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8A71783-522F-4DEF-B21D-245778505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lete dataset" sheetId="1" r:id="rId1"/>
    <sheet name="Data Cleaning" sheetId="3" r:id="rId2"/>
    <sheet name="Data Analysis" sheetId="4" r:id="rId3"/>
    <sheet name="Histogram" sheetId="5" r:id="rId4"/>
    <sheet name="Output" sheetId="7" r:id="rId5"/>
    <sheet name="Summary" sheetId="8" r:id="rId6"/>
    <sheet name="(Exclude)Copy of Data analysis" sheetId="9" r:id="rId7"/>
    <sheet name="Weights" sheetId="6" r:id="rId8"/>
  </sheets>
  <definedNames>
    <definedName name="_xlnm._FilterDatabase" localSheetId="6" hidden="1">'(Exclude)Copy of Data analysis'!$A$3:$BA$316</definedName>
    <definedName name="_xlnm._FilterDatabase" localSheetId="0" hidden="1">'complete dataset'!#REF!</definedName>
    <definedName name="_xlnm._FilterDatabase" localSheetId="2" hidden="1">'Data Analysis'!$A$3:$BJ$316</definedName>
    <definedName name="_xlnm._FilterDatabase" localSheetId="1" hidden="1">'Data Cleaning'!$A$2:$AI$327</definedName>
    <definedName name="_xlnm._FilterDatabase" localSheetId="3" hidden="1">Histogram!$A$1:$B$314</definedName>
    <definedName name="_xlnm._FilterDatabase" localSheetId="4" hidden="1">Output!$A$2:$S$315</definedName>
    <definedName name="_xlnm._FilterDatabase" localSheetId="7" hidden="1">Weights!$A$1:$C$7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8" l="1"/>
  <c r="F5" i="8"/>
  <c r="G7" i="8"/>
  <c r="F7" i="8"/>
  <c r="E7" i="8"/>
  <c r="D7" i="8"/>
  <c r="C7" i="8"/>
  <c r="G6" i="8"/>
  <c r="F6" i="8"/>
  <c r="E6" i="8"/>
  <c r="D6" i="8"/>
  <c r="C6" i="8"/>
  <c r="F4" i="8"/>
  <c r="E5" i="8"/>
  <c r="D5" i="8"/>
  <c r="C5" i="8"/>
  <c r="G4" i="8"/>
  <c r="E4" i="8"/>
  <c r="D4" i="8"/>
  <c r="C4" i="8"/>
  <c r="AZ16" i="9"/>
  <c r="AZ45" i="9"/>
  <c r="AZ251" i="9"/>
  <c r="AZ37" i="9"/>
  <c r="AZ8" i="9"/>
  <c r="AZ137" i="9"/>
  <c r="AZ136" i="9"/>
  <c r="AZ85" i="9"/>
  <c r="AZ294" i="9"/>
  <c r="AZ263" i="9"/>
  <c r="AZ146" i="9"/>
  <c r="AZ268" i="9"/>
  <c r="AZ46" i="9"/>
  <c r="AZ174" i="9"/>
  <c r="AZ235" i="9"/>
  <c r="AZ269" i="9"/>
  <c r="AZ110" i="9"/>
  <c r="AZ153" i="9"/>
  <c r="AZ233" i="9"/>
  <c r="AZ190" i="9"/>
  <c r="AZ82" i="9"/>
  <c r="AZ221" i="9"/>
  <c r="AZ91" i="9"/>
  <c r="AZ196" i="9"/>
  <c r="AZ152" i="9"/>
  <c r="AZ307" i="9"/>
  <c r="AZ4" i="9"/>
  <c r="AZ271" i="9"/>
  <c r="AZ266" i="9"/>
  <c r="AZ74" i="9"/>
  <c r="AZ216" i="9"/>
  <c r="AZ92" i="9"/>
  <c r="AZ299" i="9"/>
  <c r="AZ140" i="9"/>
  <c r="AZ246" i="9"/>
  <c r="AZ257" i="9"/>
  <c r="AZ181" i="9"/>
  <c r="AZ159" i="9"/>
  <c r="AZ183" i="9"/>
  <c r="AZ147" i="9"/>
  <c r="AZ250" i="9"/>
  <c r="AZ17" i="9"/>
  <c r="AZ154" i="9"/>
  <c r="AZ170" i="9"/>
  <c r="AZ51" i="9"/>
  <c r="AZ99" i="9"/>
  <c r="AZ244" i="9"/>
  <c r="AZ107" i="9"/>
  <c r="AZ258" i="9"/>
  <c r="AZ189" i="9"/>
  <c r="AZ97" i="9"/>
  <c r="AZ11" i="9"/>
  <c r="AZ272" i="9"/>
  <c r="AZ79" i="9"/>
  <c r="AZ192" i="9"/>
  <c r="AZ210" i="9"/>
  <c r="AZ302" i="9"/>
  <c r="AZ168" i="9"/>
  <c r="AZ21" i="9"/>
  <c r="AZ163" i="9"/>
  <c r="AZ165" i="9"/>
  <c r="AZ285" i="9"/>
  <c r="AZ175" i="9"/>
  <c r="AZ300" i="9"/>
  <c r="AZ157" i="9"/>
  <c r="AZ121" i="9"/>
  <c r="AZ311" i="9"/>
  <c r="AZ191" i="9"/>
  <c r="AZ164" i="9"/>
  <c r="AZ184" i="9"/>
  <c r="AZ227" i="9"/>
  <c r="AZ10" i="9"/>
  <c r="AZ141" i="9"/>
  <c r="AZ71" i="9"/>
  <c r="AZ261" i="9"/>
  <c r="AZ111" i="9"/>
  <c r="AZ239" i="9"/>
  <c r="AZ13" i="9"/>
  <c r="AZ217" i="9"/>
  <c r="AZ301" i="9"/>
  <c r="AZ204" i="9"/>
  <c r="AZ241" i="9"/>
  <c r="AZ158" i="9"/>
  <c r="AZ274" i="9"/>
  <c r="AZ201" i="9"/>
  <c r="AZ24" i="9"/>
  <c r="AZ256" i="9"/>
  <c r="AZ194" i="9"/>
  <c r="AZ145" i="9"/>
  <c r="AZ253" i="9"/>
  <c r="AZ180" i="9"/>
  <c r="AZ228" i="9"/>
  <c r="AZ276" i="9"/>
  <c r="AZ75" i="9"/>
  <c r="AZ30" i="9"/>
  <c r="AZ133" i="9"/>
  <c r="AZ60" i="9"/>
  <c r="AZ220" i="9"/>
  <c r="AZ155" i="9"/>
  <c r="AZ39" i="9"/>
  <c r="AZ195" i="9"/>
  <c r="AZ108" i="9"/>
  <c r="AZ186" i="9"/>
  <c r="AZ287" i="9"/>
  <c r="AZ95" i="9"/>
  <c r="AZ315" i="9"/>
  <c r="AZ166" i="9"/>
  <c r="AZ265" i="9"/>
  <c r="AZ18" i="9"/>
  <c r="AZ219" i="9"/>
  <c r="AZ193" i="9"/>
  <c r="AZ298" i="9"/>
  <c r="AZ199" i="9"/>
  <c r="AZ291" i="9"/>
  <c r="AZ27" i="9"/>
  <c r="AZ213" i="9"/>
  <c r="AZ117" i="9"/>
  <c r="AZ64" i="9"/>
  <c r="AZ130" i="9"/>
  <c r="AZ109" i="9"/>
  <c r="AZ73" i="9"/>
  <c r="AZ162" i="9"/>
  <c r="AZ248" i="9"/>
  <c r="AZ142" i="9"/>
  <c r="AZ262" i="9"/>
  <c r="AZ245" i="9"/>
  <c r="AZ112" i="9"/>
  <c r="AZ34" i="9"/>
  <c r="AZ252" i="9"/>
  <c r="AZ80" i="9"/>
  <c r="AZ293" i="9"/>
  <c r="AZ78" i="9"/>
  <c r="AZ32" i="9"/>
  <c r="AZ132" i="9"/>
  <c r="AZ222" i="9"/>
  <c r="AZ90" i="9"/>
  <c r="AZ283" i="9"/>
  <c r="AZ143" i="9"/>
  <c r="AZ270" i="9"/>
  <c r="AZ115" i="9"/>
  <c r="AZ38" i="9"/>
  <c r="AZ114" i="9"/>
  <c r="AZ7" i="9"/>
  <c r="AZ23" i="9"/>
  <c r="AZ98" i="9"/>
  <c r="AZ28" i="9"/>
  <c r="AZ275" i="9"/>
  <c r="AZ104" i="9"/>
  <c r="AZ169" i="9"/>
  <c r="AZ215" i="9"/>
  <c r="AZ182" i="9"/>
  <c r="AZ67" i="9"/>
  <c r="AZ303" i="9"/>
  <c r="AZ161" i="9"/>
  <c r="AZ310" i="9"/>
  <c r="AZ127" i="9"/>
  <c r="AZ214" i="9"/>
  <c r="AZ295" i="9"/>
  <c r="AZ167" i="9"/>
  <c r="AZ172" i="9"/>
  <c r="AZ207" i="9"/>
  <c r="AZ56" i="9"/>
  <c r="AZ304" i="9"/>
  <c r="AZ131" i="9"/>
  <c r="AZ36" i="9"/>
  <c r="AZ66" i="9"/>
  <c r="AZ19" i="9"/>
  <c r="AZ211" i="9"/>
  <c r="AZ288" i="9"/>
  <c r="AZ70" i="9"/>
  <c r="AZ160" i="9"/>
  <c r="AZ116" i="9"/>
  <c r="AZ57" i="9"/>
  <c r="AZ243" i="9"/>
  <c r="AZ48" i="9"/>
  <c r="AZ188" i="9"/>
  <c r="AZ232" i="9"/>
  <c r="AZ224" i="9"/>
  <c r="AZ120" i="9"/>
  <c r="AZ230" i="9"/>
  <c r="AZ286" i="9"/>
  <c r="AZ126" i="9"/>
  <c r="AZ138" i="9"/>
  <c r="AZ218" i="9"/>
  <c r="AZ273" i="9"/>
  <c r="AZ62" i="9"/>
  <c r="AZ238" i="9"/>
  <c r="AZ41" i="9"/>
  <c r="AZ264" i="9"/>
  <c r="AZ101" i="9"/>
  <c r="AZ89" i="9"/>
  <c r="AZ87" i="9"/>
  <c r="AZ292" i="9"/>
  <c r="AZ249" i="9"/>
  <c r="AZ223" i="9"/>
  <c r="AZ314" i="9"/>
  <c r="AZ281" i="9"/>
  <c r="AZ290" i="9"/>
  <c r="AZ31" i="9"/>
  <c r="AZ203" i="9"/>
  <c r="AZ123" i="9"/>
  <c r="AZ86" i="9"/>
  <c r="AZ58" i="9"/>
  <c r="AZ105" i="9"/>
  <c r="AZ267" i="9"/>
  <c r="AZ308" i="9"/>
  <c r="AZ102" i="9"/>
  <c r="AZ206" i="9"/>
  <c r="AZ113" i="9"/>
  <c r="AZ125" i="9"/>
  <c r="AZ42" i="9"/>
  <c r="AZ83" i="9"/>
  <c r="AZ35" i="9"/>
  <c r="AZ47" i="9"/>
  <c r="AZ229" i="9"/>
  <c r="AZ309" i="9"/>
  <c r="AZ61" i="9"/>
  <c r="AZ255" i="9"/>
  <c r="AZ279" i="9"/>
  <c r="AZ54" i="9"/>
  <c r="AZ231" i="9"/>
  <c r="AZ33" i="9"/>
  <c r="AZ148" i="9"/>
  <c r="AZ200" i="9"/>
  <c r="AZ76" i="9"/>
  <c r="AZ52" i="9"/>
  <c r="AZ20" i="9"/>
  <c r="AZ9" i="9"/>
  <c r="AZ296" i="9"/>
  <c r="AZ278" i="9"/>
  <c r="AZ65" i="9"/>
  <c r="AZ209" i="9"/>
  <c r="AZ260" i="9"/>
  <c r="AZ202" i="9"/>
  <c r="AZ259" i="9"/>
  <c r="AZ171" i="9"/>
  <c r="AZ118" i="9"/>
  <c r="AZ124" i="9"/>
  <c r="AZ212" i="9"/>
  <c r="AZ254" i="9"/>
  <c r="AZ77" i="9"/>
  <c r="AZ236" i="9"/>
  <c r="AZ96" i="9"/>
  <c r="AZ26" i="9"/>
  <c r="AZ225" i="9"/>
  <c r="AZ197" i="9"/>
  <c r="AZ44" i="9"/>
  <c r="AZ282" i="9"/>
  <c r="AZ240" i="9"/>
  <c r="AZ289" i="9"/>
  <c r="AZ12" i="9"/>
  <c r="AZ93" i="9"/>
  <c r="AZ69" i="9"/>
  <c r="AZ72" i="9"/>
  <c r="AZ25" i="9"/>
  <c r="AZ247" i="9"/>
  <c r="AZ234" i="9"/>
  <c r="AZ178" i="9"/>
  <c r="AZ187" i="9"/>
  <c r="AZ176" i="9"/>
  <c r="AZ242" i="9"/>
  <c r="AZ284" i="9"/>
  <c r="AZ43" i="9"/>
  <c r="AZ134" i="9"/>
  <c r="AZ5" i="9"/>
  <c r="AZ226" i="9"/>
  <c r="AZ312" i="9"/>
  <c r="AZ122" i="9"/>
  <c r="AZ185" i="9"/>
  <c r="AZ119" i="9"/>
  <c r="AZ100" i="9"/>
  <c r="AZ106" i="9"/>
  <c r="AZ280" i="9"/>
  <c r="AZ49" i="9"/>
  <c r="AZ156" i="9"/>
  <c r="AZ149" i="9"/>
  <c r="AZ22" i="9"/>
  <c r="AZ205" i="9"/>
  <c r="AZ150" i="9"/>
  <c r="AZ306" i="9"/>
  <c r="AZ50" i="9"/>
  <c r="AZ177" i="9"/>
  <c r="AZ14" i="9"/>
  <c r="AZ68" i="9"/>
  <c r="AZ198" i="9"/>
  <c r="AZ6" i="9"/>
  <c r="AZ81" i="9"/>
  <c r="AZ305" i="9"/>
  <c r="AZ15" i="9"/>
  <c r="AZ63" i="9"/>
  <c r="AZ135" i="9"/>
  <c r="AZ237" i="9"/>
  <c r="AZ208" i="9"/>
  <c r="AZ316" i="9"/>
  <c r="AZ59" i="9"/>
  <c r="AZ128" i="9"/>
  <c r="AZ53" i="9"/>
  <c r="AZ94" i="9"/>
  <c r="AZ179" i="9"/>
  <c r="AZ29" i="9"/>
  <c r="AZ297" i="9"/>
  <c r="AZ40" i="9"/>
  <c r="AZ173" i="9"/>
  <c r="AZ84" i="9"/>
  <c r="AZ277" i="9"/>
  <c r="AZ313" i="9"/>
  <c r="AZ103" i="9"/>
  <c r="AZ55" i="9"/>
  <c r="AZ144" i="9"/>
  <c r="AZ151" i="9"/>
  <c r="AZ139" i="9"/>
  <c r="AZ88" i="9"/>
  <c r="AZ129" i="9"/>
  <c r="R15" i="7"/>
  <c r="R44" i="7"/>
  <c r="R250" i="7"/>
  <c r="R36" i="7"/>
  <c r="R7" i="7"/>
  <c r="R136" i="7"/>
  <c r="R135" i="7"/>
  <c r="R84" i="7"/>
  <c r="R293" i="7"/>
  <c r="R262" i="7"/>
  <c r="R145" i="7"/>
  <c r="R267" i="7"/>
  <c r="R45" i="7"/>
  <c r="R173" i="7"/>
  <c r="R234" i="7"/>
  <c r="R268" i="7"/>
  <c r="R109" i="7"/>
  <c r="R152" i="7"/>
  <c r="R232" i="7"/>
  <c r="R189" i="7"/>
  <c r="R81" i="7"/>
  <c r="R220" i="7"/>
  <c r="R90" i="7"/>
  <c r="R195" i="7"/>
  <c r="R151" i="7"/>
  <c r="R306" i="7"/>
  <c r="R3" i="7"/>
  <c r="R270" i="7"/>
  <c r="R265" i="7"/>
  <c r="R73" i="7"/>
  <c r="R215" i="7"/>
  <c r="R91" i="7"/>
  <c r="R298" i="7"/>
  <c r="R139" i="7"/>
  <c r="R245" i="7"/>
  <c r="R256" i="7"/>
  <c r="R180" i="7"/>
  <c r="R158" i="7"/>
  <c r="R182" i="7"/>
  <c r="R146" i="7"/>
  <c r="R249" i="7"/>
  <c r="R16" i="7"/>
  <c r="R153" i="7"/>
  <c r="R169" i="7"/>
  <c r="R50" i="7"/>
  <c r="R98" i="7"/>
  <c r="R243" i="7"/>
  <c r="R106" i="7"/>
  <c r="R257" i="7"/>
  <c r="R188" i="7"/>
  <c r="R96" i="7"/>
  <c r="R10" i="7"/>
  <c r="R271" i="7"/>
  <c r="R78" i="7"/>
  <c r="R191" i="7"/>
  <c r="R209" i="7"/>
  <c r="R301" i="7"/>
  <c r="R167" i="7"/>
  <c r="R20" i="7"/>
  <c r="R162" i="7"/>
  <c r="R164" i="7"/>
  <c r="R284" i="7"/>
  <c r="R174" i="7"/>
  <c r="R299" i="7"/>
  <c r="R156" i="7"/>
  <c r="R120" i="7"/>
  <c r="R310" i="7"/>
  <c r="R190" i="7"/>
  <c r="R163" i="7"/>
  <c r="R183" i="7"/>
  <c r="R226" i="7"/>
  <c r="R9" i="7"/>
  <c r="R140" i="7"/>
  <c r="R70" i="7"/>
  <c r="R260" i="7"/>
  <c r="R110" i="7"/>
  <c r="R238" i="7"/>
  <c r="R12" i="7"/>
  <c r="R216" i="7"/>
  <c r="R300" i="7"/>
  <c r="R203" i="7"/>
  <c r="R240" i="7"/>
  <c r="R157" i="7"/>
  <c r="R273" i="7"/>
  <c r="R200" i="7"/>
  <c r="R23" i="7"/>
  <c r="R255" i="7"/>
  <c r="R193" i="7"/>
  <c r="R144" i="7"/>
  <c r="R252" i="7"/>
  <c r="R179" i="7"/>
  <c r="R227" i="7"/>
  <c r="R275" i="7"/>
  <c r="R74" i="7"/>
  <c r="R29" i="7"/>
  <c r="R132" i="7"/>
  <c r="R59" i="7"/>
  <c r="R219" i="7"/>
  <c r="R154" i="7"/>
  <c r="R38" i="7"/>
  <c r="R194" i="7"/>
  <c r="R107" i="7"/>
  <c r="R185" i="7"/>
  <c r="R286" i="7"/>
  <c r="R94" i="7"/>
  <c r="R314" i="7"/>
  <c r="R165" i="7"/>
  <c r="R264" i="7"/>
  <c r="R17" i="7"/>
  <c r="R218" i="7"/>
  <c r="R192" i="7"/>
  <c r="R297" i="7"/>
  <c r="R198" i="7"/>
  <c r="R290" i="7"/>
  <c r="R26" i="7"/>
  <c r="R212" i="7"/>
  <c r="R116" i="7"/>
  <c r="R63" i="7"/>
  <c r="R129" i="7"/>
  <c r="R108" i="7"/>
  <c r="R72" i="7"/>
  <c r="R161" i="7"/>
  <c r="R247" i="7"/>
  <c r="R141" i="7"/>
  <c r="R261" i="7"/>
  <c r="R244" i="7"/>
  <c r="R111" i="7"/>
  <c r="R33" i="7"/>
  <c r="R251" i="7"/>
  <c r="R79" i="7"/>
  <c r="R292" i="7"/>
  <c r="R77" i="7"/>
  <c r="R31" i="7"/>
  <c r="R131" i="7"/>
  <c r="R221" i="7"/>
  <c r="R89" i="7"/>
  <c r="R282" i="7"/>
  <c r="R142" i="7"/>
  <c r="R269" i="7"/>
  <c r="R114" i="7"/>
  <c r="R37" i="7"/>
  <c r="R113" i="7"/>
  <c r="R6" i="7"/>
  <c r="R22" i="7"/>
  <c r="R97" i="7"/>
  <c r="R27" i="7"/>
  <c r="R274" i="7"/>
  <c r="R103" i="7"/>
  <c r="R168" i="7"/>
  <c r="R214" i="7"/>
  <c r="R181" i="7"/>
  <c r="R66" i="7"/>
  <c r="R302" i="7"/>
  <c r="R160" i="7"/>
  <c r="R309" i="7"/>
  <c r="R126" i="7"/>
  <c r="R213" i="7"/>
  <c r="R294" i="7"/>
  <c r="R166" i="7"/>
  <c r="R171" i="7"/>
  <c r="R206" i="7"/>
  <c r="R55" i="7"/>
  <c r="R303" i="7"/>
  <c r="R130" i="7"/>
  <c r="R35" i="7"/>
  <c r="R65" i="7"/>
  <c r="R18" i="7"/>
  <c r="R210" i="7"/>
  <c r="R287" i="7"/>
  <c r="R69" i="7"/>
  <c r="R159" i="7"/>
  <c r="R115" i="7"/>
  <c r="R56" i="7"/>
  <c r="R242" i="7"/>
  <c r="R47" i="7"/>
  <c r="R187" i="7"/>
  <c r="R231" i="7"/>
  <c r="R223" i="7"/>
  <c r="R119" i="7"/>
  <c r="R229" i="7"/>
  <c r="R285" i="7"/>
  <c r="R125" i="7"/>
  <c r="R137" i="7"/>
  <c r="R217" i="7"/>
  <c r="R272" i="7"/>
  <c r="R61" i="7"/>
  <c r="R237" i="7"/>
  <c r="R40" i="7"/>
  <c r="R263" i="7"/>
  <c r="R100" i="7"/>
  <c r="R88" i="7"/>
  <c r="R86" i="7"/>
  <c r="R291" i="7"/>
  <c r="R248" i="7"/>
  <c r="R222" i="7"/>
  <c r="R313" i="7"/>
  <c r="R280" i="7"/>
  <c r="R289" i="7"/>
  <c r="R30" i="7"/>
  <c r="R202" i="7"/>
  <c r="R122" i="7"/>
  <c r="R85" i="7"/>
  <c r="R57" i="7"/>
  <c r="R104" i="7"/>
  <c r="R266" i="7"/>
  <c r="R307" i="7"/>
  <c r="R101" i="7"/>
  <c r="R205" i="7"/>
  <c r="R112" i="7"/>
  <c r="R124" i="7"/>
  <c r="R41" i="7"/>
  <c r="R82" i="7"/>
  <c r="R34" i="7"/>
  <c r="R46" i="7"/>
  <c r="R228" i="7"/>
  <c r="R308" i="7"/>
  <c r="R60" i="7"/>
  <c r="R254" i="7"/>
  <c r="R278" i="7"/>
  <c r="R53" i="7"/>
  <c r="R230" i="7"/>
  <c r="R32" i="7"/>
  <c r="R147" i="7"/>
  <c r="R199" i="7"/>
  <c r="R75" i="7"/>
  <c r="R51" i="7"/>
  <c r="R19" i="7"/>
  <c r="R8" i="7"/>
  <c r="R295" i="7"/>
  <c r="R277" i="7"/>
  <c r="R64" i="7"/>
  <c r="R208" i="7"/>
  <c r="R259" i="7"/>
  <c r="R201" i="7"/>
  <c r="R258" i="7"/>
  <c r="R170" i="7"/>
  <c r="R117" i="7"/>
  <c r="R123" i="7"/>
  <c r="R211" i="7"/>
  <c r="R253" i="7"/>
  <c r="R76" i="7"/>
  <c r="R235" i="7"/>
  <c r="R95" i="7"/>
  <c r="R25" i="7"/>
  <c r="R224" i="7"/>
  <c r="R196" i="7"/>
  <c r="R43" i="7"/>
  <c r="R281" i="7"/>
  <c r="R239" i="7"/>
  <c r="R288" i="7"/>
  <c r="R11" i="7"/>
  <c r="R92" i="7"/>
  <c r="R68" i="7"/>
  <c r="R71" i="7"/>
  <c r="R24" i="7"/>
  <c r="R246" i="7"/>
  <c r="R233" i="7"/>
  <c r="R177" i="7"/>
  <c r="R186" i="7"/>
  <c r="R175" i="7"/>
  <c r="R241" i="7"/>
  <c r="R283" i="7"/>
  <c r="R42" i="7"/>
  <c r="R133" i="7"/>
  <c r="R4" i="7"/>
  <c r="R225" i="7"/>
  <c r="R311" i="7"/>
  <c r="R121" i="7"/>
  <c r="R184" i="7"/>
  <c r="R118" i="7"/>
  <c r="R99" i="7"/>
  <c r="R105" i="7"/>
  <c r="R279" i="7"/>
  <c r="R48" i="7"/>
  <c r="R155" i="7"/>
  <c r="R148" i="7"/>
  <c r="R21" i="7"/>
  <c r="R204" i="7"/>
  <c r="R149" i="7"/>
  <c r="R305" i="7"/>
  <c r="R49" i="7"/>
  <c r="R176" i="7"/>
  <c r="R13" i="7"/>
  <c r="R67" i="7"/>
  <c r="R197" i="7"/>
  <c r="R5" i="7"/>
  <c r="R80" i="7"/>
  <c r="R304" i="7"/>
  <c r="R14" i="7"/>
  <c r="R62" i="7"/>
  <c r="R134" i="7"/>
  <c r="R236" i="7"/>
  <c r="R207" i="7"/>
  <c r="R315" i="7"/>
  <c r="R58" i="7"/>
  <c r="R127" i="7"/>
  <c r="R52" i="7"/>
  <c r="R93" i="7"/>
  <c r="R178" i="7"/>
  <c r="R28" i="7"/>
  <c r="R296" i="7"/>
  <c r="R39" i="7"/>
  <c r="R172" i="7"/>
  <c r="R83" i="7"/>
  <c r="R276" i="7"/>
  <c r="R312" i="7"/>
  <c r="R102" i="7"/>
  <c r="R54" i="7"/>
  <c r="R143" i="7"/>
  <c r="R150" i="7"/>
  <c r="R138" i="7"/>
  <c r="R87" i="7"/>
  <c r="R128" i="7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X274" i="4" s="1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4" i="4"/>
  <c r="AL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B4" i="4"/>
  <c r="AK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R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I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E2" i="6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G4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" i="3"/>
  <c r="AH3" i="3"/>
  <c r="AG1" i="3"/>
  <c r="AH1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G3" i="3"/>
  <c r="AG327" i="3"/>
  <c r="AF327" i="3"/>
  <c r="AG326" i="3"/>
  <c r="AF326" i="3"/>
  <c r="AG325" i="3"/>
  <c r="AF325" i="3"/>
  <c r="AG324" i="3"/>
  <c r="AF324" i="3"/>
  <c r="AG323" i="3"/>
  <c r="AF323" i="3"/>
  <c r="AG322" i="3"/>
  <c r="AF322" i="3"/>
  <c r="AG321" i="3"/>
  <c r="AF321" i="3"/>
  <c r="AG320" i="3"/>
  <c r="AF320" i="3"/>
  <c r="AG319" i="3"/>
  <c r="AF319" i="3"/>
  <c r="AG318" i="3"/>
  <c r="AF318" i="3"/>
  <c r="AG317" i="3"/>
  <c r="AF317" i="3"/>
  <c r="AG316" i="3"/>
  <c r="AF316" i="3"/>
  <c r="AG315" i="3"/>
  <c r="AF315" i="3"/>
  <c r="AG314" i="3"/>
  <c r="AF314" i="3"/>
  <c r="AG313" i="3"/>
  <c r="AF313" i="3"/>
  <c r="AG312" i="3"/>
  <c r="AF312" i="3"/>
  <c r="AG311" i="3"/>
  <c r="AF311" i="3"/>
  <c r="AG310" i="3"/>
  <c r="AF310" i="3"/>
  <c r="AG309" i="3"/>
  <c r="AF309" i="3"/>
  <c r="AG308" i="3"/>
  <c r="AF308" i="3"/>
  <c r="AG307" i="3"/>
  <c r="AF307" i="3"/>
  <c r="AG306" i="3"/>
  <c r="AF306" i="3"/>
  <c r="AG305" i="3"/>
  <c r="AF305" i="3"/>
  <c r="AG304" i="3"/>
  <c r="AF304" i="3"/>
  <c r="AG303" i="3"/>
  <c r="AF303" i="3"/>
  <c r="AG302" i="3"/>
  <c r="AF302" i="3"/>
  <c r="AG301" i="3"/>
  <c r="AF301" i="3"/>
  <c r="AG300" i="3"/>
  <c r="AF300" i="3"/>
  <c r="AG299" i="3"/>
  <c r="AF299" i="3"/>
  <c r="AG298" i="3"/>
  <c r="AF298" i="3"/>
  <c r="AG297" i="3"/>
  <c r="AF297" i="3"/>
  <c r="AG296" i="3"/>
  <c r="AF296" i="3"/>
  <c r="AG295" i="3"/>
  <c r="AF295" i="3"/>
  <c r="AG294" i="3"/>
  <c r="AF294" i="3"/>
  <c r="AG293" i="3"/>
  <c r="AF293" i="3"/>
  <c r="AG292" i="3"/>
  <c r="AF292" i="3"/>
  <c r="AG291" i="3"/>
  <c r="AF291" i="3"/>
  <c r="AG290" i="3"/>
  <c r="AF290" i="3"/>
  <c r="AG289" i="3"/>
  <c r="AF289" i="3"/>
  <c r="AG288" i="3"/>
  <c r="AF288" i="3"/>
  <c r="AG287" i="3"/>
  <c r="AF287" i="3"/>
  <c r="AG286" i="3"/>
  <c r="AF286" i="3"/>
  <c r="AG285" i="3"/>
  <c r="AF285" i="3"/>
  <c r="AG284" i="3"/>
  <c r="AF284" i="3"/>
  <c r="AG283" i="3"/>
  <c r="AF283" i="3"/>
  <c r="AG282" i="3"/>
  <c r="AF282" i="3"/>
  <c r="AG281" i="3"/>
  <c r="AF281" i="3"/>
  <c r="AG280" i="3"/>
  <c r="AF280" i="3"/>
  <c r="AG279" i="3"/>
  <c r="AF279" i="3"/>
  <c r="AG278" i="3"/>
  <c r="AF278" i="3"/>
  <c r="AG277" i="3"/>
  <c r="AF277" i="3"/>
  <c r="AG276" i="3"/>
  <c r="AF276" i="3"/>
  <c r="AG275" i="3"/>
  <c r="AF275" i="3"/>
  <c r="AG274" i="3"/>
  <c r="AF274" i="3"/>
  <c r="AG273" i="3"/>
  <c r="AF273" i="3"/>
  <c r="AG272" i="3"/>
  <c r="AF272" i="3"/>
  <c r="AG271" i="3"/>
  <c r="AF271" i="3"/>
  <c r="AG270" i="3"/>
  <c r="AF270" i="3"/>
  <c r="AG269" i="3"/>
  <c r="AF269" i="3"/>
  <c r="AG268" i="3"/>
  <c r="AF268" i="3"/>
  <c r="AG267" i="3"/>
  <c r="AF267" i="3"/>
  <c r="AG266" i="3"/>
  <c r="AF266" i="3"/>
  <c r="AG265" i="3"/>
  <c r="AF265" i="3"/>
  <c r="AG264" i="3"/>
  <c r="AF264" i="3"/>
  <c r="AG263" i="3"/>
  <c r="AF263" i="3"/>
  <c r="AG262" i="3"/>
  <c r="AF262" i="3"/>
  <c r="AG261" i="3"/>
  <c r="AF261" i="3"/>
  <c r="AG260" i="3"/>
  <c r="AF260" i="3"/>
  <c r="AG259" i="3"/>
  <c r="AF259" i="3"/>
  <c r="AG258" i="3"/>
  <c r="AF258" i="3"/>
  <c r="AG257" i="3"/>
  <c r="AF257" i="3"/>
  <c r="AG256" i="3"/>
  <c r="AF256" i="3"/>
  <c r="AG255" i="3"/>
  <c r="AF255" i="3"/>
  <c r="AG254" i="3"/>
  <c r="AF254" i="3"/>
  <c r="AG253" i="3"/>
  <c r="AF253" i="3"/>
  <c r="AG252" i="3"/>
  <c r="AF252" i="3"/>
  <c r="AG251" i="3"/>
  <c r="AF251" i="3"/>
  <c r="AG250" i="3"/>
  <c r="AF250" i="3"/>
  <c r="AG249" i="3"/>
  <c r="AF249" i="3"/>
  <c r="AG248" i="3"/>
  <c r="AF248" i="3"/>
  <c r="AG247" i="3"/>
  <c r="AF247" i="3"/>
  <c r="AG246" i="3"/>
  <c r="AF246" i="3"/>
  <c r="AG245" i="3"/>
  <c r="AF245" i="3"/>
  <c r="AG244" i="3"/>
  <c r="AF244" i="3"/>
  <c r="AG243" i="3"/>
  <c r="AF243" i="3"/>
  <c r="AG242" i="3"/>
  <c r="AF242" i="3"/>
  <c r="AG241" i="3"/>
  <c r="AF241" i="3"/>
  <c r="AG240" i="3"/>
  <c r="AF240" i="3"/>
  <c r="AG239" i="3"/>
  <c r="AF239" i="3"/>
  <c r="AG238" i="3"/>
  <c r="AF238" i="3"/>
  <c r="AG237" i="3"/>
  <c r="AF237" i="3"/>
  <c r="AG236" i="3"/>
  <c r="AF236" i="3"/>
  <c r="AG235" i="3"/>
  <c r="AF235" i="3"/>
  <c r="AG234" i="3"/>
  <c r="AF234" i="3"/>
  <c r="AG233" i="3"/>
  <c r="AF233" i="3"/>
  <c r="AG232" i="3"/>
  <c r="AF232" i="3"/>
  <c r="AG231" i="3"/>
  <c r="AF231" i="3"/>
  <c r="AG230" i="3"/>
  <c r="AF230" i="3"/>
  <c r="AG229" i="3"/>
  <c r="AF229" i="3"/>
  <c r="AG228" i="3"/>
  <c r="AF228" i="3"/>
  <c r="AG227" i="3"/>
  <c r="AF227" i="3"/>
  <c r="AG226" i="3"/>
  <c r="AF226" i="3"/>
  <c r="AG225" i="3"/>
  <c r="AF225" i="3"/>
  <c r="AG224" i="3"/>
  <c r="AF224" i="3"/>
  <c r="AG223" i="3"/>
  <c r="AF223" i="3"/>
  <c r="AG222" i="3"/>
  <c r="AF222" i="3"/>
  <c r="AG221" i="3"/>
  <c r="AF221" i="3"/>
  <c r="AG220" i="3"/>
  <c r="AF220" i="3"/>
  <c r="AG219" i="3"/>
  <c r="AF219" i="3"/>
  <c r="AG218" i="3"/>
  <c r="AF218" i="3"/>
  <c r="AG217" i="3"/>
  <c r="AF217" i="3"/>
  <c r="AG216" i="3"/>
  <c r="AF216" i="3"/>
  <c r="AG215" i="3"/>
  <c r="AF215" i="3"/>
  <c r="AG214" i="3"/>
  <c r="AF214" i="3"/>
  <c r="AG213" i="3"/>
  <c r="AF213" i="3"/>
  <c r="AG212" i="3"/>
  <c r="AF212" i="3"/>
  <c r="AG211" i="3"/>
  <c r="AF211" i="3"/>
  <c r="AG210" i="3"/>
  <c r="AF210" i="3"/>
  <c r="AG209" i="3"/>
  <c r="AF209" i="3"/>
  <c r="AG208" i="3"/>
  <c r="AF208" i="3"/>
  <c r="AG207" i="3"/>
  <c r="AF207" i="3"/>
  <c r="AG206" i="3"/>
  <c r="AF206" i="3"/>
  <c r="AG205" i="3"/>
  <c r="AF205" i="3"/>
  <c r="AG204" i="3"/>
  <c r="AF204" i="3"/>
  <c r="AG203" i="3"/>
  <c r="AF203" i="3"/>
  <c r="AG202" i="3"/>
  <c r="AF202" i="3"/>
  <c r="AG201" i="3"/>
  <c r="AF201" i="3"/>
  <c r="AG200" i="3"/>
  <c r="AF200" i="3"/>
  <c r="AG199" i="3"/>
  <c r="AF199" i="3"/>
  <c r="AG198" i="3"/>
  <c r="AF198" i="3"/>
  <c r="AG197" i="3"/>
  <c r="AF197" i="3"/>
  <c r="AG196" i="3"/>
  <c r="AF196" i="3"/>
  <c r="AG195" i="3"/>
  <c r="AF195" i="3"/>
  <c r="AG194" i="3"/>
  <c r="AF194" i="3"/>
  <c r="AG193" i="3"/>
  <c r="AF193" i="3"/>
  <c r="AG192" i="3"/>
  <c r="AF192" i="3"/>
  <c r="AG191" i="3"/>
  <c r="AF191" i="3"/>
  <c r="AG190" i="3"/>
  <c r="AF190" i="3"/>
  <c r="AG189" i="3"/>
  <c r="AF189" i="3"/>
  <c r="AG188" i="3"/>
  <c r="AF188" i="3"/>
  <c r="AG187" i="3"/>
  <c r="AF187" i="3"/>
  <c r="AG186" i="3"/>
  <c r="AF186" i="3"/>
  <c r="AG185" i="3"/>
  <c r="AF185" i="3"/>
  <c r="AG184" i="3"/>
  <c r="AF184" i="3"/>
  <c r="AG183" i="3"/>
  <c r="AF183" i="3"/>
  <c r="AG182" i="3"/>
  <c r="AF182" i="3"/>
  <c r="AG181" i="3"/>
  <c r="AF181" i="3"/>
  <c r="AG180" i="3"/>
  <c r="AF180" i="3"/>
  <c r="AG179" i="3"/>
  <c r="AF179" i="3"/>
  <c r="AG178" i="3"/>
  <c r="AF178" i="3"/>
  <c r="AG177" i="3"/>
  <c r="AF177" i="3"/>
  <c r="AG176" i="3"/>
  <c r="AF176" i="3"/>
  <c r="AG175" i="3"/>
  <c r="AF175" i="3"/>
  <c r="AG174" i="3"/>
  <c r="AF174" i="3"/>
  <c r="AG173" i="3"/>
  <c r="AF173" i="3"/>
  <c r="AG172" i="3"/>
  <c r="AF172" i="3"/>
  <c r="AG171" i="3"/>
  <c r="AF171" i="3"/>
  <c r="AG170" i="3"/>
  <c r="AF170" i="3"/>
  <c r="AG169" i="3"/>
  <c r="AF169" i="3"/>
  <c r="AG168" i="3"/>
  <c r="AF168" i="3"/>
  <c r="AG167" i="3"/>
  <c r="AF167" i="3"/>
  <c r="AG166" i="3"/>
  <c r="AF166" i="3"/>
  <c r="AG165" i="3"/>
  <c r="AF165" i="3"/>
  <c r="AG164" i="3"/>
  <c r="AF164" i="3"/>
  <c r="AG163" i="3"/>
  <c r="AF163" i="3"/>
  <c r="AG162" i="3"/>
  <c r="AF162" i="3"/>
  <c r="AG161" i="3"/>
  <c r="AF161" i="3"/>
  <c r="AG160" i="3"/>
  <c r="AF160" i="3"/>
  <c r="AG159" i="3"/>
  <c r="AF159" i="3"/>
  <c r="AG158" i="3"/>
  <c r="AF158" i="3"/>
  <c r="AG157" i="3"/>
  <c r="AF157" i="3"/>
  <c r="AG156" i="3"/>
  <c r="AF156" i="3"/>
  <c r="AG155" i="3"/>
  <c r="AF155" i="3"/>
  <c r="AG154" i="3"/>
  <c r="AF154" i="3"/>
  <c r="AG153" i="3"/>
  <c r="AF153" i="3"/>
  <c r="AG152" i="3"/>
  <c r="AF152" i="3"/>
  <c r="AG151" i="3"/>
  <c r="AF151" i="3"/>
  <c r="AG150" i="3"/>
  <c r="AF150" i="3"/>
  <c r="AG149" i="3"/>
  <c r="AF149" i="3"/>
  <c r="AG148" i="3"/>
  <c r="AF148" i="3"/>
  <c r="AG147" i="3"/>
  <c r="AF147" i="3"/>
  <c r="AG146" i="3"/>
  <c r="AF146" i="3"/>
  <c r="AG145" i="3"/>
  <c r="AF145" i="3"/>
  <c r="AG144" i="3"/>
  <c r="AF144" i="3"/>
  <c r="AG143" i="3"/>
  <c r="AF143" i="3"/>
  <c r="AG142" i="3"/>
  <c r="AF142" i="3"/>
  <c r="AG141" i="3"/>
  <c r="AF141" i="3"/>
  <c r="AG140" i="3"/>
  <c r="AF140" i="3"/>
  <c r="AG139" i="3"/>
  <c r="AF139" i="3"/>
  <c r="AG138" i="3"/>
  <c r="AF138" i="3"/>
  <c r="AG137" i="3"/>
  <c r="AF137" i="3"/>
  <c r="AG136" i="3"/>
  <c r="AF136" i="3"/>
  <c r="AG135" i="3"/>
  <c r="AF135" i="3"/>
  <c r="AG134" i="3"/>
  <c r="AF134" i="3"/>
  <c r="AG133" i="3"/>
  <c r="AF133" i="3"/>
  <c r="AG132" i="3"/>
  <c r="AF132" i="3"/>
  <c r="AG131" i="3"/>
  <c r="AF131" i="3"/>
  <c r="AG130" i="3"/>
  <c r="AF130" i="3"/>
  <c r="AG129" i="3"/>
  <c r="AF129" i="3"/>
  <c r="AG128" i="3"/>
  <c r="AF128" i="3"/>
  <c r="AG127" i="3"/>
  <c r="AF127" i="3"/>
  <c r="AG126" i="3"/>
  <c r="AF126" i="3"/>
  <c r="AG125" i="3"/>
  <c r="AF125" i="3"/>
  <c r="AG124" i="3"/>
  <c r="AF124" i="3"/>
  <c r="AG123" i="3"/>
  <c r="AF123" i="3"/>
  <c r="AG122" i="3"/>
  <c r="AF122" i="3"/>
  <c r="AG121" i="3"/>
  <c r="AF121" i="3"/>
  <c r="AG120" i="3"/>
  <c r="AF120" i="3"/>
  <c r="AG119" i="3"/>
  <c r="AF119" i="3"/>
  <c r="AG118" i="3"/>
  <c r="AF118" i="3"/>
  <c r="AG117" i="3"/>
  <c r="AF117" i="3"/>
  <c r="AG116" i="3"/>
  <c r="AF116" i="3"/>
  <c r="AG115" i="3"/>
  <c r="AF115" i="3"/>
  <c r="AG114" i="3"/>
  <c r="AF114" i="3"/>
  <c r="AG113" i="3"/>
  <c r="AF113" i="3"/>
  <c r="AG112" i="3"/>
  <c r="AF112" i="3"/>
  <c r="AG111" i="3"/>
  <c r="AF111" i="3"/>
  <c r="AG110" i="3"/>
  <c r="AF110" i="3"/>
  <c r="AG109" i="3"/>
  <c r="AF109" i="3"/>
  <c r="AG108" i="3"/>
  <c r="AF108" i="3"/>
  <c r="AG107" i="3"/>
  <c r="AF107" i="3"/>
  <c r="AG106" i="3"/>
  <c r="AF106" i="3"/>
  <c r="AG105" i="3"/>
  <c r="AF105" i="3"/>
  <c r="AG104" i="3"/>
  <c r="AF104" i="3"/>
  <c r="AG103" i="3"/>
  <c r="AF103" i="3"/>
  <c r="AG102" i="3"/>
  <c r="AF102" i="3"/>
  <c r="AG101" i="3"/>
  <c r="AF101" i="3"/>
  <c r="AG100" i="3"/>
  <c r="AF100" i="3"/>
  <c r="AG99" i="3"/>
  <c r="AF99" i="3"/>
  <c r="AG98" i="3"/>
  <c r="AF98" i="3"/>
  <c r="AG97" i="3"/>
  <c r="AF97" i="3"/>
  <c r="AG96" i="3"/>
  <c r="AF96" i="3"/>
  <c r="AG95" i="3"/>
  <c r="AF95" i="3"/>
  <c r="AG94" i="3"/>
  <c r="AF94" i="3"/>
  <c r="AG93" i="3"/>
  <c r="AF93" i="3"/>
  <c r="AG92" i="3"/>
  <c r="AF92" i="3"/>
  <c r="AG91" i="3"/>
  <c r="AF91" i="3"/>
  <c r="AG90" i="3"/>
  <c r="AF90" i="3"/>
  <c r="AG89" i="3"/>
  <c r="AF89" i="3"/>
  <c r="AG88" i="3"/>
  <c r="AF88" i="3"/>
  <c r="AG87" i="3"/>
  <c r="AF87" i="3"/>
  <c r="AG86" i="3"/>
  <c r="AF86" i="3"/>
  <c r="AG85" i="3"/>
  <c r="AF85" i="3"/>
  <c r="AG84" i="3"/>
  <c r="AF84" i="3"/>
  <c r="AG83" i="3"/>
  <c r="AF83" i="3"/>
  <c r="AG82" i="3"/>
  <c r="AF82" i="3"/>
  <c r="AG81" i="3"/>
  <c r="AF81" i="3"/>
  <c r="AG80" i="3"/>
  <c r="AF80" i="3"/>
  <c r="AG79" i="3"/>
  <c r="AF79" i="3"/>
  <c r="AG78" i="3"/>
  <c r="AF78" i="3"/>
  <c r="AG77" i="3"/>
  <c r="AF77" i="3"/>
  <c r="AG76" i="3"/>
  <c r="AF76" i="3"/>
  <c r="AG75" i="3"/>
  <c r="AF75" i="3"/>
  <c r="AG74" i="3"/>
  <c r="AF74" i="3"/>
  <c r="AG73" i="3"/>
  <c r="AF73" i="3"/>
  <c r="AG72" i="3"/>
  <c r="AF72" i="3"/>
  <c r="AG71" i="3"/>
  <c r="AF71" i="3"/>
  <c r="AG70" i="3"/>
  <c r="AF70" i="3"/>
  <c r="AG69" i="3"/>
  <c r="AF69" i="3"/>
  <c r="AG68" i="3"/>
  <c r="AF68" i="3"/>
  <c r="AG67" i="3"/>
  <c r="AF67" i="3"/>
  <c r="AG66" i="3"/>
  <c r="AF66" i="3"/>
  <c r="AG65" i="3"/>
  <c r="AF65" i="3"/>
  <c r="AG64" i="3"/>
  <c r="AF64" i="3"/>
  <c r="AG63" i="3"/>
  <c r="AF63" i="3"/>
  <c r="AG62" i="3"/>
  <c r="AF62" i="3"/>
  <c r="AG61" i="3"/>
  <c r="AF61" i="3"/>
  <c r="AG60" i="3"/>
  <c r="AF60" i="3"/>
  <c r="AG59" i="3"/>
  <c r="AF59" i="3"/>
  <c r="AG58" i="3"/>
  <c r="AF58" i="3"/>
  <c r="AG57" i="3"/>
  <c r="AF57" i="3"/>
  <c r="AG56" i="3"/>
  <c r="AF56" i="3"/>
  <c r="AG55" i="3"/>
  <c r="AF55" i="3"/>
  <c r="AG54" i="3"/>
  <c r="AF54" i="3"/>
  <c r="AG53" i="3"/>
  <c r="AF53" i="3"/>
  <c r="AG52" i="3"/>
  <c r="AF52" i="3"/>
  <c r="AG51" i="3"/>
  <c r="AF51" i="3"/>
  <c r="AG50" i="3"/>
  <c r="AF50" i="3"/>
  <c r="AG49" i="3"/>
  <c r="AF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AG8" i="3"/>
  <c r="AF8" i="3"/>
  <c r="AG7" i="3"/>
  <c r="AF7" i="3"/>
  <c r="AG6" i="3"/>
  <c r="AF6" i="3"/>
  <c r="AG5" i="3"/>
  <c r="AF5" i="3"/>
  <c r="AG4" i="3"/>
  <c r="AF4" i="3"/>
  <c r="AF3" i="3"/>
  <c r="AF1" i="3"/>
  <c r="AX196" i="4" l="1"/>
  <c r="AX311" i="4"/>
  <c r="AW54" i="4"/>
  <c r="AX286" i="4"/>
  <c r="AW312" i="4"/>
  <c r="AX306" i="4"/>
  <c r="AX298" i="4"/>
  <c r="AX282" i="4"/>
  <c r="AX266" i="4"/>
  <c r="AX250" i="4"/>
  <c r="AX234" i="4"/>
  <c r="AX226" i="4"/>
  <c r="AX210" i="4"/>
  <c r="AX202" i="4"/>
  <c r="AX186" i="4"/>
  <c r="AX170" i="4"/>
  <c r="AX162" i="4"/>
  <c r="AX154" i="4"/>
  <c r="AX146" i="4"/>
  <c r="AX138" i="4"/>
  <c r="AX106" i="4"/>
  <c r="AX98" i="4"/>
  <c r="AX90" i="4"/>
  <c r="AX82" i="4"/>
  <c r="AX74" i="4"/>
  <c r="AX42" i="4"/>
  <c r="AX34" i="4"/>
  <c r="AX26" i="4"/>
  <c r="AX18" i="4"/>
  <c r="AX10" i="4"/>
  <c r="AW53" i="4"/>
  <c r="AW289" i="4"/>
  <c r="AW225" i="4"/>
  <c r="AW193" i="4"/>
  <c r="AW137" i="4"/>
  <c r="AW65" i="4"/>
  <c r="AW296" i="4"/>
  <c r="AW280" i="4"/>
  <c r="AW264" i="4"/>
  <c r="AW248" i="4"/>
  <c r="AW232" i="4"/>
  <c r="AW216" i="4"/>
  <c r="AW200" i="4"/>
  <c r="AW184" i="4"/>
  <c r="AW168" i="4"/>
  <c r="AW152" i="4"/>
  <c r="AW136" i="4"/>
  <c r="AW128" i="4"/>
  <c r="AW120" i="4"/>
  <c r="AW112" i="4"/>
  <c r="AW104" i="4"/>
  <c r="AW88" i="4"/>
  <c r="AW80" i="4"/>
  <c r="AW72" i="4"/>
  <c r="AW64" i="4"/>
  <c r="AW56" i="4"/>
  <c r="AW48" i="4"/>
  <c r="AW40" i="4"/>
  <c r="AW304" i="4"/>
  <c r="AW288" i="4"/>
  <c r="AW272" i="4"/>
  <c r="AW256" i="4"/>
  <c r="AW240" i="4"/>
  <c r="AW224" i="4"/>
  <c r="AW208" i="4"/>
  <c r="AW192" i="4"/>
  <c r="AW176" i="4"/>
  <c r="AW160" i="4"/>
  <c r="AW144" i="4"/>
  <c r="AW96" i="4"/>
  <c r="AW32" i="4"/>
  <c r="AW4" i="4"/>
  <c r="AW309" i="4"/>
  <c r="AW301" i="4"/>
  <c r="AW293" i="4"/>
  <c r="AW285" i="4"/>
  <c r="AW277" i="4"/>
  <c r="AW269" i="4"/>
  <c r="AW261" i="4"/>
  <c r="AW253" i="4"/>
  <c r="AW245" i="4"/>
  <c r="AW237" i="4"/>
  <c r="AW229" i="4"/>
  <c r="AW221" i="4"/>
  <c r="AW213" i="4"/>
  <c r="AW205" i="4"/>
  <c r="AW197" i="4"/>
  <c r="AW189" i="4"/>
  <c r="AW181" i="4"/>
  <c r="AW173" i="4"/>
  <c r="AW165" i="4"/>
  <c r="AW157" i="4"/>
  <c r="AW149" i="4"/>
  <c r="AW141" i="4"/>
  <c r="AW133" i="4"/>
  <c r="AW125" i="4"/>
  <c r="AW117" i="4"/>
  <c r="AW109" i="4"/>
  <c r="AW101" i="4"/>
  <c r="AW93" i="4"/>
  <c r="AW85" i="4"/>
  <c r="AW77" i="4"/>
  <c r="AW69" i="4"/>
  <c r="AW61" i="4"/>
  <c r="AW45" i="4"/>
  <c r="AW37" i="4"/>
  <c r="AW29" i="4"/>
  <c r="AW21" i="4"/>
  <c r="AW13" i="4"/>
  <c r="AW5" i="4"/>
  <c r="AX303" i="4"/>
  <c r="AX295" i="4"/>
  <c r="AX287" i="4"/>
  <c r="AX279" i="4"/>
  <c r="AX271" i="4"/>
  <c r="AX263" i="4"/>
  <c r="AX255" i="4"/>
  <c r="AX247" i="4"/>
  <c r="AX239" i="4"/>
  <c r="AX231" i="4"/>
  <c r="AX223" i="4"/>
  <c r="AX215" i="4"/>
  <c r="AX207" i="4"/>
  <c r="AX199" i="4"/>
  <c r="AX191" i="4"/>
  <c r="AX183" i="4"/>
  <c r="AX175" i="4"/>
  <c r="AX167" i="4"/>
  <c r="AX159" i="4"/>
  <c r="AX151" i="4"/>
  <c r="AX143" i="4"/>
  <c r="AX135" i="4"/>
  <c r="AX127" i="4"/>
  <c r="AX119" i="4"/>
  <c r="AX111" i="4"/>
  <c r="AX103" i="4"/>
  <c r="AX95" i="4"/>
  <c r="AX87" i="4"/>
  <c r="AX79" i="4"/>
  <c r="AX71" i="4"/>
  <c r="AX63" i="4"/>
  <c r="AX55" i="4"/>
  <c r="AX47" i="4"/>
  <c r="AX39" i="4"/>
  <c r="AX31" i="4"/>
  <c r="AX23" i="4"/>
  <c r="AX15" i="4"/>
  <c r="AX7" i="4"/>
  <c r="AW161" i="4"/>
  <c r="AW111" i="4"/>
  <c r="AX275" i="4"/>
  <c r="AX66" i="4"/>
  <c r="AW24" i="4"/>
  <c r="AW316" i="4"/>
  <c r="AW300" i="4"/>
  <c r="AW284" i="4"/>
  <c r="AW276" i="4"/>
  <c r="AW260" i="4"/>
  <c r="AW271" i="4"/>
  <c r="AW97" i="4"/>
  <c r="AW43" i="4"/>
  <c r="AW315" i="4"/>
  <c r="AW299" i="4"/>
  <c r="AW283" i="4"/>
  <c r="AW267" i="4"/>
  <c r="AW251" i="4"/>
  <c r="AW243" i="4"/>
  <c r="AW227" i="4"/>
  <c r="AW211" i="4"/>
  <c r="AW195" i="4"/>
  <c r="AW35" i="4"/>
  <c r="AX58" i="4"/>
  <c r="AW265" i="4"/>
  <c r="AW207" i="4"/>
  <c r="AW25" i="4"/>
  <c r="AW34" i="4"/>
  <c r="AY34" i="4" s="1"/>
  <c r="AX300" i="4"/>
  <c r="AW257" i="4"/>
  <c r="AW201" i="4"/>
  <c r="AW143" i="4"/>
  <c r="AW22" i="4"/>
  <c r="AX220" i="4"/>
  <c r="AW308" i="4"/>
  <c r="AW292" i="4"/>
  <c r="AW268" i="4"/>
  <c r="AW252" i="4"/>
  <c r="AW44" i="4"/>
  <c r="AW307" i="4"/>
  <c r="AW291" i="4"/>
  <c r="AW275" i="4"/>
  <c r="AW259" i="4"/>
  <c r="AW235" i="4"/>
  <c r="AW219" i="4"/>
  <c r="AW203" i="4"/>
  <c r="AW11" i="4"/>
  <c r="AX258" i="4"/>
  <c r="AW313" i="4"/>
  <c r="AW305" i="4"/>
  <c r="AW297" i="4"/>
  <c r="AW281" i="4"/>
  <c r="AW273" i="4"/>
  <c r="AW249" i="4"/>
  <c r="AW241" i="4"/>
  <c r="AW233" i="4"/>
  <c r="AW217" i="4"/>
  <c r="AW209" i="4"/>
  <c r="AW185" i="4"/>
  <c r="AW177" i="4"/>
  <c r="AW169" i="4"/>
  <c r="AW153" i="4"/>
  <c r="AW145" i="4"/>
  <c r="AW121" i="4"/>
  <c r="AW113" i="4"/>
  <c r="AW105" i="4"/>
  <c r="AW89" i="4"/>
  <c r="AW81" i="4"/>
  <c r="AW57" i="4"/>
  <c r="AW49" i="4"/>
  <c r="AW41" i="4"/>
  <c r="AW33" i="4"/>
  <c r="AW17" i="4"/>
  <c r="AW9" i="4"/>
  <c r="AX315" i="4"/>
  <c r="AX307" i="4"/>
  <c r="AX299" i="4"/>
  <c r="AX291" i="4"/>
  <c r="AX283" i="4"/>
  <c r="AX267" i="4"/>
  <c r="AX259" i="4"/>
  <c r="AX251" i="4"/>
  <c r="AX243" i="4"/>
  <c r="AW311" i="4"/>
  <c r="AY311" i="4" s="1"/>
  <c r="AW79" i="4"/>
  <c r="AW12" i="4"/>
  <c r="AX218" i="4"/>
  <c r="AW303" i="4"/>
  <c r="AW247" i="4"/>
  <c r="AW129" i="4"/>
  <c r="AW73" i="4"/>
  <c r="AW295" i="4"/>
  <c r="AY295" i="4" s="1"/>
  <c r="AW287" i="4"/>
  <c r="AY287" i="4" s="1"/>
  <c r="AW279" i="4"/>
  <c r="AY279" i="4" s="1"/>
  <c r="AW263" i="4"/>
  <c r="AY263" i="4" s="1"/>
  <c r="AW255" i="4"/>
  <c r="AW231" i="4"/>
  <c r="AY231" i="4" s="1"/>
  <c r="AW223" i="4"/>
  <c r="AW215" i="4"/>
  <c r="AW199" i="4"/>
  <c r="AW191" i="4"/>
  <c r="AY191" i="4" s="1"/>
  <c r="AW167" i="4"/>
  <c r="AY167" i="4" s="1"/>
  <c r="AW159" i="4"/>
  <c r="AY159" i="4" s="1"/>
  <c r="AW151" i="4"/>
  <c r="AY151" i="4" s="1"/>
  <c r="AW135" i="4"/>
  <c r="AW127" i="4"/>
  <c r="AY127" i="4" s="1"/>
  <c r="AW103" i="4"/>
  <c r="AY103" i="4" s="1"/>
  <c r="AW95" i="4"/>
  <c r="AW87" i="4"/>
  <c r="AY87" i="4" s="1"/>
  <c r="AW71" i="4"/>
  <c r="AW63" i="4"/>
  <c r="AY63" i="4" s="1"/>
  <c r="AW239" i="4"/>
  <c r="AW183" i="4"/>
  <c r="AX302" i="4"/>
  <c r="AX172" i="4"/>
  <c r="AW310" i="4"/>
  <c r="AW302" i="4"/>
  <c r="AW294" i="4"/>
  <c r="AW286" i="4"/>
  <c r="AY286" i="4" s="1"/>
  <c r="AW278" i="4"/>
  <c r="AW270" i="4"/>
  <c r="AW262" i="4"/>
  <c r="AW254" i="4"/>
  <c r="AW246" i="4"/>
  <c r="AW238" i="4"/>
  <c r="AW230" i="4"/>
  <c r="AW222" i="4"/>
  <c r="AW214" i="4"/>
  <c r="AW206" i="4"/>
  <c r="AW198" i="4"/>
  <c r="AW190" i="4"/>
  <c r="AW182" i="4"/>
  <c r="AW174" i="4"/>
  <c r="AW166" i="4"/>
  <c r="AW158" i="4"/>
  <c r="AW150" i="4"/>
  <c r="AW142" i="4"/>
  <c r="AW134" i="4"/>
  <c r="AW126" i="4"/>
  <c r="AW118" i="4"/>
  <c r="AW110" i="4"/>
  <c r="AW102" i="4"/>
  <c r="AW94" i="4"/>
  <c r="AW86" i="4"/>
  <c r="AW78" i="4"/>
  <c r="AW70" i="4"/>
  <c r="AW62" i="4"/>
  <c r="AW46" i="4"/>
  <c r="AW38" i="4"/>
  <c r="AW30" i="4"/>
  <c r="AW14" i="4"/>
  <c r="AW6" i="4"/>
  <c r="AW175" i="4"/>
  <c r="AW119" i="4"/>
  <c r="AY119" i="4" s="1"/>
  <c r="AX290" i="4"/>
  <c r="AX130" i="4"/>
  <c r="AW314" i="4"/>
  <c r="AW306" i="4"/>
  <c r="AW298" i="4"/>
  <c r="AW290" i="4"/>
  <c r="AW282" i="4"/>
  <c r="AY282" i="4" s="1"/>
  <c r="AW274" i="4"/>
  <c r="AY274" i="4" s="1"/>
  <c r="AW266" i="4"/>
  <c r="AY266" i="4" s="1"/>
  <c r="AW258" i="4"/>
  <c r="AW250" i="4"/>
  <c r="AY250" i="4" s="1"/>
  <c r="AW242" i="4"/>
  <c r="AW234" i="4"/>
  <c r="AY234" i="4" s="1"/>
  <c r="AW226" i="4"/>
  <c r="AY226" i="4" s="1"/>
  <c r="AW218" i="4"/>
  <c r="AW210" i="4"/>
  <c r="AY210" i="4" s="1"/>
  <c r="AW202" i="4"/>
  <c r="AW194" i="4"/>
  <c r="AW186" i="4"/>
  <c r="AW178" i="4"/>
  <c r="AW170" i="4"/>
  <c r="AY170" i="4" s="1"/>
  <c r="AW162" i="4"/>
  <c r="AY162" i="4" s="1"/>
  <c r="AW154" i="4"/>
  <c r="AW146" i="4"/>
  <c r="AY146" i="4" s="1"/>
  <c r="AW138" i="4"/>
  <c r="AY138" i="4" s="1"/>
  <c r="AW130" i="4"/>
  <c r="AY130" i="4" s="1"/>
  <c r="AW122" i="4"/>
  <c r="AW114" i="4"/>
  <c r="AW106" i="4"/>
  <c r="AY106" i="4" s="1"/>
  <c r="AW98" i="4"/>
  <c r="AW90" i="4"/>
  <c r="AW82" i="4"/>
  <c r="AY82" i="4" s="1"/>
  <c r="AW74" i="4"/>
  <c r="AY74" i="4" s="1"/>
  <c r="AW66" i="4"/>
  <c r="AY66" i="4" s="1"/>
  <c r="AW58" i="4"/>
  <c r="AW50" i="4"/>
  <c r="AW42" i="4"/>
  <c r="AY42" i="4" s="1"/>
  <c r="AW26" i="4"/>
  <c r="AY26" i="4" s="1"/>
  <c r="AW18" i="4"/>
  <c r="AY18" i="4" s="1"/>
  <c r="AW10" i="4"/>
  <c r="AY10" i="4" s="1"/>
  <c r="AX316" i="4"/>
  <c r="AX308" i="4"/>
  <c r="AX292" i="4"/>
  <c r="AX284" i="4"/>
  <c r="AX268" i="4"/>
  <c r="AX252" i="4"/>
  <c r="AX244" i="4"/>
  <c r="AX228" i="4"/>
  <c r="AX212" i="4"/>
  <c r="AX204" i="4"/>
  <c r="AX188" i="4"/>
  <c r="AX180" i="4"/>
  <c r="AX314" i="4"/>
  <c r="AX276" i="4"/>
  <c r="AX236" i="4"/>
  <c r="AW55" i="4"/>
  <c r="AY55" i="4" s="1"/>
  <c r="AW47" i="4"/>
  <c r="AY47" i="4" s="1"/>
  <c r="AW39" i="4"/>
  <c r="AY39" i="4" s="1"/>
  <c r="AW31" i="4"/>
  <c r="AY31" i="4" s="1"/>
  <c r="AW23" i="4"/>
  <c r="AY23" i="4" s="1"/>
  <c r="AW15" i="4"/>
  <c r="AY15" i="4" s="1"/>
  <c r="AW7" i="4"/>
  <c r="AY7" i="4" s="1"/>
  <c r="AX313" i="4"/>
  <c r="AX305" i="4"/>
  <c r="AX297" i="4"/>
  <c r="AX289" i="4"/>
  <c r="AX281" i="4"/>
  <c r="AX273" i="4"/>
  <c r="AX265" i="4"/>
  <c r="AX257" i="4"/>
  <c r="AX249" i="4"/>
  <c r="AX241" i="4"/>
  <c r="AX233" i="4"/>
  <c r="AX225" i="4"/>
  <c r="AX217" i="4"/>
  <c r="AX209" i="4"/>
  <c r="AX201" i="4"/>
  <c r="AX193" i="4"/>
  <c r="AX122" i="4"/>
  <c r="AX312" i="4"/>
  <c r="AY312" i="4" s="1"/>
  <c r="AX304" i="4"/>
  <c r="AX296" i="4"/>
  <c r="AX288" i="4"/>
  <c r="AX280" i="4"/>
  <c r="AX272" i="4"/>
  <c r="AX264" i="4"/>
  <c r="AX256" i="4"/>
  <c r="AX248" i="4"/>
  <c r="AX240" i="4"/>
  <c r="AX232" i="4"/>
  <c r="AX224" i="4"/>
  <c r="AX216" i="4"/>
  <c r="AX208" i="4"/>
  <c r="AX200" i="4"/>
  <c r="AX192" i="4"/>
  <c r="AX184" i="4"/>
  <c r="AX176" i="4"/>
  <c r="AX168" i="4"/>
  <c r="AX160" i="4"/>
  <c r="AX152" i="4"/>
  <c r="AX144" i="4"/>
  <c r="AX136" i="4"/>
  <c r="AX128" i="4"/>
  <c r="AX120" i="4"/>
  <c r="AX112" i="4"/>
  <c r="AX104" i="4"/>
  <c r="AX96" i="4"/>
  <c r="AX88" i="4"/>
  <c r="AX80" i="4"/>
  <c r="AX72" i="4"/>
  <c r="AX64" i="4"/>
  <c r="AX56" i="4"/>
  <c r="AX48" i="4"/>
  <c r="AX40" i="4"/>
  <c r="AX32" i="4"/>
  <c r="AX24" i="4"/>
  <c r="AX16" i="4"/>
  <c r="AX8" i="4"/>
  <c r="AX260" i="4"/>
  <c r="AX114" i="4"/>
  <c r="AW244" i="4"/>
  <c r="AW236" i="4"/>
  <c r="AY236" i="4" s="1"/>
  <c r="AW228" i="4"/>
  <c r="AW220" i="4"/>
  <c r="AW212" i="4"/>
  <c r="AW204" i="4"/>
  <c r="AW196" i="4"/>
  <c r="AY196" i="4" s="1"/>
  <c r="AW188" i="4"/>
  <c r="AW180" i="4"/>
  <c r="AW172" i="4"/>
  <c r="AW164" i="4"/>
  <c r="AW156" i="4"/>
  <c r="AW148" i="4"/>
  <c r="AW140" i="4"/>
  <c r="AW132" i="4"/>
  <c r="AW124" i="4"/>
  <c r="AW116" i="4"/>
  <c r="AW108" i="4"/>
  <c r="AW100" i="4"/>
  <c r="AW92" i="4"/>
  <c r="AW84" i="4"/>
  <c r="AW76" i="4"/>
  <c r="AW68" i="4"/>
  <c r="AW60" i="4"/>
  <c r="AW52" i="4"/>
  <c r="AW36" i="4"/>
  <c r="AW28" i="4"/>
  <c r="AW20" i="4"/>
  <c r="AX310" i="4"/>
  <c r="AX294" i="4"/>
  <c r="AX278" i="4"/>
  <c r="AX270" i="4"/>
  <c r="AX262" i="4"/>
  <c r="AX254" i="4"/>
  <c r="AX246" i="4"/>
  <c r="AX238" i="4"/>
  <c r="AX230" i="4"/>
  <c r="AX222" i="4"/>
  <c r="AX214" i="4"/>
  <c r="AX206" i="4"/>
  <c r="AX198" i="4"/>
  <c r="AX190" i="4"/>
  <c r="AX182" i="4"/>
  <c r="AX174" i="4"/>
  <c r="AX166" i="4"/>
  <c r="AX158" i="4"/>
  <c r="AX150" i="4"/>
  <c r="AX142" i="4"/>
  <c r="AX134" i="4"/>
  <c r="AX126" i="4"/>
  <c r="AX118" i="4"/>
  <c r="AX110" i="4"/>
  <c r="AX102" i="4"/>
  <c r="AX94" i="4"/>
  <c r="AX86" i="4"/>
  <c r="AX78" i="4"/>
  <c r="AX70" i="4"/>
  <c r="AX62" i="4"/>
  <c r="AX54" i="4"/>
  <c r="AY54" i="4" s="1"/>
  <c r="AX46" i="4"/>
  <c r="AX38" i="4"/>
  <c r="AX30" i="4"/>
  <c r="AX22" i="4"/>
  <c r="AX14" i="4"/>
  <c r="AX6" i="4"/>
  <c r="AX242" i="4"/>
  <c r="AX194" i="4"/>
  <c r="AW187" i="4"/>
  <c r="AW179" i="4"/>
  <c r="AW171" i="4"/>
  <c r="AW163" i="4"/>
  <c r="AW155" i="4"/>
  <c r="AW147" i="4"/>
  <c r="AW139" i="4"/>
  <c r="AW131" i="4"/>
  <c r="AW123" i="4"/>
  <c r="AW115" i="4"/>
  <c r="AW107" i="4"/>
  <c r="AW99" i="4"/>
  <c r="AW91" i="4"/>
  <c r="AW83" i="4"/>
  <c r="AW75" i="4"/>
  <c r="AW67" i="4"/>
  <c r="AW59" i="4"/>
  <c r="AW51" i="4"/>
  <c r="AW27" i="4"/>
  <c r="AW19" i="4"/>
  <c r="AX4" i="4"/>
  <c r="AX309" i="4"/>
  <c r="AX301" i="4"/>
  <c r="AX293" i="4"/>
  <c r="AX285" i="4"/>
  <c r="AX277" i="4"/>
  <c r="AX269" i="4"/>
  <c r="AX261" i="4"/>
  <c r="AX178" i="4"/>
  <c r="AX50" i="4"/>
  <c r="AX253" i="4"/>
  <c r="AX245" i="4"/>
  <c r="AX237" i="4"/>
  <c r="AX229" i="4"/>
  <c r="AX221" i="4"/>
  <c r="AX213" i="4"/>
  <c r="AX205" i="4"/>
  <c r="AX197" i="4"/>
  <c r="AX189" i="4"/>
  <c r="AX181" i="4"/>
  <c r="AX173" i="4"/>
  <c r="AX165" i="4"/>
  <c r="AX157" i="4"/>
  <c r="AX149" i="4"/>
  <c r="AX141" i="4"/>
  <c r="AX133" i="4"/>
  <c r="AX125" i="4"/>
  <c r="AX117" i="4"/>
  <c r="AX109" i="4"/>
  <c r="AX101" i="4"/>
  <c r="AX93" i="4"/>
  <c r="AX85" i="4"/>
  <c r="AX77" i="4"/>
  <c r="AX69" i="4"/>
  <c r="AX61" i="4"/>
  <c r="AX53" i="4"/>
  <c r="AX45" i="4"/>
  <c r="AX37" i="4"/>
  <c r="AX29" i="4"/>
  <c r="AX21" i="4"/>
  <c r="AX13" i="4"/>
  <c r="AX5" i="4"/>
  <c r="AX164" i="4"/>
  <c r="AX156" i="4"/>
  <c r="AX148" i="4"/>
  <c r="AX140" i="4"/>
  <c r="AX132" i="4"/>
  <c r="AX124" i="4"/>
  <c r="AX116" i="4"/>
  <c r="AX108" i="4"/>
  <c r="AX100" i="4"/>
  <c r="AX92" i="4"/>
  <c r="AX84" i="4"/>
  <c r="AX76" i="4"/>
  <c r="AX68" i="4"/>
  <c r="AX60" i="4"/>
  <c r="AX52" i="4"/>
  <c r="AX44" i="4"/>
  <c r="AX36" i="4"/>
  <c r="AX28" i="4"/>
  <c r="AX20" i="4"/>
  <c r="AX12" i="4"/>
  <c r="AX235" i="4"/>
  <c r="AX227" i="4"/>
  <c r="AX219" i="4"/>
  <c r="AX211" i="4"/>
  <c r="AX203" i="4"/>
  <c r="AX195" i="4"/>
  <c r="AX187" i="4"/>
  <c r="AX179" i="4"/>
  <c r="AX171" i="4"/>
  <c r="AX163" i="4"/>
  <c r="AX155" i="4"/>
  <c r="AX147" i="4"/>
  <c r="AX139" i="4"/>
  <c r="AX131" i="4"/>
  <c r="AX123" i="4"/>
  <c r="AX115" i="4"/>
  <c r="AX107" i="4"/>
  <c r="AX99" i="4"/>
  <c r="AX91" i="4"/>
  <c r="AX83" i="4"/>
  <c r="AX75" i="4"/>
  <c r="AX67" i="4"/>
  <c r="AX59" i="4"/>
  <c r="AX51" i="4"/>
  <c r="AX43" i="4"/>
  <c r="AX35" i="4"/>
  <c r="AX27" i="4"/>
  <c r="AX19" i="4"/>
  <c r="AX11" i="4"/>
  <c r="AW16" i="4"/>
  <c r="AW8" i="4"/>
  <c r="AX185" i="4"/>
  <c r="AX177" i="4"/>
  <c r="AX169" i="4"/>
  <c r="AX161" i="4"/>
  <c r="AX153" i="4"/>
  <c r="AX145" i="4"/>
  <c r="AX137" i="4"/>
  <c r="AX129" i="4"/>
  <c r="AX121" i="4"/>
  <c r="AX113" i="4"/>
  <c r="AX105" i="4"/>
  <c r="AX97" i="4"/>
  <c r="AX89" i="4"/>
  <c r="AX81" i="4"/>
  <c r="AX73" i="4"/>
  <c r="AX65" i="4"/>
  <c r="AX57" i="4"/>
  <c r="AX49" i="4"/>
  <c r="AX41" i="4"/>
  <c r="AX33" i="4"/>
  <c r="AX25" i="4"/>
  <c r="AX17" i="4"/>
  <c r="AX9" i="4"/>
  <c r="AM306" i="4"/>
  <c r="AM290" i="4"/>
  <c r="AM266" i="4"/>
  <c r="AM242" i="4"/>
  <c r="AM202" i="4"/>
  <c r="AM138" i="4"/>
  <c r="AM98" i="4"/>
  <c r="AM74" i="4"/>
  <c r="AM26" i="4"/>
  <c r="AM313" i="4"/>
  <c r="AM305" i="4"/>
  <c r="AM297" i="4"/>
  <c r="AM289" i="4"/>
  <c r="AM281" i="4"/>
  <c r="AM265" i="4"/>
  <c r="AM249" i="4"/>
  <c r="AM225" i="4"/>
  <c r="AM201" i="4"/>
  <c r="AM185" i="4"/>
  <c r="AM161" i="4"/>
  <c r="AM137" i="4"/>
  <c r="AM121" i="4"/>
  <c r="AM97" i="4"/>
  <c r="AM73" i="4"/>
  <c r="AM65" i="4"/>
  <c r="AM57" i="4"/>
  <c r="AM25" i="4"/>
  <c r="AM159" i="4"/>
  <c r="AN313" i="4"/>
  <c r="AN305" i="4"/>
  <c r="AN297" i="4"/>
  <c r="AN281" i="4"/>
  <c r="AN257" i="4"/>
  <c r="AN225" i="4"/>
  <c r="AN177" i="4"/>
  <c r="AN272" i="4"/>
  <c r="AN72" i="4"/>
  <c r="AN66" i="4"/>
  <c r="AN186" i="4"/>
  <c r="AM257" i="4"/>
  <c r="AM177" i="4"/>
  <c r="AM129" i="4"/>
  <c r="AM81" i="4"/>
  <c r="AN289" i="4"/>
  <c r="AN249" i="4"/>
  <c r="AN217" i="4"/>
  <c r="AN288" i="4"/>
  <c r="AN208" i="4"/>
  <c r="AN136" i="4"/>
  <c r="AN24" i="4"/>
  <c r="AM226" i="4"/>
  <c r="AM178" i="4"/>
  <c r="AM119" i="4"/>
  <c r="AM295" i="4"/>
  <c r="AM263" i="4"/>
  <c r="AM215" i="4"/>
  <c r="AM191" i="4"/>
  <c r="AM151" i="4"/>
  <c r="AM103" i="4"/>
  <c r="AM71" i="4"/>
  <c r="AM47" i="4"/>
  <c r="AM287" i="4"/>
  <c r="AM162" i="4"/>
  <c r="AM114" i="4"/>
  <c r="AM55" i="4"/>
  <c r="AM38" i="4"/>
  <c r="AM271" i="4"/>
  <c r="AM223" i="4"/>
  <c r="AM48" i="4"/>
  <c r="AN266" i="4"/>
  <c r="AM233" i="4"/>
  <c r="AM193" i="4"/>
  <c r="AM169" i="4"/>
  <c r="AM113" i="4"/>
  <c r="AM89" i="4"/>
  <c r="AM41" i="4"/>
  <c r="AM17" i="4"/>
  <c r="AN273" i="4"/>
  <c r="AN233" i="4"/>
  <c r="AN209" i="4"/>
  <c r="AN201" i="4"/>
  <c r="AN161" i="4"/>
  <c r="AO161" i="4" s="1"/>
  <c r="AM16" i="4"/>
  <c r="AN256" i="4"/>
  <c r="AN240" i="4"/>
  <c r="AN192" i="4"/>
  <c r="AN112" i="4"/>
  <c r="AN48" i="4"/>
  <c r="AN130" i="4"/>
  <c r="AM303" i="4"/>
  <c r="AM255" i="4"/>
  <c r="AM231" i="4"/>
  <c r="AM175" i="4"/>
  <c r="AM135" i="4"/>
  <c r="AM111" i="4"/>
  <c r="AM63" i="4"/>
  <c r="AM15" i="4"/>
  <c r="AN128" i="4"/>
  <c r="AN90" i="4"/>
  <c r="AM207" i="4"/>
  <c r="AM241" i="4"/>
  <c r="AM209" i="4"/>
  <c r="AM145" i="4"/>
  <c r="AM105" i="4"/>
  <c r="AM49" i="4"/>
  <c r="AM33" i="4"/>
  <c r="AM9" i="4"/>
  <c r="AN265" i="4"/>
  <c r="AN185" i="4"/>
  <c r="AN303" i="4"/>
  <c r="AM279" i="4"/>
  <c r="AM239" i="4"/>
  <c r="AM199" i="4"/>
  <c r="AM167" i="4"/>
  <c r="AM127" i="4"/>
  <c r="AM87" i="4"/>
  <c r="AN316" i="4"/>
  <c r="AM143" i="4"/>
  <c r="AM95" i="4"/>
  <c r="AN16" i="4"/>
  <c r="AM217" i="4"/>
  <c r="AM315" i="4"/>
  <c r="AM307" i="4"/>
  <c r="AM299" i="4"/>
  <c r="AM291" i="4"/>
  <c r="AM283" i="4"/>
  <c r="AM275" i="4"/>
  <c r="AM267" i="4"/>
  <c r="AM259" i="4"/>
  <c r="AM251" i="4"/>
  <c r="AM243" i="4"/>
  <c r="AM235" i="4"/>
  <c r="AM227" i="4"/>
  <c r="AM219" i="4"/>
  <c r="AM211" i="4"/>
  <c r="AM203" i="4"/>
  <c r="AM195" i="4"/>
  <c r="AM187" i="4"/>
  <c r="AM179" i="4"/>
  <c r="AM171" i="4"/>
  <c r="AM163" i="4"/>
  <c r="AM155" i="4"/>
  <c r="AM147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1" i="4"/>
  <c r="AN315" i="4"/>
  <c r="AN307" i="4"/>
  <c r="AN299" i="4"/>
  <c r="AN291" i="4"/>
  <c r="AN283" i="4"/>
  <c r="AN275" i="4"/>
  <c r="AN267" i="4"/>
  <c r="AN259" i="4"/>
  <c r="AN251" i="4"/>
  <c r="AN243" i="4"/>
  <c r="AN235" i="4"/>
  <c r="AN227" i="4"/>
  <c r="AN219" i="4"/>
  <c r="AN211" i="4"/>
  <c r="AN203" i="4"/>
  <c r="AN195" i="4"/>
  <c r="AN187" i="4"/>
  <c r="AM311" i="4"/>
  <c r="AM79" i="4"/>
  <c r="AM23" i="4"/>
  <c r="AN224" i="4"/>
  <c r="AM273" i="4"/>
  <c r="AO273" i="4" s="1"/>
  <c r="AM153" i="4"/>
  <c r="AM314" i="4"/>
  <c r="AM298" i="4"/>
  <c r="AM282" i="4"/>
  <c r="AM274" i="4"/>
  <c r="AM258" i="4"/>
  <c r="AM250" i="4"/>
  <c r="AM234" i="4"/>
  <c r="AM218" i="4"/>
  <c r="AM210" i="4"/>
  <c r="AM194" i="4"/>
  <c r="AM186" i="4"/>
  <c r="AM170" i="4"/>
  <c r="AM154" i="4"/>
  <c r="AM146" i="4"/>
  <c r="AM130" i="4"/>
  <c r="AO130" i="4" s="1"/>
  <c r="AM122" i="4"/>
  <c r="AM106" i="4"/>
  <c r="AM90" i="4"/>
  <c r="AM82" i="4"/>
  <c r="AM66" i="4"/>
  <c r="AM58" i="4"/>
  <c r="AM50" i="4"/>
  <c r="AM42" i="4"/>
  <c r="AM34" i="4"/>
  <c r="AM18" i="4"/>
  <c r="AM10" i="4"/>
  <c r="AN314" i="4"/>
  <c r="AN306" i="4"/>
  <c r="AO306" i="4" s="1"/>
  <c r="AN290" i="4"/>
  <c r="AN274" i="4"/>
  <c r="AN258" i="4"/>
  <c r="AN242" i="4"/>
  <c r="AO242" i="4" s="1"/>
  <c r="AN226" i="4"/>
  <c r="AN210" i="4"/>
  <c r="AN194" i="4"/>
  <c r="AN178" i="4"/>
  <c r="AN170" i="4"/>
  <c r="AN162" i="4"/>
  <c r="AN138" i="4"/>
  <c r="AO138" i="4" s="1"/>
  <c r="AN122" i="4"/>
  <c r="AN114" i="4"/>
  <c r="AN106" i="4"/>
  <c r="AN98" i="4"/>
  <c r="AN74" i="4"/>
  <c r="AN58" i="4"/>
  <c r="AN50" i="4"/>
  <c r="AN42" i="4"/>
  <c r="AN34" i="4"/>
  <c r="AM247" i="4"/>
  <c r="AN312" i="4"/>
  <c r="AN241" i="4"/>
  <c r="AN193" i="4"/>
  <c r="AN169" i="4"/>
  <c r="AN153" i="4"/>
  <c r="AN145" i="4"/>
  <c r="AN137" i="4"/>
  <c r="AN129" i="4"/>
  <c r="AN121" i="4"/>
  <c r="AN113" i="4"/>
  <c r="AN105" i="4"/>
  <c r="AN97" i="4"/>
  <c r="AN89" i="4"/>
  <c r="AN81" i="4"/>
  <c r="AN73" i="4"/>
  <c r="AN65" i="4"/>
  <c r="AO65" i="4" s="1"/>
  <c r="AN57" i="4"/>
  <c r="AN49" i="4"/>
  <c r="AN41" i="4"/>
  <c r="AN33" i="4"/>
  <c r="AN25" i="4"/>
  <c r="AN17" i="4"/>
  <c r="AN9" i="4"/>
  <c r="AN64" i="4"/>
  <c r="AN176" i="4"/>
  <c r="AN218" i="4"/>
  <c r="AM183" i="4"/>
  <c r="AN304" i="4"/>
  <c r="AM312" i="4"/>
  <c r="AM304" i="4"/>
  <c r="AM296" i="4"/>
  <c r="AM288" i="4"/>
  <c r="AM280" i="4"/>
  <c r="AM272" i="4"/>
  <c r="AO272" i="4" s="1"/>
  <c r="AM264" i="4"/>
  <c r="AM256" i="4"/>
  <c r="AO256" i="4" s="1"/>
  <c r="AM248" i="4"/>
  <c r="AM240" i="4"/>
  <c r="AM232" i="4"/>
  <c r="AM224" i="4"/>
  <c r="AM216" i="4"/>
  <c r="AM208" i="4"/>
  <c r="AM200" i="4"/>
  <c r="AM192" i="4"/>
  <c r="AM184" i="4"/>
  <c r="AM176" i="4"/>
  <c r="AM168" i="4"/>
  <c r="AM160" i="4"/>
  <c r="AM152" i="4"/>
  <c r="AM144" i="4"/>
  <c r="AM136" i="4"/>
  <c r="AO136" i="4" s="1"/>
  <c r="AM128" i="4"/>
  <c r="AM120" i="4"/>
  <c r="AM112" i="4"/>
  <c r="AM104" i="4"/>
  <c r="AM96" i="4"/>
  <c r="AM88" i="4"/>
  <c r="AM80" i="4"/>
  <c r="AM72" i="4"/>
  <c r="AM64" i="4"/>
  <c r="AM56" i="4"/>
  <c r="AM40" i="4"/>
  <c r="AM32" i="4"/>
  <c r="AM24" i="4"/>
  <c r="AM8" i="4"/>
  <c r="AN296" i="4"/>
  <c r="AN280" i="4"/>
  <c r="AN264" i="4"/>
  <c r="AN248" i="4"/>
  <c r="AN232" i="4"/>
  <c r="AN216" i="4"/>
  <c r="AN200" i="4"/>
  <c r="AN184" i="4"/>
  <c r="AN168" i="4"/>
  <c r="AN160" i="4"/>
  <c r="AN152" i="4"/>
  <c r="AN144" i="4"/>
  <c r="AN120" i="4"/>
  <c r="AN104" i="4"/>
  <c r="AN96" i="4"/>
  <c r="AN88" i="4"/>
  <c r="AN80" i="4"/>
  <c r="AN56" i="4"/>
  <c r="AN40" i="4"/>
  <c r="AN32" i="4"/>
  <c r="AN8" i="4"/>
  <c r="AN298" i="4"/>
  <c r="AM4" i="4"/>
  <c r="AM39" i="4"/>
  <c r="AM31" i="4"/>
  <c r="AM7" i="4"/>
  <c r="AN311" i="4"/>
  <c r="AN295" i="4"/>
  <c r="AN287" i="4"/>
  <c r="AN279" i="4"/>
  <c r="AN271" i="4"/>
  <c r="AN263" i="4"/>
  <c r="AN255" i="4"/>
  <c r="AN247" i="4"/>
  <c r="AN239" i="4"/>
  <c r="AN231" i="4"/>
  <c r="AN223" i="4"/>
  <c r="AN215" i="4"/>
  <c r="AN250" i="4"/>
  <c r="AN154" i="4"/>
  <c r="AM310" i="4"/>
  <c r="AM302" i="4"/>
  <c r="AM294" i="4"/>
  <c r="AM286" i="4"/>
  <c r="AM278" i="4"/>
  <c r="AM270" i="4"/>
  <c r="AM262" i="4"/>
  <c r="AM254" i="4"/>
  <c r="AM246" i="4"/>
  <c r="AM238" i="4"/>
  <c r="AM230" i="4"/>
  <c r="AM222" i="4"/>
  <c r="AM214" i="4"/>
  <c r="AM206" i="4"/>
  <c r="AM198" i="4"/>
  <c r="AM190" i="4"/>
  <c r="AM182" i="4"/>
  <c r="AM174" i="4"/>
  <c r="AM166" i="4"/>
  <c r="AM158" i="4"/>
  <c r="AM150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0" i="4"/>
  <c r="AM22" i="4"/>
  <c r="AM14" i="4"/>
  <c r="AM6" i="4"/>
  <c r="AN310" i="4"/>
  <c r="AN302" i="4"/>
  <c r="AN294" i="4"/>
  <c r="AN286" i="4"/>
  <c r="AN278" i="4"/>
  <c r="AN270" i="4"/>
  <c r="AN262" i="4"/>
  <c r="AN254" i="4"/>
  <c r="AN246" i="4"/>
  <c r="AN238" i="4"/>
  <c r="AN230" i="4"/>
  <c r="AN222" i="4"/>
  <c r="AN214" i="4"/>
  <c r="AN206" i="4"/>
  <c r="AN198" i="4"/>
  <c r="AN190" i="4"/>
  <c r="AN182" i="4"/>
  <c r="AN174" i="4"/>
  <c r="AN166" i="4"/>
  <c r="AN158" i="4"/>
  <c r="AN150" i="4"/>
  <c r="AN142" i="4"/>
  <c r="AN134" i="4"/>
  <c r="AN126" i="4"/>
  <c r="AN118" i="4"/>
  <c r="AN110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202" i="4"/>
  <c r="AN4" i="4"/>
  <c r="AM309" i="4"/>
  <c r="AM301" i="4"/>
  <c r="AM293" i="4"/>
  <c r="AM285" i="4"/>
  <c r="AM277" i="4"/>
  <c r="AM269" i="4"/>
  <c r="AM261" i="4"/>
  <c r="AM253" i="4"/>
  <c r="AM245" i="4"/>
  <c r="AM237" i="4"/>
  <c r="AM229" i="4"/>
  <c r="AM221" i="4"/>
  <c r="AM213" i="4"/>
  <c r="AM205" i="4"/>
  <c r="AM197" i="4"/>
  <c r="AM189" i="4"/>
  <c r="AM181" i="4"/>
  <c r="AM173" i="4"/>
  <c r="AM165" i="4"/>
  <c r="AM157" i="4"/>
  <c r="AM149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3" i="4"/>
  <c r="AM5" i="4"/>
  <c r="AN309" i="4"/>
  <c r="AN301" i="4"/>
  <c r="AN293" i="4"/>
  <c r="AN285" i="4"/>
  <c r="AN277" i="4"/>
  <c r="AN269" i="4"/>
  <c r="AN261" i="4"/>
  <c r="AN253" i="4"/>
  <c r="AN245" i="4"/>
  <c r="AN237" i="4"/>
  <c r="AN229" i="4"/>
  <c r="AN221" i="4"/>
  <c r="AN213" i="4"/>
  <c r="AN205" i="4"/>
  <c r="AN197" i="4"/>
  <c r="AN189" i="4"/>
  <c r="AN282" i="4"/>
  <c r="AN146" i="4"/>
  <c r="AM316" i="4"/>
  <c r="AM308" i="4"/>
  <c r="AM300" i="4"/>
  <c r="AM292" i="4"/>
  <c r="AM284" i="4"/>
  <c r="AM276" i="4"/>
  <c r="AM268" i="4"/>
  <c r="AM260" i="4"/>
  <c r="AM252" i="4"/>
  <c r="AM244" i="4"/>
  <c r="AM236" i="4"/>
  <c r="AM228" i="4"/>
  <c r="AM220" i="4"/>
  <c r="AM212" i="4"/>
  <c r="AM204" i="4"/>
  <c r="AM196" i="4"/>
  <c r="AM188" i="4"/>
  <c r="AM180" i="4"/>
  <c r="AM172" i="4"/>
  <c r="AM164" i="4"/>
  <c r="AM156" i="4"/>
  <c r="AM148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2" i="4"/>
  <c r="AN308" i="4"/>
  <c r="AN300" i="4"/>
  <c r="AN292" i="4"/>
  <c r="AN284" i="4"/>
  <c r="AN276" i="4"/>
  <c r="AN268" i="4"/>
  <c r="AN260" i="4"/>
  <c r="AN252" i="4"/>
  <c r="AN244" i="4"/>
  <c r="AN236" i="4"/>
  <c r="AN228" i="4"/>
  <c r="AN220" i="4"/>
  <c r="AN212" i="4"/>
  <c r="AN204" i="4"/>
  <c r="AN196" i="4"/>
  <c r="AN188" i="4"/>
  <c r="AN180" i="4"/>
  <c r="AN172" i="4"/>
  <c r="AN164" i="4"/>
  <c r="AN156" i="4"/>
  <c r="AN148" i="4"/>
  <c r="AN234" i="4"/>
  <c r="AN82" i="4"/>
  <c r="AN207" i="4"/>
  <c r="AN199" i="4"/>
  <c r="AN191" i="4"/>
  <c r="AN183" i="4"/>
  <c r="AN175" i="4"/>
  <c r="AN167" i="4"/>
  <c r="AN159" i="4"/>
  <c r="AO159" i="4" s="1"/>
  <c r="AN151" i="4"/>
  <c r="AN143" i="4"/>
  <c r="AN135" i="4"/>
  <c r="AN127" i="4"/>
  <c r="AN119" i="4"/>
  <c r="AN111" i="4"/>
  <c r="AN103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81" i="4"/>
  <c r="AN173" i="4"/>
  <c r="AN165" i="4"/>
  <c r="AN157" i="4"/>
  <c r="AN149" i="4"/>
  <c r="AN141" i="4"/>
  <c r="AN133" i="4"/>
  <c r="AN125" i="4"/>
  <c r="AN117" i="4"/>
  <c r="AN109" i="4"/>
  <c r="AN101" i="4"/>
  <c r="AN93" i="4"/>
  <c r="AN85" i="4"/>
  <c r="AN77" i="4"/>
  <c r="AN69" i="4"/>
  <c r="AN61" i="4"/>
  <c r="AN53" i="4"/>
  <c r="AN45" i="4"/>
  <c r="AN37" i="4"/>
  <c r="AN29" i="4"/>
  <c r="AN21" i="4"/>
  <c r="AN13" i="4"/>
  <c r="AN5" i="4"/>
  <c r="AN140" i="4"/>
  <c r="AN132" i="4"/>
  <c r="AN124" i="4"/>
  <c r="AN116" i="4"/>
  <c r="AN108" i="4"/>
  <c r="AN100" i="4"/>
  <c r="AN92" i="4"/>
  <c r="AN84" i="4"/>
  <c r="AN76" i="4"/>
  <c r="AN68" i="4"/>
  <c r="AN60" i="4"/>
  <c r="AN52" i="4"/>
  <c r="AN44" i="4"/>
  <c r="AN36" i="4"/>
  <c r="AN28" i="4"/>
  <c r="AN20" i="4"/>
  <c r="AN12" i="4"/>
  <c r="AN179" i="4"/>
  <c r="AN171" i="4"/>
  <c r="AN163" i="4"/>
  <c r="AN155" i="4"/>
  <c r="AN147" i="4"/>
  <c r="AN139" i="4"/>
  <c r="AN131" i="4"/>
  <c r="AN123" i="4"/>
  <c r="AN115" i="4"/>
  <c r="AN107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26" i="4"/>
  <c r="AO26" i="4" s="1"/>
  <c r="AN18" i="4"/>
  <c r="AN10" i="4"/>
  <c r="AC39" i="4"/>
  <c r="AD313" i="4"/>
  <c r="AD305" i="4"/>
  <c r="AD297" i="4"/>
  <c r="AD289" i="4"/>
  <c r="AD281" i="4"/>
  <c r="AC271" i="4"/>
  <c r="AC223" i="4"/>
  <c r="AC151" i="4"/>
  <c r="AC103" i="4"/>
  <c r="AC31" i="4"/>
  <c r="AD233" i="4"/>
  <c r="AD217" i="4"/>
  <c r="AD177" i="4"/>
  <c r="AD169" i="4"/>
  <c r="AD161" i="4"/>
  <c r="AD153" i="4"/>
  <c r="AD112" i="4"/>
  <c r="AC303" i="4"/>
  <c r="AC263" i="4"/>
  <c r="AC231" i="4"/>
  <c r="AC191" i="4"/>
  <c r="AC167" i="4"/>
  <c r="AC127" i="4"/>
  <c r="AC79" i="4"/>
  <c r="AD273" i="4"/>
  <c r="AD241" i="4"/>
  <c r="AD185" i="4"/>
  <c r="AC310" i="4"/>
  <c r="AC286" i="4"/>
  <c r="AC278" i="4"/>
  <c r="AC246" i="4"/>
  <c r="AC222" i="4"/>
  <c r="AC214" i="4"/>
  <c r="AC182" i="4"/>
  <c r="AC158" i="4"/>
  <c r="AC150" i="4"/>
  <c r="AC118" i="4"/>
  <c r="AC94" i="4"/>
  <c r="AC86" i="4"/>
  <c r="AC132" i="4"/>
  <c r="AC287" i="4"/>
  <c r="AC239" i="4"/>
  <c r="AC199" i="4"/>
  <c r="AC159" i="4"/>
  <c r="AC119" i="4"/>
  <c r="AC87" i="4"/>
  <c r="AC63" i="4"/>
  <c r="AC23" i="4"/>
  <c r="AC7" i="4"/>
  <c r="AC100" i="4"/>
  <c r="AC274" i="4"/>
  <c r="AC133" i="4"/>
  <c r="AC236" i="4"/>
  <c r="AC10" i="4"/>
  <c r="AC171" i="4"/>
  <c r="AC68" i="4"/>
  <c r="AC203" i="4"/>
  <c r="AC306" i="4"/>
  <c r="AD265" i="4"/>
  <c r="AD209" i="4"/>
  <c r="AC35" i="4"/>
  <c r="AC285" i="4"/>
  <c r="AC261" i="4"/>
  <c r="AC253" i="4"/>
  <c r="AC221" i="4"/>
  <c r="AC189" i="4"/>
  <c r="AC157" i="4"/>
  <c r="AC125" i="4"/>
  <c r="AC93" i="4"/>
  <c r="AC311" i="4"/>
  <c r="AC279" i="4"/>
  <c r="AC247" i="4"/>
  <c r="AC215" i="4"/>
  <c r="AC183" i="4"/>
  <c r="AC143" i="4"/>
  <c r="AC111" i="4"/>
  <c r="AC71" i="4"/>
  <c r="AC47" i="4"/>
  <c r="AC15" i="4"/>
  <c r="AD249" i="4"/>
  <c r="AD193" i="4"/>
  <c r="AC292" i="4"/>
  <c r="AC260" i="4"/>
  <c r="AC228" i="4"/>
  <c r="AC196" i="4"/>
  <c r="AC108" i="4"/>
  <c r="AC52" i="4"/>
  <c r="AC295" i="4"/>
  <c r="AC255" i="4"/>
  <c r="AC207" i="4"/>
  <c r="AC175" i="4"/>
  <c r="AC135" i="4"/>
  <c r="AC95" i="4"/>
  <c r="AC55" i="4"/>
  <c r="AD257" i="4"/>
  <c r="AD201" i="4"/>
  <c r="AC211" i="4"/>
  <c r="AD225" i="4"/>
  <c r="AC314" i="4"/>
  <c r="AC250" i="4"/>
  <c r="AC186" i="4"/>
  <c r="AC178" i="4"/>
  <c r="AC146" i="4"/>
  <c r="AC122" i="4"/>
  <c r="AC114" i="4"/>
  <c r="AC82" i="4"/>
  <c r="AC58" i="4"/>
  <c r="AD300" i="4"/>
  <c r="AD120" i="4"/>
  <c r="AC312" i="4"/>
  <c r="AC304" i="4"/>
  <c r="AC296" i="4"/>
  <c r="AC288" i="4"/>
  <c r="AC280" i="4"/>
  <c r="AC272" i="4"/>
  <c r="AC264" i="4"/>
  <c r="AC256" i="4"/>
  <c r="AC248" i="4"/>
  <c r="AC240" i="4"/>
  <c r="AD306" i="4"/>
  <c r="AD290" i="4"/>
  <c r="AD258" i="4"/>
  <c r="AD242" i="4"/>
  <c r="AD218" i="4"/>
  <c r="AD202" i="4"/>
  <c r="AD178" i="4"/>
  <c r="AD138" i="4"/>
  <c r="AD114" i="4"/>
  <c r="AD90" i="4"/>
  <c r="AD50" i="4"/>
  <c r="AD10" i="4"/>
  <c r="AC275" i="4"/>
  <c r="AC242" i="4"/>
  <c r="AC210" i="4"/>
  <c r="AC172" i="4"/>
  <c r="AC139" i="4"/>
  <c r="AC107" i="4"/>
  <c r="AC69" i="4"/>
  <c r="AD264" i="4"/>
  <c r="AD154" i="4"/>
  <c r="AD34" i="4"/>
  <c r="AD11" i="4"/>
  <c r="AD145" i="4"/>
  <c r="AD97" i="4"/>
  <c r="AD65" i="4"/>
  <c r="AD33" i="4"/>
  <c r="AD139" i="4"/>
  <c r="AC238" i="4"/>
  <c r="AC174" i="4"/>
  <c r="AC134" i="4"/>
  <c r="AC54" i="4"/>
  <c r="AC22" i="4"/>
  <c r="AD296" i="4"/>
  <c r="AD232" i="4"/>
  <c r="AD192" i="4"/>
  <c r="AD80" i="4"/>
  <c r="AC235" i="4"/>
  <c r="AC149" i="4"/>
  <c r="AC141" i="4"/>
  <c r="AC117" i="4"/>
  <c r="AC109" i="4"/>
  <c r="AC101" i="4"/>
  <c r="AC85" i="4"/>
  <c r="AC77" i="4"/>
  <c r="AC53" i="4"/>
  <c r="AC45" i="4"/>
  <c r="AC37" i="4"/>
  <c r="AC29" i="4"/>
  <c r="AC21" i="4"/>
  <c r="AC13" i="4"/>
  <c r="AC5" i="4"/>
  <c r="AD311" i="4"/>
  <c r="AD303" i="4"/>
  <c r="AD295" i="4"/>
  <c r="AD287" i="4"/>
  <c r="AD279" i="4"/>
  <c r="AD271" i="4"/>
  <c r="AD263" i="4"/>
  <c r="AD255" i="4"/>
  <c r="AD247" i="4"/>
  <c r="AC299" i="4"/>
  <c r="AD307" i="4"/>
  <c r="AD226" i="4"/>
  <c r="AD121" i="4"/>
  <c r="AD81" i="4"/>
  <c r="AD41" i="4"/>
  <c r="AD9" i="4"/>
  <c r="AD243" i="4"/>
  <c r="AC254" i="4"/>
  <c r="AC206" i="4"/>
  <c r="AC142" i="4"/>
  <c r="AC102" i="4"/>
  <c r="AC62" i="4"/>
  <c r="AC14" i="4"/>
  <c r="AD304" i="4"/>
  <c r="AD256" i="4"/>
  <c r="AD144" i="4"/>
  <c r="AD40" i="4"/>
  <c r="AC267" i="4"/>
  <c r="AC309" i="4"/>
  <c r="AC165" i="4"/>
  <c r="AC316" i="4"/>
  <c r="AC308" i="4"/>
  <c r="AC284" i="4"/>
  <c r="AC276" i="4"/>
  <c r="AC268" i="4"/>
  <c r="AC252" i="4"/>
  <c r="AC244" i="4"/>
  <c r="AC220" i="4"/>
  <c r="AC212" i="4"/>
  <c r="AC204" i="4"/>
  <c r="AC188" i="4"/>
  <c r="AC180" i="4"/>
  <c r="AC156" i="4"/>
  <c r="AC148" i="4"/>
  <c r="AC140" i="4"/>
  <c r="AC124" i="4"/>
  <c r="AC116" i="4"/>
  <c r="AC92" i="4"/>
  <c r="AC84" i="4"/>
  <c r="AC76" i="4"/>
  <c r="AC60" i="4"/>
  <c r="AC44" i="4"/>
  <c r="AC36" i="4"/>
  <c r="AC28" i="4"/>
  <c r="AC20" i="4"/>
  <c r="AC12" i="4"/>
  <c r="AD310" i="4"/>
  <c r="AD302" i="4"/>
  <c r="AD294" i="4"/>
  <c r="AD286" i="4"/>
  <c r="AD278" i="4"/>
  <c r="AD270" i="4"/>
  <c r="AD203" i="4"/>
  <c r="AD98" i="4"/>
  <c r="AD137" i="4"/>
  <c r="AD105" i="4"/>
  <c r="AD57" i="4"/>
  <c r="AD17" i="4"/>
  <c r="AC294" i="4"/>
  <c r="AC270" i="4"/>
  <c r="AC230" i="4"/>
  <c r="AC190" i="4"/>
  <c r="AC126" i="4"/>
  <c r="AC78" i="4"/>
  <c r="AC46" i="4"/>
  <c r="AC6" i="4"/>
  <c r="AD280" i="4"/>
  <c r="AD168" i="4"/>
  <c r="AD104" i="4"/>
  <c r="AD16" i="4"/>
  <c r="AC197" i="4"/>
  <c r="AC9" i="4"/>
  <c r="AC301" i="4"/>
  <c r="AC277" i="4"/>
  <c r="AC245" i="4"/>
  <c r="AC229" i="4"/>
  <c r="AC205" i="4"/>
  <c r="AC173" i="4"/>
  <c r="AC315" i="4"/>
  <c r="AC307" i="4"/>
  <c r="AC291" i="4"/>
  <c r="AC283" i="4"/>
  <c r="AC259" i="4"/>
  <c r="AC251" i="4"/>
  <c r="AC243" i="4"/>
  <c r="AC227" i="4"/>
  <c r="AC219" i="4"/>
  <c r="AC195" i="4"/>
  <c r="AC187" i="4"/>
  <c r="AC179" i="4"/>
  <c r="AC163" i="4"/>
  <c r="AC155" i="4"/>
  <c r="AC131" i="4"/>
  <c r="AC123" i="4"/>
  <c r="AC115" i="4"/>
  <c r="AC99" i="4"/>
  <c r="AC91" i="4"/>
  <c r="AC67" i="4"/>
  <c r="AC59" i="4"/>
  <c r="AC51" i="4"/>
  <c r="AC19" i="4"/>
  <c r="AD8" i="4"/>
  <c r="AC83" i="4"/>
  <c r="AD299" i="4"/>
  <c r="AD195" i="4"/>
  <c r="AD75" i="4"/>
  <c r="AD113" i="4"/>
  <c r="AD73" i="4"/>
  <c r="AD26" i="4"/>
  <c r="AC262" i="4"/>
  <c r="AC198" i="4"/>
  <c r="AC166" i="4"/>
  <c r="AC110" i="4"/>
  <c r="AC38" i="4"/>
  <c r="AD288" i="4"/>
  <c r="AC61" i="4"/>
  <c r="AC290" i="4"/>
  <c r="AC266" i="4"/>
  <c r="AC258" i="4"/>
  <c r="AC234" i="4"/>
  <c r="AC226" i="4"/>
  <c r="AC218" i="4"/>
  <c r="AC202" i="4"/>
  <c r="AC194" i="4"/>
  <c r="AC170" i="4"/>
  <c r="AC162" i="4"/>
  <c r="AC154" i="4"/>
  <c r="AE154" i="4" s="1"/>
  <c r="AC138" i="4"/>
  <c r="AC106" i="4"/>
  <c r="AC98" i="4"/>
  <c r="AC90" i="4"/>
  <c r="AC74" i="4"/>
  <c r="AC66" i="4"/>
  <c r="AC50" i="4"/>
  <c r="AC42" i="4"/>
  <c r="AC34" i="4"/>
  <c r="AE34" i="4" s="1"/>
  <c r="AC26" i="4"/>
  <c r="AC18" i="4"/>
  <c r="AD316" i="4"/>
  <c r="AD308" i="4"/>
  <c r="AD292" i="4"/>
  <c r="AD284" i="4"/>
  <c r="AD276" i="4"/>
  <c r="AD268" i="4"/>
  <c r="AD260" i="4"/>
  <c r="AD252" i="4"/>
  <c r="AD244" i="4"/>
  <c r="AD236" i="4"/>
  <c r="AD228" i="4"/>
  <c r="AD220" i="4"/>
  <c r="AD212" i="4"/>
  <c r="AD204" i="4"/>
  <c r="AD196" i="4"/>
  <c r="AD188" i="4"/>
  <c r="AD180" i="4"/>
  <c r="AD172" i="4"/>
  <c r="AD164" i="4"/>
  <c r="AD156" i="4"/>
  <c r="AD148" i="4"/>
  <c r="AD140" i="4"/>
  <c r="AD132" i="4"/>
  <c r="AD124" i="4"/>
  <c r="AD116" i="4"/>
  <c r="AD108" i="4"/>
  <c r="AD100" i="4"/>
  <c r="AD92" i="4"/>
  <c r="AD84" i="4"/>
  <c r="AD76" i="4"/>
  <c r="AD68" i="4"/>
  <c r="AD60" i="4"/>
  <c r="AD52" i="4"/>
  <c r="AD44" i="4"/>
  <c r="AD36" i="4"/>
  <c r="AD28" i="4"/>
  <c r="AD20" i="4"/>
  <c r="AD12" i="4"/>
  <c r="AC4" i="4"/>
  <c r="AC147" i="4"/>
  <c r="AD282" i="4"/>
  <c r="AD184" i="4"/>
  <c r="AD67" i="4"/>
  <c r="AD129" i="4"/>
  <c r="AD89" i="4"/>
  <c r="AD49" i="4"/>
  <c r="AD25" i="4"/>
  <c r="AC302" i="4"/>
  <c r="AC70" i="4"/>
  <c r="AC30" i="4"/>
  <c r="AD312" i="4"/>
  <c r="AD272" i="4"/>
  <c r="AD208" i="4"/>
  <c r="AD128" i="4"/>
  <c r="AD64" i="4"/>
  <c r="AC300" i="4"/>
  <c r="AC164" i="4"/>
  <c r="AD235" i="4"/>
  <c r="AC293" i="4"/>
  <c r="AC269" i="4"/>
  <c r="AC237" i="4"/>
  <c r="AC213" i="4"/>
  <c r="AC181" i="4"/>
  <c r="AC298" i="4"/>
  <c r="AC282" i="4"/>
  <c r="AE282" i="4" s="1"/>
  <c r="AC130" i="4"/>
  <c r="AC313" i="4"/>
  <c r="AC305" i="4"/>
  <c r="AC297" i="4"/>
  <c r="AC289" i="4"/>
  <c r="AC281" i="4"/>
  <c r="AC273" i="4"/>
  <c r="AC265" i="4"/>
  <c r="AC257" i="4"/>
  <c r="AC249" i="4"/>
  <c r="AC241" i="4"/>
  <c r="AC233" i="4"/>
  <c r="AC225" i="4"/>
  <c r="AC217" i="4"/>
  <c r="AC209" i="4"/>
  <c r="AC201" i="4"/>
  <c r="AE201" i="4" s="1"/>
  <c r="AC193" i="4"/>
  <c r="AC185" i="4"/>
  <c r="AC177" i="4"/>
  <c r="AC169" i="4"/>
  <c r="AC161" i="4"/>
  <c r="AC153" i="4"/>
  <c r="AC145" i="4"/>
  <c r="AE145" i="4" s="1"/>
  <c r="AC49" i="4"/>
  <c r="AC41" i="4"/>
  <c r="AC25" i="4"/>
  <c r="AD315" i="4"/>
  <c r="AD283" i="4"/>
  <c r="AD267" i="4"/>
  <c r="AD259" i="4"/>
  <c r="AD219" i="4"/>
  <c r="AD179" i="4"/>
  <c r="AD155" i="4"/>
  <c r="AD131" i="4"/>
  <c r="AD115" i="4"/>
  <c r="AD91" i="4"/>
  <c r="AD51" i="4"/>
  <c r="AD27" i="4"/>
  <c r="AC75" i="4"/>
  <c r="AE75" i="4" s="1"/>
  <c r="AD266" i="4"/>
  <c r="AD162" i="4"/>
  <c r="AD56" i="4"/>
  <c r="AC137" i="4"/>
  <c r="AC129" i="4"/>
  <c r="AC121" i="4"/>
  <c r="AC113" i="4"/>
  <c r="AC105" i="4"/>
  <c r="AC97" i="4"/>
  <c r="AE97" i="4" s="1"/>
  <c r="AC89" i="4"/>
  <c r="AC81" i="4"/>
  <c r="AC73" i="4"/>
  <c r="AC65" i="4"/>
  <c r="AC57" i="4"/>
  <c r="AC33" i="4"/>
  <c r="AC17" i="4"/>
  <c r="AE17" i="4" s="1"/>
  <c r="AD291" i="4"/>
  <c r="AD275" i="4"/>
  <c r="AD251" i="4"/>
  <c r="AD227" i="4"/>
  <c r="AD211" i="4"/>
  <c r="AD187" i="4"/>
  <c r="AD171" i="4"/>
  <c r="AD163" i="4"/>
  <c r="AD147" i="4"/>
  <c r="AD123" i="4"/>
  <c r="AD107" i="4"/>
  <c r="AD99" i="4"/>
  <c r="AD83" i="4"/>
  <c r="AD59" i="4"/>
  <c r="AD43" i="4"/>
  <c r="AD35" i="4"/>
  <c r="AD19" i="4"/>
  <c r="AD160" i="4"/>
  <c r="AD74" i="4"/>
  <c r="AD32" i="4"/>
  <c r="AC232" i="4"/>
  <c r="AC224" i="4"/>
  <c r="AC216" i="4"/>
  <c r="AC208" i="4"/>
  <c r="AC200" i="4"/>
  <c r="AC192" i="4"/>
  <c r="AC184" i="4"/>
  <c r="AC176" i="4"/>
  <c r="AC168" i="4"/>
  <c r="AC160" i="4"/>
  <c r="AC152" i="4"/>
  <c r="AC144" i="4"/>
  <c r="AC136" i="4"/>
  <c r="AC128" i="4"/>
  <c r="AC120" i="4"/>
  <c r="AC112" i="4"/>
  <c r="AC104" i="4"/>
  <c r="AC96" i="4"/>
  <c r="AC88" i="4"/>
  <c r="AC80" i="4"/>
  <c r="AC72" i="4"/>
  <c r="AC64" i="4"/>
  <c r="AC56" i="4"/>
  <c r="AE56" i="4" s="1"/>
  <c r="AC48" i="4"/>
  <c r="AC40" i="4"/>
  <c r="AC32" i="4"/>
  <c r="AC24" i="4"/>
  <c r="AC16" i="4"/>
  <c r="AC8" i="4"/>
  <c r="AD314" i="4"/>
  <c r="AD298" i="4"/>
  <c r="AD274" i="4"/>
  <c r="AD250" i="4"/>
  <c r="AD234" i="4"/>
  <c r="AD210" i="4"/>
  <c r="AD194" i="4"/>
  <c r="AD186" i="4"/>
  <c r="AD170" i="4"/>
  <c r="AD146" i="4"/>
  <c r="AD130" i="4"/>
  <c r="AD122" i="4"/>
  <c r="AD106" i="4"/>
  <c r="AD82" i="4"/>
  <c r="AD66" i="4"/>
  <c r="AD58" i="4"/>
  <c r="AD42" i="4"/>
  <c r="AD18" i="4"/>
  <c r="AD240" i="4"/>
  <c r="AD200" i="4"/>
  <c r="AD72" i="4"/>
  <c r="AD239" i="4"/>
  <c r="AD231" i="4"/>
  <c r="AD223" i="4"/>
  <c r="AD215" i="4"/>
  <c r="AD207" i="4"/>
  <c r="AD199" i="4"/>
  <c r="AD191" i="4"/>
  <c r="AD183" i="4"/>
  <c r="AD175" i="4"/>
  <c r="AD167" i="4"/>
  <c r="AD159" i="4"/>
  <c r="AD151" i="4"/>
  <c r="AD143" i="4"/>
  <c r="AD135" i="4"/>
  <c r="AD127" i="4"/>
  <c r="AD119" i="4"/>
  <c r="AD111" i="4"/>
  <c r="AD103" i="4"/>
  <c r="AD95" i="4"/>
  <c r="AD224" i="4"/>
  <c r="AD96" i="4"/>
  <c r="AD262" i="4"/>
  <c r="AD254" i="4"/>
  <c r="AD246" i="4"/>
  <c r="AD238" i="4"/>
  <c r="AD230" i="4"/>
  <c r="AD222" i="4"/>
  <c r="AD214" i="4"/>
  <c r="AD206" i="4"/>
  <c r="AD198" i="4"/>
  <c r="AD190" i="4"/>
  <c r="AD182" i="4"/>
  <c r="AD174" i="4"/>
  <c r="AD166" i="4"/>
  <c r="AD158" i="4"/>
  <c r="AD136" i="4"/>
  <c r="AC43" i="4"/>
  <c r="AC27" i="4"/>
  <c r="AC11" i="4"/>
  <c r="AD4" i="4"/>
  <c r="AD24" i="4"/>
  <c r="AD88" i="4"/>
  <c r="AD152" i="4"/>
  <c r="AD216" i="4"/>
  <c r="AD309" i="4"/>
  <c r="AD301" i="4"/>
  <c r="AD293" i="4"/>
  <c r="AD285" i="4"/>
  <c r="AD277" i="4"/>
  <c r="AD269" i="4"/>
  <c r="AD261" i="4"/>
  <c r="AD253" i="4"/>
  <c r="AD245" i="4"/>
  <c r="AD237" i="4"/>
  <c r="AD229" i="4"/>
  <c r="AD221" i="4"/>
  <c r="AD213" i="4"/>
  <c r="AD205" i="4"/>
  <c r="AD197" i="4"/>
  <c r="AD189" i="4"/>
  <c r="AD181" i="4"/>
  <c r="AD173" i="4"/>
  <c r="AD165" i="4"/>
  <c r="AD157" i="4"/>
  <c r="AD149" i="4"/>
  <c r="AD141" i="4"/>
  <c r="AD133" i="4"/>
  <c r="AD125" i="4"/>
  <c r="AD117" i="4"/>
  <c r="AD109" i="4"/>
  <c r="AD101" i="4"/>
  <c r="AD93" i="4"/>
  <c r="AD85" i="4"/>
  <c r="AD77" i="4"/>
  <c r="AD69" i="4"/>
  <c r="AD61" i="4"/>
  <c r="AD53" i="4"/>
  <c r="AD45" i="4"/>
  <c r="AD37" i="4"/>
  <c r="AD29" i="4"/>
  <c r="AD21" i="4"/>
  <c r="AD13" i="4"/>
  <c r="AD5" i="4"/>
  <c r="AD248" i="4"/>
  <c r="AD176" i="4"/>
  <c r="AD48" i="4"/>
  <c r="AD87" i="4"/>
  <c r="AD79" i="4"/>
  <c r="AD71" i="4"/>
  <c r="AD63" i="4"/>
  <c r="AD55" i="4"/>
  <c r="AD47" i="4"/>
  <c r="AD39" i="4"/>
  <c r="AD31" i="4"/>
  <c r="AD23" i="4"/>
  <c r="AD15" i="4"/>
  <c r="AD7" i="4"/>
  <c r="AD150" i="4"/>
  <c r="AD142" i="4"/>
  <c r="AD134" i="4"/>
  <c r="AD126" i="4"/>
  <c r="AD118" i="4"/>
  <c r="AD110" i="4"/>
  <c r="AD102" i="4"/>
  <c r="AD94" i="4"/>
  <c r="AD86" i="4"/>
  <c r="AD78" i="4"/>
  <c r="AD70" i="4"/>
  <c r="AD62" i="4"/>
  <c r="AD54" i="4"/>
  <c r="AD46" i="4"/>
  <c r="AD38" i="4"/>
  <c r="AD30" i="4"/>
  <c r="AD22" i="4"/>
  <c r="AD14" i="4"/>
  <c r="AD6" i="4"/>
  <c r="S315" i="4"/>
  <c r="S138" i="4"/>
  <c r="S114" i="4"/>
  <c r="S74" i="4"/>
  <c r="S50" i="4"/>
  <c r="T267" i="4"/>
  <c r="S312" i="4"/>
  <c r="S304" i="4"/>
  <c r="S296" i="4"/>
  <c r="S288" i="4"/>
  <c r="S280" i="4"/>
  <c r="T314" i="4"/>
  <c r="T306" i="4"/>
  <c r="T298" i="4"/>
  <c r="T290" i="4"/>
  <c r="T282" i="4"/>
  <c r="T266" i="4"/>
  <c r="T202" i="4"/>
  <c r="T311" i="4"/>
  <c r="T201" i="4"/>
  <c r="T130" i="4"/>
  <c r="S49" i="4"/>
  <c r="S248" i="4"/>
  <c r="S208" i="4"/>
  <c r="S184" i="4"/>
  <c r="S236" i="4"/>
  <c r="S264" i="4"/>
  <c r="S232" i="4"/>
  <c r="S192" i="4"/>
  <c r="S160" i="4"/>
  <c r="S91" i="4"/>
  <c r="S256" i="4"/>
  <c r="S216" i="4"/>
  <c r="S176" i="4"/>
  <c r="S240" i="4"/>
  <c r="S200" i="4"/>
  <c r="S24" i="4"/>
  <c r="S156" i="4"/>
  <c r="S272" i="4"/>
  <c r="S224" i="4"/>
  <c r="S168" i="4"/>
  <c r="S299" i="4"/>
  <c r="S283" i="4"/>
  <c r="S267" i="4"/>
  <c r="S251" i="4"/>
  <c r="S235" i="4"/>
  <c r="S219" i="4"/>
  <c r="S203" i="4"/>
  <c r="S187" i="4"/>
  <c r="S112" i="4"/>
  <c r="S64" i="4"/>
  <c r="T250" i="4"/>
  <c r="T218" i="4"/>
  <c r="T170" i="4"/>
  <c r="T66" i="4"/>
  <c r="S172" i="4"/>
  <c r="S303" i="4"/>
  <c r="S279" i="4"/>
  <c r="S255" i="4"/>
  <c r="S239" i="4"/>
  <c r="S215" i="4"/>
  <c r="S191" i="4"/>
  <c r="S167" i="4"/>
  <c r="S151" i="4"/>
  <c r="S127" i="4"/>
  <c r="S103" i="4"/>
  <c r="S79" i="4"/>
  <c r="S63" i="4"/>
  <c r="S39" i="4"/>
  <c r="S15" i="4"/>
  <c r="T313" i="4"/>
  <c r="T289" i="4"/>
  <c r="T273" i="4"/>
  <c r="T249" i="4"/>
  <c r="T233" i="4"/>
  <c r="T217" i="4"/>
  <c r="T209" i="4"/>
  <c r="T185" i="4"/>
  <c r="T177" i="4"/>
  <c r="T169" i="4"/>
  <c r="T161" i="4"/>
  <c r="T153" i="4"/>
  <c r="T137" i="4"/>
  <c r="T105" i="4"/>
  <c r="T73" i="4"/>
  <c r="T9" i="4"/>
  <c r="S171" i="4"/>
  <c r="T300" i="4"/>
  <c r="T34" i="4"/>
  <c r="S310" i="4"/>
  <c r="S302" i="4"/>
  <c r="S294" i="4"/>
  <c r="S286" i="4"/>
  <c r="S278" i="4"/>
  <c r="S270" i="4"/>
  <c r="S262" i="4"/>
  <c r="S254" i="4"/>
  <c r="S246" i="4"/>
  <c r="S238" i="4"/>
  <c r="S230" i="4"/>
  <c r="S222" i="4"/>
  <c r="S214" i="4"/>
  <c r="S206" i="4"/>
  <c r="S198" i="4"/>
  <c r="S190" i="4"/>
  <c r="S182" i="4"/>
  <c r="S174" i="4"/>
  <c r="S166" i="4"/>
  <c r="S158" i="4"/>
  <c r="S150" i="4"/>
  <c r="S142" i="4"/>
  <c r="S134" i="4"/>
  <c r="S126" i="4"/>
  <c r="S118" i="4"/>
  <c r="S110" i="4"/>
  <c r="S102" i="4"/>
  <c r="S94" i="4"/>
  <c r="S86" i="4"/>
  <c r="S78" i="4"/>
  <c r="S70" i="4"/>
  <c r="S30" i="4"/>
  <c r="S284" i="4"/>
  <c r="S220" i="4"/>
  <c r="S128" i="4"/>
  <c r="S88" i="4"/>
  <c r="S40" i="4"/>
  <c r="T242" i="4"/>
  <c r="T186" i="4"/>
  <c r="T138" i="4"/>
  <c r="T41" i="4"/>
  <c r="S311" i="4"/>
  <c r="S287" i="4"/>
  <c r="S271" i="4"/>
  <c r="S247" i="4"/>
  <c r="S223" i="4"/>
  <c r="S199" i="4"/>
  <c r="S183" i="4"/>
  <c r="S159" i="4"/>
  <c r="S135" i="4"/>
  <c r="S111" i="4"/>
  <c r="S95" i="4"/>
  <c r="S71" i="4"/>
  <c r="S47" i="4"/>
  <c r="S23" i="4"/>
  <c r="T305" i="4"/>
  <c r="T281" i="4"/>
  <c r="T265" i="4"/>
  <c r="T241" i="4"/>
  <c r="T225" i="4"/>
  <c r="S120" i="4"/>
  <c r="S56" i="4"/>
  <c r="T194" i="4"/>
  <c r="T74" i="4"/>
  <c r="S300" i="4"/>
  <c r="S295" i="4"/>
  <c r="S263" i="4"/>
  <c r="S231" i="4"/>
  <c r="S207" i="4"/>
  <c r="S175" i="4"/>
  <c r="S143" i="4"/>
  <c r="S119" i="4"/>
  <c r="S87" i="4"/>
  <c r="S55" i="4"/>
  <c r="S31" i="4"/>
  <c r="S7" i="4"/>
  <c r="T297" i="4"/>
  <c r="T257" i="4"/>
  <c r="T193" i="4"/>
  <c r="S4" i="4"/>
  <c r="S12" i="4"/>
  <c r="S84" i="4"/>
  <c r="S148" i="4"/>
  <c r="S309" i="4"/>
  <c r="S155" i="4"/>
  <c r="S68" i="4"/>
  <c r="S308" i="4"/>
  <c r="S292" i="4"/>
  <c r="S276" i="4"/>
  <c r="S260" i="4"/>
  <c r="S244" i="4"/>
  <c r="S228" i="4"/>
  <c r="S212" i="4"/>
  <c r="S196" i="4"/>
  <c r="S180" i="4"/>
  <c r="S164" i="4"/>
  <c r="S140" i="4"/>
  <c r="S124" i="4"/>
  <c r="S116" i="4"/>
  <c r="S108" i="4"/>
  <c r="S100" i="4"/>
  <c r="S76" i="4"/>
  <c r="S60" i="4"/>
  <c r="S20" i="4"/>
  <c r="S268" i="4"/>
  <c r="S204" i="4"/>
  <c r="S144" i="4"/>
  <c r="S80" i="4"/>
  <c r="T258" i="4"/>
  <c r="T210" i="4"/>
  <c r="T154" i="4"/>
  <c r="T10" i="4"/>
  <c r="S132" i="4"/>
  <c r="S136" i="4"/>
  <c r="S96" i="4"/>
  <c r="S48" i="4"/>
  <c r="T234" i="4"/>
  <c r="T178" i="4"/>
  <c r="T98" i="4"/>
  <c r="S307" i="4"/>
  <c r="S291" i="4"/>
  <c r="S275" i="4"/>
  <c r="S259" i="4"/>
  <c r="S243" i="4"/>
  <c r="S227" i="4"/>
  <c r="S211" i="4"/>
  <c r="S195" i="4"/>
  <c r="S179" i="4"/>
  <c r="S163" i="4"/>
  <c r="S147" i="4"/>
  <c r="S139" i="4"/>
  <c r="S131" i="4"/>
  <c r="S123" i="4"/>
  <c r="S107" i="4"/>
  <c r="S99" i="4"/>
  <c r="S83" i="4"/>
  <c r="S75" i="4"/>
  <c r="S67" i="4"/>
  <c r="S59" i="4"/>
  <c r="S51" i="4"/>
  <c r="S11" i="4"/>
  <c r="S314" i="4"/>
  <c r="S306" i="4"/>
  <c r="S298" i="4"/>
  <c r="S290" i="4"/>
  <c r="S282" i="4"/>
  <c r="S274" i="4"/>
  <c r="S266" i="4"/>
  <c r="S258" i="4"/>
  <c r="U258" i="4" s="1"/>
  <c r="S250" i="4"/>
  <c r="S242" i="4"/>
  <c r="S234" i="4"/>
  <c r="S226" i="4"/>
  <c r="S218" i="4"/>
  <c r="S210" i="4"/>
  <c r="S202" i="4"/>
  <c r="S194" i="4"/>
  <c r="S186" i="4"/>
  <c r="S178" i="4"/>
  <c r="S170" i="4"/>
  <c r="S162" i="4"/>
  <c r="S154" i="4"/>
  <c r="S146" i="4"/>
  <c r="S130" i="4"/>
  <c r="U130" i="4" s="1"/>
  <c r="S122" i="4"/>
  <c r="S106" i="4"/>
  <c r="S98" i="4"/>
  <c r="U98" i="4" s="1"/>
  <c r="S90" i="4"/>
  <c r="S82" i="4"/>
  <c r="S66" i="4"/>
  <c r="S58" i="4"/>
  <c r="S42" i="4"/>
  <c r="S34" i="4"/>
  <c r="S26" i="4"/>
  <c r="S18" i="4"/>
  <c r="S10" i="4"/>
  <c r="U10" i="4" s="1"/>
  <c r="T316" i="4"/>
  <c r="T308" i="4"/>
  <c r="T292" i="4"/>
  <c r="T284" i="4"/>
  <c r="T276" i="4"/>
  <c r="T268" i="4"/>
  <c r="T260" i="4"/>
  <c r="T252" i="4"/>
  <c r="T244" i="4"/>
  <c r="T236" i="4"/>
  <c r="T228" i="4"/>
  <c r="T220" i="4"/>
  <c r="T212" i="4"/>
  <c r="T204" i="4"/>
  <c r="S316" i="4"/>
  <c r="S252" i="4"/>
  <c r="U252" i="4" s="1"/>
  <c r="S188" i="4"/>
  <c r="S115" i="4"/>
  <c r="S152" i="4"/>
  <c r="S104" i="4"/>
  <c r="S72" i="4"/>
  <c r="S32" i="4"/>
  <c r="S16" i="4"/>
  <c r="S8" i="4"/>
  <c r="T274" i="4"/>
  <c r="T226" i="4"/>
  <c r="T162" i="4"/>
  <c r="T42" i="4"/>
  <c r="S92" i="4"/>
  <c r="S313" i="4"/>
  <c r="U313" i="4" s="1"/>
  <c r="S305" i="4"/>
  <c r="S297" i="4"/>
  <c r="S289" i="4"/>
  <c r="S281" i="4"/>
  <c r="S273" i="4"/>
  <c r="S265" i="4"/>
  <c r="S257" i="4"/>
  <c r="S249" i="4"/>
  <c r="S241" i="4"/>
  <c r="S233" i="4"/>
  <c r="S225" i="4"/>
  <c r="S217" i="4"/>
  <c r="S209" i="4"/>
  <c r="S201" i="4"/>
  <c r="S193" i="4"/>
  <c r="S185" i="4"/>
  <c r="S177" i="4"/>
  <c r="S169" i="4"/>
  <c r="S161" i="4"/>
  <c r="S153" i="4"/>
  <c r="S145" i="4"/>
  <c r="S137" i="4"/>
  <c r="S129" i="4"/>
  <c r="S121" i="4"/>
  <c r="S113" i="4"/>
  <c r="S105" i="4"/>
  <c r="S97" i="4"/>
  <c r="S89" i="4"/>
  <c r="S81" i="4"/>
  <c r="S73" i="4"/>
  <c r="U73" i="4" s="1"/>
  <c r="S65" i="4"/>
  <c r="S57" i="4"/>
  <c r="S41" i="4"/>
  <c r="S33" i="4"/>
  <c r="S25" i="4"/>
  <c r="S17" i="4"/>
  <c r="S9" i="4"/>
  <c r="T315" i="4"/>
  <c r="T307" i="4"/>
  <c r="T299" i="4"/>
  <c r="T291" i="4"/>
  <c r="T283" i="4"/>
  <c r="T275" i="4"/>
  <c r="T259" i="4"/>
  <c r="T251" i="4"/>
  <c r="T243" i="4"/>
  <c r="T235" i="4"/>
  <c r="T227" i="4"/>
  <c r="T219" i="4"/>
  <c r="T211" i="4"/>
  <c r="T203" i="4"/>
  <c r="T195" i="4"/>
  <c r="T187" i="4"/>
  <c r="T179" i="4"/>
  <c r="T171" i="4"/>
  <c r="T163" i="4"/>
  <c r="T155" i="4"/>
  <c r="T147" i="4"/>
  <c r="T139" i="4"/>
  <c r="T131" i="4"/>
  <c r="T123" i="4"/>
  <c r="T115" i="4"/>
  <c r="T107" i="4"/>
  <c r="T99" i="4"/>
  <c r="T91" i="4"/>
  <c r="T83" i="4"/>
  <c r="T75" i="4"/>
  <c r="T67" i="4"/>
  <c r="T59" i="4"/>
  <c r="T51" i="4"/>
  <c r="T43" i="4"/>
  <c r="T35" i="4"/>
  <c r="T27" i="4"/>
  <c r="T19" i="4"/>
  <c r="T11" i="4"/>
  <c r="S22" i="4"/>
  <c r="T106" i="4"/>
  <c r="T146" i="4"/>
  <c r="T122" i="4"/>
  <c r="T114" i="4"/>
  <c r="T90" i="4"/>
  <c r="T82" i="4"/>
  <c r="T58" i="4"/>
  <c r="T50" i="4"/>
  <c r="T26" i="4"/>
  <c r="T18" i="4"/>
  <c r="T145" i="4"/>
  <c r="T129" i="4"/>
  <c r="T121" i="4"/>
  <c r="T113" i="4"/>
  <c r="T97" i="4"/>
  <c r="T89" i="4"/>
  <c r="T81" i="4"/>
  <c r="T65" i="4"/>
  <c r="T57" i="4"/>
  <c r="T49" i="4"/>
  <c r="T33" i="4"/>
  <c r="T25" i="4"/>
  <c r="T17" i="4"/>
  <c r="S62" i="4"/>
  <c r="S54" i="4"/>
  <c r="S46" i="4"/>
  <c r="S38" i="4"/>
  <c r="S14" i="4"/>
  <c r="S6" i="4"/>
  <c r="T312" i="4"/>
  <c r="T304" i="4"/>
  <c r="T296" i="4"/>
  <c r="T288" i="4"/>
  <c r="T280" i="4"/>
  <c r="T272" i="4"/>
  <c r="T264" i="4"/>
  <c r="T256" i="4"/>
  <c r="T248" i="4"/>
  <c r="T240" i="4"/>
  <c r="T232" i="4"/>
  <c r="T224" i="4"/>
  <c r="T216" i="4"/>
  <c r="T208" i="4"/>
  <c r="T200" i="4"/>
  <c r="T192" i="4"/>
  <c r="T184" i="4"/>
  <c r="T176" i="4"/>
  <c r="T168" i="4"/>
  <c r="T160" i="4"/>
  <c r="T152" i="4"/>
  <c r="T144" i="4"/>
  <c r="T136" i="4"/>
  <c r="T128" i="4"/>
  <c r="T120" i="4"/>
  <c r="T112" i="4"/>
  <c r="T104" i="4"/>
  <c r="T96" i="4"/>
  <c r="S301" i="4"/>
  <c r="S293" i="4"/>
  <c r="S285" i="4"/>
  <c r="S277" i="4"/>
  <c r="S269" i="4"/>
  <c r="S261" i="4"/>
  <c r="S253" i="4"/>
  <c r="S245" i="4"/>
  <c r="S237" i="4"/>
  <c r="S229" i="4"/>
  <c r="S221" i="4"/>
  <c r="S213" i="4"/>
  <c r="S205" i="4"/>
  <c r="S197" i="4"/>
  <c r="S189" i="4"/>
  <c r="S181" i="4"/>
  <c r="S173" i="4"/>
  <c r="S165" i="4"/>
  <c r="S157" i="4"/>
  <c r="S149" i="4"/>
  <c r="S141" i="4"/>
  <c r="S133" i="4"/>
  <c r="S125" i="4"/>
  <c r="S117" i="4"/>
  <c r="S109" i="4"/>
  <c r="S101" i="4"/>
  <c r="S93" i="4"/>
  <c r="S85" i="4"/>
  <c r="S77" i="4"/>
  <c r="S69" i="4"/>
  <c r="S61" i="4"/>
  <c r="S53" i="4"/>
  <c r="S45" i="4"/>
  <c r="S37" i="4"/>
  <c r="S29" i="4"/>
  <c r="S21" i="4"/>
  <c r="S13" i="4"/>
  <c r="S5" i="4"/>
  <c r="T303" i="4"/>
  <c r="T295" i="4"/>
  <c r="T287" i="4"/>
  <c r="T279" i="4"/>
  <c r="T271" i="4"/>
  <c r="T263" i="4"/>
  <c r="T255" i="4"/>
  <c r="T247" i="4"/>
  <c r="T239" i="4"/>
  <c r="T231" i="4"/>
  <c r="T223" i="4"/>
  <c r="T215" i="4"/>
  <c r="T207" i="4"/>
  <c r="T199" i="4"/>
  <c r="T191" i="4"/>
  <c r="T183" i="4"/>
  <c r="T175" i="4"/>
  <c r="T167" i="4"/>
  <c r="T159" i="4"/>
  <c r="T151" i="4"/>
  <c r="T143" i="4"/>
  <c r="T135" i="4"/>
  <c r="S52" i="4"/>
  <c r="S44" i="4"/>
  <c r="S36" i="4"/>
  <c r="S28" i="4"/>
  <c r="T310" i="4"/>
  <c r="T302" i="4"/>
  <c r="T294" i="4"/>
  <c r="T286" i="4"/>
  <c r="T278" i="4"/>
  <c r="T270" i="4"/>
  <c r="T262" i="4"/>
  <c r="T254" i="4"/>
  <c r="T246" i="4"/>
  <c r="T238" i="4"/>
  <c r="T230" i="4"/>
  <c r="T222" i="4"/>
  <c r="T214" i="4"/>
  <c r="T206" i="4"/>
  <c r="T198" i="4"/>
  <c r="T190" i="4"/>
  <c r="T182" i="4"/>
  <c r="T174" i="4"/>
  <c r="T166" i="4"/>
  <c r="T158" i="4"/>
  <c r="T150" i="4"/>
  <c r="T142" i="4"/>
  <c r="S43" i="4"/>
  <c r="S35" i="4"/>
  <c r="S27" i="4"/>
  <c r="S19" i="4"/>
  <c r="T4" i="4"/>
  <c r="T309" i="4"/>
  <c r="T301" i="4"/>
  <c r="T293" i="4"/>
  <c r="T285" i="4"/>
  <c r="T277" i="4"/>
  <c r="T269" i="4"/>
  <c r="T261" i="4"/>
  <c r="T253" i="4"/>
  <c r="T245" i="4"/>
  <c r="T237" i="4"/>
  <c r="T229" i="4"/>
  <c r="T221" i="4"/>
  <c r="T213" i="4"/>
  <c r="T205" i="4"/>
  <c r="T197" i="4"/>
  <c r="T189" i="4"/>
  <c r="T181" i="4"/>
  <c r="T173" i="4"/>
  <c r="T165" i="4"/>
  <c r="T157" i="4"/>
  <c r="T149" i="4"/>
  <c r="T141" i="4"/>
  <c r="T133" i="4"/>
  <c r="T125" i="4"/>
  <c r="T117" i="4"/>
  <c r="T109" i="4"/>
  <c r="T101" i="4"/>
  <c r="T93" i="4"/>
  <c r="T85" i="4"/>
  <c r="T77" i="4"/>
  <c r="T69" i="4"/>
  <c r="T61" i="4"/>
  <c r="T53" i="4"/>
  <c r="T45" i="4"/>
  <c r="T37" i="4"/>
  <c r="T29" i="4"/>
  <c r="T21" i="4"/>
  <c r="T13" i="4"/>
  <c r="T5" i="4"/>
  <c r="T88" i="4"/>
  <c r="T80" i="4"/>
  <c r="T72" i="4"/>
  <c r="T64" i="4"/>
  <c r="T56" i="4"/>
  <c r="T48" i="4"/>
  <c r="T40" i="4"/>
  <c r="T32" i="4"/>
  <c r="T24" i="4"/>
  <c r="T16" i="4"/>
  <c r="T8" i="4"/>
  <c r="T127" i="4"/>
  <c r="T119" i="4"/>
  <c r="T111" i="4"/>
  <c r="T103" i="4"/>
  <c r="T95" i="4"/>
  <c r="T87" i="4"/>
  <c r="T79" i="4"/>
  <c r="T71" i="4"/>
  <c r="T63" i="4"/>
  <c r="T55" i="4"/>
  <c r="T47" i="4"/>
  <c r="T39" i="4"/>
  <c r="T31" i="4"/>
  <c r="T23" i="4"/>
  <c r="T15" i="4"/>
  <c r="T7" i="4"/>
  <c r="T134" i="4"/>
  <c r="T126" i="4"/>
  <c r="T118" i="4"/>
  <c r="T110" i="4"/>
  <c r="T102" i="4"/>
  <c r="T94" i="4"/>
  <c r="T86" i="4"/>
  <c r="T78" i="4"/>
  <c r="T70" i="4"/>
  <c r="T62" i="4"/>
  <c r="T54" i="4"/>
  <c r="T46" i="4"/>
  <c r="T38" i="4"/>
  <c r="T30" i="4"/>
  <c r="T22" i="4"/>
  <c r="T14" i="4"/>
  <c r="T6" i="4"/>
  <c r="T196" i="4"/>
  <c r="T188" i="4"/>
  <c r="T180" i="4"/>
  <c r="T172" i="4"/>
  <c r="T164" i="4"/>
  <c r="T156" i="4"/>
  <c r="T148" i="4"/>
  <c r="T140" i="4"/>
  <c r="T132" i="4"/>
  <c r="T124" i="4"/>
  <c r="T116" i="4"/>
  <c r="T108" i="4"/>
  <c r="T100" i="4"/>
  <c r="T92" i="4"/>
  <c r="T84" i="4"/>
  <c r="T76" i="4"/>
  <c r="T68" i="4"/>
  <c r="T60" i="4"/>
  <c r="T52" i="4"/>
  <c r="T44" i="4"/>
  <c r="T36" i="4"/>
  <c r="T28" i="4"/>
  <c r="T20" i="4"/>
  <c r="T12" i="4"/>
  <c r="J75" i="4"/>
  <c r="J291" i="4"/>
  <c r="J307" i="4"/>
  <c r="J299" i="4"/>
  <c r="J315" i="4"/>
  <c r="J43" i="4"/>
  <c r="J27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20" i="4"/>
  <c r="J212" i="4"/>
  <c r="J204" i="4"/>
  <c r="J196" i="4"/>
  <c r="J188" i="4"/>
  <c r="J180" i="4"/>
  <c r="J172" i="4"/>
  <c r="J164" i="4"/>
  <c r="J156" i="4"/>
  <c r="J148" i="4"/>
  <c r="J140" i="4"/>
  <c r="J132" i="4"/>
  <c r="J124" i="4"/>
  <c r="J116" i="4"/>
  <c r="J108" i="4"/>
  <c r="J100" i="4"/>
  <c r="J92" i="4"/>
  <c r="J84" i="4"/>
  <c r="J76" i="4"/>
  <c r="J68" i="4"/>
  <c r="J60" i="4"/>
  <c r="J52" i="4"/>
  <c r="J44" i="4"/>
  <c r="J36" i="4"/>
  <c r="J28" i="4"/>
  <c r="J20" i="4"/>
  <c r="J12" i="4"/>
  <c r="J267" i="4"/>
  <c r="J243" i="4"/>
  <c r="J211" i="4"/>
  <c r="J179" i="4"/>
  <c r="J163" i="4"/>
  <c r="J131" i="4"/>
  <c r="J91" i="4"/>
  <c r="J51" i="4"/>
  <c r="J27" i="4"/>
  <c r="J314" i="4"/>
  <c r="J298" i="4"/>
  <c r="J282" i="4"/>
  <c r="J266" i="4"/>
  <c r="J258" i="4"/>
  <c r="J250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106" i="4"/>
  <c r="J98" i="4"/>
  <c r="J90" i="4"/>
  <c r="J82" i="4"/>
  <c r="J74" i="4"/>
  <c r="J66" i="4"/>
  <c r="J58" i="4"/>
  <c r="J50" i="4"/>
  <c r="J42" i="4"/>
  <c r="J34" i="4"/>
  <c r="J26" i="4"/>
  <c r="J18" i="4"/>
  <c r="J10" i="4"/>
  <c r="J313" i="4"/>
  <c r="J305" i="4"/>
  <c r="J297" i="4"/>
  <c r="J289" i="4"/>
  <c r="J281" i="4"/>
  <c r="J273" i="4"/>
  <c r="J265" i="4"/>
  <c r="J257" i="4"/>
  <c r="J249" i="4"/>
  <c r="J241" i="4"/>
  <c r="J233" i="4"/>
  <c r="J225" i="4"/>
  <c r="J217" i="4"/>
  <c r="J209" i="4"/>
  <c r="J201" i="4"/>
  <c r="J193" i="4"/>
  <c r="J185" i="4"/>
  <c r="J177" i="4"/>
  <c r="J169" i="4"/>
  <c r="J161" i="4"/>
  <c r="J153" i="4"/>
  <c r="J145" i="4"/>
  <c r="J137" i="4"/>
  <c r="J129" i="4"/>
  <c r="J121" i="4"/>
  <c r="J113" i="4"/>
  <c r="J105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208" i="4"/>
  <c r="J200" i="4"/>
  <c r="J192" i="4"/>
  <c r="J184" i="4"/>
  <c r="J176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J275" i="4"/>
  <c r="J235" i="4"/>
  <c r="J203" i="4"/>
  <c r="J171" i="4"/>
  <c r="J139" i="4"/>
  <c r="J107" i="4"/>
  <c r="J67" i="4"/>
  <c r="J35" i="4"/>
  <c r="J306" i="4"/>
  <c r="J234" i="4"/>
  <c r="J311" i="4"/>
  <c r="J303" i="4"/>
  <c r="J295" i="4"/>
  <c r="J287" i="4"/>
  <c r="J279" i="4"/>
  <c r="J271" i="4"/>
  <c r="J263" i="4"/>
  <c r="J255" i="4"/>
  <c r="J247" i="4"/>
  <c r="J239" i="4"/>
  <c r="J231" i="4"/>
  <c r="J223" i="4"/>
  <c r="J215" i="4"/>
  <c r="J207" i="4"/>
  <c r="J199" i="4"/>
  <c r="J191" i="4"/>
  <c r="J183" i="4"/>
  <c r="J175" i="4"/>
  <c r="J167" i="4"/>
  <c r="J159" i="4"/>
  <c r="J151" i="4"/>
  <c r="J143" i="4"/>
  <c r="J135" i="4"/>
  <c r="J127" i="4"/>
  <c r="J119" i="4"/>
  <c r="J111" i="4"/>
  <c r="J103" i="4"/>
  <c r="J95" i="4"/>
  <c r="J87" i="4"/>
  <c r="J79" i="4"/>
  <c r="J71" i="4"/>
  <c r="J63" i="4"/>
  <c r="J55" i="4"/>
  <c r="J47" i="4"/>
  <c r="J39" i="4"/>
  <c r="J31" i="4"/>
  <c r="J23" i="4"/>
  <c r="J15" i="4"/>
  <c r="J7" i="4"/>
  <c r="J259" i="4"/>
  <c r="J227" i="4"/>
  <c r="J187" i="4"/>
  <c r="J147" i="4"/>
  <c r="J115" i="4"/>
  <c r="J83" i="4"/>
  <c r="J19" i="4"/>
  <c r="J242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214" i="4"/>
  <c r="J206" i="4"/>
  <c r="J198" i="4"/>
  <c r="J190" i="4"/>
  <c r="J182" i="4"/>
  <c r="J174" i="4"/>
  <c r="J166" i="4"/>
  <c r="J158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J283" i="4"/>
  <c r="J251" i="4"/>
  <c r="J219" i="4"/>
  <c r="J195" i="4"/>
  <c r="J155" i="4"/>
  <c r="J123" i="4"/>
  <c r="J99" i="4"/>
  <c r="J59" i="4"/>
  <c r="J11" i="4"/>
  <c r="J290" i="4"/>
  <c r="J226" i="4"/>
  <c r="J4" i="4"/>
  <c r="J309" i="4"/>
  <c r="J301" i="4"/>
  <c r="J293" i="4"/>
  <c r="J285" i="4"/>
  <c r="J277" i="4"/>
  <c r="J269" i="4"/>
  <c r="J261" i="4"/>
  <c r="J253" i="4"/>
  <c r="J245" i="4"/>
  <c r="J237" i="4"/>
  <c r="J229" i="4"/>
  <c r="J221" i="4"/>
  <c r="J213" i="4"/>
  <c r="J205" i="4"/>
  <c r="J197" i="4"/>
  <c r="J189" i="4"/>
  <c r="J181" i="4"/>
  <c r="J173" i="4"/>
  <c r="J165" i="4"/>
  <c r="J157" i="4"/>
  <c r="J149" i="4"/>
  <c r="J141" i="4"/>
  <c r="J133" i="4"/>
  <c r="J125" i="4"/>
  <c r="J117" i="4"/>
  <c r="J109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97" i="4"/>
  <c r="J89" i="4"/>
  <c r="J81" i="4"/>
  <c r="J73" i="4"/>
  <c r="J65" i="4"/>
  <c r="J57" i="4"/>
  <c r="J49" i="4"/>
  <c r="J41" i="4"/>
  <c r="J33" i="4"/>
  <c r="J25" i="4"/>
  <c r="J17" i="4"/>
  <c r="J9" i="4"/>
  <c r="H8" i="4"/>
  <c r="K8" i="4" s="1"/>
  <c r="H16" i="4"/>
  <c r="H48" i="4"/>
  <c r="H96" i="4"/>
  <c r="H144" i="4"/>
  <c r="H192" i="4"/>
  <c r="H252" i="4"/>
  <c r="K252" i="4" s="1"/>
  <c r="H42" i="4"/>
  <c r="H66" i="4"/>
  <c r="H98" i="4"/>
  <c r="H122" i="4"/>
  <c r="H154" i="4"/>
  <c r="H170" i="4"/>
  <c r="H186" i="4"/>
  <c r="H218" i="4"/>
  <c r="H234" i="4"/>
  <c r="H250" i="4"/>
  <c r="H266" i="4"/>
  <c r="K266" i="4" s="1"/>
  <c r="H282" i="4"/>
  <c r="H298" i="4"/>
  <c r="H314" i="4"/>
  <c r="H11" i="4"/>
  <c r="H19" i="4"/>
  <c r="H35" i="4"/>
  <c r="H43" i="4"/>
  <c r="H51" i="4"/>
  <c r="H59" i="4"/>
  <c r="H67" i="4"/>
  <c r="H75" i="4"/>
  <c r="H83" i="4"/>
  <c r="H91" i="4"/>
  <c r="H99" i="4"/>
  <c r="K99" i="4" s="1"/>
  <c r="H107" i="4"/>
  <c r="H115" i="4"/>
  <c r="H123" i="4"/>
  <c r="H131" i="4"/>
  <c r="H139" i="4"/>
  <c r="H147" i="4"/>
  <c r="K147" i="4" s="1"/>
  <c r="H155" i="4"/>
  <c r="H163" i="4"/>
  <c r="H171" i="4"/>
  <c r="H179" i="4"/>
  <c r="H187" i="4"/>
  <c r="H195" i="4"/>
  <c r="H203" i="4"/>
  <c r="H211" i="4"/>
  <c r="H219" i="4"/>
  <c r="H227" i="4"/>
  <c r="H235" i="4"/>
  <c r="H243" i="4"/>
  <c r="H251" i="4"/>
  <c r="K251" i="4" s="1"/>
  <c r="H259" i="4"/>
  <c r="H267" i="4"/>
  <c r="H275" i="4"/>
  <c r="H283" i="4"/>
  <c r="H291" i="4"/>
  <c r="H299" i="4"/>
  <c r="H307" i="4"/>
  <c r="K307" i="4" s="1"/>
  <c r="H315" i="4"/>
  <c r="H56" i="4"/>
  <c r="H88" i="4"/>
  <c r="H136" i="4"/>
  <c r="H200" i="4"/>
  <c r="H26" i="4"/>
  <c r="H58" i="4"/>
  <c r="K58" i="4" s="1"/>
  <c r="H82" i="4"/>
  <c r="H114" i="4"/>
  <c r="H138" i="4"/>
  <c r="H162" i="4"/>
  <c r="H178" i="4"/>
  <c r="H194" i="4"/>
  <c r="H226" i="4"/>
  <c r="H242" i="4"/>
  <c r="H258" i="4"/>
  <c r="H274" i="4"/>
  <c r="H290" i="4"/>
  <c r="H306" i="4"/>
  <c r="H27" i="4"/>
  <c r="K27" i="4" s="1"/>
  <c r="H12" i="4"/>
  <c r="H20" i="4"/>
  <c r="H28" i="4"/>
  <c r="H36" i="4"/>
  <c r="K36" i="4" s="1"/>
  <c r="H44" i="4"/>
  <c r="H52" i="4"/>
  <c r="H60" i="4"/>
  <c r="H40" i="4"/>
  <c r="H104" i="4"/>
  <c r="H176" i="4"/>
  <c r="H34" i="4"/>
  <c r="H90" i="4"/>
  <c r="H130" i="4"/>
  <c r="H210" i="4"/>
  <c r="H13" i="4"/>
  <c r="H21" i="4"/>
  <c r="H29" i="4"/>
  <c r="H37" i="4"/>
  <c r="K37" i="4" s="1"/>
  <c r="H45" i="4"/>
  <c r="H53" i="4"/>
  <c r="H61" i="4"/>
  <c r="H69" i="4"/>
  <c r="K69" i="4" s="1"/>
  <c r="H77" i="4"/>
  <c r="H85" i="4"/>
  <c r="H93" i="4"/>
  <c r="H101" i="4"/>
  <c r="K101" i="4" s="1"/>
  <c r="H109" i="4"/>
  <c r="H117" i="4"/>
  <c r="H125" i="4"/>
  <c r="H133" i="4"/>
  <c r="K133" i="4" s="1"/>
  <c r="H141" i="4"/>
  <c r="H149" i="4"/>
  <c r="H157" i="4"/>
  <c r="H165" i="4"/>
  <c r="K165" i="4" s="1"/>
  <c r="H173" i="4"/>
  <c r="H181" i="4"/>
  <c r="H189" i="4"/>
  <c r="H197" i="4"/>
  <c r="K197" i="4" s="1"/>
  <c r="H205" i="4"/>
  <c r="H213" i="4"/>
  <c r="H221" i="4"/>
  <c r="H229" i="4"/>
  <c r="K229" i="4" s="1"/>
  <c r="H237" i="4"/>
  <c r="H245" i="4"/>
  <c r="H253" i="4"/>
  <c r="H261" i="4"/>
  <c r="K261" i="4" s="1"/>
  <c r="H269" i="4"/>
  <c r="H277" i="4"/>
  <c r="H285" i="4"/>
  <c r="H293" i="4"/>
  <c r="K293" i="4" s="1"/>
  <c r="H301" i="4"/>
  <c r="H309" i="4"/>
  <c r="H4" i="4"/>
  <c r="H32" i="4"/>
  <c r="H80" i="4"/>
  <c r="H128" i="4"/>
  <c r="H208" i="4"/>
  <c r="H18" i="4"/>
  <c r="H50" i="4"/>
  <c r="H74" i="4"/>
  <c r="H106" i="4"/>
  <c r="K106" i="4" s="1"/>
  <c r="H146" i="4"/>
  <c r="H202" i="4"/>
  <c r="H68" i="4"/>
  <c r="K68" i="4" s="1"/>
  <c r="H6" i="4"/>
  <c r="H14" i="4"/>
  <c r="K14" i="4" s="1"/>
  <c r="H22" i="4"/>
  <c r="H30" i="4"/>
  <c r="H38" i="4"/>
  <c r="H46" i="4"/>
  <c r="H54" i="4"/>
  <c r="H62" i="4"/>
  <c r="H70" i="4"/>
  <c r="H78" i="4"/>
  <c r="K78" i="4" s="1"/>
  <c r="H86" i="4"/>
  <c r="H94" i="4"/>
  <c r="H102" i="4"/>
  <c r="H110" i="4"/>
  <c r="K110" i="4" s="1"/>
  <c r="H118" i="4"/>
  <c r="H126" i="4"/>
  <c r="H134" i="4"/>
  <c r="H142" i="4"/>
  <c r="K142" i="4" s="1"/>
  <c r="H150" i="4"/>
  <c r="H158" i="4"/>
  <c r="H166" i="4"/>
  <c r="H174" i="4"/>
  <c r="K174" i="4" s="1"/>
  <c r="H182" i="4"/>
  <c r="H190" i="4"/>
  <c r="H198" i="4"/>
  <c r="H206" i="4"/>
  <c r="K206" i="4" s="1"/>
  <c r="H214" i="4"/>
  <c r="H222" i="4"/>
  <c r="H230" i="4"/>
  <c r="H238" i="4"/>
  <c r="K238" i="4" s="1"/>
  <c r="H246" i="4"/>
  <c r="H254" i="4"/>
  <c r="H262" i="4"/>
  <c r="H270" i="4"/>
  <c r="K270" i="4" s="1"/>
  <c r="H278" i="4"/>
  <c r="H286" i="4"/>
  <c r="H294" i="4"/>
  <c r="H302" i="4"/>
  <c r="K302" i="4" s="1"/>
  <c r="H310" i="4"/>
  <c r="H64" i="4"/>
  <c r="H120" i="4"/>
  <c r="H184" i="4"/>
  <c r="H7" i="4"/>
  <c r="H15" i="4"/>
  <c r="H23" i="4"/>
  <c r="H31" i="4"/>
  <c r="H39" i="4"/>
  <c r="H47" i="4"/>
  <c r="H55" i="4"/>
  <c r="H63" i="4"/>
  <c r="H71" i="4"/>
  <c r="H79" i="4"/>
  <c r="H87" i="4"/>
  <c r="H95" i="4"/>
  <c r="H103" i="4"/>
  <c r="H111" i="4"/>
  <c r="H119" i="4"/>
  <c r="H127" i="4"/>
  <c r="H135" i="4"/>
  <c r="H143" i="4"/>
  <c r="H151" i="4"/>
  <c r="H159" i="4"/>
  <c r="H167" i="4"/>
  <c r="H175" i="4"/>
  <c r="H183" i="4"/>
  <c r="H191" i="4"/>
  <c r="H199" i="4"/>
  <c r="H207" i="4"/>
  <c r="H215" i="4"/>
  <c r="H223" i="4"/>
  <c r="H231" i="4"/>
  <c r="H239" i="4"/>
  <c r="H247" i="4"/>
  <c r="H255" i="4"/>
  <c r="H263" i="4"/>
  <c r="H271" i="4"/>
  <c r="H279" i="4"/>
  <c r="H287" i="4"/>
  <c r="H295" i="4"/>
  <c r="H303" i="4"/>
  <c r="H311" i="4"/>
  <c r="H24" i="4"/>
  <c r="H72" i="4"/>
  <c r="K72" i="4" s="1"/>
  <c r="H112" i="4"/>
  <c r="H152" i="4"/>
  <c r="H160" i="4"/>
  <c r="H168" i="4"/>
  <c r="K168" i="4" s="1"/>
  <c r="H216" i="4"/>
  <c r="H224" i="4"/>
  <c r="H232" i="4"/>
  <c r="H240" i="4"/>
  <c r="H248" i="4"/>
  <c r="H256" i="4"/>
  <c r="H264" i="4"/>
  <c r="H272" i="4"/>
  <c r="H280" i="4"/>
  <c r="H288" i="4"/>
  <c r="H296" i="4"/>
  <c r="H304" i="4"/>
  <c r="H312" i="4"/>
  <c r="H9" i="4"/>
  <c r="H17" i="4"/>
  <c r="H25" i="4"/>
  <c r="H33" i="4"/>
  <c r="H41" i="4"/>
  <c r="H49" i="4"/>
  <c r="H57" i="4"/>
  <c r="H65" i="4"/>
  <c r="H73" i="4"/>
  <c r="H81" i="4"/>
  <c r="H89" i="4"/>
  <c r="H97" i="4"/>
  <c r="H105" i="4"/>
  <c r="H113" i="4"/>
  <c r="H121" i="4"/>
  <c r="H129" i="4"/>
  <c r="H137" i="4"/>
  <c r="H145" i="4"/>
  <c r="H153" i="4"/>
  <c r="H161" i="4"/>
  <c r="H169" i="4"/>
  <c r="H177" i="4"/>
  <c r="H185" i="4"/>
  <c r="H193" i="4"/>
  <c r="H201" i="4"/>
  <c r="H209" i="4"/>
  <c r="H217" i="4"/>
  <c r="H225" i="4"/>
  <c r="H233" i="4"/>
  <c r="H241" i="4"/>
  <c r="H249" i="4"/>
  <c r="H257" i="4"/>
  <c r="H265" i="4"/>
  <c r="H273" i="4"/>
  <c r="H281" i="4"/>
  <c r="H289" i="4"/>
  <c r="H297" i="4"/>
  <c r="H305" i="4"/>
  <c r="H313" i="4"/>
  <c r="H10" i="4"/>
  <c r="H5" i="4"/>
  <c r="H316" i="4"/>
  <c r="H308" i="4"/>
  <c r="H300" i="4"/>
  <c r="H292" i="4"/>
  <c r="H284" i="4"/>
  <c r="H276" i="4"/>
  <c r="H268" i="4"/>
  <c r="H260" i="4"/>
  <c r="H244" i="4"/>
  <c r="H236" i="4"/>
  <c r="H228" i="4"/>
  <c r="H220" i="4"/>
  <c r="H212" i="4"/>
  <c r="H204" i="4"/>
  <c r="H196" i="4"/>
  <c r="H188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AO202" i="4" l="1"/>
  <c r="AY290" i="4"/>
  <c r="AY239" i="4"/>
  <c r="AY303" i="4"/>
  <c r="AY84" i="4"/>
  <c r="AY148" i="4"/>
  <c r="AY212" i="4"/>
  <c r="AY298" i="4"/>
  <c r="AY14" i="4"/>
  <c r="AY94" i="4"/>
  <c r="AY158" i="4"/>
  <c r="AY222" i="4"/>
  <c r="AY41" i="4"/>
  <c r="AY145" i="4"/>
  <c r="AY241" i="4"/>
  <c r="AY11" i="4"/>
  <c r="AY44" i="4"/>
  <c r="AY35" i="4"/>
  <c r="AY299" i="4"/>
  <c r="AY300" i="4"/>
  <c r="AY315" i="4"/>
  <c r="AO224" i="4"/>
  <c r="AY100" i="4"/>
  <c r="AY164" i="4"/>
  <c r="AY228" i="4"/>
  <c r="AY122" i="4"/>
  <c r="AY186" i="4"/>
  <c r="AY110" i="4"/>
  <c r="AY174" i="4"/>
  <c r="AY238" i="4"/>
  <c r="AY302" i="4"/>
  <c r="AY169" i="4"/>
  <c r="AY273" i="4"/>
  <c r="AY219" i="4"/>
  <c r="AY211" i="4"/>
  <c r="AY24" i="4"/>
  <c r="AO137" i="4"/>
  <c r="AY52" i="4"/>
  <c r="AY116" i="4"/>
  <c r="AY244" i="4"/>
  <c r="AY202" i="4"/>
  <c r="AY62" i="4"/>
  <c r="AY126" i="4"/>
  <c r="AY190" i="4"/>
  <c r="AY254" i="4"/>
  <c r="AY259" i="4"/>
  <c r="AY308" i="4"/>
  <c r="AY90" i="4"/>
  <c r="AY154" i="4"/>
  <c r="AY183" i="4"/>
  <c r="AY247" i="4"/>
  <c r="AO72" i="4"/>
  <c r="AO66" i="4"/>
  <c r="AY27" i="4"/>
  <c r="AY204" i="4"/>
  <c r="AY98" i="4"/>
  <c r="AY6" i="4"/>
  <c r="AY86" i="4"/>
  <c r="AY150" i="4"/>
  <c r="AY214" i="4"/>
  <c r="AY278" i="4"/>
  <c r="AY255" i="4"/>
  <c r="AY33" i="4"/>
  <c r="AY233" i="4"/>
  <c r="AY307" i="4"/>
  <c r="AY284" i="4"/>
  <c r="AY21" i="4"/>
  <c r="AY285" i="4"/>
  <c r="AY88" i="4"/>
  <c r="AY184" i="4"/>
  <c r="AY29" i="4"/>
  <c r="AY293" i="4"/>
  <c r="AY176" i="4"/>
  <c r="AY304" i="4"/>
  <c r="AY104" i="4"/>
  <c r="AY200" i="4"/>
  <c r="AY65" i="4"/>
  <c r="AO121" i="4"/>
  <c r="AO217" i="4"/>
  <c r="AY220" i="4"/>
  <c r="AY114" i="4"/>
  <c r="AY178" i="4"/>
  <c r="AY242" i="4"/>
  <c r="AY306" i="4"/>
  <c r="AY249" i="4"/>
  <c r="AY203" i="4"/>
  <c r="AY316" i="4"/>
  <c r="AY301" i="4"/>
  <c r="AY192" i="4"/>
  <c r="AY40" i="4"/>
  <c r="AY107" i="4"/>
  <c r="AY171" i="4"/>
  <c r="AY76" i="4"/>
  <c r="AY140" i="4"/>
  <c r="AY121" i="4"/>
  <c r="AY143" i="4"/>
  <c r="AY283" i="4"/>
  <c r="AY93" i="4"/>
  <c r="AY157" i="4"/>
  <c r="AY221" i="4"/>
  <c r="AY160" i="4"/>
  <c r="AY288" i="4"/>
  <c r="AO90" i="4"/>
  <c r="AY8" i="4"/>
  <c r="AY59" i="4"/>
  <c r="AY123" i="4"/>
  <c r="AY187" i="4"/>
  <c r="AY20" i="4"/>
  <c r="AY92" i="4"/>
  <c r="AY156" i="4"/>
  <c r="AY50" i="4"/>
  <c r="AY30" i="4"/>
  <c r="AY102" i="4"/>
  <c r="AY166" i="4"/>
  <c r="AY230" i="4"/>
  <c r="AY294" i="4"/>
  <c r="AY71" i="4"/>
  <c r="AY12" i="4"/>
  <c r="AY49" i="4"/>
  <c r="AY153" i="4"/>
  <c r="AY252" i="4"/>
  <c r="AY257" i="4"/>
  <c r="AY195" i="4"/>
  <c r="AY37" i="4"/>
  <c r="AY109" i="4"/>
  <c r="AY173" i="4"/>
  <c r="AY237" i="4"/>
  <c r="AY112" i="4"/>
  <c r="AY216" i="4"/>
  <c r="AY137" i="4"/>
  <c r="AY115" i="4"/>
  <c r="AY101" i="4"/>
  <c r="AY131" i="4"/>
  <c r="AY28" i="4"/>
  <c r="AY58" i="4"/>
  <c r="AY314" i="4"/>
  <c r="AY38" i="4"/>
  <c r="AY79" i="4"/>
  <c r="AY57" i="4"/>
  <c r="AY268" i="4"/>
  <c r="AY43" i="4"/>
  <c r="AY45" i="4"/>
  <c r="AY117" i="4"/>
  <c r="AY181" i="4"/>
  <c r="AY245" i="4"/>
  <c r="AY309" i="4"/>
  <c r="AY208" i="4"/>
  <c r="AY48" i="4"/>
  <c r="AY120" i="4"/>
  <c r="AY232" i="4"/>
  <c r="AY193" i="4"/>
  <c r="AO24" i="4"/>
  <c r="AY16" i="4"/>
  <c r="AY67" i="4"/>
  <c r="AE233" i="4"/>
  <c r="AE297" i="4"/>
  <c r="AO73" i="4"/>
  <c r="AY75" i="4"/>
  <c r="AY139" i="4"/>
  <c r="AY36" i="4"/>
  <c r="AY108" i="4"/>
  <c r="AY172" i="4"/>
  <c r="AY194" i="4"/>
  <c r="AY258" i="4"/>
  <c r="AY46" i="4"/>
  <c r="AY118" i="4"/>
  <c r="AY182" i="4"/>
  <c r="AY246" i="4"/>
  <c r="AY310" i="4"/>
  <c r="AY95" i="4"/>
  <c r="AY199" i="4"/>
  <c r="AY81" i="4"/>
  <c r="AY177" i="4"/>
  <c r="AY281" i="4"/>
  <c r="AY235" i="4"/>
  <c r="AY292" i="4"/>
  <c r="AY227" i="4"/>
  <c r="AY97" i="4"/>
  <c r="AY61" i="4"/>
  <c r="AY125" i="4"/>
  <c r="AY189" i="4"/>
  <c r="AY253" i="4"/>
  <c r="AY4" i="4"/>
  <c r="AY224" i="4"/>
  <c r="AY56" i="4"/>
  <c r="AY128" i="4"/>
  <c r="AY248" i="4"/>
  <c r="AY225" i="4"/>
  <c r="AY179" i="4"/>
  <c r="AY201" i="4"/>
  <c r="AO266" i="4"/>
  <c r="AY83" i="4"/>
  <c r="AY147" i="4"/>
  <c r="AY180" i="4"/>
  <c r="AY215" i="4"/>
  <c r="AY73" i="4"/>
  <c r="AY89" i="4"/>
  <c r="AY185" i="4"/>
  <c r="AY297" i="4"/>
  <c r="AY25" i="4"/>
  <c r="AY243" i="4"/>
  <c r="AY271" i="4"/>
  <c r="AY69" i="4"/>
  <c r="AY133" i="4"/>
  <c r="AY197" i="4"/>
  <c r="AY261" i="4"/>
  <c r="AY32" i="4"/>
  <c r="AY240" i="4"/>
  <c r="AY64" i="4"/>
  <c r="AY136" i="4"/>
  <c r="AY264" i="4"/>
  <c r="AY289" i="4"/>
  <c r="AY51" i="4"/>
  <c r="AY229" i="4"/>
  <c r="AE39" i="4"/>
  <c r="AO25" i="4"/>
  <c r="AO185" i="4"/>
  <c r="AY91" i="4"/>
  <c r="AY155" i="4"/>
  <c r="AY60" i="4"/>
  <c r="AY124" i="4"/>
  <c r="AY188" i="4"/>
  <c r="AY70" i="4"/>
  <c r="AY134" i="4"/>
  <c r="AY198" i="4"/>
  <c r="AY262" i="4"/>
  <c r="AY223" i="4"/>
  <c r="AY129" i="4"/>
  <c r="AY9" i="4"/>
  <c r="AY105" i="4"/>
  <c r="AY209" i="4"/>
  <c r="AY305" i="4"/>
  <c r="AY275" i="4"/>
  <c r="AY207" i="4"/>
  <c r="AY251" i="4"/>
  <c r="AY260" i="4"/>
  <c r="AY111" i="4"/>
  <c r="AY5" i="4"/>
  <c r="AY77" i="4"/>
  <c r="AY141" i="4"/>
  <c r="AY205" i="4"/>
  <c r="AY269" i="4"/>
  <c r="AY96" i="4"/>
  <c r="AY256" i="4"/>
  <c r="AY72" i="4"/>
  <c r="AY152" i="4"/>
  <c r="AY280" i="4"/>
  <c r="AY53" i="4"/>
  <c r="AY165" i="4"/>
  <c r="AO192" i="4"/>
  <c r="AO290" i="4"/>
  <c r="AY19" i="4"/>
  <c r="AY99" i="4"/>
  <c r="AY163" i="4"/>
  <c r="AY68" i="4"/>
  <c r="AY132" i="4"/>
  <c r="AY218" i="4"/>
  <c r="AY175" i="4"/>
  <c r="AY78" i="4"/>
  <c r="AY142" i="4"/>
  <c r="AY206" i="4"/>
  <c r="AY270" i="4"/>
  <c r="AY135" i="4"/>
  <c r="AY17" i="4"/>
  <c r="AY113" i="4"/>
  <c r="AY217" i="4"/>
  <c r="AY313" i="4"/>
  <c r="AY291" i="4"/>
  <c r="AY22" i="4"/>
  <c r="AY265" i="4"/>
  <c r="AY267" i="4"/>
  <c r="AY276" i="4"/>
  <c r="AY161" i="4"/>
  <c r="AY13" i="4"/>
  <c r="AY85" i="4"/>
  <c r="AY149" i="4"/>
  <c r="AY213" i="4"/>
  <c r="AY277" i="4"/>
  <c r="AY144" i="4"/>
  <c r="AY272" i="4"/>
  <c r="AY80" i="4"/>
  <c r="AY168" i="4"/>
  <c r="AY296" i="4"/>
  <c r="AO168" i="4"/>
  <c r="AO296" i="4"/>
  <c r="AO218" i="4"/>
  <c r="AO314" i="4"/>
  <c r="AO257" i="4"/>
  <c r="AO225" i="4"/>
  <c r="K276" i="4"/>
  <c r="AE65" i="4"/>
  <c r="AE112" i="4"/>
  <c r="AE249" i="4"/>
  <c r="AE313" i="4"/>
  <c r="AO213" i="4"/>
  <c r="AO277" i="4"/>
  <c r="AO22" i="4"/>
  <c r="AO56" i="4"/>
  <c r="AO289" i="4"/>
  <c r="AE273" i="4"/>
  <c r="AE153" i="4"/>
  <c r="AO112" i="4"/>
  <c r="AE120" i="4"/>
  <c r="AO164" i="4"/>
  <c r="AO228" i="4"/>
  <c r="AO292" i="4"/>
  <c r="AO94" i="4"/>
  <c r="AO158" i="4"/>
  <c r="AO222" i="4"/>
  <c r="AO286" i="4"/>
  <c r="AO249" i="4"/>
  <c r="K300" i="4"/>
  <c r="K108" i="4"/>
  <c r="K172" i="4"/>
  <c r="K236" i="4"/>
  <c r="AO128" i="4"/>
  <c r="AO97" i="4"/>
  <c r="AO265" i="4"/>
  <c r="AO74" i="4"/>
  <c r="AO208" i="4"/>
  <c r="AO98" i="4"/>
  <c r="AO186" i="4"/>
  <c r="K179" i="4"/>
  <c r="U201" i="4"/>
  <c r="AE281" i="4"/>
  <c r="AO57" i="4"/>
  <c r="AO201" i="4"/>
  <c r="AO184" i="4"/>
  <c r="AO312" i="4"/>
  <c r="AO64" i="4"/>
  <c r="AE202" i="4"/>
  <c r="AO281" i="4"/>
  <c r="K256" i="4"/>
  <c r="K44" i="4"/>
  <c r="K114" i="4"/>
  <c r="K282" i="4"/>
  <c r="K122" i="4"/>
  <c r="AE144" i="4"/>
  <c r="AE105" i="4"/>
  <c r="AE302" i="4"/>
  <c r="AO316" i="4"/>
  <c r="AO177" i="4"/>
  <c r="AO297" i="4"/>
  <c r="AO106" i="4"/>
  <c r="AO210" i="4"/>
  <c r="AO305" i="4"/>
  <c r="AE104" i="4"/>
  <c r="AE232" i="4"/>
  <c r="AE258" i="4"/>
  <c r="AO20" i="4"/>
  <c r="AO84" i="4"/>
  <c r="AO148" i="4"/>
  <c r="AO212" i="4"/>
  <c r="AO276" i="4"/>
  <c r="AO153" i="4"/>
  <c r="AO211" i="4"/>
  <c r="AO275" i="4"/>
  <c r="AO279" i="4"/>
  <c r="AO111" i="4"/>
  <c r="AO233" i="4"/>
  <c r="AO162" i="4"/>
  <c r="AO263" i="4"/>
  <c r="AO313" i="4"/>
  <c r="AE305" i="4"/>
  <c r="AE50" i="4"/>
  <c r="AO156" i="4"/>
  <c r="AO220" i="4"/>
  <c r="AO284" i="4"/>
  <c r="AO205" i="4"/>
  <c r="AO269" i="4"/>
  <c r="AO14" i="4"/>
  <c r="AO86" i="4"/>
  <c r="AO150" i="4"/>
  <c r="AO214" i="4"/>
  <c r="AO278" i="4"/>
  <c r="AO40" i="4"/>
  <c r="AO176" i="4"/>
  <c r="AO240" i="4"/>
  <c r="AO304" i="4"/>
  <c r="AO219" i="4"/>
  <c r="AO283" i="4"/>
  <c r="AO209" i="4"/>
  <c r="AO5" i="4"/>
  <c r="AO69" i="4"/>
  <c r="AO133" i="4"/>
  <c r="AO197" i="4"/>
  <c r="AO261" i="4"/>
  <c r="AO6" i="4"/>
  <c r="AO78" i="4"/>
  <c r="AO142" i="4"/>
  <c r="AO206" i="4"/>
  <c r="AO270" i="4"/>
  <c r="AO32" i="4"/>
  <c r="AO104" i="4"/>
  <c r="AO232" i="4"/>
  <c r="AO247" i="4"/>
  <c r="AO18" i="4"/>
  <c r="AO11" i="4"/>
  <c r="AO75" i="4"/>
  <c r="AO139" i="4"/>
  <c r="AO203" i="4"/>
  <c r="AO267" i="4"/>
  <c r="AO239" i="4"/>
  <c r="AO105" i="4"/>
  <c r="AO63" i="4"/>
  <c r="AO193" i="4"/>
  <c r="AO114" i="4"/>
  <c r="AO215" i="4"/>
  <c r="AO77" i="4"/>
  <c r="AE185" i="4"/>
  <c r="AO36" i="4"/>
  <c r="AO100" i="4"/>
  <c r="AO21" i="4"/>
  <c r="AO85" i="4"/>
  <c r="AO149" i="4"/>
  <c r="AO120" i="4"/>
  <c r="AO248" i="4"/>
  <c r="AO42" i="4"/>
  <c r="AO234" i="4"/>
  <c r="AO27" i="4"/>
  <c r="AO91" i="4"/>
  <c r="AO155" i="4"/>
  <c r="AO143" i="4"/>
  <c r="AO135" i="4"/>
  <c r="AO287" i="4"/>
  <c r="AO295" i="4"/>
  <c r="AO28" i="4"/>
  <c r="AE192" i="4"/>
  <c r="AO44" i="4"/>
  <c r="AO108" i="4"/>
  <c r="AO172" i="4"/>
  <c r="AO236" i="4"/>
  <c r="AO300" i="4"/>
  <c r="AO29" i="4"/>
  <c r="AO93" i="4"/>
  <c r="AO157" i="4"/>
  <c r="AO221" i="4"/>
  <c r="AO285" i="4"/>
  <c r="AO30" i="4"/>
  <c r="AO102" i="4"/>
  <c r="AO166" i="4"/>
  <c r="AO230" i="4"/>
  <c r="AO294" i="4"/>
  <c r="AO50" i="4"/>
  <c r="AO146" i="4"/>
  <c r="AO250" i="4"/>
  <c r="AO35" i="4"/>
  <c r="AO99" i="4"/>
  <c r="AO163" i="4"/>
  <c r="AO227" i="4"/>
  <c r="AO291" i="4"/>
  <c r="AO241" i="4"/>
  <c r="AO175" i="4"/>
  <c r="AO17" i="4"/>
  <c r="AO48" i="4"/>
  <c r="AO47" i="4"/>
  <c r="AO119" i="4"/>
  <c r="AE265" i="4"/>
  <c r="AO52" i="4"/>
  <c r="AO116" i="4"/>
  <c r="AO180" i="4"/>
  <c r="AO244" i="4"/>
  <c r="AO308" i="4"/>
  <c r="AO37" i="4"/>
  <c r="AO101" i="4"/>
  <c r="AO165" i="4"/>
  <c r="AO229" i="4"/>
  <c r="AO293" i="4"/>
  <c r="AO46" i="4"/>
  <c r="AO110" i="4"/>
  <c r="AO174" i="4"/>
  <c r="AO238" i="4"/>
  <c r="AO302" i="4"/>
  <c r="AO7" i="4"/>
  <c r="AO200" i="4"/>
  <c r="AO264" i="4"/>
  <c r="AO183" i="4"/>
  <c r="AO58" i="4"/>
  <c r="AO154" i="4"/>
  <c r="AO258" i="4"/>
  <c r="AO23" i="4"/>
  <c r="AO43" i="4"/>
  <c r="AO107" i="4"/>
  <c r="AO171" i="4"/>
  <c r="AO235" i="4"/>
  <c r="AO299" i="4"/>
  <c r="AO87" i="4"/>
  <c r="AO207" i="4"/>
  <c r="AO231" i="4"/>
  <c r="AO41" i="4"/>
  <c r="AO223" i="4"/>
  <c r="AO71" i="4"/>
  <c r="AO178" i="4"/>
  <c r="AO122" i="4"/>
  <c r="AO83" i="4"/>
  <c r="AO145" i="4"/>
  <c r="AE16" i="4"/>
  <c r="AE209" i="4"/>
  <c r="AE98" i="4"/>
  <c r="AO60" i="4"/>
  <c r="AO124" i="4"/>
  <c r="AO188" i="4"/>
  <c r="AO252" i="4"/>
  <c r="AO45" i="4"/>
  <c r="AO109" i="4"/>
  <c r="AO173" i="4"/>
  <c r="AO237" i="4"/>
  <c r="AO301" i="4"/>
  <c r="AO54" i="4"/>
  <c r="AO118" i="4"/>
  <c r="AO182" i="4"/>
  <c r="AO246" i="4"/>
  <c r="AO310" i="4"/>
  <c r="AO31" i="4"/>
  <c r="AO80" i="4"/>
  <c r="AO144" i="4"/>
  <c r="AO170" i="4"/>
  <c r="AO274" i="4"/>
  <c r="AO79" i="4"/>
  <c r="AO51" i="4"/>
  <c r="AO115" i="4"/>
  <c r="AO179" i="4"/>
  <c r="AO243" i="4"/>
  <c r="AO307" i="4"/>
  <c r="AO127" i="4"/>
  <c r="AO9" i="4"/>
  <c r="AO255" i="4"/>
  <c r="AO16" i="4"/>
  <c r="AO89" i="4"/>
  <c r="AO271" i="4"/>
  <c r="AO103" i="4"/>
  <c r="AO226" i="4"/>
  <c r="AO81" i="4"/>
  <c r="AO92" i="4"/>
  <c r="AO13" i="4"/>
  <c r="AO34" i="4"/>
  <c r="AO19" i="4"/>
  <c r="AO95" i="4"/>
  <c r="U315" i="4"/>
  <c r="AE33" i="4"/>
  <c r="AE217" i="4"/>
  <c r="AO68" i="4"/>
  <c r="AO132" i="4"/>
  <c r="AO196" i="4"/>
  <c r="AO260" i="4"/>
  <c r="AO53" i="4"/>
  <c r="AO117" i="4"/>
  <c r="AO181" i="4"/>
  <c r="AO245" i="4"/>
  <c r="AO309" i="4"/>
  <c r="AO62" i="4"/>
  <c r="AO126" i="4"/>
  <c r="AO190" i="4"/>
  <c r="AO254" i="4"/>
  <c r="AO39" i="4"/>
  <c r="AO8" i="4"/>
  <c r="AO88" i="4"/>
  <c r="AO152" i="4"/>
  <c r="AO216" i="4"/>
  <c r="AO280" i="4"/>
  <c r="AO82" i="4"/>
  <c r="AO282" i="4"/>
  <c r="AO311" i="4"/>
  <c r="AO59" i="4"/>
  <c r="AO123" i="4"/>
  <c r="AO187" i="4"/>
  <c r="AO251" i="4"/>
  <c r="AO315" i="4"/>
  <c r="AO167" i="4"/>
  <c r="AO33" i="4"/>
  <c r="AO303" i="4"/>
  <c r="AO113" i="4"/>
  <c r="AO38" i="4"/>
  <c r="AO151" i="4"/>
  <c r="AO129" i="4"/>
  <c r="AO141" i="4"/>
  <c r="AO147" i="4"/>
  <c r="U288" i="4"/>
  <c r="U273" i="4"/>
  <c r="AE225" i="4"/>
  <c r="AE289" i="4"/>
  <c r="AO12" i="4"/>
  <c r="AO76" i="4"/>
  <c r="AO140" i="4"/>
  <c r="AO204" i="4"/>
  <c r="AO268" i="4"/>
  <c r="AO61" i="4"/>
  <c r="AO125" i="4"/>
  <c r="AO189" i="4"/>
  <c r="AO253" i="4"/>
  <c r="AO70" i="4"/>
  <c r="AO134" i="4"/>
  <c r="AO198" i="4"/>
  <c r="AO262" i="4"/>
  <c r="AO4" i="4"/>
  <c r="AO96" i="4"/>
  <c r="AO160" i="4"/>
  <c r="AO288" i="4"/>
  <c r="AO10" i="4"/>
  <c r="AO194" i="4"/>
  <c r="AO298" i="4"/>
  <c r="AO67" i="4"/>
  <c r="AO131" i="4"/>
  <c r="AO195" i="4"/>
  <c r="AO259" i="4"/>
  <c r="AO199" i="4"/>
  <c r="AO49" i="4"/>
  <c r="AO15" i="4"/>
  <c r="AO169" i="4"/>
  <c r="AO55" i="4"/>
  <c r="AO191" i="4"/>
  <c r="AE161" i="4"/>
  <c r="U202" i="4"/>
  <c r="AE226" i="4"/>
  <c r="K240" i="4"/>
  <c r="AE138" i="4"/>
  <c r="K304" i="4"/>
  <c r="K84" i="4"/>
  <c r="K148" i="4"/>
  <c r="K212" i="4"/>
  <c r="K20" i="4"/>
  <c r="U41" i="4"/>
  <c r="AE257" i="4"/>
  <c r="AE32" i="4"/>
  <c r="AE57" i="4"/>
  <c r="AE195" i="4"/>
  <c r="AE307" i="4"/>
  <c r="AE9" i="4"/>
  <c r="K296" i="4"/>
  <c r="K232" i="4"/>
  <c r="K26" i="4"/>
  <c r="K291" i="4"/>
  <c r="U50" i="4"/>
  <c r="U153" i="4"/>
  <c r="U217" i="4"/>
  <c r="AE11" i="4"/>
  <c r="AE40" i="4"/>
  <c r="AE168" i="4"/>
  <c r="AE129" i="4"/>
  <c r="AE169" i="4"/>
  <c r="AE237" i="4"/>
  <c r="AE42" i="4"/>
  <c r="K100" i="4"/>
  <c r="K164" i="4"/>
  <c r="K228" i="4"/>
  <c r="K64" i="4"/>
  <c r="K128" i="4"/>
  <c r="K178" i="4"/>
  <c r="K186" i="4"/>
  <c r="U105" i="4"/>
  <c r="U74" i="4"/>
  <c r="U138" i="4"/>
  <c r="AE43" i="4"/>
  <c r="AE25" i="4"/>
  <c r="K264" i="4"/>
  <c r="U249" i="4"/>
  <c r="U250" i="4"/>
  <c r="U314" i="4"/>
  <c r="AE8" i="4"/>
  <c r="AE72" i="4"/>
  <c r="AE49" i="4"/>
  <c r="AE164" i="4"/>
  <c r="AE59" i="4"/>
  <c r="AE259" i="4"/>
  <c r="AE294" i="4"/>
  <c r="AE140" i="4"/>
  <c r="AE139" i="4"/>
  <c r="AE121" i="4"/>
  <c r="AE198" i="4"/>
  <c r="AE115" i="4"/>
  <c r="AE219" i="4"/>
  <c r="AE315" i="4"/>
  <c r="AE197" i="4"/>
  <c r="AE126" i="4"/>
  <c r="AE188" i="4"/>
  <c r="AE284" i="4"/>
  <c r="AE77" i="4"/>
  <c r="AE238" i="4"/>
  <c r="AE264" i="4"/>
  <c r="AE95" i="4"/>
  <c r="AE196" i="4"/>
  <c r="AE71" i="4"/>
  <c r="AE93" i="4"/>
  <c r="AE35" i="4"/>
  <c r="AE119" i="4"/>
  <c r="AE118" i="4"/>
  <c r="AE286" i="4"/>
  <c r="U161" i="4"/>
  <c r="AE27" i="4"/>
  <c r="K275" i="4"/>
  <c r="K254" i="4"/>
  <c r="U241" i="4"/>
  <c r="U306" i="4"/>
  <c r="AE64" i="4"/>
  <c r="AE128" i="4"/>
  <c r="AE41" i="4"/>
  <c r="AE193" i="4"/>
  <c r="AE130" i="4"/>
  <c r="AE30" i="4"/>
  <c r="AE74" i="4"/>
  <c r="AE194" i="4"/>
  <c r="AE51" i="4"/>
  <c r="AE251" i="4"/>
  <c r="AE28" i="4"/>
  <c r="AE124" i="4"/>
  <c r="AE220" i="4"/>
  <c r="AE62" i="4"/>
  <c r="AE21" i="4"/>
  <c r="AE109" i="4"/>
  <c r="AE107" i="4"/>
  <c r="AE288" i="4"/>
  <c r="AE114" i="4"/>
  <c r="AE207" i="4"/>
  <c r="AE292" i="4"/>
  <c r="AE183" i="4"/>
  <c r="AE306" i="4"/>
  <c r="AE100" i="4"/>
  <c r="AE239" i="4"/>
  <c r="AE182" i="4"/>
  <c r="AE303" i="4"/>
  <c r="AE31" i="4"/>
  <c r="AE163" i="4"/>
  <c r="AE83" i="4"/>
  <c r="AE84" i="4"/>
  <c r="AE275" i="4"/>
  <c r="AE250" i="4"/>
  <c r="AE236" i="4"/>
  <c r="AE191" i="4"/>
  <c r="U304" i="4"/>
  <c r="AE48" i="4"/>
  <c r="AE176" i="4"/>
  <c r="AE73" i="4"/>
  <c r="AE137" i="4"/>
  <c r="AE177" i="4"/>
  <c r="AE241" i="4"/>
  <c r="AE269" i="4"/>
  <c r="AE162" i="4"/>
  <c r="AE266" i="4"/>
  <c r="AE262" i="4"/>
  <c r="AE123" i="4"/>
  <c r="AE227" i="4"/>
  <c r="AE173" i="4"/>
  <c r="AE190" i="4"/>
  <c r="AE12" i="4"/>
  <c r="AE92" i="4"/>
  <c r="AE204" i="4"/>
  <c r="AE308" i="4"/>
  <c r="AE5" i="4"/>
  <c r="AE85" i="4"/>
  <c r="AE272" i="4"/>
  <c r="AE58" i="4"/>
  <c r="AE314" i="4"/>
  <c r="AE135" i="4"/>
  <c r="AE228" i="4"/>
  <c r="AE111" i="4"/>
  <c r="AE125" i="4"/>
  <c r="AE133" i="4"/>
  <c r="AE159" i="4"/>
  <c r="AE150" i="4"/>
  <c r="AE310" i="4"/>
  <c r="AE231" i="4"/>
  <c r="AE184" i="4"/>
  <c r="AE81" i="4"/>
  <c r="AE293" i="4"/>
  <c r="AE66" i="4"/>
  <c r="AE170" i="4"/>
  <c r="AE290" i="4"/>
  <c r="AE19" i="4"/>
  <c r="AE131" i="4"/>
  <c r="AE243" i="4"/>
  <c r="AE205" i="4"/>
  <c r="AE230" i="4"/>
  <c r="AE20" i="4"/>
  <c r="AE116" i="4"/>
  <c r="AE212" i="4"/>
  <c r="AE316" i="4"/>
  <c r="AE14" i="4"/>
  <c r="AE13" i="4"/>
  <c r="AE101" i="4"/>
  <c r="AE69" i="4"/>
  <c r="AE280" i="4"/>
  <c r="AE82" i="4"/>
  <c r="AE175" i="4"/>
  <c r="AE260" i="4"/>
  <c r="AE143" i="4"/>
  <c r="AE157" i="4"/>
  <c r="AE274" i="4"/>
  <c r="AE199" i="4"/>
  <c r="AE158" i="4"/>
  <c r="AE263" i="4"/>
  <c r="K272" i="4"/>
  <c r="K75" i="4"/>
  <c r="AE229" i="4"/>
  <c r="AE189" i="4"/>
  <c r="AE89" i="4"/>
  <c r="AE136" i="4"/>
  <c r="AE200" i="4"/>
  <c r="AE70" i="4"/>
  <c r="AE90" i="4"/>
  <c r="AE245" i="4"/>
  <c r="AE36" i="4"/>
  <c r="AE244" i="4"/>
  <c r="AE309" i="4"/>
  <c r="AE102" i="4"/>
  <c r="AE29" i="4"/>
  <c r="AE117" i="4"/>
  <c r="AE22" i="4"/>
  <c r="AE296" i="4"/>
  <c r="AE122" i="4"/>
  <c r="AE211" i="4"/>
  <c r="AE255" i="4"/>
  <c r="AE215" i="4"/>
  <c r="AE221" i="4"/>
  <c r="AE203" i="4"/>
  <c r="AE7" i="4"/>
  <c r="AE287" i="4"/>
  <c r="AE214" i="4"/>
  <c r="AE103" i="4"/>
  <c r="AE61" i="4"/>
  <c r="K315" i="4"/>
  <c r="U19" i="4"/>
  <c r="U34" i="4"/>
  <c r="AE80" i="4"/>
  <c r="AE208" i="4"/>
  <c r="AE298" i="4"/>
  <c r="AE300" i="4"/>
  <c r="AE147" i="4"/>
  <c r="AE18" i="4"/>
  <c r="AE218" i="4"/>
  <c r="AE38" i="4"/>
  <c r="AE67" i="4"/>
  <c r="AE179" i="4"/>
  <c r="AE283" i="4"/>
  <c r="AE277" i="4"/>
  <c r="AE6" i="4"/>
  <c r="AE44" i="4"/>
  <c r="AE148" i="4"/>
  <c r="AE252" i="4"/>
  <c r="AE267" i="4"/>
  <c r="AE142" i="4"/>
  <c r="AE37" i="4"/>
  <c r="AE141" i="4"/>
  <c r="AE54" i="4"/>
  <c r="AE172" i="4"/>
  <c r="AE240" i="4"/>
  <c r="AE304" i="4"/>
  <c r="AE146" i="4"/>
  <c r="AE295" i="4"/>
  <c r="AE247" i="4"/>
  <c r="AE253" i="4"/>
  <c r="AE68" i="4"/>
  <c r="AE23" i="4"/>
  <c r="AE132" i="4"/>
  <c r="AE222" i="4"/>
  <c r="AE79" i="4"/>
  <c r="AE151" i="4"/>
  <c r="K112" i="4"/>
  <c r="U280" i="4"/>
  <c r="AE24" i="4"/>
  <c r="AE88" i="4"/>
  <c r="AE152" i="4"/>
  <c r="AE216" i="4"/>
  <c r="AE113" i="4"/>
  <c r="AE181" i="4"/>
  <c r="AE4" i="4"/>
  <c r="AE26" i="4"/>
  <c r="AE106" i="4"/>
  <c r="AE110" i="4"/>
  <c r="AE91" i="4"/>
  <c r="AE187" i="4"/>
  <c r="AE291" i="4"/>
  <c r="AE301" i="4"/>
  <c r="AE46" i="4"/>
  <c r="AE60" i="4"/>
  <c r="AE156" i="4"/>
  <c r="AE268" i="4"/>
  <c r="AE206" i="4"/>
  <c r="AE45" i="4"/>
  <c r="AE149" i="4"/>
  <c r="AE134" i="4"/>
  <c r="AE210" i="4"/>
  <c r="AE248" i="4"/>
  <c r="AE312" i="4"/>
  <c r="AE178" i="4"/>
  <c r="AE52" i="4"/>
  <c r="AE15" i="4"/>
  <c r="AE279" i="4"/>
  <c r="AE261" i="4"/>
  <c r="AE171" i="4"/>
  <c r="AE63" i="4"/>
  <c r="AE86" i="4"/>
  <c r="AE246" i="4"/>
  <c r="AE127" i="4"/>
  <c r="AE223" i="4"/>
  <c r="K308" i="4"/>
  <c r="K80" i="4"/>
  <c r="AE155" i="4"/>
  <c r="AE270" i="4"/>
  <c r="AE165" i="4"/>
  <c r="K313" i="4"/>
  <c r="K249" i="4"/>
  <c r="AE96" i="4"/>
  <c r="AE160" i="4"/>
  <c r="AE224" i="4"/>
  <c r="AE213" i="4"/>
  <c r="AE234" i="4"/>
  <c r="AE166" i="4"/>
  <c r="AE99" i="4"/>
  <c r="AE78" i="4"/>
  <c r="AE76" i="4"/>
  <c r="AE180" i="4"/>
  <c r="AE276" i="4"/>
  <c r="AE254" i="4"/>
  <c r="AE299" i="4"/>
  <c r="AE53" i="4"/>
  <c r="AE235" i="4"/>
  <c r="AE174" i="4"/>
  <c r="AE242" i="4"/>
  <c r="AE256" i="4"/>
  <c r="AE186" i="4"/>
  <c r="AE55" i="4"/>
  <c r="AE108" i="4"/>
  <c r="AE47" i="4"/>
  <c r="AE311" i="4"/>
  <c r="AE285" i="4"/>
  <c r="AE10" i="4"/>
  <c r="AE87" i="4"/>
  <c r="AE94" i="4"/>
  <c r="AE278" i="4"/>
  <c r="AE167" i="4"/>
  <c r="AE271" i="4"/>
  <c r="U257" i="4"/>
  <c r="U66" i="4"/>
  <c r="K46" i="4"/>
  <c r="K190" i="4"/>
  <c r="K62" i="4"/>
  <c r="K126" i="4"/>
  <c r="K277" i="4"/>
  <c r="K281" i="4"/>
  <c r="K217" i="4"/>
  <c r="K153" i="4"/>
  <c r="U316" i="4"/>
  <c r="U49" i="4"/>
  <c r="K263" i="4"/>
  <c r="K50" i="4"/>
  <c r="K34" i="4"/>
  <c r="K250" i="4"/>
  <c r="U267" i="4"/>
  <c r="K292" i="4"/>
  <c r="K297" i="4"/>
  <c r="K233" i="4"/>
  <c r="K169" i="4"/>
  <c r="K105" i="4"/>
  <c r="U290" i="4"/>
  <c r="U114" i="4"/>
  <c r="U312" i="4"/>
  <c r="U298" i="4"/>
  <c r="K192" i="4"/>
  <c r="K162" i="4"/>
  <c r="K144" i="4"/>
  <c r="U177" i="4"/>
  <c r="U305" i="4"/>
  <c r="U178" i="4"/>
  <c r="U242" i="4"/>
  <c r="U195" i="4"/>
  <c r="U308" i="4"/>
  <c r="K312" i="4"/>
  <c r="U266" i="4"/>
  <c r="K135" i="4"/>
  <c r="K7" i="4"/>
  <c r="K28" i="4"/>
  <c r="K242" i="4"/>
  <c r="K299" i="4"/>
  <c r="U9" i="4"/>
  <c r="U209" i="4"/>
  <c r="K248" i="4"/>
  <c r="K258" i="4"/>
  <c r="K199" i="4"/>
  <c r="K71" i="4"/>
  <c r="K284" i="4"/>
  <c r="K255" i="4"/>
  <c r="K191" i="4"/>
  <c r="K184" i="4"/>
  <c r="K163" i="4"/>
  <c r="K42" i="4"/>
  <c r="U43" i="4"/>
  <c r="U36" i="4"/>
  <c r="U61" i="4"/>
  <c r="U125" i="4"/>
  <c r="U189" i="4"/>
  <c r="U253" i="4"/>
  <c r="U296" i="4"/>
  <c r="U17" i="4"/>
  <c r="U281" i="4"/>
  <c r="U115" i="4"/>
  <c r="U218" i="4"/>
  <c r="U282" i="4"/>
  <c r="U147" i="4"/>
  <c r="U275" i="4"/>
  <c r="U136" i="4"/>
  <c r="U204" i="4"/>
  <c r="U124" i="4"/>
  <c r="U84" i="4"/>
  <c r="U295" i="4"/>
  <c r="U311" i="4"/>
  <c r="U220" i="4"/>
  <c r="U110" i="4"/>
  <c r="U174" i="4"/>
  <c r="U238" i="4"/>
  <c r="U302" i="4"/>
  <c r="U255" i="4"/>
  <c r="U64" i="4"/>
  <c r="U283" i="4"/>
  <c r="K92" i="4"/>
  <c r="K156" i="4"/>
  <c r="K220" i="4"/>
  <c r="K120" i="4"/>
  <c r="K283" i="4"/>
  <c r="U225" i="4"/>
  <c r="U200" i="4"/>
  <c r="K225" i="4"/>
  <c r="U297" i="4"/>
  <c r="U170" i="4"/>
  <c r="K161" i="4"/>
  <c r="K306" i="4"/>
  <c r="K170" i="4"/>
  <c r="U21" i="4"/>
  <c r="U85" i="4"/>
  <c r="U149" i="4"/>
  <c r="U213" i="4"/>
  <c r="U277" i="4"/>
  <c r="U6" i="4"/>
  <c r="U113" i="4"/>
  <c r="U18" i="4"/>
  <c r="U99" i="4"/>
  <c r="U60" i="4"/>
  <c r="U180" i="4"/>
  <c r="U143" i="4"/>
  <c r="U23" i="4"/>
  <c r="U70" i="4"/>
  <c r="U134" i="4"/>
  <c r="U151" i="4"/>
  <c r="U172" i="4"/>
  <c r="U203" i="4"/>
  <c r="K289" i="4"/>
  <c r="K131" i="4"/>
  <c r="U14" i="4"/>
  <c r="U57" i="4"/>
  <c r="U185" i="4"/>
  <c r="U216" i="4"/>
  <c r="U236" i="4"/>
  <c r="U154" i="4"/>
  <c r="U135" i="4"/>
  <c r="U232" i="4"/>
  <c r="K41" i="4"/>
  <c r="K311" i="4"/>
  <c r="K247" i="4"/>
  <c r="K183" i="4"/>
  <c r="K119" i="4"/>
  <c r="K55" i="4"/>
  <c r="K262" i="4"/>
  <c r="K198" i="4"/>
  <c r="K134" i="4"/>
  <c r="K70" i="4"/>
  <c r="K6" i="4"/>
  <c r="K208" i="4"/>
  <c r="K285" i="4"/>
  <c r="K221" i="4"/>
  <c r="K157" i="4"/>
  <c r="K93" i="4"/>
  <c r="K29" i="4"/>
  <c r="K104" i="4"/>
  <c r="K12" i="4"/>
  <c r="K194" i="4"/>
  <c r="K200" i="4"/>
  <c r="K219" i="4"/>
  <c r="K91" i="4"/>
  <c r="K19" i="4"/>
  <c r="K218" i="4"/>
  <c r="U44" i="4"/>
  <c r="U5" i="4"/>
  <c r="U69" i="4"/>
  <c r="U133" i="4"/>
  <c r="U197" i="4"/>
  <c r="U261" i="4"/>
  <c r="U25" i="4"/>
  <c r="U97" i="4"/>
  <c r="U289" i="4"/>
  <c r="U188" i="4"/>
  <c r="U82" i="4"/>
  <c r="U162" i="4"/>
  <c r="U226" i="4"/>
  <c r="U75" i="4"/>
  <c r="U163" i="4"/>
  <c r="U291" i="4"/>
  <c r="U132" i="4"/>
  <c r="U268" i="4"/>
  <c r="U140" i="4"/>
  <c r="U276" i="4"/>
  <c r="U12" i="4"/>
  <c r="U87" i="4"/>
  <c r="U300" i="4"/>
  <c r="U159" i="4"/>
  <c r="U284" i="4"/>
  <c r="U118" i="4"/>
  <c r="U182" i="4"/>
  <c r="U246" i="4"/>
  <c r="U310" i="4"/>
  <c r="U103" i="4"/>
  <c r="U279" i="4"/>
  <c r="U112" i="4"/>
  <c r="U299" i="4"/>
  <c r="U156" i="4"/>
  <c r="U256" i="4"/>
  <c r="U264" i="4"/>
  <c r="U62" i="4"/>
  <c r="U22" i="4"/>
  <c r="U89" i="4"/>
  <c r="U67" i="4"/>
  <c r="U260" i="4"/>
  <c r="U55" i="4"/>
  <c r="U79" i="4"/>
  <c r="K97" i="4"/>
  <c r="K33" i="4"/>
  <c r="K303" i="4"/>
  <c r="K239" i="4"/>
  <c r="K175" i="4"/>
  <c r="K111" i="4"/>
  <c r="K47" i="4"/>
  <c r="K40" i="4"/>
  <c r="K211" i="4"/>
  <c r="U52" i="4"/>
  <c r="U13" i="4"/>
  <c r="U77" i="4"/>
  <c r="U141" i="4"/>
  <c r="U205" i="4"/>
  <c r="U269" i="4"/>
  <c r="U33" i="4"/>
  <c r="U169" i="4"/>
  <c r="U233" i="4"/>
  <c r="U8" i="4"/>
  <c r="U90" i="4"/>
  <c r="U234" i="4"/>
  <c r="U83" i="4"/>
  <c r="U179" i="4"/>
  <c r="U307" i="4"/>
  <c r="U20" i="4"/>
  <c r="U164" i="4"/>
  <c r="U292" i="4"/>
  <c r="U4" i="4"/>
  <c r="U119" i="4"/>
  <c r="U183" i="4"/>
  <c r="U30" i="4"/>
  <c r="U126" i="4"/>
  <c r="U190" i="4"/>
  <c r="U254" i="4"/>
  <c r="U127" i="4"/>
  <c r="U303" i="4"/>
  <c r="U187" i="4"/>
  <c r="U24" i="4"/>
  <c r="U16" i="4"/>
  <c r="K116" i="4"/>
  <c r="K273" i="4"/>
  <c r="K154" i="4"/>
  <c r="U29" i="4"/>
  <c r="U93" i="4"/>
  <c r="U157" i="4"/>
  <c r="U221" i="4"/>
  <c r="U285" i="4"/>
  <c r="U121" i="4"/>
  <c r="U32" i="4"/>
  <c r="U26" i="4"/>
  <c r="U106" i="4"/>
  <c r="U186" i="4"/>
  <c r="U107" i="4"/>
  <c r="U211" i="4"/>
  <c r="U76" i="4"/>
  <c r="U196" i="4"/>
  <c r="U68" i="4"/>
  <c r="U175" i="4"/>
  <c r="U56" i="4"/>
  <c r="U47" i="4"/>
  <c r="U223" i="4"/>
  <c r="U78" i="4"/>
  <c r="U142" i="4"/>
  <c r="U206" i="4"/>
  <c r="U270" i="4"/>
  <c r="U171" i="4"/>
  <c r="U167" i="4"/>
  <c r="U219" i="4"/>
  <c r="U168" i="4"/>
  <c r="U240" i="4"/>
  <c r="U184" i="4"/>
  <c r="U199" i="4"/>
  <c r="U262" i="4"/>
  <c r="K244" i="4"/>
  <c r="K209" i="4"/>
  <c r="K294" i="4"/>
  <c r="K230" i="4"/>
  <c r="K166" i="4"/>
  <c r="K102" i="4"/>
  <c r="K38" i="4"/>
  <c r="K4" i="4"/>
  <c r="K253" i="4"/>
  <c r="K189" i="4"/>
  <c r="K125" i="4"/>
  <c r="K61" i="4"/>
  <c r="K130" i="4"/>
  <c r="K48" i="4"/>
  <c r="U37" i="4"/>
  <c r="U101" i="4"/>
  <c r="U165" i="4"/>
  <c r="U229" i="4"/>
  <c r="U293" i="4"/>
  <c r="U38" i="4"/>
  <c r="U65" i="4"/>
  <c r="U129" i="4"/>
  <c r="U193" i="4"/>
  <c r="U92" i="4"/>
  <c r="U72" i="4"/>
  <c r="U122" i="4"/>
  <c r="U194" i="4"/>
  <c r="U11" i="4"/>
  <c r="U123" i="4"/>
  <c r="U227" i="4"/>
  <c r="U100" i="4"/>
  <c r="U212" i="4"/>
  <c r="U155" i="4"/>
  <c r="U207" i="4"/>
  <c r="U120" i="4"/>
  <c r="U71" i="4"/>
  <c r="U247" i="4"/>
  <c r="U40" i="4"/>
  <c r="U86" i="4"/>
  <c r="U150" i="4"/>
  <c r="U214" i="4"/>
  <c r="U278" i="4"/>
  <c r="U15" i="4"/>
  <c r="U191" i="4"/>
  <c r="U235" i="4"/>
  <c r="U224" i="4"/>
  <c r="U91" i="4"/>
  <c r="U208" i="4"/>
  <c r="U198" i="4"/>
  <c r="K180" i="4"/>
  <c r="K145" i="4"/>
  <c r="K52" i="4"/>
  <c r="K298" i="4"/>
  <c r="K268" i="4"/>
  <c r="K65" i="4"/>
  <c r="K271" i="4"/>
  <c r="K207" i="4"/>
  <c r="K143" i="4"/>
  <c r="K79" i="4"/>
  <c r="K15" i="4"/>
  <c r="K90" i="4"/>
  <c r="K51" i="4"/>
  <c r="K98" i="4"/>
  <c r="K16" i="4"/>
  <c r="U27" i="4"/>
  <c r="U45" i="4"/>
  <c r="U109" i="4"/>
  <c r="U173" i="4"/>
  <c r="U237" i="4"/>
  <c r="U301" i="4"/>
  <c r="U46" i="4"/>
  <c r="U137" i="4"/>
  <c r="U265" i="4"/>
  <c r="U104" i="4"/>
  <c r="U42" i="4"/>
  <c r="U51" i="4"/>
  <c r="U131" i="4"/>
  <c r="U243" i="4"/>
  <c r="U48" i="4"/>
  <c r="U80" i="4"/>
  <c r="U108" i="4"/>
  <c r="U228" i="4"/>
  <c r="U309" i="4"/>
  <c r="U7" i="4"/>
  <c r="U231" i="4"/>
  <c r="U95" i="4"/>
  <c r="U271" i="4"/>
  <c r="U88" i="4"/>
  <c r="U94" i="4"/>
  <c r="U158" i="4"/>
  <c r="U222" i="4"/>
  <c r="U286" i="4"/>
  <c r="U39" i="4"/>
  <c r="U215" i="4"/>
  <c r="U251" i="4"/>
  <c r="U272" i="4"/>
  <c r="U160" i="4"/>
  <c r="U248" i="4"/>
  <c r="K76" i="4"/>
  <c r="K140" i="4"/>
  <c r="K204" i="4"/>
  <c r="K185" i="4"/>
  <c r="K121" i="4"/>
  <c r="K171" i="4"/>
  <c r="K43" i="4"/>
  <c r="K66" i="4"/>
  <c r="U35" i="4"/>
  <c r="U28" i="4"/>
  <c r="U53" i="4"/>
  <c r="U117" i="4"/>
  <c r="U181" i="4"/>
  <c r="U245" i="4"/>
  <c r="U54" i="4"/>
  <c r="U81" i="4"/>
  <c r="U145" i="4"/>
  <c r="U152" i="4"/>
  <c r="U58" i="4"/>
  <c r="U146" i="4"/>
  <c r="U210" i="4"/>
  <c r="U274" i="4"/>
  <c r="U59" i="4"/>
  <c r="U139" i="4"/>
  <c r="U259" i="4"/>
  <c r="U96" i="4"/>
  <c r="U144" i="4"/>
  <c r="U116" i="4"/>
  <c r="U244" i="4"/>
  <c r="U148" i="4"/>
  <c r="U31" i="4"/>
  <c r="U263" i="4"/>
  <c r="U111" i="4"/>
  <c r="U287" i="4"/>
  <c r="U128" i="4"/>
  <c r="U102" i="4"/>
  <c r="U166" i="4"/>
  <c r="U230" i="4"/>
  <c r="U294" i="4"/>
  <c r="U63" i="4"/>
  <c r="U239" i="4"/>
  <c r="U176" i="4"/>
  <c r="U192" i="4"/>
  <c r="K57" i="4"/>
  <c r="K288" i="4"/>
  <c r="K224" i="4"/>
  <c r="K155" i="4"/>
  <c r="K260" i="4"/>
  <c r="K18" i="4"/>
  <c r="K83" i="4"/>
  <c r="K316" i="4"/>
  <c r="K290" i="4"/>
  <c r="K56" i="4"/>
  <c r="K259" i="4"/>
  <c r="K195" i="4"/>
  <c r="K67" i="4"/>
  <c r="K151" i="4"/>
  <c r="K9" i="4"/>
  <c r="K279" i="4"/>
  <c r="K87" i="4"/>
  <c r="K73" i="4"/>
  <c r="K215" i="4"/>
  <c r="K23" i="4"/>
  <c r="K235" i="4"/>
  <c r="K295" i="4"/>
  <c r="K231" i="4"/>
  <c r="K167" i="4"/>
  <c r="K267" i="4"/>
  <c r="K160" i="4"/>
  <c r="K146" i="4"/>
  <c r="K32" i="4"/>
  <c r="K210" i="4"/>
  <c r="K96" i="4"/>
  <c r="K201" i="4"/>
  <c r="K274" i="4"/>
  <c r="K265" i="4"/>
  <c r="K137" i="4"/>
  <c r="K132" i="4"/>
  <c r="K196" i="4"/>
  <c r="K89" i="4"/>
  <c r="K25" i="4"/>
  <c r="K103" i="4"/>
  <c r="K39" i="4"/>
  <c r="K287" i="4"/>
  <c r="K124" i="4"/>
  <c r="K5" i="4"/>
  <c r="K187" i="4"/>
  <c r="K188" i="4"/>
  <c r="K152" i="4"/>
  <c r="K10" i="4"/>
  <c r="K257" i="4"/>
  <c r="K193" i="4"/>
  <c r="K129" i="4"/>
  <c r="K286" i="4"/>
  <c r="K222" i="4"/>
  <c r="K158" i="4"/>
  <c r="K94" i="4"/>
  <c r="K30" i="4"/>
  <c r="K74" i="4"/>
  <c r="K309" i="4"/>
  <c r="K245" i="4"/>
  <c r="K181" i="4"/>
  <c r="K117" i="4"/>
  <c r="K53" i="4"/>
  <c r="K82" i="4"/>
  <c r="K243" i="4"/>
  <c r="K280" i="4"/>
  <c r="K216" i="4"/>
  <c r="K213" i="4"/>
  <c r="K85" i="4"/>
  <c r="K21" i="4"/>
  <c r="K136" i="4"/>
  <c r="K11" i="4"/>
  <c r="K149" i="4"/>
  <c r="K310" i="4"/>
  <c r="K246" i="4"/>
  <c r="K182" i="4"/>
  <c r="K118" i="4"/>
  <c r="K54" i="4"/>
  <c r="K202" i="4"/>
  <c r="K269" i="4"/>
  <c r="K205" i="4"/>
  <c r="K141" i="4"/>
  <c r="K77" i="4"/>
  <c r="K13" i="4"/>
  <c r="K60" i="4"/>
  <c r="K88" i="4"/>
  <c r="K203" i="4"/>
  <c r="K139" i="4"/>
  <c r="K314" i="4"/>
  <c r="K81" i="4"/>
  <c r="K17" i="4"/>
  <c r="K223" i="4"/>
  <c r="K159" i="4"/>
  <c r="K95" i="4"/>
  <c r="K31" i="4"/>
  <c r="K138" i="4"/>
  <c r="K123" i="4"/>
  <c r="K59" i="4"/>
  <c r="K115" i="4"/>
  <c r="K278" i="4"/>
  <c r="K150" i="4"/>
  <c r="K237" i="4"/>
  <c r="K109" i="4"/>
  <c r="K107" i="4"/>
  <c r="K214" i="4"/>
  <c r="K86" i="4"/>
  <c r="K22" i="4"/>
  <c r="K301" i="4"/>
  <c r="K173" i="4"/>
  <c r="K45" i="4"/>
  <c r="K305" i="4"/>
  <c r="K241" i="4"/>
  <c r="K177" i="4"/>
  <c r="K113" i="4"/>
  <c r="K49" i="4"/>
  <c r="K24" i="4"/>
  <c r="K127" i="4"/>
  <c r="K63" i="4"/>
  <c r="K176" i="4"/>
  <c r="K226" i="4"/>
  <c r="K227" i="4"/>
  <c r="K35" i="4"/>
  <c r="K234" i="4"/>
</calcChain>
</file>

<file path=xl/sharedStrings.xml><?xml version="1.0" encoding="utf-8"?>
<sst xmlns="http://schemas.openxmlformats.org/spreadsheetml/2006/main" count="4539" uniqueCount="517">
  <si>
    <t>Firm 1</t>
  </si>
  <si>
    <t>Firm 2</t>
  </si>
  <si>
    <t>Firm 3</t>
  </si>
  <si>
    <t>Firm 4</t>
  </si>
  <si>
    <t>Firm 5</t>
  </si>
  <si>
    <t>Firm 6</t>
  </si>
  <si>
    <t>Firm 7</t>
  </si>
  <si>
    <t>Firm 8</t>
  </si>
  <si>
    <t>Firm 9</t>
  </si>
  <si>
    <t>Firm 10</t>
  </si>
  <si>
    <t>Firm 11</t>
  </si>
  <si>
    <t>Firm 12</t>
  </si>
  <si>
    <t>Firm 13</t>
  </si>
  <si>
    <t>Firm 14</t>
  </si>
  <si>
    <t>Firm 15</t>
  </si>
  <si>
    <t>Firm 16</t>
  </si>
  <si>
    <t>Firm 17</t>
  </si>
  <si>
    <t>Firm 18</t>
  </si>
  <si>
    <t>Firm 19</t>
  </si>
  <si>
    <t>Firm 20</t>
  </si>
  <si>
    <t>Firm 21</t>
  </si>
  <si>
    <t>Firm 22</t>
  </si>
  <si>
    <t>Firm 23</t>
  </si>
  <si>
    <t>Firm 24</t>
  </si>
  <si>
    <t>Firm 25</t>
  </si>
  <si>
    <t>Firm 26</t>
  </si>
  <si>
    <t>Firm 27</t>
  </si>
  <si>
    <t>Firm 28</t>
  </si>
  <si>
    <t>Firm 29</t>
  </si>
  <si>
    <t>Firm 30</t>
  </si>
  <si>
    <t>Firm 31</t>
  </si>
  <si>
    <t>Firm 32</t>
  </si>
  <si>
    <t>Firm 33</t>
  </si>
  <si>
    <t>Firm 34</t>
  </si>
  <si>
    <t>Firm 35</t>
  </si>
  <si>
    <t>Firm 36</t>
  </si>
  <si>
    <t>Firm 37</t>
  </si>
  <si>
    <t>Firm 38</t>
  </si>
  <si>
    <t>Firm 39</t>
  </si>
  <si>
    <t>Firm 40</t>
  </si>
  <si>
    <t>Firm 41</t>
  </si>
  <si>
    <t>Firm 42</t>
  </si>
  <si>
    <t>Firm 43</t>
  </si>
  <si>
    <t>Firm 44</t>
  </si>
  <si>
    <t>Firm 45</t>
  </si>
  <si>
    <t>Firm 46</t>
  </si>
  <si>
    <t>Firm 47</t>
  </si>
  <si>
    <t>Firm 48</t>
  </si>
  <si>
    <t>Firm 49</t>
  </si>
  <si>
    <t>Firm 50</t>
  </si>
  <si>
    <t>Firm 51</t>
  </si>
  <si>
    <t>Firm 52</t>
  </si>
  <si>
    <t>Firm 53</t>
  </si>
  <si>
    <t>Firm 54</t>
  </si>
  <si>
    <t>Firm 55</t>
  </si>
  <si>
    <t>Firm 56</t>
  </si>
  <si>
    <t>Firm 57</t>
  </si>
  <si>
    <t>Firm 58</t>
  </si>
  <si>
    <t>Firm 59</t>
  </si>
  <si>
    <t>Firm 60</t>
  </si>
  <si>
    <t>Firm 61</t>
  </si>
  <si>
    <t>Firm 62</t>
  </si>
  <si>
    <t>Firm 63</t>
  </si>
  <si>
    <t>Firm 64</t>
  </si>
  <si>
    <t>Firm 65</t>
  </si>
  <si>
    <t>Firm 66</t>
  </si>
  <si>
    <t>Firm 67</t>
  </si>
  <si>
    <t>Firm 68</t>
  </si>
  <si>
    <t>Firm 69</t>
  </si>
  <si>
    <t>Firm 70</t>
  </si>
  <si>
    <t>Firm 71</t>
  </si>
  <si>
    <t>Firm 72</t>
  </si>
  <si>
    <t>Firm 73</t>
  </si>
  <si>
    <t>Firm 74</t>
  </si>
  <si>
    <t>Firm 75</t>
  </si>
  <si>
    <t>Firm 76</t>
  </si>
  <si>
    <t>Firm 77</t>
  </si>
  <si>
    <t>Firm 78</t>
  </si>
  <si>
    <t>Firm 79</t>
  </si>
  <si>
    <t>Firm 80</t>
  </si>
  <si>
    <t>Firm 81</t>
  </si>
  <si>
    <t>Firm 82</t>
  </si>
  <si>
    <t>Firm 83</t>
  </si>
  <si>
    <t>Firm 84</t>
  </si>
  <si>
    <t>Firm 85</t>
  </si>
  <si>
    <t>Firm 86</t>
  </si>
  <si>
    <t>Firm 87</t>
  </si>
  <si>
    <t>Firm 88</t>
  </si>
  <si>
    <t>Firm 89</t>
  </si>
  <si>
    <t>Firm 90</t>
  </si>
  <si>
    <t>Firm 91</t>
  </si>
  <si>
    <t>Firm 92</t>
  </si>
  <si>
    <t>Firm 93</t>
  </si>
  <si>
    <t>Firm 94</t>
  </si>
  <si>
    <t>Firm 95</t>
  </si>
  <si>
    <t>Firm 96</t>
  </si>
  <si>
    <t>Firm 97</t>
  </si>
  <si>
    <t>Firm 98</t>
  </si>
  <si>
    <t>Firm 99</t>
  </si>
  <si>
    <t>Firm 100</t>
  </si>
  <si>
    <t>Firm 101</t>
  </si>
  <si>
    <t>Firm 102</t>
  </si>
  <si>
    <t>Firm 103</t>
  </si>
  <si>
    <t>Firm 104</t>
  </si>
  <si>
    <t>Firm 105</t>
  </si>
  <si>
    <t>Firm 106</t>
  </si>
  <si>
    <t>Firm 107</t>
  </si>
  <si>
    <t>Firm 108</t>
  </si>
  <si>
    <t>Firm 109</t>
  </si>
  <si>
    <t>Firm 110</t>
  </si>
  <si>
    <t>Firm 111</t>
  </si>
  <si>
    <t>Firm 112</t>
  </si>
  <si>
    <t>Firm 113</t>
  </si>
  <si>
    <t>Firm 114</t>
  </si>
  <si>
    <t>Firm 115</t>
  </si>
  <si>
    <t>Firm 116</t>
  </si>
  <si>
    <t>Firm 117</t>
  </si>
  <si>
    <t>Firm 118</t>
  </si>
  <si>
    <t>Firm 119</t>
  </si>
  <si>
    <t>Firm 120</t>
  </si>
  <si>
    <t>Firm 121</t>
  </si>
  <si>
    <t>Firm 122</t>
  </si>
  <si>
    <t>Firm 123</t>
  </si>
  <si>
    <t>Firm 124</t>
  </si>
  <si>
    <t>Firm 125</t>
  </si>
  <si>
    <t>Firm 126</t>
  </si>
  <si>
    <t>Firm 127</t>
  </si>
  <si>
    <t>Firm 128</t>
  </si>
  <si>
    <t>Firm 129</t>
  </si>
  <si>
    <t>Firm 130</t>
  </si>
  <si>
    <t>Firm 131</t>
  </si>
  <si>
    <t>Firm 132</t>
  </si>
  <si>
    <t>Firm 133</t>
  </si>
  <si>
    <t>Firm 134</t>
  </si>
  <si>
    <t>Firm 135</t>
  </si>
  <si>
    <t>Firm 136</t>
  </si>
  <si>
    <t>Firm 137</t>
  </si>
  <si>
    <t>Firm 138</t>
  </si>
  <si>
    <t>Firm 139</t>
  </si>
  <si>
    <t>Firm 140</t>
  </si>
  <si>
    <t>Firm 141</t>
  </si>
  <si>
    <t>Firm 142</t>
  </si>
  <si>
    <t>Firm 143</t>
  </si>
  <si>
    <t>Firm 144</t>
  </si>
  <si>
    <t>Firm 145</t>
  </si>
  <si>
    <t>Firm 146</t>
  </si>
  <si>
    <t>Firm 147</t>
  </si>
  <si>
    <t>Firm 148</t>
  </si>
  <si>
    <t>Firm 149</t>
  </si>
  <si>
    <t>Firm 150</t>
  </si>
  <si>
    <t>Firm 151</t>
  </si>
  <si>
    <t>Firm 152</t>
  </si>
  <si>
    <t>Firm 153</t>
  </si>
  <si>
    <t>Firm 154</t>
  </si>
  <si>
    <t>Firm 155</t>
  </si>
  <si>
    <t>Firm 156</t>
  </si>
  <si>
    <t>Firm 157</t>
  </si>
  <si>
    <t>Firm 158</t>
  </si>
  <si>
    <t>Firm 159</t>
  </si>
  <si>
    <t>Firm 160</t>
  </si>
  <si>
    <t>Firm 161</t>
  </si>
  <si>
    <t>Firm 162</t>
  </si>
  <si>
    <t>Firm 163</t>
  </si>
  <si>
    <t>Firm 164</t>
  </si>
  <si>
    <t>Firm 165</t>
  </si>
  <si>
    <t>Firm 166</t>
  </si>
  <si>
    <t>Firm 167</t>
  </si>
  <si>
    <t>Firm 168</t>
  </si>
  <si>
    <t>Firm 169</t>
  </si>
  <si>
    <t>Firm 170</t>
  </si>
  <si>
    <t>Firm 171</t>
  </si>
  <si>
    <t>Firm 172</t>
  </si>
  <si>
    <t>Firm 173</t>
  </si>
  <si>
    <t>Firm 174</t>
  </si>
  <si>
    <t>Firm 175</t>
  </si>
  <si>
    <t>Firm 176</t>
  </si>
  <si>
    <t>Firm 177</t>
  </si>
  <si>
    <t>Firm 178</t>
  </si>
  <si>
    <t>Firm 179</t>
  </si>
  <si>
    <t>Firm 180</t>
  </si>
  <si>
    <t>Firm 181</t>
  </si>
  <si>
    <t>Firm 182</t>
  </si>
  <si>
    <t>Firm 183</t>
  </si>
  <si>
    <t>Firm 184</t>
  </si>
  <si>
    <t>Firm 185</t>
  </si>
  <si>
    <t>Firm 186</t>
  </si>
  <si>
    <t>Firm 187</t>
  </si>
  <si>
    <t>Firm 188</t>
  </si>
  <si>
    <t>Firm 189</t>
  </si>
  <si>
    <t>Firm 190</t>
  </si>
  <si>
    <t>Firm 191</t>
  </si>
  <si>
    <t>Firm 192</t>
  </si>
  <si>
    <t>Firm 193</t>
  </si>
  <si>
    <t>Firm 194</t>
  </si>
  <si>
    <t>Firm 195</t>
  </si>
  <si>
    <t>Firm 196</t>
  </si>
  <si>
    <t>Firm 197</t>
  </si>
  <si>
    <t>Firm 198</t>
  </si>
  <si>
    <t>Firm 199</t>
  </si>
  <si>
    <t>Firm 200</t>
  </si>
  <si>
    <t>Firm 201</t>
  </si>
  <si>
    <t>Firm 202</t>
  </si>
  <si>
    <t>Firm 203</t>
  </si>
  <si>
    <t>Firm 204</t>
  </si>
  <si>
    <t>Firm 205</t>
  </si>
  <si>
    <t>Firm 206</t>
  </si>
  <si>
    <t>Firm 207</t>
  </si>
  <si>
    <t>Firm 208</t>
  </si>
  <si>
    <t>Firm 209</t>
  </si>
  <si>
    <t>Firm 210</t>
  </si>
  <si>
    <t>Firm 211</t>
  </si>
  <si>
    <t>Firm 212</t>
  </si>
  <si>
    <t>Firm 213</t>
  </si>
  <si>
    <t>Firm 214</t>
  </si>
  <si>
    <t>Firm 215</t>
  </si>
  <si>
    <t>Firm 216</t>
  </si>
  <si>
    <t>Firm 217</t>
  </si>
  <si>
    <t>Firm 218</t>
  </si>
  <si>
    <t>Firm 219</t>
  </si>
  <si>
    <t>Firm 220</t>
  </si>
  <si>
    <t>Firm 221</t>
  </si>
  <si>
    <t>Firm 222</t>
  </si>
  <si>
    <t>Firm 223</t>
  </si>
  <si>
    <t>Firm 224</t>
  </si>
  <si>
    <t>Firm 225</t>
  </si>
  <si>
    <t>Firm 226</t>
  </si>
  <si>
    <t>Firm 227</t>
  </si>
  <si>
    <t>Firm 228</t>
  </si>
  <si>
    <t>Firm 229</t>
  </si>
  <si>
    <t>Firm 230</t>
  </si>
  <si>
    <t>Firm 231</t>
  </si>
  <si>
    <t>Firm 232</t>
  </si>
  <si>
    <t>Firm 233</t>
  </si>
  <si>
    <t>Firm 234</t>
  </si>
  <si>
    <t>Firm 235</t>
  </si>
  <si>
    <t>Firm 236</t>
  </si>
  <si>
    <t>Firm 237</t>
  </si>
  <si>
    <t>Firm 238</t>
  </si>
  <si>
    <t>Firm 239</t>
  </si>
  <si>
    <t>Firm 240</t>
  </si>
  <si>
    <t>Firm 241</t>
  </si>
  <si>
    <t>Firm 242</t>
  </si>
  <si>
    <t>Firm 243</t>
  </si>
  <si>
    <t>Firm 244</t>
  </si>
  <si>
    <t>Firm 245</t>
  </si>
  <si>
    <t>Firm 246</t>
  </si>
  <si>
    <t>Firm 247</t>
  </si>
  <si>
    <t>Firm 248</t>
  </si>
  <si>
    <t>Firm 249</t>
  </si>
  <si>
    <t>Firm 250</t>
  </si>
  <si>
    <t>Firm 251</t>
  </si>
  <si>
    <t>Firm 252</t>
  </si>
  <si>
    <t>Firm 253</t>
  </si>
  <si>
    <t>Firm 254</t>
  </si>
  <si>
    <t>Firm 255</t>
  </si>
  <si>
    <t>Firm 256</t>
  </si>
  <si>
    <t>Firm 257</t>
  </si>
  <si>
    <t>Firm 258</t>
  </si>
  <si>
    <t>Firm 259</t>
  </si>
  <si>
    <t>Firm 260</t>
  </si>
  <si>
    <t>Firm 261</t>
  </si>
  <si>
    <t>Firm 262</t>
  </si>
  <si>
    <t>Firm 263</t>
  </si>
  <si>
    <t>Firm 264</t>
  </si>
  <si>
    <t>Firm 265</t>
  </si>
  <si>
    <t>Firm 266</t>
  </si>
  <si>
    <t>Firm 267</t>
  </si>
  <si>
    <t>Firm 268</t>
  </si>
  <si>
    <t>Firm 269</t>
  </si>
  <si>
    <t>Firm 270</t>
  </si>
  <si>
    <t>Firm 271</t>
  </si>
  <si>
    <t>Firm 272</t>
  </si>
  <si>
    <t>Firm 273</t>
  </si>
  <si>
    <t>Firm 274</t>
  </si>
  <si>
    <t>Firm 275</t>
  </si>
  <si>
    <t>Firm 276</t>
  </si>
  <si>
    <t>Firm 277</t>
  </si>
  <si>
    <t>Firm 278</t>
  </si>
  <si>
    <t>Firm 279</t>
  </si>
  <si>
    <t>Firm 280</t>
  </si>
  <si>
    <t>Firm 281</t>
  </si>
  <si>
    <t>Firm 282</t>
  </si>
  <si>
    <t>Firm 283</t>
  </si>
  <si>
    <t>Firm 284</t>
  </si>
  <si>
    <t>Firm 285</t>
  </si>
  <si>
    <t>Firm 286</t>
  </si>
  <si>
    <t>Firm 287</t>
  </si>
  <si>
    <t>Firm 288</t>
  </si>
  <si>
    <t>Firm 289</t>
  </si>
  <si>
    <t>Firm 290</t>
  </si>
  <si>
    <t>Firm 291</t>
  </si>
  <si>
    <t>Firm 292</t>
  </si>
  <si>
    <t>Firm 293</t>
  </si>
  <si>
    <t>Firm 294</t>
  </si>
  <si>
    <t>Firm 295</t>
  </si>
  <si>
    <t>Firm 296</t>
  </si>
  <si>
    <t>Firm 297</t>
  </si>
  <si>
    <t>Firm 298</t>
  </si>
  <si>
    <t>Firm 299</t>
  </si>
  <si>
    <t>Firm 300</t>
  </si>
  <si>
    <t>Firm 301</t>
  </si>
  <si>
    <t>Firm 302</t>
  </si>
  <si>
    <t>Firm 303</t>
  </si>
  <si>
    <t>Firm 304</t>
  </si>
  <si>
    <t>Firm 305</t>
  </si>
  <si>
    <t>Firm 306</t>
  </si>
  <si>
    <t>Firm 307</t>
  </si>
  <si>
    <t>Firm 308</t>
  </si>
  <si>
    <t>Firm 309</t>
  </si>
  <si>
    <t>Firm 310</t>
  </si>
  <si>
    <t>Firm 311</t>
  </si>
  <si>
    <t>Firm 312</t>
  </si>
  <si>
    <t>Firm 313</t>
  </si>
  <si>
    <t>Firm 314</t>
  </si>
  <si>
    <t>Firm 315</t>
  </si>
  <si>
    <t>Firm 316</t>
  </si>
  <si>
    <t>Firm 317</t>
  </si>
  <si>
    <t>Firm 318</t>
  </si>
  <si>
    <t>Firm 319</t>
  </si>
  <si>
    <t>Firm 320</t>
  </si>
  <si>
    <t>Firm 321</t>
  </si>
  <si>
    <t>Firm 322</t>
  </si>
  <si>
    <t>Firm 323</t>
  </si>
  <si>
    <t>Firm 324</t>
  </si>
  <si>
    <t>Firm 325</t>
  </si>
  <si>
    <t>NWP (£m) _2016YE</t>
  </si>
  <si>
    <t>NWP (£m) _2017YE</t>
  </si>
  <si>
    <t>NWP (£m) _2018YE</t>
  </si>
  <si>
    <t>NWP (£m) _2019YE</t>
  </si>
  <si>
    <t>NWP (£m) _2020YE</t>
  </si>
  <si>
    <t>SCR (£m)_2016YE</t>
  </si>
  <si>
    <t>SCR (£m)_2017YE</t>
  </si>
  <si>
    <t>SCR (£m)_2018YE</t>
  </si>
  <si>
    <t>SCR (£m)_2019YE</t>
  </si>
  <si>
    <t>SCR (£m)_2020YE</t>
  </si>
  <si>
    <t>EoF for SCR (£m)_2016YE</t>
  </si>
  <si>
    <t>EoF for SCR (£m)_2017YE</t>
  </si>
  <si>
    <t>EoF for SCR (£m)_2018YE</t>
  </si>
  <si>
    <t>EoF for SCR (£m)_2019YE</t>
  </si>
  <si>
    <t>EoF for SCR (£m)_2020YE</t>
  </si>
  <si>
    <t>SCR coverage ratio_2016YE</t>
  </si>
  <si>
    <t>SCR coverage ratio_2017YE</t>
  </si>
  <si>
    <t>SCR coverage ratio_2018YE</t>
  </si>
  <si>
    <t>SCR coverage ratio_2019YE</t>
  </si>
  <si>
    <t>SCR coverage ratio_2020YE</t>
  </si>
  <si>
    <t>GWP (£m)_2016YE</t>
  </si>
  <si>
    <t>GWP (£m)_2017YE</t>
  </si>
  <si>
    <t>GWP (£m)_2018YE</t>
  </si>
  <si>
    <t>GWP (£m)_2019YE</t>
  </si>
  <si>
    <t>GWP (£m)_2020YE</t>
  </si>
  <si>
    <t>Total assets (£m)_2016YE</t>
  </si>
  <si>
    <t>Total assets (£m)_2017YE</t>
  </si>
  <si>
    <t>Total assets (£m)_2018YE</t>
  </si>
  <si>
    <t>Total assets (£m)_2019YE</t>
  </si>
  <si>
    <t>Total assets (£m)_2020YE</t>
  </si>
  <si>
    <t>Total liabilities (£m)_2016YE</t>
  </si>
  <si>
    <t>Total liabilities (£m)_2017YE</t>
  </si>
  <si>
    <t>Total liabilities (£m)_2018YE</t>
  </si>
  <si>
    <t>Total liabilities (£m)_2019YE</t>
  </si>
  <si>
    <t>Total liabilities (£m)_2020YE</t>
  </si>
  <si>
    <t>Excess of assets over liabilities (£m) [= equity]_2016YE</t>
  </si>
  <si>
    <t>Excess of assets over liabilities (£m) [= equity]_2017YE</t>
  </si>
  <si>
    <t>Excess of assets over liabilities (£m) [= equity]_2018YE</t>
  </si>
  <si>
    <t>Excess of assets over liabilities (£m) [= equity]_2019YE</t>
  </si>
  <si>
    <t>Excess of assets over liabilities (£m) [= equity]_2020YE</t>
  </si>
  <si>
    <t>Gross claims incurred (£m)_2016YE</t>
  </si>
  <si>
    <t>Gross claims incurred (£m)_2017YE</t>
  </si>
  <si>
    <t>Gross claims incurred (£m)_2018YE</t>
  </si>
  <si>
    <t>Gross claims incurred (£m)_2019YE</t>
  </si>
  <si>
    <t>Gross claims incurred (£m)_2020YE</t>
  </si>
  <si>
    <t>Gross BEL (inc. TPs as whole, pre-TMTP) (£m)_2016YE</t>
  </si>
  <si>
    <t>Gross BEL (inc. TPs as whole, pre-TMTP) (£m)_2017YE</t>
  </si>
  <si>
    <t>Gross BEL (inc. TPs as whole, pre-TMTP) (£m)_2018YE</t>
  </si>
  <si>
    <t>Gross BEL (inc. TPs as whole, pre-TMTP) (£m)_2019YE</t>
  </si>
  <si>
    <t>Gross BEL (inc. TPs as whole, pre-TMTP) (£m)_2020YE</t>
  </si>
  <si>
    <t>Net BEL (inc. TPs as a whole, pre-TMTP) (£m)_2016YE</t>
  </si>
  <si>
    <t>Net BEL (inc. TPs as a whole, pre-TMTP) (£m)_2017YE</t>
  </si>
  <si>
    <t>Net BEL (inc. TPs as a whole, pre-TMTP) (£m)_2018YE</t>
  </si>
  <si>
    <t>Net BEL (inc. TPs as a whole, pre-TMTP) (£m)_2019YE</t>
  </si>
  <si>
    <t>Net BEL (inc. TPs as a whole, pre-TMTP) (£m)_2020YE</t>
  </si>
  <si>
    <t>Pure net claims ratio_2016YE</t>
  </si>
  <si>
    <t>Pure net claims ratio_2017YE</t>
  </si>
  <si>
    <t>Pure net claims ratio_2018YE</t>
  </si>
  <si>
    <t>Pure net claims ratio_2019YE</t>
  </si>
  <si>
    <t>Pure net claims ratio_2020YE</t>
  </si>
  <si>
    <t>Net expense ratio_2016YE</t>
  </si>
  <si>
    <t>Net expense ratio_2017YE</t>
  </si>
  <si>
    <t>Net expense ratio_2018YE</t>
  </si>
  <si>
    <t>Net expense ratio_2019YE</t>
  </si>
  <si>
    <t>Net expense ratio_2020YE</t>
  </si>
  <si>
    <t>Net combined ratio_2016YE</t>
  </si>
  <si>
    <t>Net combined ratio_2017YE</t>
  </si>
  <si>
    <t>Net combined ratio_2018YE</t>
  </si>
  <si>
    <t>Net combined ratio_2019YE</t>
  </si>
  <si>
    <t>Net combined ratio_2020YE</t>
  </si>
  <si>
    <t>Pure gross claims ratio_2016YE</t>
  </si>
  <si>
    <t>Pure gross claims ratio_2017YE</t>
  </si>
  <si>
    <t>Pure gross claims ratio_2018YE</t>
  </si>
  <si>
    <t>Pure gross claims ratio_2019YE</t>
  </si>
  <si>
    <t>Pure gross claims ratio_2020YE</t>
  </si>
  <si>
    <t>Gross expense ratio_2016YE</t>
  </si>
  <si>
    <t>Gross expense ratio_2017YE</t>
  </si>
  <si>
    <t>Gross expense ratio_2018YE</t>
  </si>
  <si>
    <t>Gross expense ratio_2019YE</t>
  </si>
  <si>
    <t>Gross expense ratio_2020YE</t>
  </si>
  <si>
    <t>Gross combined ratio_2016YE</t>
  </si>
  <si>
    <t>Gross combined ratio_2017YE</t>
  </si>
  <si>
    <t>Gross combined ratio_2018YE</t>
  </si>
  <si>
    <t>Gross combined ratio_2019YE</t>
  </si>
  <si>
    <t>Gross combined ratio_2020YE</t>
  </si>
  <si>
    <t>NWP</t>
  </si>
  <si>
    <t>Zero check</t>
  </si>
  <si>
    <t>SCR</t>
  </si>
  <si>
    <t>Equity</t>
  </si>
  <si>
    <t>Firm</t>
  </si>
  <si>
    <t>EoF for SCR (Exclude)</t>
  </si>
  <si>
    <t>GWP (Exclude)</t>
  </si>
  <si>
    <t>Assets (Excl)</t>
  </si>
  <si>
    <t>Liabilities (Excl)</t>
  </si>
  <si>
    <t>Gross BEL (Excl)</t>
  </si>
  <si>
    <t>NET BEL (Excl)</t>
  </si>
  <si>
    <t>Net Expense Ratio (Excl)</t>
  </si>
  <si>
    <t>Pure Gross Claims Ratio (Exclu)</t>
  </si>
  <si>
    <t>Gross Expense Ratio(Exclu)</t>
  </si>
  <si>
    <t>Gross Combined Ratio (Exclu)</t>
  </si>
  <si>
    <t>SCR (Higher is better)</t>
  </si>
  <si>
    <t>Equity (Higher is better)</t>
  </si>
  <si>
    <t>NWP (Higher is better)</t>
  </si>
  <si>
    <t>Gross Claims (Lower is better)</t>
  </si>
  <si>
    <t>Pure net claims ratio (Lower is better)</t>
  </si>
  <si>
    <t>Net Combined Ratio (Lower is better, Claim losses+Exp/N.Prem )</t>
  </si>
  <si>
    <t>Non Zero cells</t>
  </si>
  <si>
    <t>Non Zero cells For Last 3Y</t>
  </si>
  <si>
    <t>Consider</t>
  </si>
  <si>
    <t>Non Zero cells For GWP</t>
  </si>
  <si>
    <t>Non Zero cells For NWP</t>
  </si>
  <si>
    <t>Category</t>
  </si>
  <si>
    <t>Low Priority</t>
  </si>
  <si>
    <t>Remove</t>
  </si>
  <si>
    <t>Avg NWP</t>
  </si>
  <si>
    <t>Sum</t>
  </si>
  <si>
    <t>Average</t>
  </si>
  <si>
    <t>Running Total</t>
  </si>
  <si>
    <t>Count</t>
  </si>
  <si>
    <t>Bin</t>
  </si>
  <si>
    <t>More</t>
  </si>
  <si>
    <t>Frequency</t>
  </si>
  <si>
    <t>Rank</t>
  </si>
  <si>
    <t>CAGR Gr.</t>
  </si>
  <si>
    <t>Rank of CAGR</t>
  </si>
  <si>
    <t>Weight</t>
  </si>
  <si>
    <t>Variable</t>
  </si>
  <si>
    <t>Priority 1</t>
  </si>
  <si>
    <t>Priority 2</t>
  </si>
  <si>
    <t>Priority 3</t>
  </si>
  <si>
    <t>final NWP</t>
  </si>
  <si>
    <t>Avg SCR</t>
  </si>
  <si>
    <t>CAGR SCR</t>
  </si>
  <si>
    <t>RANK of Avg</t>
  </si>
  <si>
    <t>FINAL SCR</t>
  </si>
  <si>
    <t>Avg Equity</t>
  </si>
  <si>
    <t>CAGR Equity</t>
  </si>
  <si>
    <t>Rank Avg</t>
  </si>
  <si>
    <t>Rank CAGR</t>
  </si>
  <si>
    <t>FINAL Equity</t>
  </si>
  <si>
    <t>AVG NCR</t>
  </si>
  <si>
    <t>CAGR NCR</t>
  </si>
  <si>
    <t>Rank AVG</t>
  </si>
  <si>
    <t>RANK CAGR</t>
  </si>
  <si>
    <t>FINAL NCR</t>
  </si>
  <si>
    <t>AVG NClaimR</t>
  </si>
  <si>
    <t>CAGR NClaimR</t>
  </si>
  <si>
    <t>FINAL NClaimR</t>
  </si>
  <si>
    <t>Rank of Avg NWP</t>
  </si>
  <si>
    <t>Rank of CAGR NWP</t>
  </si>
  <si>
    <t>Final Rank</t>
  </si>
  <si>
    <t>Priority</t>
  </si>
  <si>
    <t>P1</t>
  </si>
  <si>
    <t>P4</t>
  </si>
  <si>
    <t>P2</t>
  </si>
  <si>
    <t>P3</t>
  </si>
  <si>
    <t>Priority 4</t>
  </si>
  <si>
    <t>FINAL RANK</t>
  </si>
  <si>
    <t>NClaimR</t>
  </si>
  <si>
    <t>NCR</t>
  </si>
  <si>
    <t>NWP Range</t>
  </si>
  <si>
    <t>SCR Range</t>
  </si>
  <si>
    <t>Equity Range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</si>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</sst>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0.00000000"/>
    <numFmt numFmtId="174" formatCode="0.0000"/>
    <numFmt numFmtId="17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0" fontId="2" fillId="2" borderId="0" xfId="0" applyFont="1" applyFill="1"/>
    <xf numFmtId="0" fontId="0" fillId="0" borderId="0" xfId="0" applyFont="1"/>
    <xf numFmtId="9" fontId="0" fillId="0" borderId="0" xfId="0" applyNumberFormat="1"/>
    <xf numFmtId="0" fontId="0" fillId="2" borderId="0" xfId="0" applyFill="1"/>
    <xf numFmtId="17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9" fontId="0" fillId="0" borderId="0" xfId="0" applyNumberFormat="1" applyFont="1"/>
    <xf numFmtId="0" fontId="0" fillId="3" borderId="0" xfId="0" applyFill="1"/>
    <xf numFmtId="2" fontId="0" fillId="0" borderId="0" xfId="0" applyNumberFormat="1" applyFont="1"/>
    <xf numFmtId="0" fontId="0" fillId="0" borderId="0" xfId="0" applyNumberFormat="1" applyFont="1"/>
    <xf numFmtId="2" fontId="0" fillId="0" borderId="0" xfId="1" applyNumberFormat="1" applyFont="1"/>
    <xf numFmtId="166" fontId="0" fillId="0" borderId="0" xfId="1" applyNumberFormat="1" applyFont="1"/>
    <xf numFmtId="0" fontId="0" fillId="4" borderId="0" xfId="0" applyFill="1"/>
    <xf numFmtId="10" fontId="0" fillId="0" borderId="0" xfId="0" applyNumberFormat="1" applyFont="1"/>
    <xf numFmtId="0" fontId="0" fillId="7" borderId="0" xfId="0" applyFill="1"/>
    <xf numFmtId="0" fontId="0" fillId="5" borderId="3" xfId="0" applyFill="1" applyBorder="1"/>
    <xf numFmtId="0" fontId="0" fillId="3" borderId="3" xfId="0" applyFill="1" applyBorder="1"/>
    <xf numFmtId="0" fontId="0" fillId="8" borderId="3" xfId="0" applyFill="1" applyBorder="1"/>
    <xf numFmtId="0" fontId="2" fillId="8" borderId="3" xfId="0" applyFont="1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8" borderId="3" xfId="0" applyFont="1" applyFill="1" applyBorder="1"/>
    <xf numFmtId="0" fontId="0" fillId="0" borderId="3" xfId="0" applyBorder="1"/>
    <xf numFmtId="0" fontId="2" fillId="0" borderId="3" xfId="0" applyFont="1" applyBorder="1"/>
    <xf numFmtId="176" fontId="0" fillId="0" borderId="3" xfId="0" applyNumberFormat="1" applyBorder="1"/>
    <xf numFmtId="0" fontId="0" fillId="0" borderId="0" xfId="2" applyNumberFormat="1" applyFont="1"/>
    <xf numFmtId="0" fontId="2" fillId="6" borderId="0" xfId="0" applyFont="1" applyFill="1"/>
    <xf numFmtId="0" fontId="2" fillId="12" borderId="0" xfId="0" applyFont="1" applyFill="1"/>
    <xf numFmtId="0" fontId="0" fillId="0" borderId="3" xfId="0" applyFill="1" applyBorder="1"/>
    <xf numFmtId="0" fontId="4" fillId="0" borderId="3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3" xfId="0" applyFont="1" applyFill="1" applyBorder="1" applyAlignment="1">
      <alignment horizontal="center"/>
    </xf>
    <xf numFmtId="10" fontId="0" fillId="5" borderId="3" xfId="0" applyNumberFormat="1" applyFill="1" applyBorder="1"/>
    <xf numFmtId="10" fontId="0" fillId="9" borderId="3" xfId="0" applyNumberFormat="1" applyFill="1" applyBorder="1"/>
    <xf numFmtId="10" fontId="0" fillId="10" borderId="3" xfId="0" applyNumberFormat="1" applyFill="1" applyBorder="1"/>
    <xf numFmtId="10" fontId="0" fillId="11" borderId="3" xfId="0" applyNumberFormat="1" applyFill="1" applyBorder="1"/>
    <xf numFmtId="10" fontId="0" fillId="3" borderId="3" xfId="0" applyNumberForma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Histogram!$M$5:$M$17</c:f>
              <c:strCache>
                <c:ptCount val="13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1900</c:v>
                </c:pt>
                <c:pt idx="11">
                  <c:v>2100</c:v>
                </c:pt>
                <c:pt idx="12">
                  <c:v>More</c:v>
                </c:pt>
              </c:strCache>
            </c:strRef>
          </c:cat>
          <c:val>
            <c:numRef>
              <c:f>Histogram!$N$5:$N$17</c:f>
              <c:numCache>
                <c:formatCode>General</c:formatCode>
                <c:ptCount val="13"/>
                <c:pt idx="0">
                  <c:v>73</c:v>
                </c:pt>
                <c:pt idx="1">
                  <c:v>148</c:v>
                </c:pt>
                <c:pt idx="2">
                  <c:v>38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C-44A2-852C-C58713A8A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5034112"/>
        <c:axId val="685036080"/>
      </c:barChart>
      <c:catAx>
        <c:axId val="6850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036080"/>
        <c:crosses val="autoZero"/>
        <c:auto val="1"/>
        <c:lblAlgn val="ctr"/>
        <c:lblOffset val="100"/>
        <c:noMultiLvlLbl val="0"/>
      </c:catAx>
      <c:valAx>
        <c:axId val="68503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034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Histogram!$P$26:$P$35</c:f>
              <c:strCach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More</c:v>
                </c:pt>
              </c:strCache>
            </c:strRef>
          </c:cat>
          <c:val>
            <c:numRef>
              <c:f>Histogram!$Q$26:$Q$35</c:f>
              <c:numCache>
                <c:formatCode>General</c:formatCode>
                <c:ptCount val="10"/>
                <c:pt idx="0">
                  <c:v>13</c:v>
                </c:pt>
                <c:pt idx="1">
                  <c:v>216</c:v>
                </c:pt>
                <c:pt idx="2">
                  <c:v>30</c:v>
                </c:pt>
                <c:pt idx="3">
                  <c:v>16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47FD-878C-0364BA50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56256"/>
        <c:axId val="914560520"/>
      </c:barChart>
      <c:catAx>
        <c:axId val="9145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560520"/>
        <c:crosses val="autoZero"/>
        <c:auto val="1"/>
        <c:lblAlgn val="ctr"/>
        <c:lblOffset val="100"/>
        <c:noMultiLvlLbl val="0"/>
      </c:catAx>
      <c:valAx>
        <c:axId val="91456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556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Histogram!$I$40:$I$49</c:f>
              <c:strCach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More</c:v>
                </c:pt>
              </c:strCache>
            </c:strRef>
          </c:cat>
          <c:val>
            <c:numRef>
              <c:f>Histogram!$L$40:$L$49</c:f>
              <c:numCache>
                <c:formatCode>General</c:formatCode>
                <c:ptCount val="10"/>
                <c:pt idx="0">
                  <c:v>16</c:v>
                </c:pt>
                <c:pt idx="1">
                  <c:v>64</c:v>
                </c:pt>
                <c:pt idx="2">
                  <c:v>34</c:v>
                </c:pt>
                <c:pt idx="3">
                  <c:v>31</c:v>
                </c:pt>
                <c:pt idx="4">
                  <c:v>17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F35-A3E5-20407F697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66096"/>
        <c:axId val="889664456"/>
      </c:barChart>
      <c:catAx>
        <c:axId val="88966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664456"/>
        <c:crosses val="autoZero"/>
        <c:auto val="1"/>
        <c:lblAlgn val="ctr"/>
        <c:lblOffset val="100"/>
        <c:noMultiLvlLbl val="0"/>
      </c:catAx>
      <c:valAx>
        <c:axId val="88966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666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Histogram!$I$54:$I$65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Histogram!$J$54:$J$65</c:f>
              <c:numCache>
                <c:formatCode>General</c:formatCode>
                <c:ptCount val="12"/>
                <c:pt idx="0">
                  <c:v>114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18</c:v>
                </c:pt>
                <c:pt idx="5">
                  <c:v>19</c:v>
                </c:pt>
                <c:pt idx="6">
                  <c:v>27</c:v>
                </c:pt>
                <c:pt idx="7">
                  <c:v>49</c:v>
                </c:pt>
                <c:pt idx="8">
                  <c:v>24</c:v>
                </c:pt>
                <c:pt idx="9">
                  <c:v>6</c:v>
                </c:pt>
                <c:pt idx="10">
                  <c:v>2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3-41E6-A669-F52269C4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517824"/>
        <c:axId val="1038514872"/>
      </c:barChart>
      <c:catAx>
        <c:axId val="103851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8514872"/>
        <c:crosses val="autoZero"/>
        <c:auto val="1"/>
        <c:lblAlgn val="ctr"/>
        <c:lblOffset val="100"/>
        <c:noMultiLvlLbl val="0"/>
      </c:catAx>
      <c:valAx>
        <c:axId val="103851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8517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Histogram!$J$75:$J$86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Histogram!$K$75:$K$86</c:f>
              <c:numCache>
                <c:formatCode>General</c:formatCode>
                <c:ptCount val="12"/>
                <c:pt idx="0">
                  <c:v>110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31</c:v>
                </c:pt>
                <c:pt idx="10">
                  <c:v>40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4D6C-BA9F-7288AC9D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128408"/>
        <c:axId val="922126440"/>
      </c:barChart>
      <c:catAx>
        <c:axId val="92212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26440"/>
        <c:crosses val="autoZero"/>
        <c:auto val="1"/>
        <c:lblAlgn val="ctr"/>
        <c:lblOffset val="100"/>
        <c:noMultiLvlLbl val="0"/>
      </c:catAx>
      <c:valAx>
        <c:axId val="92212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28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Output!$M$2</c:f>
              <c:strCache>
                <c:ptCount val="1"/>
                <c:pt idx="0">
                  <c:v>final NWP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Output!$M$3:$M$315</c:f>
              <c:numCache>
                <c:formatCode>General</c:formatCode>
                <c:ptCount val="313"/>
                <c:pt idx="0">
                  <c:v>45.5</c:v>
                </c:pt>
                <c:pt idx="1">
                  <c:v>11</c:v>
                </c:pt>
                <c:pt idx="2">
                  <c:v>28</c:v>
                </c:pt>
                <c:pt idx="3">
                  <c:v>55</c:v>
                </c:pt>
                <c:pt idx="4">
                  <c:v>52</c:v>
                </c:pt>
                <c:pt idx="5">
                  <c:v>62</c:v>
                </c:pt>
                <c:pt idx="6">
                  <c:v>66.5</c:v>
                </c:pt>
                <c:pt idx="7">
                  <c:v>103</c:v>
                </c:pt>
                <c:pt idx="8">
                  <c:v>76</c:v>
                </c:pt>
                <c:pt idx="9">
                  <c:v>77</c:v>
                </c:pt>
                <c:pt idx="10">
                  <c:v>78.5</c:v>
                </c:pt>
                <c:pt idx="11">
                  <c:v>14.5</c:v>
                </c:pt>
                <c:pt idx="12">
                  <c:v>53</c:v>
                </c:pt>
                <c:pt idx="13">
                  <c:v>79.5</c:v>
                </c:pt>
                <c:pt idx="14">
                  <c:v>47</c:v>
                </c:pt>
                <c:pt idx="15">
                  <c:v>98</c:v>
                </c:pt>
                <c:pt idx="16">
                  <c:v>80</c:v>
                </c:pt>
                <c:pt idx="17">
                  <c:v>157</c:v>
                </c:pt>
                <c:pt idx="18">
                  <c:v>69</c:v>
                </c:pt>
                <c:pt idx="19">
                  <c:v>7.5</c:v>
                </c:pt>
                <c:pt idx="20">
                  <c:v>116.5</c:v>
                </c:pt>
                <c:pt idx="21">
                  <c:v>118</c:v>
                </c:pt>
                <c:pt idx="22">
                  <c:v>92</c:v>
                </c:pt>
                <c:pt idx="23">
                  <c:v>56.5</c:v>
                </c:pt>
                <c:pt idx="24">
                  <c:v>74.5</c:v>
                </c:pt>
                <c:pt idx="25">
                  <c:v>156</c:v>
                </c:pt>
                <c:pt idx="26">
                  <c:v>101.5</c:v>
                </c:pt>
                <c:pt idx="27">
                  <c:v>62</c:v>
                </c:pt>
                <c:pt idx="28">
                  <c:v>131</c:v>
                </c:pt>
                <c:pt idx="29">
                  <c:v>99</c:v>
                </c:pt>
                <c:pt idx="30">
                  <c:v>137.5</c:v>
                </c:pt>
                <c:pt idx="31">
                  <c:v>87.5</c:v>
                </c:pt>
                <c:pt idx="32">
                  <c:v>99.5</c:v>
                </c:pt>
                <c:pt idx="33">
                  <c:v>53</c:v>
                </c:pt>
                <c:pt idx="34">
                  <c:v>119</c:v>
                </c:pt>
                <c:pt idx="35">
                  <c:v>37.5</c:v>
                </c:pt>
                <c:pt idx="36">
                  <c:v>145.5</c:v>
                </c:pt>
                <c:pt idx="37">
                  <c:v>52</c:v>
                </c:pt>
                <c:pt idx="38">
                  <c:v>73.5</c:v>
                </c:pt>
                <c:pt idx="39">
                  <c:v>158.5</c:v>
                </c:pt>
                <c:pt idx="40">
                  <c:v>60</c:v>
                </c:pt>
                <c:pt idx="41">
                  <c:v>60.5</c:v>
                </c:pt>
                <c:pt idx="42">
                  <c:v>128</c:v>
                </c:pt>
                <c:pt idx="43">
                  <c:v>117.5</c:v>
                </c:pt>
                <c:pt idx="44">
                  <c:v>69.5</c:v>
                </c:pt>
                <c:pt idx="45">
                  <c:v>152</c:v>
                </c:pt>
                <c:pt idx="46">
                  <c:v>181.5</c:v>
                </c:pt>
                <c:pt idx="47">
                  <c:v>161</c:v>
                </c:pt>
                <c:pt idx="48">
                  <c:v>98</c:v>
                </c:pt>
                <c:pt idx="49">
                  <c:v>180.5</c:v>
                </c:pt>
                <c:pt idx="50">
                  <c:v>72</c:v>
                </c:pt>
                <c:pt idx="51">
                  <c:v>91.5</c:v>
                </c:pt>
                <c:pt idx="52">
                  <c:v>134.5</c:v>
                </c:pt>
                <c:pt idx="53">
                  <c:v>150.5</c:v>
                </c:pt>
                <c:pt idx="54">
                  <c:v>148.5</c:v>
                </c:pt>
                <c:pt idx="55">
                  <c:v>115.5</c:v>
                </c:pt>
                <c:pt idx="56">
                  <c:v>134.5</c:v>
                </c:pt>
                <c:pt idx="57">
                  <c:v>125.5</c:v>
                </c:pt>
                <c:pt idx="58">
                  <c:v>120.5</c:v>
                </c:pt>
                <c:pt idx="59">
                  <c:v>79.5</c:v>
                </c:pt>
                <c:pt idx="60">
                  <c:v>86.5</c:v>
                </c:pt>
                <c:pt idx="61">
                  <c:v>121.5</c:v>
                </c:pt>
                <c:pt idx="62">
                  <c:v>86</c:v>
                </c:pt>
                <c:pt idx="63">
                  <c:v>186.5</c:v>
                </c:pt>
                <c:pt idx="64">
                  <c:v>87</c:v>
                </c:pt>
                <c:pt idx="65">
                  <c:v>177</c:v>
                </c:pt>
                <c:pt idx="66">
                  <c:v>150</c:v>
                </c:pt>
                <c:pt idx="67">
                  <c:v>148</c:v>
                </c:pt>
                <c:pt idx="68">
                  <c:v>184.5</c:v>
                </c:pt>
                <c:pt idx="69">
                  <c:v>105</c:v>
                </c:pt>
                <c:pt idx="70">
                  <c:v>95</c:v>
                </c:pt>
                <c:pt idx="71">
                  <c:v>186.5</c:v>
                </c:pt>
                <c:pt idx="72">
                  <c:v>109</c:v>
                </c:pt>
                <c:pt idx="73">
                  <c:v>114</c:v>
                </c:pt>
                <c:pt idx="74">
                  <c:v>144</c:v>
                </c:pt>
                <c:pt idx="75">
                  <c:v>102</c:v>
                </c:pt>
                <c:pt idx="76">
                  <c:v>101.5</c:v>
                </c:pt>
                <c:pt idx="77">
                  <c:v>82.5</c:v>
                </c:pt>
                <c:pt idx="78">
                  <c:v>64.5</c:v>
                </c:pt>
                <c:pt idx="79">
                  <c:v>76</c:v>
                </c:pt>
                <c:pt idx="80">
                  <c:v>55.5</c:v>
                </c:pt>
                <c:pt idx="81">
                  <c:v>35</c:v>
                </c:pt>
                <c:pt idx="82">
                  <c:v>159.5</c:v>
                </c:pt>
                <c:pt idx="83">
                  <c:v>132.5</c:v>
                </c:pt>
                <c:pt idx="84">
                  <c:v>164.5</c:v>
                </c:pt>
                <c:pt idx="85">
                  <c:v>131</c:v>
                </c:pt>
                <c:pt idx="86">
                  <c:v>186.5</c:v>
                </c:pt>
                <c:pt idx="87">
                  <c:v>109</c:v>
                </c:pt>
                <c:pt idx="88">
                  <c:v>53.5</c:v>
                </c:pt>
                <c:pt idx="89">
                  <c:v>104</c:v>
                </c:pt>
                <c:pt idx="90">
                  <c:v>5</c:v>
                </c:pt>
                <c:pt idx="91">
                  <c:v>186.5</c:v>
                </c:pt>
                <c:pt idx="92">
                  <c:v>64</c:v>
                </c:pt>
                <c:pt idx="93">
                  <c:v>173.5</c:v>
                </c:pt>
                <c:pt idx="94">
                  <c:v>104.5</c:v>
                </c:pt>
                <c:pt idx="95">
                  <c:v>194.5</c:v>
                </c:pt>
                <c:pt idx="96">
                  <c:v>186.5</c:v>
                </c:pt>
                <c:pt idx="97">
                  <c:v>5</c:v>
                </c:pt>
                <c:pt idx="98">
                  <c:v>184.5</c:v>
                </c:pt>
                <c:pt idx="99">
                  <c:v>186.5</c:v>
                </c:pt>
                <c:pt idx="100">
                  <c:v>233</c:v>
                </c:pt>
                <c:pt idx="101">
                  <c:v>184</c:v>
                </c:pt>
                <c:pt idx="102">
                  <c:v>148.5</c:v>
                </c:pt>
                <c:pt idx="103">
                  <c:v>11.5</c:v>
                </c:pt>
                <c:pt idx="104">
                  <c:v>180</c:v>
                </c:pt>
                <c:pt idx="105">
                  <c:v>169</c:v>
                </c:pt>
                <c:pt idx="106">
                  <c:v>22</c:v>
                </c:pt>
                <c:pt idx="107">
                  <c:v>118.5</c:v>
                </c:pt>
                <c:pt idx="108">
                  <c:v>108</c:v>
                </c:pt>
                <c:pt idx="109">
                  <c:v>170.5</c:v>
                </c:pt>
                <c:pt idx="110">
                  <c:v>118</c:v>
                </c:pt>
                <c:pt idx="111">
                  <c:v>186.5</c:v>
                </c:pt>
                <c:pt idx="112">
                  <c:v>180.5</c:v>
                </c:pt>
                <c:pt idx="113">
                  <c:v>186.5</c:v>
                </c:pt>
                <c:pt idx="114">
                  <c:v>75</c:v>
                </c:pt>
                <c:pt idx="115">
                  <c:v>132</c:v>
                </c:pt>
                <c:pt idx="116">
                  <c:v>35.5</c:v>
                </c:pt>
                <c:pt idx="117">
                  <c:v>125</c:v>
                </c:pt>
                <c:pt idx="118">
                  <c:v>190</c:v>
                </c:pt>
                <c:pt idx="119">
                  <c:v>48</c:v>
                </c:pt>
                <c:pt idx="120">
                  <c:v>113</c:v>
                </c:pt>
                <c:pt idx="121">
                  <c:v>190.5</c:v>
                </c:pt>
                <c:pt idx="122">
                  <c:v>186.5</c:v>
                </c:pt>
                <c:pt idx="123">
                  <c:v>170</c:v>
                </c:pt>
                <c:pt idx="124">
                  <c:v>119</c:v>
                </c:pt>
                <c:pt idx="125">
                  <c:v>182.5</c:v>
                </c:pt>
                <c:pt idx="126">
                  <c:v>182.5</c:v>
                </c:pt>
                <c:pt idx="127">
                  <c:v>186.5</c:v>
                </c:pt>
                <c:pt idx="128">
                  <c:v>186.5</c:v>
                </c:pt>
                <c:pt idx="129">
                  <c:v>110.5</c:v>
                </c:pt>
                <c:pt idx="130">
                  <c:v>73</c:v>
                </c:pt>
                <c:pt idx="131">
                  <c:v>142</c:v>
                </c:pt>
                <c:pt idx="132">
                  <c:v>196.5</c:v>
                </c:pt>
                <c:pt idx="133">
                  <c:v>186.5</c:v>
                </c:pt>
                <c:pt idx="134">
                  <c:v>46</c:v>
                </c:pt>
                <c:pt idx="135">
                  <c:v>128.5</c:v>
                </c:pt>
                <c:pt idx="136">
                  <c:v>109.5</c:v>
                </c:pt>
                <c:pt idx="137">
                  <c:v>147.5</c:v>
                </c:pt>
                <c:pt idx="138">
                  <c:v>197</c:v>
                </c:pt>
                <c:pt idx="139">
                  <c:v>186.5</c:v>
                </c:pt>
                <c:pt idx="140">
                  <c:v>114</c:v>
                </c:pt>
                <c:pt idx="141">
                  <c:v>231</c:v>
                </c:pt>
                <c:pt idx="142">
                  <c:v>214</c:v>
                </c:pt>
                <c:pt idx="143">
                  <c:v>186.5</c:v>
                </c:pt>
                <c:pt idx="144">
                  <c:v>186.5</c:v>
                </c:pt>
                <c:pt idx="145">
                  <c:v>108.5</c:v>
                </c:pt>
                <c:pt idx="146">
                  <c:v>191.5</c:v>
                </c:pt>
                <c:pt idx="147">
                  <c:v>186.5</c:v>
                </c:pt>
                <c:pt idx="148">
                  <c:v>100</c:v>
                </c:pt>
                <c:pt idx="149">
                  <c:v>243.5</c:v>
                </c:pt>
                <c:pt idx="150">
                  <c:v>203</c:v>
                </c:pt>
                <c:pt idx="151">
                  <c:v>186.5</c:v>
                </c:pt>
                <c:pt idx="152">
                  <c:v>78</c:v>
                </c:pt>
                <c:pt idx="153">
                  <c:v>195</c:v>
                </c:pt>
                <c:pt idx="154">
                  <c:v>82.5</c:v>
                </c:pt>
                <c:pt idx="155">
                  <c:v>157.5</c:v>
                </c:pt>
                <c:pt idx="156">
                  <c:v>215.5</c:v>
                </c:pt>
                <c:pt idx="157">
                  <c:v>124.5</c:v>
                </c:pt>
                <c:pt idx="158">
                  <c:v>186.5</c:v>
                </c:pt>
                <c:pt idx="159">
                  <c:v>51.5</c:v>
                </c:pt>
                <c:pt idx="160">
                  <c:v>106.5</c:v>
                </c:pt>
                <c:pt idx="161">
                  <c:v>236</c:v>
                </c:pt>
                <c:pt idx="162">
                  <c:v>229.5</c:v>
                </c:pt>
                <c:pt idx="163">
                  <c:v>160</c:v>
                </c:pt>
                <c:pt idx="164">
                  <c:v>274</c:v>
                </c:pt>
                <c:pt idx="165">
                  <c:v>170.5</c:v>
                </c:pt>
                <c:pt idx="166">
                  <c:v>26.5</c:v>
                </c:pt>
                <c:pt idx="167">
                  <c:v>238.5</c:v>
                </c:pt>
                <c:pt idx="168">
                  <c:v>186.5</c:v>
                </c:pt>
                <c:pt idx="169">
                  <c:v>157.5</c:v>
                </c:pt>
                <c:pt idx="170">
                  <c:v>186.5</c:v>
                </c:pt>
                <c:pt idx="171">
                  <c:v>285</c:v>
                </c:pt>
                <c:pt idx="172">
                  <c:v>186.5</c:v>
                </c:pt>
                <c:pt idx="173">
                  <c:v>216</c:v>
                </c:pt>
                <c:pt idx="174">
                  <c:v>186.5</c:v>
                </c:pt>
                <c:pt idx="175">
                  <c:v>186.5</c:v>
                </c:pt>
                <c:pt idx="176">
                  <c:v>181.5</c:v>
                </c:pt>
                <c:pt idx="177">
                  <c:v>142</c:v>
                </c:pt>
                <c:pt idx="178">
                  <c:v>130</c:v>
                </c:pt>
                <c:pt idx="179">
                  <c:v>58</c:v>
                </c:pt>
                <c:pt idx="180">
                  <c:v>86</c:v>
                </c:pt>
                <c:pt idx="181">
                  <c:v>96.5</c:v>
                </c:pt>
                <c:pt idx="182">
                  <c:v>111.5</c:v>
                </c:pt>
                <c:pt idx="183">
                  <c:v>186.5</c:v>
                </c:pt>
                <c:pt idx="184">
                  <c:v>120</c:v>
                </c:pt>
                <c:pt idx="185">
                  <c:v>50.5</c:v>
                </c:pt>
                <c:pt idx="186">
                  <c:v>183</c:v>
                </c:pt>
                <c:pt idx="187">
                  <c:v>74.5</c:v>
                </c:pt>
                <c:pt idx="188">
                  <c:v>186</c:v>
                </c:pt>
                <c:pt idx="189">
                  <c:v>76.5</c:v>
                </c:pt>
                <c:pt idx="190">
                  <c:v>27.5</c:v>
                </c:pt>
                <c:pt idx="191">
                  <c:v>131.5</c:v>
                </c:pt>
                <c:pt idx="192">
                  <c:v>125.5</c:v>
                </c:pt>
                <c:pt idx="193">
                  <c:v>186.5</c:v>
                </c:pt>
                <c:pt idx="194">
                  <c:v>134</c:v>
                </c:pt>
                <c:pt idx="195">
                  <c:v>247.5</c:v>
                </c:pt>
                <c:pt idx="196">
                  <c:v>114</c:v>
                </c:pt>
                <c:pt idx="197">
                  <c:v>29.5</c:v>
                </c:pt>
                <c:pt idx="198">
                  <c:v>176</c:v>
                </c:pt>
                <c:pt idx="199">
                  <c:v>45</c:v>
                </c:pt>
                <c:pt idx="200">
                  <c:v>186.5</c:v>
                </c:pt>
                <c:pt idx="201">
                  <c:v>235</c:v>
                </c:pt>
                <c:pt idx="202">
                  <c:v>186.5</c:v>
                </c:pt>
                <c:pt idx="203">
                  <c:v>107.5</c:v>
                </c:pt>
                <c:pt idx="204">
                  <c:v>20</c:v>
                </c:pt>
                <c:pt idx="205">
                  <c:v>88</c:v>
                </c:pt>
                <c:pt idx="206">
                  <c:v>207</c:v>
                </c:pt>
                <c:pt idx="207">
                  <c:v>112.5</c:v>
                </c:pt>
                <c:pt idx="208">
                  <c:v>186.5</c:v>
                </c:pt>
                <c:pt idx="209">
                  <c:v>214.5</c:v>
                </c:pt>
                <c:pt idx="210">
                  <c:v>67.5</c:v>
                </c:pt>
                <c:pt idx="211">
                  <c:v>98.5</c:v>
                </c:pt>
                <c:pt idx="212">
                  <c:v>62.5</c:v>
                </c:pt>
                <c:pt idx="213">
                  <c:v>186.5</c:v>
                </c:pt>
                <c:pt idx="214">
                  <c:v>172</c:v>
                </c:pt>
                <c:pt idx="215">
                  <c:v>38</c:v>
                </c:pt>
                <c:pt idx="216">
                  <c:v>186.5</c:v>
                </c:pt>
                <c:pt idx="217">
                  <c:v>104</c:v>
                </c:pt>
                <c:pt idx="218">
                  <c:v>186.5</c:v>
                </c:pt>
                <c:pt idx="219">
                  <c:v>135.5</c:v>
                </c:pt>
                <c:pt idx="220">
                  <c:v>281.5</c:v>
                </c:pt>
                <c:pt idx="221">
                  <c:v>233.5</c:v>
                </c:pt>
                <c:pt idx="222">
                  <c:v>281</c:v>
                </c:pt>
                <c:pt idx="223">
                  <c:v>194</c:v>
                </c:pt>
                <c:pt idx="224">
                  <c:v>279</c:v>
                </c:pt>
                <c:pt idx="225">
                  <c:v>186.5</c:v>
                </c:pt>
                <c:pt idx="226">
                  <c:v>33</c:v>
                </c:pt>
                <c:pt idx="227">
                  <c:v>236</c:v>
                </c:pt>
                <c:pt idx="228">
                  <c:v>186.5</c:v>
                </c:pt>
                <c:pt idx="229">
                  <c:v>116</c:v>
                </c:pt>
                <c:pt idx="230">
                  <c:v>189.5</c:v>
                </c:pt>
                <c:pt idx="231">
                  <c:v>146.5</c:v>
                </c:pt>
                <c:pt idx="232">
                  <c:v>186.5</c:v>
                </c:pt>
                <c:pt idx="233">
                  <c:v>138</c:v>
                </c:pt>
                <c:pt idx="234">
                  <c:v>93</c:v>
                </c:pt>
                <c:pt idx="235">
                  <c:v>235</c:v>
                </c:pt>
                <c:pt idx="236">
                  <c:v>145</c:v>
                </c:pt>
                <c:pt idx="237">
                  <c:v>204</c:v>
                </c:pt>
                <c:pt idx="238">
                  <c:v>151.5</c:v>
                </c:pt>
                <c:pt idx="239">
                  <c:v>176</c:v>
                </c:pt>
                <c:pt idx="240">
                  <c:v>186.5</c:v>
                </c:pt>
                <c:pt idx="241">
                  <c:v>162</c:v>
                </c:pt>
                <c:pt idx="242">
                  <c:v>144.5</c:v>
                </c:pt>
                <c:pt idx="243">
                  <c:v>169.5</c:v>
                </c:pt>
                <c:pt idx="244">
                  <c:v>186.5</c:v>
                </c:pt>
                <c:pt idx="245">
                  <c:v>77</c:v>
                </c:pt>
                <c:pt idx="246">
                  <c:v>218.5</c:v>
                </c:pt>
                <c:pt idx="247">
                  <c:v>109.5</c:v>
                </c:pt>
                <c:pt idx="248">
                  <c:v>186.5</c:v>
                </c:pt>
                <c:pt idx="249">
                  <c:v>186.5</c:v>
                </c:pt>
                <c:pt idx="250">
                  <c:v>186.5</c:v>
                </c:pt>
                <c:pt idx="251">
                  <c:v>140</c:v>
                </c:pt>
                <c:pt idx="252">
                  <c:v>167</c:v>
                </c:pt>
                <c:pt idx="253">
                  <c:v>148</c:v>
                </c:pt>
                <c:pt idx="254">
                  <c:v>89.5</c:v>
                </c:pt>
                <c:pt idx="255">
                  <c:v>218</c:v>
                </c:pt>
                <c:pt idx="256">
                  <c:v>156.5</c:v>
                </c:pt>
                <c:pt idx="257">
                  <c:v>197.5</c:v>
                </c:pt>
                <c:pt idx="258">
                  <c:v>149.5</c:v>
                </c:pt>
                <c:pt idx="259">
                  <c:v>186.5</c:v>
                </c:pt>
                <c:pt idx="260">
                  <c:v>186.5</c:v>
                </c:pt>
                <c:pt idx="261">
                  <c:v>186.5</c:v>
                </c:pt>
                <c:pt idx="262">
                  <c:v>175</c:v>
                </c:pt>
                <c:pt idx="263">
                  <c:v>148</c:v>
                </c:pt>
                <c:pt idx="264">
                  <c:v>194.5</c:v>
                </c:pt>
                <c:pt idx="265">
                  <c:v>186.5</c:v>
                </c:pt>
                <c:pt idx="266">
                  <c:v>237.5</c:v>
                </c:pt>
                <c:pt idx="267">
                  <c:v>248</c:v>
                </c:pt>
                <c:pt idx="268">
                  <c:v>279.5</c:v>
                </c:pt>
                <c:pt idx="269">
                  <c:v>187.5</c:v>
                </c:pt>
                <c:pt idx="270">
                  <c:v>205.5</c:v>
                </c:pt>
                <c:pt idx="271">
                  <c:v>186.5</c:v>
                </c:pt>
                <c:pt idx="272">
                  <c:v>142.5</c:v>
                </c:pt>
                <c:pt idx="273">
                  <c:v>160</c:v>
                </c:pt>
                <c:pt idx="274">
                  <c:v>186.5</c:v>
                </c:pt>
                <c:pt idx="275">
                  <c:v>125.5</c:v>
                </c:pt>
                <c:pt idx="276">
                  <c:v>157</c:v>
                </c:pt>
                <c:pt idx="277">
                  <c:v>186.5</c:v>
                </c:pt>
                <c:pt idx="278">
                  <c:v>186.5</c:v>
                </c:pt>
                <c:pt idx="279">
                  <c:v>236</c:v>
                </c:pt>
                <c:pt idx="280">
                  <c:v>178.5</c:v>
                </c:pt>
                <c:pt idx="281">
                  <c:v>186.5</c:v>
                </c:pt>
                <c:pt idx="282">
                  <c:v>186.5</c:v>
                </c:pt>
                <c:pt idx="283">
                  <c:v>186.5</c:v>
                </c:pt>
                <c:pt idx="284">
                  <c:v>177.5</c:v>
                </c:pt>
                <c:pt idx="285">
                  <c:v>186.5</c:v>
                </c:pt>
                <c:pt idx="286">
                  <c:v>280.5</c:v>
                </c:pt>
                <c:pt idx="287">
                  <c:v>216</c:v>
                </c:pt>
                <c:pt idx="288">
                  <c:v>232.5</c:v>
                </c:pt>
                <c:pt idx="289">
                  <c:v>245.5</c:v>
                </c:pt>
                <c:pt idx="290">
                  <c:v>186.5</c:v>
                </c:pt>
                <c:pt idx="291">
                  <c:v>90</c:v>
                </c:pt>
                <c:pt idx="292">
                  <c:v>186.5</c:v>
                </c:pt>
                <c:pt idx="293">
                  <c:v>186.5</c:v>
                </c:pt>
                <c:pt idx="294">
                  <c:v>186.5</c:v>
                </c:pt>
                <c:pt idx="295">
                  <c:v>247</c:v>
                </c:pt>
                <c:pt idx="296">
                  <c:v>186.5</c:v>
                </c:pt>
                <c:pt idx="297">
                  <c:v>186.5</c:v>
                </c:pt>
                <c:pt idx="298">
                  <c:v>228.5</c:v>
                </c:pt>
                <c:pt idx="299">
                  <c:v>182</c:v>
                </c:pt>
                <c:pt idx="300">
                  <c:v>198</c:v>
                </c:pt>
                <c:pt idx="301">
                  <c:v>186.5</c:v>
                </c:pt>
                <c:pt idx="302">
                  <c:v>186.5</c:v>
                </c:pt>
                <c:pt idx="303">
                  <c:v>186.5</c:v>
                </c:pt>
                <c:pt idx="304">
                  <c:v>241</c:v>
                </c:pt>
                <c:pt idx="305">
                  <c:v>278</c:v>
                </c:pt>
                <c:pt idx="306">
                  <c:v>237</c:v>
                </c:pt>
                <c:pt idx="307">
                  <c:v>219.5</c:v>
                </c:pt>
                <c:pt idx="308">
                  <c:v>239.5</c:v>
                </c:pt>
                <c:pt idx="309">
                  <c:v>246.5</c:v>
                </c:pt>
                <c:pt idx="310">
                  <c:v>280</c:v>
                </c:pt>
                <c:pt idx="311">
                  <c:v>282</c:v>
                </c:pt>
                <c:pt idx="31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7-4020-A61C-2638F50E80AB}"/>
            </c:ext>
          </c:extLst>
        </c:ser>
        <c:ser>
          <c:idx val="1"/>
          <c:order val="1"/>
          <c:tx>
            <c:strRef>
              <c:f>Output!$N$2</c:f>
              <c:strCache>
                <c:ptCount val="1"/>
                <c:pt idx="0">
                  <c:v>FINAL SCR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Output!$N$3:$N$315</c:f>
              <c:numCache>
                <c:formatCode>General</c:formatCode>
                <c:ptCount val="313"/>
                <c:pt idx="0">
                  <c:v>17.5</c:v>
                </c:pt>
                <c:pt idx="1">
                  <c:v>46</c:v>
                </c:pt>
                <c:pt idx="2">
                  <c:v>58</c:v>
                </c:pt>
                <c:pt idx="3">
                  <c:v>32</c:v>
                </c:pt>
                <c:pt idx="4">
                  <c:v>32.5</c:v>
                </c:pt>
                <c:pt idx="5">
                  <c:v>43.5</c:v>
                </c:pt>
                <c:pt idx="6">
                  <c:v>37.5</c:v>
                </c:pt>
                <c:pt idx="7">
                  <c:v>27</c:v>
                </c:pt>
                <c:pt idx="8">
                  <c:v>86</c:v>
                </c:pt>
                <c:pt idx="9">
                  <c:v>50</c:v>
                </c:pt>
                <c:pt idx="10">
                  <c:v>73.5</c:v>
                </c:pt>
                <c:pt idx="11">
                  <c:v>96.5</c:v>
                </c:pt>
                <c:pt idx="12">
                  <c:v>49.5</c:v>
                </c:pt>
                <c:pt idx="13">
                  <c:v>73.5</c:v>
                </c:pt>
                <c:pt idx="14">
                  <c:v>84</c:v>
                </c:pt>
                <c:pt idx="15">
                  <c:v>82</c:v>
                </c:pt>
                <c:pt idx="16">
                  <c:v>62</c:v>
                </c:pt>
                <c:pt idx="17">
                  <c:v>53.5</c:v>
                </c:pt>
                <c:pt idx="18">
                  <c:v>89.5</c:v>
                </c:pt>
                <c:pt idx="19">
                  <c:v>66.5</c:v>
                </c:pt>
                <c:pt idx="20">
                  <c:v>69.5</c:v>
                </c:pt>
                <c:pt idx="21">
                  <c:v>105</c:v>
                </c:pt>
                <c:pt idx="22">
                  <c:v>76</c:v>
                </c:pt>
                <c:pt idx="23">
                  <c:v>98</c:v>
                </c:pt>
                <c:pt idx="24">
                  <c:v>92</c:v>
                </c:pt>
                <c:pt idx="25">
                  <c:v>57</c:v>
                </c:pt>
                <c:pt idx="26">
                  <c:v>69</c:v>
                </c:pt>
                <c:pt idx="27">
                  <c:v>137.5</c:v>
                </c:pt>
                <c:pt idx="28">
                  <c:v>80.5</c:v>
                </c:pt>
                <c:pt idx="29">
                  <c:v>113</c:v>
                </c:pt>
                <c:pt idx="30">
                  <c:v>103</c:v>
                </c:pt>
                <c:pt idx="31">
                  <c:v>79</c:v>
                </c:pt>
                <c:pt idx="32">
                  <c:v>99</c:v>
                </c:pt>
                <c:pt idx="33">
                  <c:v>40.5</c:v>
                </c:pt>
                <c:pt idx="34">
                  <c:v>92</c:v>
                </c:pt>
                <c:pt idx="35">
                  <c:v>129.5</c:v>
                </c:pt>
                <c:pt idx="36">
                  <c:v>110.5</c:v>
                </c:pt>
                <c:pt idx="37">
                  <c:v>37</c:v>
                </c:pt>
                <c:pt idx="38">
                  <c:v>138.5</c:v>
                </c:pt>
                <c:pt idx="39">
                  <c:v>91.5</c:v>
                </c:pt>
                <c:pt idx="40">
                  <c:v>113.5</c:v>
                </c:pt>
                <c:pt idx="41">
                  <c:v>40</c:v>
                </c:pt>
                <c:pt idx="42">
                  <c:v>85.5</c:v>
                </c:pt>
                <c:pt idx="43">
                  <c:v>110.5</c:v>
                </c:pt>
                <c:pt idx="44">
                  <c:v>146.5</c:v>
                </c:pt>
                <c:pt idx="45">
                  <c:v>137</c:v>
                </c:pt>
                <c:pt idx="46">
                  <c:v>113</c:v>
                </c:pt>
                <c:pt idx="47">
                  <c:v>98.5</c:v>
                </c:pt>
                <c:pt idx="48">
                  <c:v>111.5</c:v>
                </c:pt>
                <c:pt idx="49">
                  <c:v>79</c:v>
                </c:pt>
                <c:pt idx="50">
                  <c:v>64</c:v>
                </c:pt>
                <c:pt idx="51">
                  <c:v>45.5</c:v>
                </c:pt>
                <c:pt idx="52">
                  <c:v>122.5</c:v>
                </c:pt>
                <c:pt idx="53">
                  <c:v>103</c:v>
                </c:pt>
                <c:pt idx="54">
                  <c:v>105</c:v>
                </c:pt>
                <c:pt idx="55">
                  <c:v>125.5</c:v>
                </c:pt>
                <c:pt idx="56">
                  <c:v>129</c:v>
                </c:pt>
                <c:pt idx="57">
                  <c:v>134.5</c:v>
                </c:pt>
                <c:pt idx="58">
                  <c:v>141.5</c:v>
                </c:pt>
                <c:pt idx="59">
                  <c:v>156</c:v>
                </c:pt>
                <c:pt idx="60">
                  <c:v>189.5</c:v>
                </c:pt>
                <c:pt idx="61">
                  <c:v>110</c:v>
                </c:pt>
                <c:pt idx="62">
                  <c:v>133</c:v>
                </c:pt>
                <c:pt idx="63">
                  <c:v>111</c:v>
                </c:pt>
                <c:pt idx="64">
                  <c:v>145.5</c:v>
                </c:pt>
                <c:pt idx="65">
                  <c:v>132.5</c:v>
                </c:pt>
                <c:pt idx="66">
                  <c:v>140.5</c:v>
                </c:pt>
                <c:pt idx="67">
                  <c:v>131</c:v>
                </c:pt>
                <c:pt idx="68">
                  <c:v>128</c:v>
                </c:pt>
                <c:pt idx="69">
                  <c:v>169</c:v>
                </c:pt>
                <c:pt idx="70">
                  <c:v>145</c:v>
                </c:pt>
                <c:pt idx="71">
                  <c:v>130</c:v>
                </c:pt>
                <c:pt idx="72">
                  <c:v>80.5</c:v>
                </c:pt>
                <c:pt idx="73">
                  <c:v>155</c:v>
                </c:pt>
                <c:pt idx="74">
                  <c:v>159.5</c:v>
                </c:pt>
                <c:pt idx="75">
                  <c:v>150</c:v>
                </c:pt>
                <c:pt idx="76">
                  <c:v>196</c:v>
                </c:pt>
                <c:pt idx="77">
                  <c:v>92</c:v>
                </c:pt>
                <c:pt idx="78">
                  <c:v>205.5</c:v>
                </c:pt>
                <c:pt idx="79">
                  <c:v>98</c:v>
                </c:pt>
                <c:pt idx="80">
                  <c:v>45.5</c:v>
                </c:pt>
                <c:pt idx="81">
                  <c:v>99.5</c:v>
                </c:pt>
                <c:pt idx="82">
                  <c:v>154.5</c:v>
                </c:pt>
                <c:pt idx="83">
                  <c:v>150</c:v>
                </c:pt>
                <c:pt idx="84">
                  <c:v>159.5</c:v>
                </c:pt>
                <c:pt idx="85">
                  <c:v>159</c:v>
                </c:pt>
                <c:pt idx="86">
                  <c:v>142.5</c:v>
                </c:pt>
                <c:pt idx="87">
                  <c:v>211.5</c:v>
                </c:pt>
                <c:pt idx="88">
                  <c:v>49</c:v>
                </c:pt>
                <c:pt idx="89">
                  <c:v>149</c:v>
                </c:pt>
                <c:pt idx="90">
                  <c:v>18</c:v>
                </c:pt>
                <c:pt idx="91">
                  <c:v>106</c:v>
                </c:pt>
                <c:pt idx="92">
                  <c:v>125.5</c:v>
                </c:pt>
                <c:pt idx="93">
                  <c:v>162</c:v>
                </c:pt>
                <c:pt idx="94">
                  <c:v>203</c:v>
                </c:pt>
                <c:pt idx="95">
                  <c:v>144</c:v>
                </c:pt>
                <c:pt idx="96">
                  <c:v>227.5</c:v>
                </c:pt>
                <c:pt idx="97">
                  <c:v>25</c:v>
                </c:pt>
                <c:pt idx="98">
                  <c:v>152</c:v>
                </c:pt>
                <c:pt idx="99">
                  <c:v>123</c:v>
                </c:pt>
                <c:pt idx="100">
                  <c:v>136.5</c:v>
                </c:pt>
                <c:pt idx="101">
                  <c:v>118.5</c:v>
                </c:pt>
                <c:pt idx="102">
                  <c:v>93</c:v>
                </c:pt>
                <c:pt idx="103">
                  <c:v>232.5</c:v>
                </c:pt>
                <c:pt idx="104">
                  <c:v>166.5</c:v>
                </c:pt>
                <c:pt idx="105">
                  <c:v>206.5</c:v>
                </c:pt>
                <c:pt idx="106">
                  <c:v>14</c:v>
                </c:pt>
                <c:pt idx="107">
                  <c:v>109.5</c:v>
                </c:pt>
                <c:pt idx="108">
                  <c:v>222.5</c:v>
                </c:pt>
                <c:pt idx="109">
                  <c:v>180</c:v>
                </c:pt>
                <c:pt idx="110">
                  <c:v>199</c:v>
                </c:pt>
                <c:pt idx="111">
                  <c:v>220.5</c:v>
                </c:pt>
                <c:pt idx="112">
                  <c:v>183.5</c:v>
                </c:pt>
                <c:pt idx="113">
                  <c:v>196</c:v>
                </c:pt>
                <c:pt idx="114">
                  <c:v>40</c:v>
                </c:pt>
                <c:pt idx="115">
                  <c:v>119</c:v>
                </c:pt>
                <c:pt idx="116">
                  <c:v>61.5</c:v>
                </c:pt>
                <c:pt idx="117">
                  <c:v>91</c:v>
                </c:pt>
                <c:pt idx="118">
                  <c:v>186</c:v>
                </c:pt>
                <c:pt idx="119">
                  <c:v>39.5</c:v>
                </c:pt>
                <c:pt idx="120">
                  <c:v>206</c:v>
                </c:pt>
                <c:pt idx="121">
                  <c:v>215</c:v>
                </c:pt>
                <c:pt idx="122">
                  <c:v>263.5</c:v>
                </c:pt>
                <c:pt idx="123">
                  <c:v>196</c:v>
                </c:pt>
                <c:pt idx="124">
                  <c:v>161.5</c:v>
                </c:pt>
                <c:pt idx="125">
                  <c:v>202.5</c:v>
                </c:pt>
                <c:pt idx="126">
                  <c:v>199</c:v>
                </c:pt>
                <c:pt idx="127">
                  <c:v>217.5</c:v>
                </c:pt>
                <c:pt idx="128">
                  <c:v>49.5</c:v>
                </c:pt>
                <c:pt idx="129">
                  <c:v>109</c:v>
                </c:pt>
                <c:pt idx="130">
                  <c:v>62.5</c:v>
                </c:pt>
                <c:pt idx="131">
                  <c:v>223.5</c:v>
                </c:pt>
                <c:pt idx="132">
                  <c:v>164</c:v>
                </c:pt>
                <c:pt idx="133">
                  <c:v>211.5</c:v>
                </c:pt>
                <c:pt idx="134">
                  <c:v>36.5</c:v>
                </c:pt>
                <c:pt idx="135">
                  <c:v>148.5</c:v>
                </c:pt>
                <c:pt idx="136">
                  <c:v>140</c:v>
                </c:pt>
                <c:pt idx="137">
                  <c:v>225.5</c:v>
                </c:pt>
                <c:pt idx="138">
                  <c:v>192.5</c:v>
                </c:pt>
                <c:pt idx="139">
                  <c:v>207.5</c:v>
                </c:pt>
                <c:pt idx="140">
                  <c:v>100.5</c:v>
                </c:pt>
                <c:pt idx="141">
                  <c:v>193.5</c:v>
                </c:pt>
                <c:pt idx="142">
                  <c:v>220</c:v>
                </c:pt>
                <c:pt idx="143">
                  <c:v>221</c:v>
                </c:pt>
                <c:pt idx="144">
                  <c:v>241.5</c:v>
                </c:pt>
                <c:pt idx="145">
                  <c:v>109</c:v>
                </c:pt>
                <c:pt idx="146">
                  <c:v>195</c:v>
                </c:pt>
                <c:pt idx="147">
                  <c:v>238</c:v>
                </c:pt>
                <c:pt idx="148">
                  <c:v>143</c:v>
                </c:pt>
                <c:pt idx="149">
                  <c:v>236.5</c:v>
                </c:pt>
                <c:pt idx="150">
                  <c:v>222.5</c:v>
                </c:pt>
                <c:pt idx="151">
                  <c:v>230</c:v>
                </c:pt>
                <c:pt idx="152">
                  <c:v>51</c:v>
                </c:pt>
                <c:pt idx="153">
                  <c:v>130</c:v>
                </c:pt>
                <c:pt idx="154">
                  <c:v>80.5</c:v>
                </c:pt>
                <c:pt idx="155">
                  <c:v>184</c:v>
                </c:pt>
                <c:pt idx="156">
                  <c:v>156.5</c:v>
                </c:pt>
                <c:pt idx="157">
                  <c:v>110</c:v>
                </c:pt>
                <c:pt idx="158">
                  <c:v>211</c:v>
                </c:pt>
                <c:pt idx="159">
                  <c:v>61</c:v>
                </c:pt>
                <c:pt idx="160">
                  <c:v>18.5</c:v>
                </c:pt>
                <c:pt idx="161">
                  <c:v>182.5</c:v>
                </c:pt>
                <c:pt idx="162">
                  <c:v>224.5</c:v>
                </c:pt>
                <c:pt idx="163">
                  <c:v>254.5</c:v>
                </c:pt>
                <c:pt idx="164">
                  <c:v>166.5</c:v>
                </c:pt>
                <c:pt idx="165">
                  <c:v>48</c:v>
                </c:pt>
                <c:pt idx="166">
                  <c:v>229.5</c:v>
                </c:pt>
                <c:pt idx="167">
                  <c:v>156</c:v>
                </c:pt>
                <c:pt idx="168">
                  <c:v>254</c:v>
                </c:pt>
                <c:pt idx="169">
                  <c:v>51.5</c:v>
                </c:pt>
                <c:pt idx="170">
                  <c:v>261.5</c:v>
                </c:pt>
                <c:pt idx="171">
                  <c:v>198</c:v>
                </c:pt>
                <c:pt idx="172">
                  <c:v>260.5</c:v>
                </c:pt>
                <c:pt idx="173">
                  <c:v>182</c:v>
                </c:pt>
                <c:pt idx="174">
                  <c:v>234.5</c:v>
                </c:pt>
                <c:pt idx="175">
                  <c:v>267.5</c:v>
                </c:pt>
                <c:pt idx="176">
                  <c:v>265</c:v>
                </c:pt>
                <c:pt idx="177">
                  <c:v>122</c:v>
                </c:pt>
                <c:pt idx="178">
                  <c:v>94</c:v>
                </c:pt>
                <c:pt idx="179">
                  <c:v>82.5</c:v>
                </c:pt>
                <c:pt idx="180">
                  <c:v>99.5</c:v>
                </c:pt>
                <c:pt idx="181">
                  <c:v>75.5</c:v>
                </c:pt>
                <c:pt idx="182">
                  <c:v>87.5</c:v>
                </c:pt>
                <c:pt idx="183">
                  <c:v>268</c:v>
                </c:pt>
                <c:pt idx="184">
                  <c:v>127</c:v>
                </c:pt>
                <c:pt idx="185">
                  <c:v>167.5</c:v>
                </c:pt>
                <c:pt idx="186">
                  <c:v>136</c:v>
                </c:pt>
                <c:pt idx="187">
                  <c:v>130.5</c:v>
                </c:pt>
                <c:pt idx="188">
                  <c:v>52</c:v>
                </c:pt>
                <c:pt idx="189">
                  <c:v>111.5</c:v>
                </c:pt>
                <c:pt idx="190">
                  <c:v>87</c:v>
                </c:pt>
                <c:pt idx="191">
                  <c:v>98.5</c:v>
                </c:pt>
                <c:pt idx="192">
                  <c:v>81</c:v>
                </c:pt>
                <c:pt idx="193">
                  <c:v>199</c:v>
                </c:pt>
                <c:pt idx="194">
                  <c:v>187</c:v>
                </c:pt>
                <c:pt idx="195">
                  <c:v>245.5</c:v>
                </c:pt>
                <c:pt idx="196">
                  <c:v>169</c:v>
                </c:pt>
                <c:pt idx="197">
                  <c:v>106.5</c:v>
                </c:pt>
                <c:pt idx="198">
                  <c:v>190.5</c:v>
                </c:pt>
                <c:pt idx="199">
                  <c:v>186</c:v>
                </c:pt>
                <c:pt idx="200">
                  <c:v>162.5</c:v>
                </c:pt>
                <c:pt idx="201">
                  <c:v>258</c:v>
                </c:pt>
                <c:pt idx="202">
                  <c:v>230.5</c:v>
                </c:pt>
                <c:pt idx="203">
                  <c:v>123.5</c:v>
                </c:pt>
                <c:pt idx="204">
                  <c:v>149.5</c:v>
                </c:pt>
                <c:pt idx="205">
                  <c:v>79</c:v>
                </c:pt>
                <c:pt idx="206">
                  <c:v>90</c:v>
                </c:pt>
                <c:pt idx="207">
                  <c:v>134</c:v>
                </c:pt>
                <c:pt idx="208">
                  <c:v>177.5</c:v>
                </c:pt>
                <c:pt idx="209">
                  <c:v>248.5</c:v>
                </c:pt>
                <c:pt idx="210">
                  <c:v>57</c:v>
                </c:pt>
                <c:pt idx="211">
                  <c:v>98</c:v>
                </c:pt>
                <c:pt idx="212">
                  <c:v>87</c:v>
                </c:pt>
                <c:pt idx="213">
                  <c:v>158.5</c:v>
                </c:pt>
                <c:pt idx="214">
                  <c:v>192.5</c:v>
                </c:pt>
                <c:pt idx="215">
                  <c:v>143</c:v>
                </c:pt>
                <c:pt idx="216">
                  <c:v>209.5</c:v>
                </c:pt>
                <c:pt idx="217">
                  <c:v>249</c:v>
                </c:pt>
                <c:pt idx="218">
                  <c:v>264</c:v>
                </c:pt>
                <c:pt idx="219">
                  <c:v>123</c:v>
                </c:pt>
                <c:pt idx="220">
                  <c:v>246</c:v>
                </c:pt>
                <c:pt idx="221">
                  <c:v>200.5</c:v>
                </c:pt>
                <c:pt idx="222">
                  <c:v>262</c:v>
                </c:pt>
                <c:pt idx="223">
                  <c:v>167</c:v>
                </c:pt>
                <c:pt idx="224">
                  <c:v>249.5</c:v>
                </c:pt>
                <c:pt idx="225">
                  <c:v>257</c:v>
                </c:pt>
                <c:pt idx="226">
                  <c:v>153.5</c:v>
                </c:pt>
                <c:pt idx="227">
                  <c:v>132.5</c:v>
                </c:pt>
                <c:pt idx="228">
                  <c:v>160.5</c:v>
                </c:pt>
                <c:pt idx="229">
                  <c:v>89</c:v>
                </c:pt>
                <c:pt idx="230">
                  <c:v>193.5</c:v>
                </c:pt>
                <c:pt idx="231">
                  <c:v>178.5</c:v>
                </c:pt>
                <c:pt idx="232">
                  <c:v>211.5</c:v>
                </c:pt>
                <c:pt idx="233">
                  <c:v>144</c:v>
                </c:pt>
                <c:pt idx="234">
                  <c:v>151.5</c:v>
                </c:pt>
                <c:pt idx="235">
                  <c:v>219</c:v>
                </c:pt>
                <c:pt idx="236">
                  <c:v>120.5</c:v>
                </c:pt>
                <c:pt idx="237">
                  <c:v>193.5</c:v>
                </c:pt>
                <c:pt idx="238">
                  <c:v>140</c:v>
                </c:pt>
                <c:pt idx="239">
                  <c:v>79.5</c:v>
                </c:pt>
                <c:pt idx="240">
                  <c:v>211.5</c:v>
                </c:pt>
                <c:pt idx="241">
                  <c:v>152.5</c:v>
                </c:pt>
                <c:pt idx="242">
                  <c:v>138</c:v>
                </c:pt>
                <c:pt idx="243">
                  <c:v>169.5</c:v>
                </c:pt>
                <c:pt idx="244">
                  <c:v>203</c:v>
                </c:pt>
                <c:pt idx="245">
                  <c:v>114.5</c:v>
                </c:pt>
                <c:pt idx="246">
                  <c:v>253</c:v>
                </c:pt>
                <c:pt idx="247">
                  <c:v>91.5</c:v>
                </c:pt>
                <c:pt idx="248">
                  <c:v>204</c:v>
                </c:pt>
                <c:pt idx="249">
                  <c:v>250.5</c:v>
                </c:pt>
                <c:pt idx="250">
                  <c:v>91</c:v>
                </c:pt>
                <c:pt idx="251">
                  <c:v>124.5</c:v>
                </c:pt>
                <c:pt idx="252">
                  <c:v>154</c:v>
                </c:pt>
                <c:pt idx="253">
                  <c:v>128</c:v>
                </c:pt>
                <c:pt idx="254">
                  <c:v>145.5</c:v>
                </c:pt>
                <c:pt idx="255">
                  <c:v>199</c:v>
                </c:pt>
                <c:pt idx="256">
                  <c:v>161</c:v>
                </c:pt>
                <c:pt idx="257">
                  <c:v>197.5</c:v>
                </c:pt>
                <c:pt idx="258">
                  <c:v>186.5</c:v>
                </c:pt>
                <c:pt idx="259">
                  <c:v>217.5</c:v>
                </c:pt>
                <c:pt idx="260">
                  <c:v>211.5</c:v>
                </c:pt>
                <c:pt idx="261">
                  <c:v>211.5</c:v>
                </c:pt>
                <c:pt idx="262">
                  <c:v>164</c:v>
                </c:pt>
                <c:pt idx="263">
                  <c:v>123</c:v>
                </c:pt>
                <c:pt idx="264">
                  <c:v>190.5</c:v>
                </c:pt>
                <c:pt idx="265">
                  <c:v>270.5</c:v>
                </c:pt>
                <c:pt idx="266">
                  <c:v>209.5</c:v>
                </c:pt>
                <c:pt idx="267">
                  <c:v>273</c:v>
                </c:pt>
                <c:pt idx="268">
                  <c:v>250.5</c:v>
                </c:pt>
                <c:pt idx="269">
                  <c:v>195</c:v>
                </c:pt>
                <c:pt idx="270">
                  <c:v>211</c:v>
                </c:pt>
                <c:pt idx="271">
                  <c:v>197</c:v>
                </c:pt>
                <c:pt idx="272">
                  <c:v>103.5</c:v>
                </c:pt>
                <c:pt idx="273">
                  <c:v>148</c:v>
                </c:pt>
                <c:pt idx="274">
                  <c:v>257</c:v>
                </c:pt>
                <c:pt idx="275">
                  <c:v>100.5</c:v>
                </c:pt>
                <c:pt idx="276">
                  <c:v>131</c:v>
                </c:pt>
                <c:pt idx="277">
                  <c:v>211.5</c:v>
                </c:pt>
                <c:pt idx="278">
                  <c:v>211.5</c:v>
                </c:pt>
                <c:pt idx="279">
                  <c:v>117.5</c:v>
                </c:pt>
                <c:pt idx="280">
                  <c:v>207</c:v>
                </c:pt>
                <c:pt idx="281">
                  <c:v>211.5</c:v>
                </c:pt>
                <c:pt idx="282">
                  <c:v>251.5</c:v>
                </c:pt>
                <c:pt idx="283">
                  <c:v>205</c:v>
                </c:pt>
                <c:pt idx="284">
                  <c:v>190</c:v>
                </c:pt>
                <c:pt idx="285">
                  <c:v>211.5</c:v>
                </c:pt>
                <c:pt idx="286">
                  <c:v>221.5</c:v>
                </c:pt>
                <c:pt idx="287">
                  <c:v>182</c:v>
                </c:pt>
                <c:pt idx="288">
                  <c:v>268.5</c:v>
                </c:pt>
                <c:pt idx="289">
                  <c:v>149.5</c:v>
                </c:pt>
                <c:pt idx="290">
                  <c:v>211.5</c:v>
                </c:pt>
                <c:pt idx="291">
                  <c:v>200</c:v>
                </c:pt>
                <c:pt idx="292">
                  <c:v>263</c:v>
                </c:pt>
                <c:pt idx="293">
                  <c:v>272</c:v>
                </c:pt>
                <c:pt idx="294">
                  <c:v>211.5</c:v>
                </c:pt>
                <c:pt idx="295">
                  <c:v>230</c:v>
                </c:pt>
                <c:pt idx="296">
                  <c:v>211.5</c:v>
                </c:pt>
                <c:pt idx="297">
                  <c:v>203.5</c:v>
                </c:pt>
                <c:pt idx="298">
                  <c:v>222.5</c:v>
                </c:pt>
                <c:pt idx="299">
                  <c:v>207.5</c:v>
                </c:pt>
                <c:pt idx="300">
                  <c:v>209.5</c:v>
                </c:pt>
                <c:pt idx="301">
                  <c:v>230</c:v>
                </c:pt>
                <c:pt idx="302">
                  <c:v>274.5</c:v>
                </c:pt>
                <c:pt idx="303">
                  <c:v>211.5</c:v>
                </c:pt>
                <c:pt idx="304">
                  <c:v>274</c:v>
                </c:pt>
                <c:pt idx="305">
                  <c:v>239.5</c:v>
                </c:pt>
                <c:pt idx="306">
                  <c:v>270</c:v>
                </c:pt>
                <c:pt idx="307">
                  <c:v>227.5</c:v>
                </c:pt>
                <c:pt idx="308">
                  <c:v>263</c:v>
                </c:pt>
                <c:pt idx="309">
                  <c:v>272.5</c:v>
                </c:pt>
                <c:pt idx="310">
                  <c:v>254</c:v>
                </c:pt>
                <c:pt idx="311">
                  <c:v>229.5</c:v>
                </c:pt>
                <c:pt idx="312">
                  <c:v>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7-4020-A61C-2638F50E80AB}"/>
            </c:ext>
          </c:extLst>
        </c:ser>
        <c:ser>
          <c:idx val="2"/>
          <c:order val="2"/>
          <c:tx>
            <c:strRef>
              <c:f>Output!$O$2</c:f>
              <c:strCache>
                <c:ptCount val="1"/>
                <c:pt idx="0">
                  <c:v>FINAL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Output!$O$3:$O$315</c:f>
              <c:numCache>
                <c:formatCode>General</c:formatCode>
                <c:ptCount val="313"/>
                <c:pt idx="0">
                  <c:v>21</c:v>
                </c:pt>
                <c:pt idx="1">
                  <c:v>53.5</c:v>
                </c:pt>
                <c:pt idx="2">
                  <c:v>44</c:v>
                </c:pt>
                <c:pt idx="3">
                  <c:v>38</c:v>
                </c:pt>
                <c:pt idx="4">
                  <c:v>53.5</c:v>
                </c:pt>
                <c:pt idx="5">
                  <c:v>38.5</c:v>
                </c:pt>
                <c:pt idx="6">
                  <c:v>43.5</c:v>
                </c:pt>
                <c:pt idx="7">
                  <c:v>29</c:v>
                </c:pt>
                <c:pt idx="8">
                  <c:v>134.5</c:v>
                </c:pt>
                <c:pt idx="9">
                  <c:v>64.5</c:v>
                </c:pt>
                <c:pt idx="10">
                  <c:v>62</c:v>
                </c:pt>
                <c:pt idx="11">
                  <c:v>114.5</c:v>
                </c:pt>
                <c:pt idx="12">
                  <c:v>113.5</c:v>
                </c:pt>
                <c:pt idx="13">
                  <c:v>71.5</c:v>
                </c:pt>
                <c:pt idx="14">
                  <c:v>94.5</c:v>
                </c:pt>
                <c:pt idx="15">
                  <c:v>68</c:v>
                </c:pt>
                <c:pt idx="16">
                  <c:v>77</c:v>
                </c:pt>
                <c:pt idx="17">
                  <c:v>33.5</c:v>
                </c:pt>
                <c:pt idx="18">
                  <c:v>97</c:v>
                </c:pt>
                <c:pt idx="19">
                  <c:v>73.5</c:v>
                </c:pt>
                <c:pt idx="20">
                  <c:v>69.5</c:v>
                </c:pt>
                <c:pt idx="21">
                  <c:v>45</c:v>
                </c:pt>
                <c:pt idx="22">
                  <c:v>94</c:v>
                </c:pt>
                <c:pt idx="23">
                  <c:v>114.5</c:v>
                </c:pt>
                <c:pt idx="24">
                  <c:v>102</c:v>
                </c:pt>
                <c:pt idx="25">
                  <c:v>50</c:v>
                </c:pt>
                <c:pt idx="26">
                  <c:v>109</c:v>
                </c:pt>
                <c:pt idx="27">
                  <c:v>93.5</c:v>
                </c:pt>
                <c:pt idx="28">
                  <c:v>76</c:v>
                </c:pt>
                <c:pt idx="29">
                  <c:v>89</c:v>
                </c:pt>
                <c:pt idx="30">
                  <c:v>64</c:v>
                </c:pt>
                <c:pt idx="31">
                  <c:v>134.5</c:v>
                </c:pt>
                <c:pt idx="32">
                  <c:v>111</c:v>
                </c:pt>
                <c:pt idx="33">
                  <c:v>29.5</c:v>
                </c:pt>
                <c:pt idx="34">
                  <c:v>104.5</c:v>
                </c:pt>
                <c:pt idx="35">
                  <c:v>151.5</c:v>
                </c:pt>
                <c:pt idx="36">
                  <c:v>74</c:v>
                </c:pt>
                <c:pt idx="37">
                  <c:v>31.5</c:v>
                </c:pt>
                <c:pt idx="38">
                  <c:v>134.5</c:v>
                </c:pt>
                <c:pt idx="39">
                  <c:v>86</c:v>
                </c:pt>
                <c:pt idx="40">
                  <c:v>173</c:v>
                </c:pt>
                <c:pt idx="41">
                  <c:v>34</c:v>
                </c:pt>
                <c:pt idx="42">
                  <c:v>127.5</c:v>
                </c:pt>
                <c:pt idx="43">
                  <c:v>123</c:v>
                </c:pt>
                <c:pt idx="44">
                  <c:v>144.5</c:v>
                </c:pt>
                <c:pt idx="45">
                  <c:v>61</c:v>
                </c:pt>
                <c:pt idx="46">
                  <c:v>62.5</c:v>
                </c:pt>
                <c:pt idx="47">
                  <c:v>100</c:v>
                </c:pt>
                <c:pt idx="48">
                  <c:v>142.5</c:v>
                </c:pt>
                <c:pt idx="49">
                  <c:v>90</c:v>
                </c:pt>
                <c:pt idx="50">
                  <c:v>69.5</c:v>
                </c:pt>
                <c:pt idx="51">
                  <c:v>35.5</c:v>
                </c:pt>
                <c:pt idx="52">
                  <c:v>120</c:v>
                </c:pt>
                <c:pt idx="53">
                  <c:v>122.5</c:v>
                </c:pt>
                <c:pt idx="54">
                  <c:v>110</c:v>
                </c:pt>
                <c:pt idx="55">
                  <c:v>149.5</c:v>
                </c:pt>
                <c:pt idx="56">
                  <c:v>130.5</c:v>
                </c:pt>
                <c:pt idx="57">
                  <c:v>140</c:v>
                </c:pt>
                <c:pt idx="58">
                  <c:v>143</c:v>
                </c:pt>
                <c:pt idx="59">
                  <c:v>176</c:v>
                </c:pt>
                <c:pt idx="60">
                  <c:v>146.5</c:v>
                </c:pt>
                <c:pt idx="61">
                  <c:v>165.5</c:v>
                </c:pt>
                <c:pt idx="62">
                  <c:v>173.5</c:v>
                </c:pt>
                <c:pt idx="63">
                  <c:v>120.5</c:v>
                </c:pt>
                <c:pt idx="64">
                  <c:v>194.5</c:v>
                </c:pt>
                <c:pt idx="65">
                  <c:v>114.5</c:v>
                </c:pt>
                <c:pt idx="66">
                  <c:v>142.5</c:v>
                </c:pt>
                <c:pt idx="67">
                  <c:v>152.5</c:v>
                </c:pt>
                <c:pt idx="68">
                  <c:v>122</c:v>
                </c:pt>
                <c:pt idx="69">
                  <c:v>171</c:v>
                </c:pt>
                <c:pt idx="70">
                  <c:v>149</c:v>
                </c:pt>
                <c:pt idx="71">
                  <c:v>120</c:v>
                </c:pt>
                <c:pt idx="72">
                  <c:v>46</c:v>
                </c:pt>
                <c:pt idx="73">
                  <c:v>177</c:v>
                </c:pt>
                <c:pt idx="74">
                  <c:v>152</c:v>
                </c:pt>
                <c:pt idx="75">
                  <c:v>204.5</c:v>
                </c:pt>
                <c:pt idx="76">
                  <c:v>174.5</c:v>
                </c:pt>
                <c:pt idx="77">
                  <c:v>107</c:v>
                </c:pt>
                <c:pt idx="78">
                  <c:v>209.5</c:v>
                </c:pt>
                <c:pt idx="79">
                  <c:v>124.5</c:v>
                </c:pt>
                <c:pt idx="80">
                  <c:v>48.5</c:v>
                </c:pt>
                <c:pt idx="81">
                  <c:v>111.5</c:v>
                </c:pt>
                <c:pt idx="82">
                  <c:v>161.5</c:v>
                </c:pt>
                <c:pt idx="83">
                  <c:v>175.5</c:v>
                </c:pt>
                <c:pt idx="84">
                  <c:v>165.5</c:v>
                </c:pt>
                <c:pt idx="85">
                  <c:v>169.5</c:v>
                </c:pt>
                <c:pt idx="86">
                  <c:v>157.5</c:v>
                </c:pt>
                <c:pt idx="87">
                  <c:v>161.5</c:v>
                </c:pt>
                <c:pt idx="88">
                  <c:v>44.5</c:v>
                </c:pt>
                <c:pt idx="89">
                  <c:v>140</c:v>
                </c:pt>
                <c:pt idx="90">
                  <c:v>30</c:v>
                </c:pt>
                <c:pt idx="91">
                  <c:v>179.5</c:v>
                </c:pt>
                <c:pt idx="92">
                  <c:v>133</c:v>
                </c:pt>
                <c:pt idx="93">
                  <c:v>163.5</c:v>
                </c:pt>
                <c:pt idx="94">
                  <c:v>205.5</c:v>
                </c:pt>
                <c:pt idx="95">
                  <c:v>145.5</c:v>
                </c:pt>
                <c:pt idx="96">
                  <c:v>110.5</c:v>
                </c:pt>
                <c:pt idx="97">
                  <c:v>33.5</c:v>
                </c:pt>
                <c:pt idx="98">
                  <c:v>154.5</c:v>
                </c:pt>
                <c:pt idx="99">
                  <c:v>206</c:v>
                </c:pt>
                <c:pt idx="100">
                  <c:v>112</c:v>
                </c:pt>
                <c:pt idx="101">
                  <c:v>47</c:v>
                </c:pt>
                <c:pt idx="102">
                  <c:v>83</c:v>
                </c:pt>
                <c:pt idx="103">
                  <c:v>235</c:v>
                </c:pt>
                <c:pt idx="104">
                  <c:v>185</c:v>
                </c:pt>
                <c:pt idx="105">
                  <c:v>166</c:v>
                </c:pt>
                <c:pt idx="106">
                  <c:v>13.5</c:v>
                </c:pt>
                <c:pt idx="107">
                  <c:v>41.5</c:v>
                </c:pt>
                <c:pt idx="108">
                  <c:v>211.5</c:v>
                </c:pt>
                <c:pt idx="109">
                  <c:v>189.5</c:v>
                </c:pt>
                <c:pt idx="110">
                  <c:v>231</c:v>
                </c:pt>
                <c:pt idx="111">
                  <c:v>152</c:v>
                </c:pt>
                <c:pt idx="112">
                  <c:v>187.5</c:v>
                </c:pt>
                <c:pt idx="113">
                  <c:v>174</c:v>
                </c:pt>
                <c:pt idx="114">
                  <c:v>40.5</c:v>
                </c:pt>
                <c:pt idx="115">
                  <c:v>123.5</c:v>
                </c:pt>
                <c:pt idx="116">
                  <c:v>93.5</c:v>
                </c:pt>
                <c:pt idx="117">
                  <c:v>97</c:v>
                </c:pt>
                <c:pt idx="118">
                  <c:v>162.5</c:v>
                </c:pt>
                <c:pt idx="119">
                  <c:v>43.5</c:v>
                </c:pt>
                <c:pt idx="120">
                  <c:v>174.5</c:v>
                </c:pt>
                <c:pt idx="121">
                  <c:v>175.5</c:v>
                </c:pt>
                <c:pt idx="122">
                  <c:v>258.5</c:v>
                </c:pt>
                <c:pt idx="123">
                  <c:v>181.5</c:v>
                </c:pt>
                <c:pt idx="124">
                  <c:v>109.5</c:v>
                </c:pt>
                <c:pt idx="125">
                  <c:v>175.5</c:v>
                </c:pt>
                <c:pt idx="126">
                  <c:v>204.5</c:v>
                </c:pt>
                <c:pt idx="127">
                  <c:v>187.5</c:v>
                </c:pt>
                <c:pt idx="128">
                  <c:v>168</c:v>
                </c:pt>
                <c:pt idx="129">
                  <c:v>119</c:v>
                </c:pt>
                <c:pt idx="130">
                  <c:v>133.5</c:v>
                </c:pt>
                <c:pt idx="131">
                  <c:v>233</c:v>
                </c:pt>
                <c:pt idx="132">
                  <c:v>170</c:v>
                </c:pt>
                <c:pt idx="133">
                  <c:v>226.5</c:v>
                </c:pt>
                <c:pt idx="134">
                  <c:v>41</c:v>
                </c:pt>
                <c:pt idx="135">
                  <c:v>141.5</c:v>
                </c:pt>
                <c:pt idx="136">
                  <c:v>158</c:v>
                </c:pt>
                <c:pt idx="137">
                  <c:v>236.5</c:v>
                </c:pt>
                <c:pt idx="138">
                  <c:v>165.5</c:v>
                </c:pt>
                <c:pt idx="139">
                  <c:v>214</c:v>
                </c:pt>
                <c:pt idx="140">
                  <c:v>81.5</c:v>
                </c:pt>
                <c:pt idx="141">
                  <c:v>187</c:v>
                </c:pt>
                <c:pt idx="142">
                  <c:v>184.5</c:v>
                </c:pt>
                <c:pt idx="143">
                  <c:v>211.5</c:v>
                </c:pt>
                <c:pt idx="144">
                  <c:v>196.5</c:v>
                </c:pt>
                <c:pt idx="145">
                  <c:v>124.5</c:v>
                </c:pt>
                <c:pt idx="146">
                  <c:v>197.5</c:v>
                </c:pt>
                <c:pt idx="147">
                  <c:v>207</c:v>
                </c:pt>
                <c:pt idx="148">
                  <c:v>140</c:v>
                </c:pt>
                <c:pt idx="149">
                  <c:v>155.5</c:v>
                </c:pt>
                <c:pt idx="150">
                  <c:v>209</c:v>
                </c:pt>
                <c:pt idx="151">
                  <c:v>222</c:v>
                </c:pt>
                <c:pt idx="152">
                  <c:v>51.5</c:v>
                </c:pt>
                <c:pt idx="153">
                  <c:v>171</c:v>
                </c:pt>
                <c:pt idx="154">
                  <c:v>75</c:v>
                </c:pt>
                <c:pt idx="155">
                  <c:v>193</c:v>
                </c:pt>
                <c:pt idx="156">
                  <c:v>86</c:v>
                </c:pt>
                <c:pt idx="157">
                  <c:v>127.5</c:v>
                </c:pt>
                <c:pt idx="158">
                  <c:v>255</c:v>
                </c:pt>
                <c:pt idx="159">
                  <c:v>60.5</c:v>
                </c:pt>
                <c:pt idx="160">
                  <c:v>18.5</c:v>
                </c:pt>
                <c:pt idx="161">
                  <c:v>230.5</c:v>
                </c:pt>
                <c:pt idx="162">
                  <c:v>207</c:v>
                </c:pt>
                <c:pt idx="163">
                  <c:v>256</c:v>
                </c:pt>
                <c:pt idx="164">
                  <c:v>158.5</c:v>
                </c:pt>
                <c:pt idx="165">
                  <c:v>34.5</c:v>
                </c:pt>
                <c:pt idx="166">
                  <c:v>206</c:v>
                </c:pt>
                <c:pt idx="167">
                  <c:v>132</c:v>
                </c:pt>
                <c:pt idx="168">
                  <c:v>242</c:v>
                </c:pt>
                <c:pt idx="169">
                  <c:v>36</c:v>
                </c:pt>
                <c:pt idx="170">
                  <c:v>240.5</c:v>
                </c:pt>
                <c:pt idx="171">
                  <c:v>191.5</c:v>
                </c:pt>
                <c:pt idx="172">
                  <c:v>226.5</c:v>
                </c:pt>
                <c:pt idx="173">
                  <c:v>175</c:v>
                </c:pt>
                <c:pt idx="174">
                  <c:v>264.5</c:v>
                </c:pt>
                <c:pt idx="175">
                  <c:v>242</c:v>
                </c:pt>
                <c:pt idx="176">
                  <c:v>251.5</c:v>
                </c:pt>
                <c:pt idx="177">
                  <c:v>54.5</c:v>
                </c:pt>
                <c:pt idx="178">
                  <c:v>44.5</c:v>
                </c:pt>
                <c:pt idx="179">
                  <c:v>157.5</c:v>
                </c:pt>
                <c:pt idx="180">
                  <c:v>80.5</c:v>
                </c:pt>
                <c:pt idx="181">
                  <c:v>97.5</c:v>
                </c:pt>
                <c:pt idx="182">
                  <c:v>38</c:v>
                </c:pt>
                <c:pt idx="183">
                  <c:v>270</c:v>
                </c:pt>
                <c:pt idx="184">
                  <c:v>134.5</c:v>
                </c:pt>
                <c:pt idx="185">
                  <c:v>145.5</c:v>
                </c:pt>
                <c:pt idx="186">
                  <c:v>150</c:v>
                </c:pt>
                <c:pt idx="187">
                  <c:v>122</c:v>
                </c:pt>
                <c:pt idx="188">
                  <c:v>53</c:v>
                </c:pt>
                <c:pt idx="189">
                  <c:v>69</c:v>
                </c:pt>
                <c:pt idx="190">
                  <c:v>126.5</c:v>
                </c:pt>
                <c:pt idx="191">
                  <c:v>94</c:v>
                </c:pt>
                <c:pt idx="192">
                  <c:v>68.5</c:v>
                </c:pt>
                <c:pt idx="193">
                  <c:v>123</c:v>
                </c:pt>
                <c:pt idx="194">
                  <c:v>213</c:v>
                </c:pt>
                <c:pt idx="195">
                  <c:v>253.5</c:v>
                </c:pt>
                <c:pt idx="196">
                  <c:v>229.5</c:v>
                </c:pt>
                <c:pt idx="197">
                  <c:v>84</c:v>
                </c:pt>
                <c:pt idx="198">
                  <c:v>190.5</c:v>
                </c:pt>
                <c:pt idx="199">
                  <c:v>152</c:v>
                </c:pt>
                <c:pt idx="200">
                  <c:v>210</c:v>
                </c:pt>
                <c:pt idx="201">
                  <c:v>268.5</c:v>
                </c:pt>
                <c:pt idx="202">
                  <c:v>210.5</c:v>
                </c:pt>
                <c:pt idx="203">
                  <c:v>151</c:v>
                </c:pt>
                <c:pt idx="204">
                  <c:v>109</c:v>
                </c:pt>
                <c:pt idx="205">
                  <c:v>96</c:v>
                </c:pt>
                <c:pt idx="206">
                  <c:v>175.5</c:v>
                </c:pt>
                <c:pt idx="207">
                  <c:v>85</c:v>
                </c:pt>
                <c:pt idx="208">
                  <c:v>167.5</c:v>
                </c:pt>
                <c:pt idx="209">
                  <c:v>266.5</c:v>
                </c:pt>
                <c:pt idx="210">
                  <c:v>127.5</c:v>
                </c:pt>
                <c:pt idx="211">
                  <c:v>170</c:v>
                </c:pt>
                <c:pt idx="212">
                  <c:v>103.5</c:v>
                </c:pt>
                <c:pt idx="213">
                  <c:v>143.5</c:v>
                </c:pt>
                <c:pt idx="214">
                  <c:v>201</c:v>
                </c:pt>
                <c:pt idx="215">
                  <c:v>166</c:v>
                </c:pt>
                <c:pt idx="216">
                  <c:v>223.5</c:v>
                </c:pt>
                <c:pt idx="217">
                  <c:v>249.5</c:v>
                </c:pt>
                <c:pt idx="218">
                  <c:v>127.5</c:v>
                </c:pt>
                <c:pt idx="219">
                  <c:v>192.5</c:v>
                </c:pt>
                <c:pt idx="220">
                  <c:v>236.5</c:v>
                </c:pt>
                <c:pt idx="221">
                  <c:v>214</c:v>
                </c:pt>
                <c:pt idx="222">
                  <c:v>258</c:v>
                </c:pt>
                <c:pt idx="223">
                  <c:v>142</c:v>
                </c:pt>
                <c:pt idx="224">
                  <c:v>252.5</c:v>
                </c:pt>
                <c:pt idx="225">
                  <c:v>159</c:v>
                </c:pt>
                <c:pt idx="226">
                  <c:v>179</c:v>
                </c:pt>
                <c:pt idx="227">
                  <c:v>120</c:v>
                </c:pt>
                <c:pt idx="228">
                  <c:v>179</c:v>
                </c:pt>
                <c:pt idx="229">
                  <c:v>91</c:v>
                </c:pt>
                <c:pt idx="230">
                  <c:v>180.5</c:v>
                </c:pt>
                <c:pt idx="231">
                  <c:v>184</c:v>
                </c:pt>
                <c:pt idx="232">
                  <c:v>226.5</c:v>
                </c:pt>
                <c:pt idx="233">
                  <c:v>148.5</c:v>
                </c:pt>
                <c:pt idx="234">
                  <c:v>103.5</c:v>
                </c:pt>
                <c:pt idx="235">
                  <c:v>199.5</c:v>
                </c:pt>
                <c:pt idx="236">
                  <c:v>106.5</c:v>
                </c:pt>
                <c:pt idx="237">
                  <c:v>203</c:v>
                </c:pt>
                <c:pt idx="238">
                  <c:v>140.5</c:v>
                </c:pt>
                <c:pt idx="239">
                  <c:v>75.5</c:v>
                </c:pt>
                <c:pt idx="240">
                  <c:v>226.5</c:v>
                </c:pt>
                <c:pt idx="241">
                  <c:v>159</c:v>
                </c:pt>
                <c:pt idx="242">
                  <c:v>139.5</c:v>
                </c:pt>
                <c:pt idx="243">
                  <c:v>177.5</c:v>
                </c:pt>
                <c:pt idx="244">
                  <c:v>167</c:v>
                </c:pt>
                <c:pt idx="245">
                  <c:v>116</c:v>
                </c:pt>
                <c:pt idx="246">
                  <c:v>262.5</c:v>
                </c:pt>
                <c:pt idx="247">
                  <c:v>147</c:v>
                </c:pt>
                <c:pt idx="248">
                  <c:v>153.5</c:v>
                </c:pt>
                <c:pt idx="249">
                  <c:v>207.5</c:v>
                </c:pt>
                <c:pt idx="250">
                  <c:v>93.5</c:v>
                </c:pt>
                <c:pt idx="251">
                  <c:v>148.5</c:v>
                </c:pt>
                <c:pt idx="252">
                  <c:v>162</c:v>
                </c:pt>
                <c:pt idx="253">
                  <c:v>116.5</c:v>
                </c:pt>
                <c:pt idx="254">
                  <c:v>164</c:v>
                </c:pt>
                <c:pt idx="255">
                  <c:v>228</c:v>
                </c:pt>
                <c:pt idx="256">
                  <c:v>162.5</c:v>
                </c:pt>
                <c:pt idx="257">
                  <c:v>212</c:v>
                </c:pt>
                <c:pt idx="258">
                  <c:v>187</c:v>
                </c:pt>
                <c:pt idx="259">
                  <c:v>228</c:v>
                </c:pt>
                <c:pt idx="260">
                  <c:v>226.5</c:v>
                </c:pt>
                <c:pt idx="261">
                  <c:v>226.5</c:v>
                </c:pt>
                <c:pt idx="262">
                  <c:v>173</c:v>
                </c:pt>
                <c:pt idx="263">
                  <c:v>152.5</c:v>
                </c:pt>
                <c:pt idx="264">
                  <c:v>126.5</c:v>
                </c:pt>
                <c:pt idx="265">
                  <c:v>262</c:v>
                </c:pt>
                <c:pt idx="266">
                  <c:v>187</c:v>
                </c:pt>
                <c:pt idx="267">
                  <c:v>272.5</c:v>
                </c:pt>
                <c:pt idx="268">
                  <c:v>238</c:v>
                </c:pt>
                <c:pt idx="269">
                  <c:v>219</c:v>
                </c:pt>
                <c:pt idx="270">
                  <c:v>192</c:v>
                </c:pt>
                <c:pt idx="271">
                  <c:v>200.5</c:v>
                </c:pt>
                <c:pt idx="272">
                  <c:v>185</c:v>
                </c:pt>
                <c:pt idx="273">
                  <c:v>152.5</c:v>
                </c:pt>
                <c:pt idx="274">
                  <c:v>261</c:v>
                </c:pt>
                <c:pt idx="275">
                  <c:v>182.5</c:v>
                </c:pt>
                <c:pt idx="276">
                  <c:v>132</c:v>
                </c:pt>
                <c:pt idx="277">
                  <c:v>226.5</c:v>
                </c:pt>
                <c:pt idx="278">
                  <c:v>226.5</c:v>
                </c:pt>
                <c:pt idx="279">
                  <c:v>119</c:v>
                </c:pt>
                <c:pt idx="280">
                  <c:v>191.5</c:v>
                </c:pt>
                <c:pt idx="281">
                  <c:v>226.5</c:v>
                </c:pt>
                <c:pt idx="282">
                  <c:v>169</c:v>
                </c:pt>
                <c:pt idx="283">
                  <c:v>187.5</c:v>
                </c:pt>
                <c:pt idx="284">
                  <c:v>169.5</c:v>
                </c:pt>
                <c:pt idx="285">
                  <c:v>226.5</c:v>
                </c:pt>
                <c:pt idx="286">
                  <c:v>231</c:v>
                </c:pt>
                <c:pt idx="287">
                  <c:v>196.5</c:v>
                </c:pt>
                <c:pt idx="288">
                  <c:v>272</c:v>
                </c:pt>
                <c:pt idx="289">
                  <c:v>112</c:v>
                </c:pt>
                <c:pt idx="290">
                  <c:v>226.5</c:v>
                </c:pt>
                <c:pt idx="291">
                  <c:v>215</c:v>
                </c:pt>
                <c:pt idx="292">
                  <c:v>264</c:v>
                </c:pt>
                <c:pt idx="293">
                  <c:v>270.5</c:v>
                </c:pt>
                <c:pt idx="294">
                  <c:v>226.5</c:v>
                </c:pt>
                <c:pt idx="295">
                  <c:v>159.5</c:v>
                </c:pt>
                <c:pt idx="296">
                  <c:v>226.5</c:v>
                </c:pt>
                <c:pt idx="297">
                  <c:v>223</c:v>
                </c:pt>
                <c:pt idx="298">
                  <c:v>236</c:v>
                </c:pt>
                <c:pt idx="299">
                  <c:v>225</c:v>
                </c:pt>
                <c:pt idx="300">
                  <c:v>228</c:v>
                </c:pt>
                <c:pt idx="301">
                  <c:v>207</c:v>
                </c:pt>
                <c:pt idx="302">
                  <c:v>257</c:v>
                </c:pt>
                <c:pt idx="303">
                  <c:v>226.5</c:v>
                </c:pt>
                <c:pt idx="304">
                  <c:v>274</c:v>
                </c:pt>
                <c:pt idx="305">
                  <c:v>281</c:v>
                </c:pt>
                <c:pt idx="306">
                  <c:v>263.5</c:v>
                </c:pt>
                <c:pt idx="307">
                  <c:v>231.5</c:v>
                </c:pt>
                <c:pt idx="308">
                  <c:v>247.5</c:v>
                </c:pt>
                <c:pt idx="309">
                  <c:v>269</c:v>
                </c:pt>
                <c:pt idx="310">
                  <c:v>255</c:v>
                </c:pt>
                <c:pt idx="311">
                  <c:v>247</c:v>
                </c:pt>
                <c:pt idx="31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7-4020-A61C-2638F50E80AB}"/>
            </c:ext>
          </c:extLst>
        </c:ser>
        <c:ser>
          <c:idx val="3"/>
          <c:order val="3"/>
          <c:tx>
            <c:strRef>
              <c:f>Output!$P$2</c:f>
              <c:strCache>
                <c:ptCount val="1"/>
                <c:pt idx="0">
                  <c:v>FINAL NClaimR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Output!$P$3:$P$315</c:f>
              <c:numCache>
                <c:formatCode>General</c:formatCode>
                <c:ptCount val="313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45.5</c:v>
                </c:pt>
                <c:pt idx="8">
                  <c:v>6.5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58</c:v>
                </c:pt>
                <c:pt idx="15">
                  <c:v>51</c:v>
                </c:pt>
                <c:pt idx="16">
                  <c:v>68.5</c:v>
                </c:pt>
                <c:pt idx="17">
                  <c:v>51</c:v>
                </c:pt>
                <c:pt idx="18">
                  <c:v>51</c:v>
                </c:pt>
                <c:pt idx="19">
                  <c:v>24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45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153.5</c:v>
                </c:pt>
                <c:pt idx="34">
                  <c:v>51</c:v>
                </c:pt>
                <c:pt idx="35">
                  <c:v>60</c:v>
                </c:pt>
                <c:pt idx="36">
                  <c:v>51</c:v>
                </c:pt>
                <c:pt idx="37">
                  <c:v>141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139.5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61.5</c:v>
                </c:pt>
                <c:pt idx="46">
                  <c:v>51</c:v>
                </c:pt>
                <c:pt idx="47">
                  <c:v>51</c:v>
                </c:pt>
                <c:pt idx="48">
                  <c:v>59.5</c:v>
                </c:pt>
                <c:pt idx="49">
                  <c:v>59</c:v>
                </c:pt>
                <c:pt idx="50">
                  <c:v>118</c:v>
                </c:pt>
                <c:pt idx="51">
                  <c:v>154</c:v>
                </c:pt>
                <c:pt idx="52">
                  <c:v>51</c:v>
                </c:pt>
                <c:pt idx="53">
                  <c:v>51</c:v>
                </c:pt>
                <c:pt idx="54">
                  <c:v>64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62.5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84</c:v>
                </c:pt>
                <c:pt idx="71">
                  <c:v>51</c:v>
                </c:pt>
                <c:pt idx="72">
                  <c:v>148.5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125.5</c:v>
                </c:pt>
                <c:pt idx="78">
                  <c:v>51</c:v>
                </c:pt>
                <c:pt idx="79">
                  <c:v>146</c:v>
                </c:pt>
                <c:pt idx="80">
                  <c:v>218</c:v>
                </c:pt>
                <c:pt idx="81">
                  <c:v>155</c:v>
                </c:pt>
                <c:pt idx="82">
                  <c:v>51</c:v>
                </c:pt>
                <c:pt idx="83">
                  <c:v>60.5</c:v>
                </c:pt>
                <c:pt idx="84">
                  <c:v>51</c:v>
                </c:pt>
                <c:pt idx="85">
                  <c:v>71.5</c:v>
                </c:pt>
                <c:pt idx="86">
                  <c:v>51</c:v>
                </c:pt>
                <c:pt idx="87">
                  <c:v>66.5</c:v>
                </c:pt>
                <c:pt idx="88">
                  <c:v>254</c:v>
                </c:pt>
                <c:pt idx="89">
                  <c:v>98</c:v>
                </c:pt>
                <c:pt idx="90">
                  <c:v>249.5</c:v>
                </c:pt>
                <c:pt idx="91">
                  <c:v>61</c:v>
                </c:pt>
                <c:pt idx="92">
                  <c:v>132</c:v>
                </c:pt>
                <c:pt idx="93">
                  <c:v>51</c:v>
                </c:pt>
                <c:pt idx="94">
                  <c:v>51</c:v>
                </c:pt>
                <c:pt idx="95">
                  <c:v>24.5</c:v>
                </c:pt>
                <c:pt idx="96">
                  <c:v>51</c:v>
                </c:pt>
                <c:pt idx="97">
                  <c:v>278.5</c:v>
                </c:pt>
                <c:pt idx="98">
                  <c:v>70.5</c:v>
                </c:pt>
                <c:pt idx="99">
                  <c:v>51</c:v>
                </c:pt>
                <c:pt idx="100">
                  <c:v>78</c:v>
                </c:pt>
                <c:pt idx="101">
                  <c:v>133.5</c:v>
                </c:pt>
                <c:pt idx="102">
                  <c:v>140.5</c:v>
                </c:pt>
                <c:pt idx="103">
                  <c:v>138</c:v>
                </c:pt>
                <c:pt idx="104">
                  <c:v>51</c:v>
                </c:pt>
                <c:pt idx="105">
                  <c:v>51</c:v>
                </c:pt>
                <c:pt idx="106">
                  <c:v>254.5</c:v>
                </c:pt>
                <c:pt idx="107">
                  <c:v>190</c:v>
                </c:pt>
                <c:pt idx="108">
                  <c:v>58.5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217</c:v>
                </c:pt>
                <c:pt idx="115">
                  <c:v>132</c:v>
                </c:pt>
                <c:pt idx="116">
                  <c:v>201</c:v>
                </c:pt>
                <c:pt idx="117">
                  <c:v>154</c:v>
                </c:pt>
                <c:pt idx="118">
                  <c:v>65.5</c:v>
                </c:pt>
                <c:pt idx="119">
                  <c:v>232.5</c:v>
                </c:pt>
                <c:pt idx="120">
                  <c:v>84.5</c:v>
                </c:pt>
                <c:pt idx="121">
                  <c:v>51</c:v>
                </c:pt>
                <c:pt idx="122">
                  <c:v>3.5</c:v>
                </c:pt>
                <c:pt idx="123">
                  <c:v>67</c:v>
                </c:pt>
                <c:pt idx="124">
                  <c:v>130.5</c:v>
                </c:pt>
                <c:pt idx="125">
                  <c:v>62</c:v>
                </c:pt>
                <c:pt idx="126">
                  <c:v>51</c:v>
                </c:pt>
                <c:pt idx="127">
                  <c:v>51</c:v>
                </c:pt>
                <c:pt idx="128">
                  <c:v>106.5</c:v>
                </c:pt>
                <c:pt idx="129">
                  <c:v>226</c:v>
                </c:pt>
                <c:pt idx="130">
                  <c:v>111.5</c:v>
                </c:pt>
                <c:pt idx="131">
                  <c:v>51</c:v>
                </c:pt>
                <c:pt idx="132">
                  <c:v>84.5</c:v>
                </c:pt>
                <c:pt idx="133">
                  <c:v>4.5</c:v>
                </c:pt>
                <c:pt idx="134">
                  <c:v>244.5</c:v>
                </c:pt>
                <c:pt idx="135">
                  <c:v>138</c:v>
                </c:pt>
                <c:pt idx="136">
                  <c:v>145.5</c:v>
                </c:pt>
                <c:pt idx="137">
                  <c:v>51</c:v>
                </c:pt>
                <c:pt idx="138">
                  <c:v>80</c:v>
                </c:pt>
                <c:pt idx="139">
                  <c:v>51</c:v>
                </c:pt>
                <c:pt idx="140">
                  <c:v>198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172</c:v>
                </c:pt>
                <c:pt idx="146">
                  <c:v>68</c:v>
                </c:pt>
                <c:pt idx="147">
                  <c:v>51</c:v>
                </c:pt>
                <c:pt idx="148">
                  <c:v>156.5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234.5</c:v>
                </c:pt>
                <c:pt idx="153">
                  <c:v>145.5</c:v>
                </c:pt>
                <c:pt idx="154">
                  <c:v>221</c:v>
                </c:pt>
                <c:pt idx="155">
                  <c:v>107.5</c:v>
                </c:pt>
                <c:pt idx="156">
                  <c:v>122</c:v>
                </c:pt>
                <c:pt idx="157">
                  <c:v>172</c:v>
                </c:pt>
                <c:pt idx="158">
                  <c:v>51</c:v>
                </c:pt>
                <c:pt idx="159">
                  <c:v>263</c:v>
                </c:pt>
                <c:pt idx="160">
                  <c:v>266.5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91</c:v>
                </c:pt>
                <c:pt idx="165">
                  <c:v>241</c:v>
                </c:pt>
                <c:pt idx="166">
                  <c:v>152</c:v>
                </c:pt>
                <c:pt idx="167">
                  <c:v>127</c:v>
                </c:pt>
                <c:pt idx="168">
                  <c:v>51</c:v>
                </c:pt>
                <c:pt idx="169">
                  <c:v>161</c:v>
                </c:pt>
                <c:pt idx="170">
                  <c:v>51</c:v>
                </c:pt>
                <c:pt idx="171">
                  <c:v>51</c:v>
                </c:pt>
                <c:pt idx="172">
                  <c:v>64.5</c:v>
                </c:pt>
                <c:pt idx="173">
                  <c:v>95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259</c:v>
                </c:pt>
                <c:pt idx="178">
                  <c:v>214.5</c:v>
                </c:pt>
                <c:pt idx="179">
                  <c:v>212</c:v>
                </c:pt>
                <c:pt idx="180">
                  <c:v>231.5</c:v>
                </c:pt>
                <c:pt idx="181">
                  <c:v>243.5</c:v>
                </c:pt>
                <c:pt idx="182">
                  <c:v>269</c:v>
                </c:pt>
                <c:pt idx="183">
                  <c:v>51</c:v>
                </c:pt>
                <c:pt idx="184">
                  <c:v>235.5</c:v>
                </c:pt>
                <c:pt idx="185">
                  <c:v>166.5</c:v>
                </c:pt>
                <c:pt idx="186">
                  <c:v>152.5</c:v>
                </c:pt>
                <c:pt idx="187">
                  <c:v>289</c:v>
                </c:pt>
                <c:pt idx="188">
                  <c:v>202</c:v>
                </c:pt>
                <c:pt idx="189">
                  <c:v>212.5</c:v>
                </c:pt>
                <c:pt idx="190">
                  <c:v>219.5</c:v>
                </c:pt>
                <c:pt idx="191">
                  <c:v>205</c:v>
                </c:pt>
                <c:pt idx="192">
                  <c:v>245</c:v>
                </c:pt>
                <c:pt idx="193">
                  <c:v>183.5</c:v>
                </c:pt>
                <c:pt idx="194">
                  <c:v>155.5</c:v>
                </c:pt>
                <c:pt idx="195">
                  <c:v>51</c:v>
                </c:pt>
                <c:pt idx="196">
                  <c:v>186.5</c:v>
                </c:pt>
                <c:pt idx="197">
                  <c:v>277.5</c:v>
                </c:pt>
                <c:pt idx="198">
                  <c:v>134.5</c:v>
                </c:pt>
                <c:pt idx="199">
                  <c:v>216.5</c:v>
                </c:pt>
                <c:pt idx="200">
                  <c:v>92.5</c:v>
                </c:pt>
                <c:pt idx="201">
                  <c:v>51</c:v>
                </c:pt>
                <c:pt idx="202">
                  <c:v>110</c:v>
                </c:pt>
                <c:pt idx="203">
                  <c:v>215.5</c:v>
                </c:pt>
                <c:pt idx="204">
                  <c:v>256.5</c:v>
                </c:pt>
                <c:pt idx="205">
                  <c:v>258.5</c:v>
                </c:pt>
                <c:pt idx="206">
                  <c:v>121</c:v>
                </c:pt>
                <c:pt idx="207">
                  <c:v>211</c:v>
                </c:pt>
                <c:pt idx="208">
                  <c:v>152.5</c:v>
                </c:pt>
                <c:pt idx="209">
                  <c:v>77</c:v>
                </c:pt>
                <c:pt idx="210">
                  <c:v>265.5</c:v>
                </c:pt>
                <c:pt idx="211">
                  <c:v>222</c:v>
                </c:pt>
                <c:pt idx="212">
                  <c:v>235.5</c:v>
                </c:pt>
                <c:pt idx="213">
                  <c:v>118</c:v>
                </c:pt>
                <c:pt idx="214">
                  <c:v>214</c:v>
                </c:pt>
                <c:pt idx="215">
                  <c:v>210</c:v>
                </c:pt>
                <c:pt idx="216">
                  <c:v>108.5</c:v>
                </c:pt>
                <c:pt idx="217">
                  <c:v>206.5</c:v>
                </c:pt>
                <c:pt idx="218">
                  <c:v>161.5</c:v>
                </c:pt>
                <c:pt idx="219">
                  <c:v>278.5</c:v>
                </c:pt>
                <c:pt idx="220">
                  <c:v>70</c:v>
                </c:pt>
                <c:pt idx="221">
                  <c:v>100.5</c:v>
                </c:pt>
                <c:pt idx="222">
                  <c:v>51</c:v>
                </c:pt>
                <c:pt idx="223">
                  <c:v>185</c:v>
                </c:pt>
                <c:pt idx="224">
                  <c:v>69</c:v>
                </c:pt>
                <c:pt idx="225">
                  <c:v>151</c:v>
                </c:pt>
                <c:pt idx="226">
                  <c:v>254</c:v>
                </c:pt>
                <c:pt idx="227">
                  <c:v>225</c:v>
                </c:pt>
                <c:pt idx="228">
                  <c:v>205.5</c:v>
                </c:pt>
                <c:pt idx="229">
                  <c:v>279.5</c:v>
                </c:pt>
                <c:pt idx="230">
                  <c:v>156.5</c:v>
                </c:pt>
                <c:pt idx="231">
                  <c:v>145</c:v>
                </c:pt>
                <c:pt idx="232">
                  <c:v>136.5</c:v>
                </c:pt>
                <c:pt idx="233">
                  <c:v>226</c:v>
                </c:pt>
                <c:pt idx="234">
                  <c:v>255</c:v>
                </c:pt>
                <c:pt idx="235">
                  <c:v>112.5</c:v>
                </c:pt>
                <c:pt idx="236">
                  <c:v>244.5</c:v>
                </c:pt>
                <c:pt idx="237">
                  <c:v>139.5</c:v>
                </c:pt>
                <c:pt idx="238">
                  <c:v>218.5</c:v>
                </c:pt>
                <c:pt idx="239">
                  <c:v>248</c:v>
                </c:pt>
                <c:pt idx="240">
                  <c:v>161.5</c:v>
                </c:pt>
                <c:pt idx="241">
                  <c:v>219.5</c:v>
                </c:pt>
                <c:pt idx="242">
                  <c:v>240.5</c:v>
                </c:pt>
                <c:pt idx="243">
                  <c:v>188</c:v>
                </c:pt>
                <c:pt idx="244">
                  <c:v>277</c:v>
                </c:pt>
                <c:pt idx="245">
                  <c:v>283</c:v>
                </c:pt>
                <c:pt idx="246">
                  <c:v>129.5</c:v>
                </c:pt>
                <c:pt idx="247">
                  <c:v>277.5</c:v>
                </c:pt>
                <c:pt idx="248">
                  <c:v>201.5</c:v>
                </c:pt>
                <c:pt idx="249">
                  <c:v>164</c:v>
                </c:pt>
                <c:pt idx="250">
                  <c:v>272</c:v>
                </c:pt>
                <c:pt idx="251">
                  <c:v>248</c:v>
                </c:pt>
                <c:pt idx="252">
                  <c:v>140</c:v>
                </c:pt>
                <c:pt idx="253">
                  <c:v>211</c:v>
                </c:pt>
                <c:pt idx="254">
                  <c:v>263</c:v>
                </c:pt>
                <c:pt idx="255">
                  <c:v>168.5</c:v>
                </c:pt>
                <c:pt idx="256">
                  <c:v>213.5</c:v>
                </c:pt>
                <c:pt idx="257">
                  <c:v>179.5</c:v>
                </c:pt>
                <c:pt idx="258">
                  <c:v>204</c:v>
                </c:pt>
                <c:pt idx="259">
                  <c:v>244.5</c:v>
                </c:pt>
                <c:pt idx="260">
                  <c:v>211.5</c:v>
                </c:pt>
                <c:pt idx="261">
                  <c:v>233</c:v>
                </c:pt>
                <c:pt idx="262">
                  <c:v>210.5</c:v>
                </c:pt>
                <c:pt idx="263">
                  <c:v>229.5</c:v>
                </c:pt>
                <c:pt idx="264">
                  <c:v>228.5</c:v>
                </c:pt>
                <c:pt idx="265">
                  <c:v>201.5</c:v>
                </c:pt>
                <c:pt idx="266">
                  <c:v>286.5</c:v>
                </c:pt>
                <c:pt idx="267">
                  <c:v>114</c:v>
                </c:pt>
                <c:pt idx="268">
                  <c:v>143.5</c:v>
                </c:pt>
                <c:pt idx="269">
                  <c:v>201</c:v>
                </c:pt>
                <c:pt idx="270">
                  <c:v>51</c:v>
                </c:pt>
                <c:pt idx="271">
                  <c:v>224</c:v>
                </c:pt>
                <c:pt idx="272">
                  <c:v>279</c:v>
                </c:pt>
                <c:pt idx="273">
                  <c:v>253.5</c:v>
                </c:pt>
                <c:pt idx="274">
                  <c:v>174</c:v>
                </c:pt>
                <c:pt idx="275">
                  <c:v>290.5</c:v>
                </c:pt>
                <c:pt idx="276">
                  <c:v>289.5</c:v>
                </c:pt>
                <c:pt idx="277">
                  <c:v>221</c:v>
                </c:pt>
                <c:pt idx="278">
                  <c:v>198</c:v>
                </c:pt>
                <c:pt idx="279">
                  <c:v>273.5</c:v>
                </c:pt>
                <c:pt idx="280">
                  <c:v>254.5</c:v>
                </c:pt>
                <c:pt idx="281">
                  <c:v>231</c:v>
                </c:pt>
                <c:pt idx="282">
                  <c:v>148</c:v>
                </c:pt>
                <c:pt idx="283">
                  <c:v>262.5</c:v>
                </c:pt>
                <c:pt idx="284">
                  <c:v>208</c:v>
                </c:pt>
                <c:pt idx="285">
                  <c:v>221.5</c:v>
                </c:pt>
                <c:pt idx="286">
                  <c:v>191.5</c:v>
                </c:pt>
                <c:pt idx="287">
                  <c:v>223</c:v>
                </c:pt>
                <c:pt idx="288">
                  <c:v>158</c:v>
                </c:pt>
                <c:pt idx="289">
                  <c:v>278</c:v>
                </c:pt>
                <c:pt idx="290">
                  <c:v>242</c:v>
                </c:pt>
                <c:pt idx="291">
                  <c:v>289.5</c:v>
                </c:pt>
                <c:pt idx="292">
                  <c:v>192</c:v>
                </c:pt>
                <c:pt idx="293">
                  <c:v>181.5</c:v>
                </c:pt>
                <c:pt idx="294">
                  <c:v>239.5</c:v>
                </c:pt>
                <c:pt idx="295">
                  <c:v>245</c:v>
                </c:pt>
                <c:pt idx="296">
                  <c:v>199.5</c:v>
                </c:pt>
                <c:pt idx="297">
                  <c:v>270.5</c:v>
                </c:pt>
                <c:pt idx="298">
                  <c:v>227</c:v>
                </c:pt>
                <c:pt idx="299">
                  <c:v>266.5</c:v>
                </c:pt>
                <c:pt idx="300">
                  <c:v>259.5</c:v>
                </c:pt>
                <c:pt idx="301">
                  <c:v>257.5</c:v>
                </c:pt>
                <c:pt idx="302">
                  <c:v>231</c:v>
                </c:pt>
                <c:pt idx="303">
                  <c:v>270.5</c:v>
                </c:pt>
                <c:pt idx="304">
                  <c:v>199.5</c:v>
                </c:pt>
                <c:pt idx="305">
                  <c:v>158</c:v>
                </c:pt>
                <c:pt idx="306">
                  <c:v>220</c:v>
                </c:pt>
                <c:pt idx="307">
                  <c:v>236</c:v>
                </c:pt>
                <c:pt idx="308">
                  <c:v>232.5</c:v>
                </c:pt>
                <c:pt idx="309">
                  <c:v>261.5</c:v>
                </c:pt>
                <c:pt idx="310">
                  <c:v>273.5</c:v>
                </c:pt>
                <c:pt idx="311">
                  <c:v>243.5</c:v>
                </c:pt>
                <c:pt idx="312">
                  <c:v>273.5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7-4020-A61C-2638F50E80AB}"/>
            </c:ext>
          </c:extLst>
        </c:ser>
        <c:ser>
          <c:idx val="4"/>
          <c:order val="4"/>
          <c:tx>
            <c:strRef>
              <c:f>Output!$Q$2</c:f>
              <c:strCache>
                <c:ptCount val="1"/>
                <c:pt idx="0">
                  <c:v>FINAL NCR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Output!$Q$3:$Q$315</c:f>
              <c:numCache>
                <c:formatCode>General</c:formatCode>
                <c:ptCount val="31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51.5</c:v>
                </c:pt>
                <c:pt idx="8">
                  <c:v>5.5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56.5</c:v>
                </c:pt>
                <c:pt idx="15">
                  <c:v>56</c:v>
                </c:pt>
                <c:pt idx="16">
                  <c:v>63.5</c:v>
                </c:pt>
                <c:pt idx="17">
                  <c:v>56</c:v>
                </c:pt>
                <c:pt idx="18">
                  <c:v>56</c:v>
                </c:pt>
                <c:pt idx="19">
                  <c:v>141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51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123</c:v>
                </c:pt>
                <c:pt idx="34">
                  <c:v>56</c:v>
                </c:pt>
                <c:pt idx="35">
                  <c:v>57</c:v>
                </c:pt>
                <c:pt idx="36">
                  <c:v>56</c:v>
                </c:pt>
                <c:pt idx="37">
                  <c:v>142.5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141.5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58.5</c:v>
                </c:pt>
                <c:pt idx="46">
                  <c:v>56</c:v>
                </c:pt>
                <c:pt idx="47">
                  <c:v>56</c:v>
                </c:pt>
                <c:pt idx="48">
                  <c:v>60</c:v>
                </c:pt>
                <c:pt idx="49">
                  <c:v>57.5</c:v>
                </c:pt>
                <c:pt idx="50">
                  <c:v>126.5</c:v>
                </c:pt>
                <c:pt idx="51">
                  <c:v>128</c:v>
                </c:pt>
                <c:pt idx="52">
                  <c:v>56</c:v>
                </c:pt>
                <c:pt idx="53">
                  <c:v>56</c:v>
                </c:pt>
                <c:pt idx="54">
                  <c:v>59.5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62</c:v>
                </c:pt>
                <c:pt idx="62">
                  <c:v>67.5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73.5</c:v>
                </c:pt>
                <c:pt idx="71">
                  <c:v>56</c:v>
                </c:pt>
                <c:pt idx="72">
                  <c:v>135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129</c:v>
                </c:pt>
                <c:pt idx="78">
                  <c:v>56</c:v>
                </c:pt>
                <c:pt idx="79">
                  <c:v>112</c:v>
                </c:pt>
                <c:pt idx="80">
                  <c:v>167.5</c:v>
                </c:pt>
                <c:pt idx="81">
                  <c:v>146.5</c:v>
                </c:pt>
                <c:pt idx="82">
                  <c:v>56</c:v>
                </c:pt>
                <c:pt idx="83">
                  <c:v>69.5</c:v>
                </c:pt>
                <c:pt idx="84">
                  <c:v>56</c:v>
                </c:pt>
                <c:pt idx="85">
                  <c:v>66</c:v>
                </c:pt>
                <c:pt idx="86">
                  <c:v>56</c:v>
                </c:pt>
                <c:pt idx="87">
                  <c:v>63</c:v>
                </c:pt>
                <c:pt idx="88">
                  <c:v>165.5</c:v>
                </c:pt>
                <c:pt idx="89">
                  <c:v>96.5</c:v>
                </c:pt>
                <c:pt idx="90">
                  <c:v>229</c:v>
                </c:pt>
                <c:pt idx="91">
                  <c:v>59</c:v>
                </c:pt>
                <c:pt idx="92">
                  <c:v>127</c:v>
                </c:pt>
                <c:pt idx="93">
                  <c:v>56</c:v>
                </c:pt>
                <c:pt idx="94">
                  <c:v>56</c:v>
                </c:pt>
                <c:pt idx="95">
                  <c:v>82</c:v>
                </c:pt>
                <c:pt idx="96">
                  <c:v>56</c:v>
                </c:pt>
                <c:pt idx="97">
                  <c:v>218.5</c:v>
                </c:pt>
                <c:pt idx="98">
                  <c:v>64.5</c:v>
                </c:pt>
                <c:pt idx="99">
                  <c:v>56</c:v>
                </c:pt>
                <c:pt idx="100">
                  <c:v>68.5</c:v>
                </c:pt>
                <c:pt idx="101">
                  <c:v>126.5</c:v>
                </c:pt>
                <c:pt idx="102">
                  <c:v>135.5</c:v>
                </c:pt>
                <c:pt idx="103">
                  <c:v>58</c:v>
                </c:pt>
                <c:pt idx="104">
                  <c:v>56</c:v>
                </c:pt>
                <c:pt idx="105">
                  <c:v>56</c:v>
                </c:pt>
                <c:pt idx="106">
                  <c:v>251</c:v>
                </c:pt>
                <c:pt idx="107">
                  <c:v>152.5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217.5</c:v>
                </c:pt>
                <c:pt idx="115">
                  <c:v>128</c:v>
                </c:pt>
                <c:pt idx="116">
                  <c:v>207</c:v>
                </c:pt>
                <c:pt idx="117">
                  <c:v>154.5</c:v>
                </c:pt>
                <c:pt idx="118">
                  <c:v>66.5</c:v>
                </c:pt>
                <c:pt idx="119">
                  <c:v>231</c:v>
                </c:pt>
                <c:pt idx="120">
                  <c:v>93</c:v>
                </c:pt>
                <c:pt idx="121">
                  <c:v>56</c:v>
                </c:pt>
                <c:pt idx="122">
                  <c:v>3.5</c:v>
                </c:pt>
                <c:pt idx="123">
                  <c:v>68</c:v>
                </c:pt>
                <c:pt idx="124">
                  <c:v>135.5</c:v>
                </c:pt>
                <c:pt idx="125">
                  <c:v>64</c:v>
                </c:pt>
                <c:pt idx="126">
                  <c:v>56</c:v>
                </c:pt>
                <c:pt idx="127">
                  <c:v>56</c:v>
                </c:pt>
                <c:pt idx="128">
                  <c:v>126</c:v>
                </c:pt>
                <c:pt idx="129">
                  <c:v>121</c:v>
                </c:pt>
                <c:pt idx="130">
                  <c:v>217</c:v>
                </c:pt>
                <c:pt idx="131">
                  <c:v>56</c:v>
                </c:pt>
                <c:pt idx="132">
                  <c:v>75</c:v>
                </c:pt>
                <c:pt idx="133">
                  <c:v>61</c:v>
                </c:pt>
                <c:pt idx="134">
                  <c:v>248.5</c:v>
                </c:pt>
                <c:pt idx="135">
                  <c:v>125.5</c:v>
                </c:pt>
                <c:pt idx="136">
                  <c:v>128.5</c:v>
                </c:pt>
                <c:pt idx="137">
                  <c:v>56</c:v>
                </c:pt>
                <c:pt idx="138">
                  <c:v>73</c:v>
                </c:pt>
                <c:pt idx="139">
                  <c:v>56</c:v>
                </c:pt>
                <c:pt idx="140">
                  <c:v>173.5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165.5</c:v>
                </c:pt>
                <c:pt idx="146">
                  <c:v>71</c:v>
                </c:pt>
                <c:pt idx="147">
                  <c:v>56</c:v>
                </c:pt>
                <c:pt idx="148">
                  <c:v>155.5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241</c:v>
                </c:pt>
                <c:pt idx="153">
                  <c:v>89</c:v>
                </c:pt>
                <c:pt idx="154">
                  <c:v>222</c:v>
                </c:pt>
                <c:pt idx="155">
                  <c:v>98.5</c:v>
                </c:pt>
                <c:pt idx="156">
                  <c:v>138</c:v>
                </c:pt>
                <c:pt idx="157">
                  <c:v>171.5</c:v>
                </c:pt>
                <c:pt idx="158">
                  <c:v>56</c:v>
                </c:pt>
                <c:pt idx="159">
                  <c:v>245</c:v>
                </c:pt>
                <c:pt idx="160">
                  <c:v>257.5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70.5</c:v>
                </c:pt>
                <c:pt idx="165">
                  <c:v>210</c:v>
                </c:pt>
                <c:pt idx="166">
                  <c:v>147.5</c:v>
                </c:pt>
                <c:pt idx="167">
                  <c:v>105.5</c:v>
                </c:pt>
                <c:pt idx="168">
                  <c:v>56</c:v>
                </c:pt>
                <c:pt idx="169">
                  <c:v>261.5</c:v>
                </c:pt>
                <c:pt idx="170">
                  <c:v>56</c:v>
                </c:pt>
                <c:pt idx="171">
                  <c:v>56</c:v>
                </c:pt>
                <c:pt idx="172">
                  <c:v>60.5</c:v>
                </c:pt>
                <c:pt idx="173">
                  <c:v>100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184</c:v>
                </c:pt>
                <c:pt idx="178">
                  <c:v>235</c:v>
                </c:pt>
                <c:pt idx="179">
                  <c:v>216.5</c:v>
                </c:pt>
                <c:pt idx="180">
                  <c:v>234</c:v>
                </c:pt>
                <c:pt idx="181">
                  <c:v>229</c:v>
                </c:pt>
                <c:pt idx="182">
                  <c:v>241</c:v>
                </c:pt>
                <c:pt idx="183">
                  <c:v>56</c:v>
                </c:pt>
                <c:pt idx="184">
                  <c:v>169</c:v>
                </c:pt>
                <c:pt idx="185">
                  <c:v>224.5</c:v>
                </c:pt>
                <c:pt idx="186">
                  <c:v>156</c:v>
                </c:pt>
                <c:pt idx="187">
                  <c:v>182</c:v>
                </c:pt>
                <c:pt idx="188">
                  <c:v>237.5</c:v>
                </c:pt>
                <c:pt idx="189">
                  <c:v>266</c:v>
                </c:pt>
                <c:pt idx="190">
                  <c:v>270</c:v>
                </c:pt>
                <c:pt idx="191">
                  <c:v>226</c:v>
                </c:pt>
                <c:pt idx="192">
                  <c:v>237.5</c:v>
                </c:pt>
                <c:pt idx="193">
                  <c:v>133</c:v>
                </c:pt>
                <c:pt idx="194">
                  <c:v>131</c:v>
                </c:pt>
                <c:pt idx="195">
                  <c:v>56</c:v>
                </c:pt>
                <c:pt idx="196">
                  <c:v>131.5</c:v>
                </c:pt>
                <c:pt idx="197">
                  <c:v>272</c:v>
                </c:pt>
                <c:pt idx="198">
                  <c:v>133</c:v>
                </c:pt>
                <c:pt idx="199">
                  <c:v>209</c:v>
                </c:pt>
                <c:pt idx="200">
                  <c:v>151</c:v>
                </c:pt>
                <c:pt idx="201">
                  <c:v>56</c:v>
                </c:pt>
                <c:pt idx="202">
                  <c:v>111.5</c:v>
                </c:pt>
                <c:pt idx="203">
                  <c:v>205.5</c:v>
                </c:pt>
                <c:pt idx="204">
                  <c:v>260.5</c:v>
                </c:pt>
                <c:pt idx="205">
                  <c:v>258.5</c:v>
                </c:pt>
                <c:pt idx="206">
                  <c:v>190</c:v>
                </c:pt>
                <c:pt idx="207">
                  <c:v>247.5</c:v>
                </c:pt>
                <c:pt idx="208">
                  <c:v>151</c:v>
                </c:pt>
                <c:pt idx="209">
                  <c:v>70</c:v>
                </c:pt>
                <c:pt idx="210">
                  <c:v>263</c:v>
                </c:pt>
                <c:pt idx="211">
                  <c:v>216</c:v>
                </c:pt>
                <c:pt idx="212">
                  <c:v>284.5</c:v>
                </c:pt>
                <c:pt idx="213">
                  <c:v>201.5</c:v>
                </c:pt>
                <c:pt idx="214">
                  <c:v>111.5</c:v>
                </c:pt>
                <c:pt idx="215">
                  <c:v>251</c:v>
                </c:pt>
                <c:pt idx="216">
                  <c:v>132.5</c:v>
                </c:pt>
                <c:pt idx="217">
                  <c:v>101.5</c:v>
                </c:pt>
                <c:pt idx="218">
                  <c:v>144</c:v>
                </c:pt>
                <c:pt idx="219">
                  <c:v>148</c:v>
                </c:pt>
                <c:pt idx="220">
                  <c:v>65.5</c:v>
                </c:pt>
                <c:pt idx="221">
                  <c:v>120.5</c:v>
                </c:pt>
                <c:pt idx="222">
                  <c:v>56</c:v>
                </c:pt>
                <c:pt idx="223">
                  <c:v>173.5</c:v>
                </c:pt>
                <c:pt idx="224">
                  <c:v>65</c:v>
                </c:pt>
                <c:pt idx="225">
                  <c:v>144.5</c:v>
                </c:pt>
                <c:pt idx="226">
                  <c:v>237</c:v>
                </c:pt>
                <c:pt idx="227">
                  <c:v>166</c:v>
                </c:pt>
                <c:pt idx="228">
                  <c:v>156.5</c:v>
                </c:pt>
                <c:pt idx="229">
                  <c:v>262.5</c:v>
                </c:pt>
                <c:pt idx="230">
                  <c:v>165</c:v>
                </c:pt>
                <c:pt idx="231">
                  <c:v>205</c:v>
                </c:pt>
                <c:pt idx="232">
                  <c:v>139</c:v>
                </c:pt>
                <c:pt idx="233">
                  <c:v>214</c:v>
                </c:pt>
                <c:pt idx="234">
                  <c:v>256</c:v>
                </c:pt>
                <c:pt idx="235">
                  <c:v>137</c:v>
                </c:pt>
                <c:pt idx="236">
                  <c:v>246</c:v>
                </c:pt>
                <c:pt idx="237">
                  <c:v>158.5</c:v>
                </c:pt>
                <c:pt idx="238">
                  <c:v>222.5</c:v>
                </c:pt>
                <c:pt idx="239">
                  <c:v>266</c:v>
                </c:pt>
                <c:pt idx="240">
                  <c:v>139.5</c:v>
                </c:pt>
                <c:pt idx="241">
                  <c:v>203.5</c:v>
                </c:pt>
                <c:pt idx="242">
                  <c:v>226</c:v>
                </c:pt>
                <c:pt idx="243">
                  <c:v>198.5</c:v>
                </c:pt>
                <c:pt idx="244">
                  <c:v>134</c:v>
                </c:pt>
                <c:pt idx="245">
                  <c:v>283.5</c:v>
                </c:pt>
                <c:pt idx="246">
                  <c:v>105.5</c:v>
                </c:pt>
                <c:pt idx="247">
                  <c:v>269.5</c:v>
                </c:pt>
                <c:pt idx="248">
                  <c:v>200</c:v>
                </c:pt>
                <c:pt idx="249">
                  <c:v>161.5</c:v>
                </c:pt>
                <c:pt idx="250">
                  <c:v>263.5</c:v>
                </c:pt>
                <c:pt idx="251">
                  <c:v>255</c:v>
                </c:pt>
                <c:pt idx="252">
                  <c:v>268</c:v>
                </c:pt>
                <c:pt idx="253">
                  <c:v>290</c:v>
                </c:pt>
                <c:pt idx="254">
                  <c:v>263</c:v>
                </c:pt>
                <c:pt idx="255">
                  <c:v>156</c:v>
                </c:pt>
                <c:pt idx="256">
                  <c:v>237.5</c:v>
                </c:pt>
                <c:pt idx="257">
                  <c:v>177.5</c:v>
                </c:pt>
                <c:pt idx="258">
                  <c:v>220</c:v>
                </c:pt>
                <c:pt idx="259">
                  <c:v>134</c:v>
                </c:pt>
                <c:pt idx="260">
                  <c:v>158.5</c:v>
                </c:pt>
                <c:pt idx="261">
                  <c:v>149.5</c:v>
                </c:pt>
                <c:pt idx="262">
                  <c:v>229.5</c:v>
                </c:pt>
                <c:pt idx="263">
                  <c:v>280.5</c:v>
                </c:pt>
                <c:pt idx="264">
                  <c:v>242.5</c:v>
                </c:pt>
                <c:pt idx="265">
                  <c:v>131</c:v>
                </c:pt>
                <c:pt idx="266">
                  <c:v>136</c:v>
                </c:pt>
                <c:pt idx="267">
                  <c:v>130.5</c:v>
                </c:pt>
                <c:pt idx="268">
                  <c:v>132</c:v>
                </c:pt>
                <c:pt idx="269">
                  <c:v>207</c:v>
                </c:pt>
                <c:pt idx="270">
                  <c:v>288.5</c:v>
                </c:pt>
                <c:pt idx="271">
                  <c:v>221</c:v>
                </c:pt>
                <c:pt idx="272">
                  <c:v>281</c:v>
                </c:pt>
                <c:pt idx="273">
                  <c:v>283.5</c:v>
                </c:pt>
                <c:pt idx="274">
                  <c:v>179</c:v>
                </c:pt>
                <c:pt idx="275">
                  <c:v>292.5</c:v>
                </c:pt>
                <c:pt idx="276">
                  <c:v>293</c:v>
                </c:pt>
                <c:pt idx="277">
                  <c:v>209.5</c:v>
                </c:pt>
                <c:pt idx="278">
                  <c:v>222.5</c:v>
                </c:pt>
                <c:pt idx="279">
                  <c:v>271</c:v>
                </c:pt>
                <c:pt idx="280">
                  <c:v>226.5</c:v>
                </c:pt>
                <c:pt idx="281">
                  <c:v>212</c:v>
                </c:pt>
                <c:pt idx="282">
                  <c:v>275.5</c:v>
                </c:pt>
                <c:pt idx="283">
                  <c:v>235.5</c:v>
                </c:pt>
                <c:pt idx="284">
                  <c:v>289.5</c:v>
                </c:pt>
                <c:pt idx="285">
                  <c:v>231</c:v>
                </c:pt>
                <c:pt idx="286">
                  <c:v>176.5</c:v>
                </c:pt>
                <c:pt idx="287">
                  <c:v>249</c:v>
                </c:pt>
                <c:pt idx="288">
                  <c:v>178.5</c:v>
                </c:pt>
                <c:pt idx="289">
                  <c:v>276.5</c:v>
                </c:pt>
                <c:pt idx="290">
                  <c:v>236</c:v>
                </c:pt>
                <c:pt idx="291">
                  <c:v>290.5</c:v>
                </c:pt>
                <c:pt idx="292">
                  <c:v>215</c:v>
                </c:pt>
                <c:pt idx="293">
                  <c:v>212</c:v>
                </c:pt>
                <c:pt idx="294">
                  <c:v>244.5</c:v>
                </c:pt>
                <c:pt idx="295">
                  <c:v>244.5</c:v>
                </c:pt>
                <c:pt idx="296">
                  <c:v>275</c:v>
                </c:pt>
                <c:pt idx="297">
                  <c:v>247</c:v>
                </c:pt>
                <c:pt idx="298">
                  <c:v>225.5</c:v>
                </c:pt>
                <c:pt idx="299">
                  <c:v>269.5</c:v>
                </c:pt>
                <c:pt idx="300">
                  <c:v>260.5</c:v>
                </c:pt>
                <c:pt idx="301">
                  <c:v>273.5</c:v>
                </c:pt>
                <c:pt idx="302">
                  <c:v>249</c:v>
                </c:pt>
                <c:pt idx="303">
                  <c:v>282.5</c:v>
                </c:pt>
                <c:pt idx="304">
                  <c:v>219</c:v>
                </c:pt>
                <c:pt idx="305">
                  <c:v>231.5</c:v>
                </c:pt>
                <c:pt idx="306">
                  <c:v>226.5</c:v>
                </c:pt>
                <c:pt idx="307">
                  <c:v>287</c:v>
                </c:pt>
                <c:pt idx="308">
                  <c:v>249</c:v>
                </c:pt>
                <c:pt idx="309">
                  <c:v>217</c:v>
                </c:pt>
                <c:pt idx="310">
                  <c:v>208.5</c:v>
                </c:pt>
                <c:pt idx="311">
                  <c:v>249</c:v>
                </c:pt>
                <c:pt idx="312">
                  <c:v>258.5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7-4020-A61C-2638F50E80AB}"/>
            </c:ext>
          </c:extLst>
        </c:ser>
        <c:ser>
          <c:idx val="5"/>
          <c:order val="5"/>
          <c:tx>
            <c:strRef>
              <c:f>Output!$R$2</c:f>
              <c:strCache>
                <c:ptCount val="1"/>
                <c:pt idx="0">
                  <c:v>Final Rank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Output!$R$3:$R$315</c:f>
              <c:numCache>
                <c:formatCode>General</c:formatCode>
                <c:ptCount val="313"/>
                <c:pt idx="0">
                  <c:v>40.375</c:v>
                </c:pt>
                <c:pt idx="1">
                  <c:v>44.25</c:v>
                </c:pt>
                <c:pt idx="2">
                  <c:v>47.55</c:v>
                </c:pt>
                <c:pt idx="3">
                  <c:v>47.85</c:v>
                </c:pt>
                <c:pt idx="4">
                  <c:v>50.424999999999997</c:v>
                </c:pt>
                <c:pt idx="5">
                  <c:v>51.075000000000003</c:v>
                </c:pt>
                <c:pt idx="6">
                  <c:v>52.075000000000003</c:v>
                </c:pt>
                <c:pt idx="7">
                  <c:v>52.725000000000009</c:v>
                </c:pt>
                <c:pt idx="8">
                  <c:v>57.625</c:v>
                </c:pt>
                <c:pt idx="9">
                  <c:v>60.25</c:v>
                </c:pt>
                <c:pt idx="10">
                  <c:v>63.575000000000003</c:v>
                </c:pt>
                <c:pt idx="11">
                  <c:v>64.725000000000009</c:v>
                </c:pt>
                <c:pt idx="12">
                  <c:v>65.175000000000011</c:v>
                </c:pt>
                <c:pt idx="13">
                  <c:v>65.674999999999997</c:v>
                </c:pt>
                <c:pt idx="14">
                  <c:v>66.550000000000011</c:v>
                </c:pt>
                <c:pt idx="15">
                  <c:v>69.95</c:v>
                </c:pt>
                <c:pt idx="16">
                  <c:v>70.024999999999991</c:v>
                </c:pt>
                <c:pt idx="17">
                  <c:v>70.575000000000003</c:v>
                </c:pt>
                <c:pt idx="18">
                  <c:v>71.075000000000003</c:v>
                </c:pt>
                <c:pt idx="19">
                  <c:v>72.074999999999989</c:v>
                </c:pt>
                <c:pt idx="20">
                  <c:v>72.075000000000003</c:v>
                </c:pt>
                <c:pt idx="21">
                  <c:v>72.8</c:v>
                </c:pt>
                <c:pt idx="22">
                  <c:v>73.050000000000011</c:v>
                </c:pt>
                <c:pt idx="23">
                  <c:v>73.350000000000009</c:v>
                </c:pt>
                <c:pt idx="24">
                  <c:v>73.55</c:v>
                </c:pt>
                <c:pt idx="25">
                  <c:v>74.2</c:v>
                </c:pt>
                <c:pt idx="26">
                  <c:v>74.5</c:v>
                </c:pt>
                <c:pt idx="27">
                  <c:v>76.174999999999997</c:v>
                </c:pt>
                <c:pt idx="28">
                  <c:v>77.925000000000011</c:v>
                </c:pt>
                <c:pt idx="29">
                  <c:v>79</c:v>
                </c:pt>
                <c:pt idx="30">
                  <c:v>80.2</c:v>
                </c:pt>
                <c:pt idx="31">
                  <c:v>80.7</c:v>
                </c:pt>
                <c:pt idx="32">
                  <c:v>81.400000000000006</c:v>
                </c:pt>
                <c:pt idx="33">
                  <c:v>82.5</c:v>
                </c:pt>
                <c:pt idx="34">
                  <c:v>82.95</c:v>
                </c:pt>
                <c:pt idx="35">
                  <c:v>83.324999999999989</c:v>
                </c:pt>
                <c:pt idx="36">
                  <c:v>84.924999999999997</c:v>
                </c:pt>
                <c:pt idx="37">
                  <c:v>86.15</c:v>
                </c:pt>
                <c:pt idx="38">
                  <c:v>86.825000000000003</c:v>
                </c:pt>
                <c:pt idx="39">
                  <c:v>87.075000000000003</c:v>
                </c:pt>
                <c:pt idx="40">
                  <c:v>88.075000000000003</c:v>
                </c:pt>
                <c:pt idx="41">
                  <c:v>88.275000000000006</c:v>
                </c:pt>
                <c:pt idx="42">
                  <c:v>88.375</c:v>
                </c:pt>
                <c:pt idx="43">
                  <c:v>89.125000000000014</c:v>
                </c:pt>
                <c:pt idx="44">
                  <c:v>89.225000000000009</c:v>
                </c:pt>
                <c:pt idx="45">
                  <c:v>89.924999999999997</c:v>
                </c:pt>
                <c:pt idx="46">
                  <c:v>90.2</c:v>
                </c:pt>
                <c:pt idx="47">
                  <c:v>91.424999999999997</c:v>
                </c:pt>
                <c:pt idx="48">
                  <c:v>91.75</c:v>
                </c:pt>
                <c:pt idx="49">
                  <c:v>92.05</c:v>
                </c:pt>
                <c:pt idx="50">
                  <c:v>93.549999999999983</c:v>
                </c:pt>
                <c:pt idx="51">
                  <c:v>93.724999999999994</c:v>
                </c:pt>
                <c:pt idx="52">
                  <c:v>93.725000000000009</c:v>
                </c:pt>
                <c:pt idx="53">
                  <c:v>94.5</c:v>
                </c:pt>
                <c:pt idx="54">
                  <c:v>94.899999999999991</c:v>
                </c:pt>
                <c:pt idx="55">
                  <c:v>96.275000000000006</c:v>
                </c:pt>
                <c:pt idx="56">
                  <c:v>96.8</c:v>
                </c:pt>
                <c:pt idx="57">
                  <c:v>97.725000000000009</c:v>
                </c:pt>
                <c:pt idx="58">
                  <c:v>98.375000000000014</c:v>
                </c:pt>
                <c:pt idx="59">
                  <c:v>98.95</c:v>
                </c:pt>
                <c:pt idx="60">
                  <c:v>99.475000000000009</c:v>
                </c:pt>
                <c:pt idx="61">
                  <c:v>100.15</c:v>
                </c:pt>
                <c:pt idx="62">
                  <c:v>101.47499999999999</c:v>
                </c:pt>
                <c:pt idx="63">
                  <c:v>102.50000000000001</c:v>
                </c:pt>
                <c:pt idx="64">
                  <c:v>102.575</c:v>
                </c:pt>
                <c:pt idx="65">
                  <c:v>102.625</c:v>
                </c:pt>
                <c:pt idx="66">
                  <c:v>104.02500000000001</c:v>
                </c:pt>
                <c:pt idx="67">
                  <c:v>104.2</c:v>
                </c:pt>
                <c:pt idx="68">
                  <c:v>104.95</c:v>
                </c:pt>
                <c:pt idx="69">
                  <c:v>105</c:v>
                </c:pt>
                <c:pt idx="70">
                  <c:v>105.19999999999999</c:v>
                </c:pt>
                <c:pt idx="71">
                  <c:v>105.25000000000001</c:v>
                </c:pt>
                <c:pt idx="72">
                  <c:v>105.85</c:v>
                </c:pt>
                <c:pt idx="73">
                  <c:v>105.89999999999999</c:v>
                </c:pt>
                <c:pt idx="74">
                  <c:v>107.575</c:v>
                </c:pt>
                <c:pt idx="75">
                  <c:v>108.25000000000001</c:v>
                </c:pt>
                <c:pt idx="76">
                  <c:v>109.05</c:v>
                </c:pt>
                <c:pt idx="77">
                  <c:v>109.22499999999999</c:v>
                </c:pt>
                <c:pt idx="78">
                  <c:v>110.075</c:v>
                </c:pt>
                <c:pt idx="79">
                  <c:v>110.29999999999998</c:v>
                </c:pt>
                <c:pt idx="80">
                  <c:v>110.57499999999999</c:v>
                </c:pt>
                <c:pt idx="81">
                  <c:v>111.42499999999998</c:v>
                </c:pt>
                <c:pt idx="82">
                  <c:v>111.825</c:v>
                </c:pt>
                <c:pt idx="83">
                  <c:v>114.02499999999999</c:v>
                </c:pt>
                <c:pt idx="84">
                  <c:v>114.37500000000001</c:v>
                </c:pt>
                <c:pt idx="85">
                  <c:v>114.47499999999998</c:v>
                </c:pt>
                <c:pt idx="86">
                  <c:v>114.62500000000001</c:v>
                </c:pt>
                <c:pt idx="87">
                  <c:v>114.69999999999999</c:v>
                </c:pt>
                <c:pt idx="88">
                  <c:v>114.70000000000002</c:v>
                </c:pt>
                <c:pt idx="89">
                  <c:v>114.80000000000001</c:v>
                </c:pt>
                <c:pt idx="90">
                  <c:v>115.825</c:v>
                </c:pt>
                <c:pt idx="91">
                  <c:v>115.95</c:v>
                </c:pt>
                <c:pt idx="92">
                  <c:v>116.125</c:v>
                </c:pt>
                <c:pt idx="93">
                  <c:v>116.15</c:v>
                </c:pt>
                <c:pt idx="94">
                  <c:v>116.9</c:v>
                </c:pt>
                <c:pt idx="95">
                  <c:v>117.87499999999999</c:v>
                </c:pt>
                <c:pt idx="96">
                  <c:v>117.97500000000001</c:v>
                </c:pt>
                <c:pt idx="97">
                  <c:v>118.77499999999999</c:v>
                </c:pt>
                <c:pt idx="98">
                  <c:v>120.52500000000001</c:v>
                </c:pt>
                <c:pt idx="99">
                  <c:v>121.4</c:v>
                </c:pt>
                <c:pt idx="100">
                  <c:v>121.72500000000001</c:v>
                </c:pt>
                <c:pt idx="101">
                  <c:v>121.94999999999999</c:v>
                </c:pt>
                <c:pt idx="102">
                  <c:v>121.97499999999999</c:v>
                </c:pt>
                <c:pt idx="103">
                  <c:v>122.27500000000001</c:v>
                </c:pt>
                <c:pt idx="104">
                  <c:v>122.425</c:v>
                </c:pt>
                <c:pt idx="105">
                  <c:v>122.42500000000001</c:v>
                </c:pt>
                <c:pt idx="106">
                  <c:v>122.675</c:v>
                </c:pt>
                <c:pt idx="107">
                  <c:v>122.675</c:v>
                </c:pt>
                <c:pt idx="108">
                  <c:v>122.85000000000001</c:v>
                </c:pt>
                <c:pt idx="109">
                  <c:v>123.45</c:v>
                </c:pt>
                <c:pt idx="110">
                  <c:v>124.10000000000001</c:v>
                </c:pt>
                <c:pt idx="111">
                  <c:v>125.22500000000001</c:v>
                </c:pt>
                <c:pt idx="112">
                  <c:v>125.575</c:v>
                </c:pt>
                <c:pt idx="113">
                  <c:v>125.95</c:v>
                </c:pt>
                <c:pt idx="114">
                  <c:v>126.9</c:v>
                </c:pt>
                <c:pt idx="115">
                  <c:v>127.15</c:v>
                </c:pt>
                <c:pt idx="116">
                  <c:v>127.27499999999999</c:v>
                </c:pt>
                <c:pt idx="117">
                  <c:v>127.5</c:v>
                </c:pt>
                <c:pt idx="118">
                  <c:v>128.17500000000001</c:v>
                </c:pt>
                <c:pt idx="119">
                  <c:v>128.4</c:v>
                </c:pt>
                <c:pt idx="120">
                  <c:v>128.97499999999999</c:v>
                </c:pt>
                <c:pt idx="121">
                  <c:v>129.9</c:v>
                </c:pt>
                <c:pt idx="122">
                  <c:v>130.10000000000002</c:v>
                </c:pt>
                <c:pt idx="123">
                  <c:v>130.15</c:v>
                </c:pt>
                <c:pt idx="124">
                  <c:v>130.15</c:v>
                </c:pt>
                <c:pt idx="125">
                  <c:v>130.47499999999999</c:v>
                </c:pt>
                <c:pt idx="126">
                  <c:v>131.70000000000002</c:v>
                </c:pt>
                <c:pt idx="127">
                  <c:v>131.87500000000003</c:v>
                </c:pt>
                <c:pt idx="128">
                  <c:v>132.1</c:v>
                </c:pt>
                <c:pt idx="129">
                  <c:v>132.44999999999999</c:v>
                </c:pt>
                <c:pt idx="130">
                  <c:v>132.5</c:v>
                </c:pt>
                <c:pt idx="131">
                  <c:v>132.97500000000002</c:v>
                </c:pt>
                <c:pt idx="132">
                  <c:v>133.07499999999999</c:v>
                </c:pt>
                <c:pt idx="133">
                  <c:v>133.30000000000001</c:v>
                </c:pt>
                <c:pt idx="134">
                  <c:v>134.1</c:v>
                </c:pt>
                <c:pt idx="135">
                  <c:v>134.625</c:v>
                </c:pt>
                <c:pt idx="136">
                  <c:v>134.875</c:v>
                </c:pt>
                <c:pt idx="137">
                  <c:v>135.07500000000002</c:v>
                </c:pt>
                <c:pt idx="138">
                  <c:v>135.27500000000001</c:v>
                </c:pt>
                <c:pt idx="139">
                  <c:v>135.67500000000004</c:v>
                </c:pt>
                <c:pt idx="140">
                  <c:v>135.92500000000001</c:v>
                </c:pt>
                <c:pt idx="141">
                  <c:v>137.07500000000002</c:v>
                </c:pt>
                <c:pt idx="142">
                  <c:v>137.15000000000003</c:v>
                </c:pt>
                <c:pt idx="143">
                  <c:v>137.20000000000002</c:v>
                </c:pt>
                <c:pt idx="144">
                  <c:v>137.27500000000003</c:v>
                </c:pt>
                <c:pt idx="145">
                  <c:v>138.4</c:v>
                </c:pt>
                <c:pt idx="146">
                  <c:v>138.55000000000001</c:v>
                </c:pt>
                <c:pt idx="147">
                  <c:v>138.85000000000002</c:v>
                </c:pt>
                <c:pt idx="148">
                  <c:v>139.57499999999999</c:v>
                </c:pt>
                <c:pt idx="149">
                  <c:v>139.72500000000002</c:v>
                </c:pt>
                <c:pt idx="150">
                  <c:v>140.22500000000002</c:v>
                </c:pt>
                <c:pt idx="151">
                  <c:v>140.65000000000003</c:v>
                </c:pt>
                <c:pt idx="152">
                  <c:v>141.02499999999998</c:v>
                </c:pt>
                <c:pt idx="153">
                  <c:v>141.22499999999999</c:v>
                </c:pt>
                <c:pt idx="154">
                  <c:v>143.32499999999999</c:v>
                </c:pt>
                <c:pt idx="155">
                  <c:v>143.375</c:v>
                </c:pt>
                <c:pt idx="156">
                  <c:v>143.47499999999999</c:v>
                </c:pt>
                <c:pt idx="157">
                  <c:v>144.15</c:v>
                </c:pt>
                <c:pt idx="158">
                  <c:v>144.4</c:v>
                </c:pt>
                <c:pt idx="159">
                  <c:v>144.5</c:v>
                </c:pt>
                <c:pt idx="160">
                  <c:v>145</c:v>
                </c:pt>
                <c:pt idx="161">
                  <c:v>145.12500000000003</c:v>
                </c:pt>
                <c:pt idx="162">
                  <c:v>145.42500000000001</c:v>
                </c:pt>
                <c:pt idx="163">
                  <c:v>145.82500000000002</c:v>
                </c:pt>
                <c:pt idx="164">
                  <c:v>146.27500000000001</c:v>
                </c:pt>
                <c:pt idx="165">
                  <c:v>147.35</c:v>
                </c:pt>
                <c:pt idx="166">
                  <c:v>147.97499999999999</c:v>
                </c:pt>
                <c:pt idx="167">
                  <c:v>148.19999999999999</c:v>
                </c:pt>
                <c:pt idx="168">
                  <c:v>148.25000000000003</c:v>
                </c:pt>
                <c:pt idx="169">
                  <c:v>149.02500000000001</c:v>
                </c:pt>
                <c:pt idx="170">
                  <c:v>149.07500000000002</c:v>
                </c:pt>
                <c:pt idx="171">
                  <c:v>149.45000000000002</c:v>
                </c:pt>
                <c:pt idx="172">
                  <c:v>149.50000000000003</c:v>
                </c:pt>
                <c:pt idx="173">
                  <c:v>149.75</c:v>
                </c:pt>
                <c:pt idx="174">
                  <c:v>149.82500000000002</c:v>
                </c:pt>
                <c:pt idx="175">
                  <c:v>150.27500000000003</c:v>
                </c:pt>
                <c:pt idx="176">
                  <c:v>150.80000000000004</c:v>
                </c:pt>
                <c:pt idx="177">
                  <c:v>151.65</c:v>
                </c:pt>
                <c:pt idx="178">
                  <c:v>151.67500000000001</c:v>
                </c:pt>
                <c:pt idx="179">
                  <c:v>152.22500000000002</c:v>
                </c:pt>
                <c:pt idx="180">
                  <c:v>153.15</c:v>
                </c:pt>
                <c:pt idx="181">
                  <c:v>155.35000000000002</c:v>
                </c:pt>
                <c:pt idx="182">
                  <c:v>155.67500000000001</c:v>
                </c:pt>
                <c:pt idx="183">
                  <c:v>155.95000000000002</c:v>
                </c:pt>
                <c:pt idx="184">
                  <c:v>155.97499999999999</c:v>
                </c:pt>
                <c:pt idx="185">
                  <c:v>156.64999999999998</c:v>
                </c:pt>
                <c:pt idx="186">
                  <c:v>156.67500000000001</c:v>
                </c:pt>
                <c:pt idx="187">
                  <c:v>156.82499999999999</c:v>
                </c:pt>
                <c:pt idx="188">
                  <c:v>157.15</c:v>
                </c:pt>
                <c:pt idx="189">
                  <c:v>157.5</c:v>
                </c:pt>
                <c:pt idx="190">
                  <c:v>157.77499999999998</c:v>
                </c:pt>
                <c:pt idx="191">
                  <c:v>158.42500000000001</c:v>
                </c:pt>
                <c:pt idx="192">
                  <c:v>158.94999999999999</c:v>
                </c:pt>
                <c:pt idx="193">
                  <c:v>159.17500000000001</c:v>
                </c:pt>
                <c:pt idx="194">
                  <c:v>160.07499999999999</c:v>
                </c:pt>
                <c:pt idx="195">
                  <c:v>161.47499999999999</c:v>
                </c:pt>
                <c:pt idx="196">
                  <c:v>161.47499999999999</c:v>
                </c:pt>
                <c:pt idx="197">
                  <c:v>161.89999999999998</c:v>
                </c:pt>
                <c:pt idx="198">
                  <c:v>161.94999999999999</c:v>
                </c:pt>
                <c:pt idx="199">
                  <c:v>162.47499999999999</c:v>
                </c:pt>
                <c:pt idx="200">
                  <c:v>162.85000000000002</c:v>
                </c:pt>
                <c:pt idx="201">
                  <c:v>163.85</c:v>
                </c:pt>
                <c:pt idx="202">
                  <c:v>163.92499999999998</c:v>
                </c:pt>
                <c:pt idx="203">
                  <c:v>164.2</c:v>
                </c:pt>
                <c:pt idx="204">
                  <c:v>164.85</c:v>
                </c:pt>
                <c:pt idx="205">
                  <c:v>164.97500000000002</c:v>
                </c:pt>
                <c:pt idx="206">
                  <c:v>165.15</c:v>
                </c:pt>
                <c:pt idx="207">
                  <c:v>165.5</c:v>
                </c:pt>
                <c:pt idx="208">
                  <c:v>165.60000000000002</c:v>
                </c:pt>
                <c:pt idx="209">
                  <c:v>166.02500000000003</c:v>
                </c:pt>
                <c:pt idx="210">
                  <c:v>166.27499999999998</c:v>
                </c:pt>
                <c:pt idx="211">
                  <c:v>166.5</c:v>
                </c:pt>
                <c:pt idx="212">
                  <c:v>166.92499999999998</c:v>
                </c:pt>
                <c:pt idx="213">
                  <c:v>167.92500000000001</c:v>
                </c:pt>
                <c:pt idx="214">
                  <c:v>169.02499999999998</c:v>
                </c:pt>
                <c:pt idx="215">
                  <c:v>169.05</c:v>
                </c:pt>
                <c:pt idx="216">
                  <c:v>169.45</c:v>
                </c:pt>
                <c:pt idx="217">
                  <c:v>169.47499999999999</c:v>
                </c:pt>
                <c:pt idx="218">
                  <c:v>169.82499999999999</c:v>
                </c:pt>
                <c:pt idx="219">
                  <c:v>170.22499999999999</c:v>
                </c:pt>
                <c:pt idx="220">
                  <c:v>170.65</c:v>
                </c:pt>
                <c:pt idx="221">
                  <c:v>170.8</c:v>
                </c:pt>
                <c:pt idx="222">
                  <c:v>171.55</c:v>
                </c:pt>
                <c:pt idx="223">
                  <c:v>172.05</c:v>
                </c:pt>
                <c:pt idx="224">
                  <c:v>173.57499999999999</c:v>
                </c:pt>
                <c:pt idx="225">
                  <c:v>173.64999999999998</c:v>
                </c:pt>
                <c:pt idx="226">
                  <c:v>174.625</c:v>
                </c:pt>
                <c:pt idx="227">
                  <c:v>174.625</c:v>
                </c:pt>
                <c:pt idx="228">
                  <c:v>174.95</c:v>
                </c:pt>
                <c:pt idx="229">
                  <c:v>175.42500000000001</c:v>
                </c:pt>
                <c:pt idx="230">
                  <c:v>176</c:v>
                </c:pt>
                <c:pt idx="231">
                  <c:v>176.125</c:v>
                </c:pt>
                <c:pt idx="232">
                  <c:v>176.5</c:v>
                </c:pt>
                <c:pt idx="233">
                  <c:v>177</c:v>
                </c:pt>
                <c:pt idx="234">
                  <c:v>177.07499999999999</c:v>
                </c:pt>
                <c:pt idx="235">
                  <c:v>177.72499999999999</c:v>
                </c:pt>
                <c:pt idx="236">
                  <c:v>178.85</c:v>
                </c:pt>
                <c:pt idx="237">
                  <c:v>178.90000000000003</c:v>
                </c:pt>
                <c:pt idx="238">
                  <c:v>178.92500000000001</c:v>
                </c:pt>
                <c:pt idx="239">
                  <c:v>179.22499999999999</c:v>
                </c:pt>
                <c:pt idx="240">
                  <c:v>180.4</c:v>
                </c:pt>
                <c:pt idx="241">
                  <c:v>181.05</c:v>
                </c:pt>
                <c:pt idx="242">
                  <c:v>181.375</c:v>
                </c:pt>
                <c:pt idx="243">
                  <c:v>182.57499999999999</c:v>
                </c:pt>
                <c:pt idx="244">
                  <c:v>182.89999999999998</c:v>
                </c:pt>
                <c:pt idx="245">
                  <c:v>183.27499999999998</c:v>
                </c:pt>
                <c:pt idx="246">
                  <c:v>185.22500000000002</c:v>
                </c:pt>
                <c:pt idx="247">
                  <c:v>187.5</c:v>
                </c:pt>
                <c:pt idx="248">
                  <c:v>188.82500000000002</c:v>
                </c:pt>
                <c:pt idx="249">
                  <c:v>189.42499999999998</c:v>
                </c:pt>
                <c:pt idx="250">
                  <c:v>189.5</c:v>
                </c:pt>
                <c:pt idx="251">
                  <c:v>190.07499999999999</c:v>
                </c:pt>
                <c:pt idx="252">
                  <c:v>190.3</c:v>
                </c:pt>
                <c:pt idx="253">
                  <c:v>190.75</c:v>
                </c:pt>
                <c:pt idx="254">
                  <c:v>190.875</c:v>
                </c:pt>
                <c:pt idx="255">
                  <c:v>191.125</c:v>
                </c:pt>
                <c:pt idx="256">
                  <c:v>191.22499999999999</c:v>
                </c:pt>
                <c:pt idx="257">
                  <c:v>191.70000000000002</c:v>
                </c:pt>
                <c:pt idx="258">
                  <c:v>191.875</c:v>
                </c:pt>
                <c:pt idx="259">
                  <c:v>192.39999999999998</c:v>
                </c:pt>
                <c:pt idx="260">
                  <c:v>193.60000000000002</c:v>
                </c:pt>
                <c:pt idx="261">
                  <c:v>194.125</c:v>
                </c:pt>
                <c:pt idx="262">
                  <c:v>194.625</c:v>
                </c:pt>
                <c:pt idx="263">
                  <c:v>197.125</c:v>
                </c:pt>
                <c:pt idx="264">
                  <c:v>199.8</c:v>
                </c:pt>
                <c:pt idx="265">
                  <c:v>199.8</c:v>
                </c:pt>
                <c:pt idx="266">
                  <c:v>200.09999999999997</c:v>
                </c:pt>
                <c:pt idx="267">
                  <c:v>201.3</c:v>
                </c:pt>
                <c:pt idx="268">
                  <c:v>202.2</c:v>
                </c:pt>
                <c:pt idx="269">
                  <c:v>202.8</c:v>
                </c:pt>
                <c:pt idx="270">
                  <c:v>205.35000000000002</c:v>
                </c:pt>
                <c:pt idx="271">
                  <c:v>206.84999999999997</c:v>
                </c:pt>
                <c:pt idx="272">
                  <c:v>207.17500000000001</c:v>
                </c:pt>
                <c:pt idx="273">
                  <c:v>207.77499999999998</c:v>
                </c:pt>
                <c:pt idx="274">
                  <c:v>207.85</c:v>
                </c:pt>
                <c:pt idx="275">
                  <c:v>208</c:v>
                </c:pt>
                <c:pt idx="276">
                  <c:v>208.77499999999998</c:v>
                </c:pt>
                <c:pt idx="277">
                  <c:v>210.32500000000002</c:v>
                </c:pt>
                <c:pt idx="278">
                  <c:v>210.77500000000001</c:v>
                </c:pt>
                <c:pt idx="279">
                  <c:v>210.95</c:v>
                </c:pt>
                <c:pt idx="280">
                  <c:v>211.17500000000001</c:v>
                </c:pt>
                <c:pt idx="281">
                  <c:v>212.57500000000002</c:v>
                </c:pt>
                <c:pt idx="282">
                  <c:v>213.67500000000001</c:v>
                </c:pt>
                <c:pt idx="283">
                  <c:v>215.57499999999999</c:v>
                </c:pt>
                <c:pt idx="284">
                  <c:v>215.95</c:v>
                </c:pt>
                <c:pt idx="285">
                  <c:v>216.85000000000002</c:v>
                </c:pt>
                <c:pt idx="286">
                  <c:v>217.2</c:v>
                </c:pt>
                <c:pt idx="287">
                  <c:v>217.95</c:v>
                </c:pt>
                <c:pt idx="288">
                  <c:v>218.42500000000001</c:v>
                </c:pt>
                <c:pt idx="289">
                  <c:v>218.57499999999999</c:v>
                </c:pt>
                <c:pt idx="290">
                  <c:v>221.42500000000001</c:v>
                </c:pt>
                <c:pt idx="291">
                  <c:v>221.57499999999999</c:v>
                </c:pt>
                <c:pt idx="292">
                  <c:v>222.85000000000002</c:v>
                </c:pt>
                <c:pt idx="293">
                  <c:v>223.02499999999998</c:v>
                </c:pt>
                <c:pt idx="294">
                  <c:v>223.6</c:v>
                </c:pt>
                <c:pt idx="295">
                  <c:v>225.9</c:v>
                </c:pt>
                <c:pt idx="296">
                  <c:v>226.75</c:v>
                </c:pt>
                <c:pt idx="297">
                  <c:v>227.1</c:v>
                </c:pt>
                <c:pt idx="298">
                  <c:v>227.97499999999997</c:v>
                </c:pt>
                <c:pt idx="299">
                  <c:v>233.35</c:v>
                </c:pt>
                <c:pt idx="300">
                  <c:v>233.7</c:v>
                </c:pt>
                <c:pt idx="301">
                  <c:v>233.875</c:v>
                </c:pt>
                <c:pt idx="302">
                  <c:v>239.22500000000002</c:v>
                </c:pt>
                <c:pt idx="303">
                  <c:v>239.65</c:v>
                </c:pt>
                <c:pt idx="304">
                  <c:v>239.72500000000002</c:v>
                </c:pt>
                <c:pt idx="305">
                  <c:v>240.875</c:v>
                </c:pt>
                <c:pt idx="306">
                  <c:v>241.55</c:v>
                </c:pt>
                <c:pt idx="307">
                  <c:v>245.82500000000002</c:v>
                </c:pt>
                <c:pt idx="308">
                  <c:v>246.42500000000001</c:v>
                </c:pt>
                <c:pt idx="309">
                  <c:v>248.3</c:v>
                </c:pt>
                <c:pt idx="310">
                  <c:v>248.67500000000001</c:v>
                </c:pt>
                <c:pt idx="311">
                  <c:v>251.45000000000005</c:v>
                </c:pt>
                <c:pt idx="312">
                  <c:v>258.35000000000002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7-4020-A61C-2638F50E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975232"/>
        <c:axId val="921976216"/>
        <c:axId val="0"/>
      </c:bar3DChart>
      <c:catAx>
        <c:axId val="9219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6216"/>
        <c:crosses val="autoZero"/>
        <c:auto val="1"/>
        <c:lblAlgn val="ctr"/>
        <c:lblOffset val="100"/>
        <c:noMultiLvlLbl val="0"/>
      </c:catAx>
      <c:valAx>
        <c:axId val="92197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Output!$M$2</c:f>
              <c:strCache>
                <c:ptCount val="1"/>
                <c:pt idx="0">
                  <c:v>final NWP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Output!$M$3:$M$315</c:f>
              <c:numCache>
                <c:formatCode>General</c:formatCode>
                <c:ptCount val="313"/>
                <c:pt idx="0">
                  <c:v>45.5</c:v>
                </c:pt>
                <c:pt idx="1">
                  <c:v>11</c:v>
                </c:pt>
                <c:pt idx="2">
                  <c:v>28</c:v>
                </c:pt>
                <c:pt idx="3">
                  <c:v>55</c:v>
                </c:pt>
                <c:pt idx="4">
                  <c:v>52</c:v>
                </c:pt>
                <c:pt idx="5">
                  <c:v>62</c:v>
                </c:pt>
                <c:pt idx="6">
                  <c:v>66.5</c:v>
                </c:pt>
                <c:pt idx="7">
                  <c:v>103</c:v>
                </c:pt>
                <c:pt idx="8">
                  <c:v>76</c:v>
                </c:pt>
                <c:pt idx="9">
                  <c:v>77</c:v>
                </c:pt>
                <c:pt idx="10">
                  <c:v>78.5</c:v>
                </c:pt>
                <c:pt idx="11">
                  <c:v>14.5</c:v>
                </c:pt>
                <c:pt idx="12">
                  <c:v>53</c:v>
                </c:pt>
                <c:pt idx="13">
                  <c:v>79.5</c:v>
                </c:pt>
                <c:pt idx="14">
                  <c:v>47</c:v>
                </c:pt>
                <c:pt idx="15">
                  <c:v>98</c:v>
                </c:pt>
                <c:pt idx="16">
                  <c:v>80</c:v>
                </c:pt>
                <c:pt idx="17">
                  <c:v>157</c:v>
                </c:pt>
                <c:pt idx="18">
                  <c:v>69</c:v>
                </c:pt>
                <c:pt idx="19">
                  <c:v>7.5</c:v>
                </c:pt>
                <c:pt idx="20">
                  <c:v>116.5</c:v>
                </c:pt>
                <c:pt idx="21">
                  <c:v>118</c:v>
                </c:pt>
                <c:pt idx="22">
                  <c:v>92</c:v>
                </c:pt>
                <c:pt idx="23">
                  <c:v>56.5</c:v>
                </c:pt>
                <c:pt idx="24">
                  <c:v>74.5</c:v>
                </c:pt>
                <c:pt idx="25">
                  <c:v>156</c:v>
                </c:pt>
                <c:pt idx="26">
                  <c:v>101.5</c:v>
                </c:pt>
                <c:pt idx="27">
                  <c:v>62</c:v>
                </c:pt>
                <c:pt idx="28">
                  <c:v>131</c:v>
                </c:pt>
                <c:pt idx="29">
                  <c:v>99</c:v>
                </c:pt>
                <c:pt idx="30">
                  <c:v>137.5</c:v>
                </c:pt>
                <c:pt idx="31">
                  <c:v>87.5</c:v>
                </c:pt>
                <c:pt idx="32">
                  <c:v>99.5</c:v>
                </c:pt>
                <c:pt idx="33">
                  <c:v>53</c:v>
                </c:pt>
                <c:pt idx="34">
                  <c:v>119</c:v>
                </c:pt>
                <c:pt idx="35">
                  <c:v>37.5</c:v>
                </c:pt>
                <c:pt idx="36">
                  <c:v>145.5</c:v>
                </c:pt>
                <c:pt idx="37">
                  <c:v>52</c:v>
                </c:pt>
                <c:pt idx="38">
                  <c:v>73.5</c:v>
                </c:pt>
                <c:pt idx="39">
                  <c:v>158.5</c:v>
                </c:pt>
                <c:pt idx="40">
                  <c:v>60</c:v>
                </c:pt>
                <c:pt idx="41">
                  <c:v>60.5</c:v>
                </c:pt>
                <c:pt idx="42">
                  <c:v>128</c:v>
                </c:pt>
                <c:pt idx="43">
                  <c:v>117.5</c:v>
                </c:pt>
                <c:pt idx="44">
                  <c:v>69.5</c:v>
                </c:pt>
                <c:pt idx="45">
                  <c:v>152</c:v>
                </c:pt>
                <c:pt idx="46">
                  <c:v>181.5</c:v>
                </c:pt>
                <c:pt idx="47">
                  <c:v>161</c:v>
                </c:pt>
                <c:pt idx="48">
                  <c:v>98</c:v>
                </c:pt>
                <c:pt idx="49">
                  <c:v>180.5</c:v>
                </c:pt>
                <c:pt idx="50">
                  <c:v>72</c:v>
                </c:pt>
                <c:pt idx="51">
                  <c:v>91.5</c:v>
                </c:pt>
                <c:pt idx="52">
                  <c:v>134.5</c:v>
                </c:pt>
                <c:pt idx="53">
                  <c:v>150.5</c:v>
                </c:pt>
                <c:pt idx="54">
                  <c:v>148.5</c:v>
                </c:pt>
                <c:pt idx="55">
                  <c:v>115.5</c:v>
                </c:pt>
                <c:pt idx="56">
                  <c:v>134.5</c:v>
                </c:pt>
                <c:pt idx="57">
                  <c:v>125.5</c:v>
                </c:pt>
                <c:pt idx="58">
                  <c:v>120.5</c:v>
                </c:pt>
                <c:pt idx="59">
                  <c:v>79.5</c:v>
                </c:pt>
                <c:pt idx="60">
                  <c:v>86.5</c:v>
                </c:pt>
                <c:pt idx="61">
                  <c:v>121.5</c:v>
                </c:pt>
                <c:pt idx="62">
                  <c:v>86</c:v>
                </c:pt>
                <c:pt idx="63">
                  <c:v>186.5</c:v>
                </c:pt>
                <c:pt idx="64">
                  <c:v>87</c:v>
                </c:pt>
                <c:pt idx="65">
                  <c:v>177</c:v>
                </c:pt>
                <c:pt idx="66">
                  <c:v>150</c:v>
                </c:pt>
                <c:pt idx="67">
                  <c:v>148</c:v>
                </c:pt>
                <c:pt idx="68">
                  <c:v>184.5</c:v>
                </c:pt>
                <c:pt idx="69">
                  <c:v>105</c:v>
                </c:pt>
                <c:pt idx="70">
                  <c:v>95</c:v>
                </c:pt>
                <c:pt idx="71">
                  <c:v>186.5</c:v>
                </c:pt>
                <c:pt idx="72">
                  <c:v>109</c:v>
                </c:pt>
                <c:pt idx="73">
                  <c:v>114</c:v>
                </c:pt>
                <c:pt idx="74">
                  <c:v>144</c:v>
                </c:pt>
                <c:pt idx="75">
                  <c:v>102</c:v>
                </c:pt>
                <c:pt idx="76">
                  <c:v>101.5</c:v>
                </c:pt>
                <c:pt idx="77">
                  <c:v>82.5</c:v>
                </c:pt>
                <c:pt idx="78">
                  <c:v>64.5</c:v>
                </c:pt>
                <c:pt idx="79">
                  <c:v>76</c:v>
                </c:pt>
                <c:pt idx="80">
                  <c:v>55.5</c:v>
                </c:pt>
                <c:pt idx="81">
                  <c:v>35</c:v>
                </c:pt>
                <c:pt idx="82">
                  <c:v>159.5</c:v>
                </c:pt>
                <c:pt idx="83">
                  <c:v>132.5</c:v>
                </c:pt>
                <c:pt idx="84">
                  <c:v>164.5</c:v>
                </c:pt>
                <c:pt idx="85">
                  <c:v>131</c:v>
                </c:pt>
                <c:pt idx="86">
                  <c:v>186.5</c:v>
                </c:pt>
                <c:pt idx="87">
                  <c:v>109</c:v>
                </c:pt>
                <c:pt idx="88">
                  <c:v>53.5</c:v>
                </c:pt>
                <c:pt idx="89">
                  <c:v>104</c:v>
                </c:pt>
                <c:pt idx="90">
                  <c:v>5</c:v>
                </c:pt>
                <c:pt idx="91">
                  <c:v>186.5</c:v>
                </c:pt>
                <c:pt idx="92">
                  <c:v>64</c:v>
                </c:pt>
                <c:pt idx="93">
                  <c:v>173.5</c:v>
                </c:pt>
                <c:pt idx="94">
                  <c:v>104.5</c:v>
                </c:pt>
                <c:pt idx="95">
                  <c:v>194.5</c:v>
                </c:pt>
                <c:pt idx="96">
                  <c:v>186.5</c:v>
                </c:pt>
                <c:pt idx="97">
                  <c:v>5</c:v>
                </c:pt>
                <c:pt idx="98">
                  <c:v>184.5</c:v>
                </c:pt>
                <c:pt idx="99">
                  <c:v>186.5</c:v>
                </c:pt>
                <c:pt idx="100">
                  <c:v>233</c:v>
                </c:pt>
                <c:pt idx="101">
                  <c:v>184</c:v>
                </c:pt>
                <c:pt idx="102">
                  <c:v>148.5</c:v>
                </c:pt>
                <c:pt idx="103">
                  <c:v>11.5</c:v>
                </c:pt>
                <c:pt idx="104">
                  <c:v>180</c:v>
                </c:pt>
                <c:pt idx="105">
                  <c:v>169</c:v>
                </c:pt>
                <c:pt idx="106">
                  <c:v>22</c:v>
                </c:pt>
                <c:pt idx="107">
                  <c:v>118.5</c:v>
                </c:pt>
                <c:pt idx="108">
                  <c:v>108</c:v>
                </c:pt>
                <c:pt idx="109">
                  <c:v>170.5</c:v>
                </c:pt>
                <c:pt idx="110">
                  <c:v>118</c:v>
                </c:pt>
                <c:pt idx="111">
                  <c:v>186.5</c:v>
                </c:pt>
                <c:pt idx="112">
                  <c:v>180.5</c:v>
                </c:pt>
                <c:pt idx="113">
                  <c:v>186.5</c:v>
                </c:pt>
                <c:pt idx="114">
                  <c:v>75</c:v>
                </c:pt>
                <c:pt idx="115">
                  <c:v>132</c:v>
                </c:pt>
                <c:pt idx="116">
                  <c:v>35.5</c:v>
                </c:pt>
                <c:pt idx="117">
                  <c:v>125</c:v>
                </c:pt>
                <c:pt idx="118">
                  <c:v>190</c:v>
                </c:pt>
                <c:pt idx="119">
                  <c:v>48</c:v>
                </c:pt>
                <c:pt idx="120">
                  <c:v>113</c:v>
                </c:pt>
                <c:pt idx="121">
                  <c:v>190.5</c:v>
                </c:pt>
                <c:pt idx="122">
                  <c:v>186.5</c:v>
                </c:pt>
                <c:pt idx="123">
                  <c:v>170</c:v>
                </c:pt>
                <c:pt idx="124">
                  <c:v>119</c:v>
                </c:pt>
                <c:pt idx="125">
                  <c:v>182.5</c:v>
                </c:pt>
                <c:pt idx="126">
                  <c:v>182.5</c:v>
                </c:pt>
                <c:pt idx="127">
                  <c:v>186.5</c:v>
                </c:pt>
                <c:pt idx="128">
                  <c:v>186.5</c:v>
                </c:pt>
                <c:pt idx="129">
                  <c:v>110.5</c:v>
                </c:pt>
                <c:pt idx="130">
                  <c:v>73</c:v>
                </c:pt>
                <c:pt idx="131">
                  <c:v>142</c:v>
                </c:pt>
                <c:pt idx="132">
                  <c:v>196.5</c:v>
                </c:pt>
                <c:pt idx="133">
                  <c:v>186.5</c:v>
                </c:pt>
                <c:pt idx="134">
                  <c:v>46</c:v>
                </c:pt>
                <c:pt idx="135">
                  <c:v>128.5</c:v>
                </c:pt>
                <c:pt idx="136">
                  <c:v>109.5</c:v>
                </c:pt>
                <c:pt idx="137">
                  <c:v>147.5</c:v>
                </c:pt>
                <c:pt idx="138">
                  <c:v>197</c:v>
                </c:pt>
                <c:pt idx="139">
                  <c:v>186.5</c:v>
                </c:pt>
                <c:pt idx="140">
                  <c:v>114</c:v>
                </c:pt>
                <c:pt idx="141">
                  <c:v>231</c:v>
                </c:pt>
                <c:pt idx="142">
                  <c:v>214</c:v>
                </c:pt>
                <c:pt idx="143">
                  <c:v>186.5</c:v>
                </c:pt>
                <c:pt idx="144">
                  <c:v>186.5</c:v>
                </c:pt>
                <c:pt idx="145">
                  <c:v>108.5</c:v>
                </c:pt>
                <c:pt idx="146">
                  <c:v>191.5</c:v>
                </c:pt>
                <c:pt idx="147">
                  <c:v>186.5</c:v>
                </c:pt>
                <c:pt idx="148">
                  <c:v>100</c:v>
                </c:pt>
                <c:pt idx="149">
                  <c:v>243.5</c:v>
                </c:pt>
                <c:pt idx="150">
                  <c:v>203</c:v>
                </c:pt>
                <c:pt idx="151">
                  <c:v>186.5</c:v>
                </c:pt>
                <c:pt idx="152">
                  <c:v>78</c:v>
                </c:pt>
                <c:pt idx="153">
                  <c:v>195</c:v>
                </c:pt>
                <c:pt idx="154">
                  <c:v>82.5</c:v>
                </c:pt>
                <c:pt idx="155">
                  <c:v>157.5</c:v>
                </c:pt>
                <c:pt idx="156">
                  <c:v>215.5</c:v>
                </c:pt>
                <c:pt idx="157">
                  <c:v>124.5</c:v>
                </c:pt>
                <c:pt idx="158">
                  <c:v>186.5</c:v>
                </c:pt>
                <c:pt idx="159">
                  <c:v>51.5</c:v>
                </c:pt>
                <c:pt idx="160">
                  <c:v>106.5</c:v>
                </c:pt>
                <c:pt idx="161">
                  <c:v>236</c:v>
                </c:pt>
                <c:pt idx="162">
                  <c:v>229.5</c:v>
                </c:pt>
                <c:pt idx="163">
                  <c:v>160</c:v>
                </c:pt>
                <c:pt idx="164">
                  <c:v>274</c:v>
                </c:pt>
                <c:pt idx="165">
                  <c:v>170.5</c:v>
                </c:pt>
                <c:pt idx="166">
                  <c:v>26.5</c:v>
                </c:pt>
                <c:pt idx="167">
                  <c:v>238.5</c:v>
                </c:pt>
                <c:pt idx="168">
                  <c:v>186.5</c:v>
                </c:pt>
                <c:pt idx="169">
                  <c:v>157.5</c:v>
                </c:pt>
                <c:pt idx="170">
                  <c:v>186.5</c:v>
                </c:pt>
                <c:pt idx="171">
                  <c:v>285</c:v>
                </c:pt>
                <c:pt idx="172">
                  <c:v>186.5</c:v>
                </c:pt>
                <c:pt idx="173">
                  <c:v>216</c:v>
                </c:pt>
                <c:pt idx="174">
                  <c:v>186.5</c:v>
                </c:pt>
                <c:pt idx="175">
                  <c:v>186.5</c:v>
                </c:pt>
                <c:pt idx="176">
                  <c:v>181.5</c:v>
                </c:pt>
                <c:pt idx="177">
                  <c:v>142</c:v>
                </c:pt>
                <c:pt idx="178">
                  <c:v>130</c:v>
                </c:pt>
                <c:pt idx="179">
                  <c:v>58</c:v>
                </c:pt>
                <c:pt idx="180">
                  <c:v>86</c:v>
                </c:pt>
                <c:pt idx="181">
                  <c:v>96.5</c:v>
                </c:pt>
                <c:pt idx="182">
                  <c:v>111.5</c:v>
                </c:pt>
                <c:pt idx="183">
                  <c:v>186.5</c:v>
                </c:pt>
                <c:pt idx="184">
                  <c:v>120</c:v>
                </c:pt>
                <c:pt idx="185">
                  <c:v>50.5</c:v>
                </c:pt>
                <c:pt idx="186">
                  <c:v>183</c:v>
                </c:pt>
                <c:pt idx="187">
                  <c:v>74.5</c:v>
                </c:pt>
                <c:pt idx="188">
                  <c:v>186</c:v>
                </c:pt>
                <c:pt idx="189">
                  <c:v>76.5</c:v>
                </c:pt>
                <c:pt idx="190">
                  <c:v>27.5</c:v>
                </c:pt>
                <c:pt idx="191">
                  <c:v>131.5</c:v>
                </c:pt>
                <c:pt idx="192">
                  <c:v>125.5</c:v>
                </c:pt>
                <c:pt idx="193">
                  <c:v>186.5</c:v>
                </c:pt>
                <c:pt idx="194">
                  <c:v>134</c:v>
                </c:pt>
                <c:pt idx="195">
                  <c:v>247.5</c:v>
                </c:pt>
                <c:pt idx="196">
                  <c:v>114</c:v>
                </c:pt>
                <c:pt idx="197">
                  <c:v>29.5</c:v>
                </c:pt>
                <c:pt idx="198">
                  <c:v>176</c:v>
                </c:pt>
                <c:pt idx="199">
                  <c:v>45</c:v>
                </c:pt>
                <c:pt idx="200">
                  <c:v>186.5</c:v>
                </c:pt>
                <c:pt idx="201">
                  <c:v>235</c:v>
                </c:pt>
                <c:pt idx="202">
                  <c:v>186.5</c:v>
                </c:pt>
                <c:pt idx="203">
                  <c:v>107.5</c:v>
                </c:pt>
                <c:pt idx="204">
                  <c:v>20</c:v>
                </c:pt>
                <c:pt idx="205">
                  <c:v>88</c:v>
                </c:pt>
                <c:pt idx="206">
                  <c:v>207</c:v>
                </c:pt>
                <c:pt idx="207">
                  <c:v>112.5</c:v>
                </c:pt>
                <c:pt idx="208">
                  <c:v>186.5</c:v>
                </c:pt>
                <c:pt idx="209">
                  <c:v>214.5</c:v>
                </c:pt>
                <c:pt idx="210">
                  <c:v>67.5</c:v>
                </c:pt>
                <c:pt idx="211">
                  <c:v>98.5</c:v>
                </c:pt>
                <c:pt idx="212">
                  <c:v>62.5</c:v>
                </c:pt>
                <c:pt idx="213">
                  <c:v>186.5</c:v>
                </c:pt>
                <c:pt idx="214">
                  <c:v>172</c:v>
                </c:pt>
                <c:pt idx="215">
                  <c:v>38</c:v>
                </c:pt>
                <c:pt idx="216">
                  <c:v>186.5</c:v>
                </c:pt>
                <c:pt idx="217">
                  <c:v>104</c:v>
                </c:pt>
                <c:pt idx="218">
                  <c:v>186.5</c:v>
                </c:pt>
                <c:pt idx="219">
                  <c:v>135.5</c:v>
                </c:pt>
                <c:pt idx="220">
                  <c:v>281.5</c:v>
                </c:pt>
                <c:pt idx="221">
                  <c:v>233.5</c:v>
                </c:pt>
                <c:pt idx="222">
                  <c:v>281</c:v>
                </c:pt>
                <c:pt idx="223">
                  <c:v>194</c:v>
                </c:pt>
                <c:pt idx="224">
                  <c:v>279</c:v>
                </c:pt>
                <c:pt idx="225">
                  <c:v>186.5</c:v>
                </c:pt>
                <c:pt idx="226">
                  <c:v>33</c:v>
                </c:pt>
                <c:pt idx="227">
                  <c:v>236</c:v>
                </c:pt>
                <c:pt idx="228">
                  <c:v>186.5</c:v>
                </c:pt>
                <c:pt idx="229">
                  <c:v>116</c:v>
                </c:pt>
                <c:pt idx="230">
                  <c:v>189.5</c:v>
                </c:pt>
                <c:pt idx="231">
                  <c:v>146.5</c:v>
                </c:pt>
                <c:pt idx="232">
                  <c:v>186.5</c:v>
                </c:pt>
                <c:pt idx="233">
                  <c:v>138</c:v>
                </c:pt>
                <c:pt idx="234">
                  <c:v>93</c:v>
                </c:pt>
                <c:pt idx="235">
                  <c:v>235</c:v>
                </c:pt>
                <c:pt idx="236">
                  <c:v>145</c:v>
                </c:pt>
                <c:pt idx="237">
                  <c:v>204</c:v>
                </c:pt>
                <c:pt idx="238">
                  <c:v>151.5</c:v>
                </c:pt>
                <c:pt idx="239">
                  <c:v>176</c:v>
                </c:pt>
                <c:pt idx="240">
                  <c:v>186.5</c:v>
                </c:pt>
                <c:pt idx="241">
                  <c:v>162</c:v>
                </c:pt>
                <c:pt idx="242">
                  <c:v>144.5</c:v>
                </c:pt>
                <c:pt idx="243">
                  <c:v>169.5</c:v>
                </c:pt>
                <c:pt idx="244">
                  <c:v>186.5</c:v>
                </c:pt>
                <c:pt idx="245">
                  <c:v>77</c:v>
                </c:pt>
                <c:pt idx="246">
                  <c:v>218.5</c:v>
                </c:pt>
                <c:pt idx="247">
                  <c:v>109.5</c:v>
                </c:pt>
                <c:pt idx="248">
                  <c:v>186.5</c:v>
                </c:pt>
                <c:pt idx="249">
                  <c:v>186.5</c:v>
                </c:pt>
                <c:pt idx="250">
                  <c:v>186.5</c:v>
                </c:pt>
                <c:pt idx="251">
                  <c:v>140</c:v>
                </c:pt>
                <c:pt idx="252">
                  <c:v>167</c:v>
                </c:pt>
                <c:pt idx="253">
                  <c:v>148</c:v>
                </c:pt>
                <c:pt idx="254">
                  <c:v>89.5</c:v>
                </c:pt>
                <c:pt idx="255">
                  <c:v>218</c:v>
                </c:pt>
                <c:pt idx="256">
                  <c:v>156.5</c:v>
                </c:pt>
                <c:pt idx="257">
                  <c:v>197.5</c:v>
                </c:pt>
                <c:pt idx="258">
                  <c:v>149.5</c:v>
                </c:pt>
                <c:pt idx="259">
                  <c:v>186.5</c:v>
                </c:pt>
                <c:pt idx="260">
                  <c:v>186.5</c:v>
                </c:pt>
                <c:pt idx="261">
                  <c:v>186.5</c:v>
                </c:pt>
                <c:pt idx="262">
                  <c:v>175</c:v>
                </c:pt>
                <c:pt idx="263">
                  <c:v>148</c:v>
                </c:pt>
                <c:pt idx="264">
                  <c:v>194.5</c:v>
                </c:pt>
                <c:pt idx="265">
                  <c:v>186.5</c:v>
                </c:pt>
                <c:pt idx="266">
                  <c:v>237.5</c:v>
                </c:pt>
                <c:pt idx="267">
                  <c:v>248</c:v>
                </c:pt>
                <c:pt idx="268">
                  <c:v>279.5</c:v>
                </c:pt>
                <c:pt idx="269">
                  <c:v>187.5</c:v>
                </c:pt>
                <c:pt idx="270">
                  <c:v>205.5</c:v>
                </c:pt>
                <c:pt idx="271">
                  <c:v>186.5</c:v>
                </c:pt>
                <c:pt idx="272">
                  <c:v>142.5</c:v>
                </c:pt>
                <c:pt idx="273">
                  <c:v>160</c:v>
                </c:pt>
                <c:pt idx="274">
                  <c:v>186.5</c:v>
                </c:pt>
                <c:pt idx="275">
                  <c:v>125.5</c:v>
                </c:pt>
                <c:pt idx="276">
                  <c:v>157</c:v>
                </c:pt>
                <c:pt idx="277">
                  <c:v>186.5</c:v>
                </c:pt>
                <c:pt idx="278">
                  <c:v>186.5</c:v>
                </c:pt>
                <c:pt idx="279">
                  <c:v>236</c:v>
                </c:pt>
                <c:pt idx="280">
                  <c:v>178.5</c:v>
                </c:pt>
                <c:pt idx="281">
                  <c:v>186.5</c:v>
                </c:pt>
                <c:pt idx="282">
                  <c:v>186.5</c:v>
                </c:pt>
                <c:pt idx="283">
                  <c:v>186.5</c:v>
                </c:pt>
                <c:pt idx="284">
                  <c:v>177.5</c:v>
                </c:pt>
                <c:pt idx="285">
                  <c:v>186.5</c:v>
                </c:pt>
                <c:pt idx="286">
                  <c:v>280.5</c:v>
                </c:pt>
                <c:pt idx="287">
                  <c:v>216</c:v>
                </c:pt>
                <c:pt idx="288">
                  <c:v>232.5</c:v>
                </c:pt>
                <c:pt idx="289">
                  <c:v>245.5</c:v>
                </c:pt>
                <c:pt idx="290">
                  <c:v>186.5</c:v>
                </c:pt>
                <c:pt idx="291">
                  <c:v>90</c:v>
                </c:pt>
                <c:pt idx="292">
                  <c:v>186.5</c:v>
                </c:pt>
                <c:pt idx="293">
                  <c:v>186.5</c:v>
                </c:pt>
                <c:pt idx="294">
                  <c:v>186.5</c:v>
                </c:pt>
                <c:pt idx="295">
                  <c:v>247</c:v>
                </c:pt>
                <c:pt idx="296">
                  <c:v>186.5</c:v>
                </c:pt>
                <c:pt idx="297">
                  <c:v>186.5</c:v>
                </c:pt>
                <c:pt idx="298">
                  <c:v>228.5</c:v>
                </c:pt>
                <c:pt idx="299">
                  <c:v>182</c:v>
                </c:pt>
                <c:pt idx="300">
                  <c:v>198</c:v>
                </c:pt>
                <c:pt idx="301">
                  <c:v>186.5</c:v>
                </c:pt>
                <c:pt idx="302">
                  <c:v>186.5</c:v>
                </c:pt>
                <c:pt idx="303">
                  <c:v>186.5</c:v>
                </c:pt>
                <c:pt idx="304">
                  <c:v>241</c:v>
                </c:pt>
                <c:pt idx="305">
                  <c:v>278</c:v>
                </c:pt>
                <c:pt idx="306">
                  <c:v>237</c:v>
                </c:pt>
                <c:pt idx="307">
                  <c:v>219.5</c:v>
                </c:pt>
                <c:pt idx="308">
                  <c:v>239.5</c:v>
                </c:pt>
                <c:pt idx="309">
                  <c:v>246.5</c:v>
                </c:pt>
                <c:pt idx="310">
                  <c:v>280</c:v>
                </c:pt>
                <c:pt idx="311">
                  <c:v>282</c:v>
                </c:pt>
                <c:pt idx="31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97B-B980-8309DCB7C49B}"/>
            </c:ext>
          </c:extLst>
        </c:ser>
        <c:ser>
          <c:idx val="1"/>
          <c:order val="1"/>
          <c:tx>
            <c:strRef>
              <c:f>Output!$N$2</c:f>
              <c:strCache>
                <c:ptCount val="1"/>
                <c:pt idx="0">
                  <c:v>FINAL SCR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Output!$N$3:$N$315</c:f>
              <c:numCache>
                <c:formatCode>General</c:formatCode>
                <c:ptCount val="313"/>
                <c:pt idx="0">
                  <c:v>17.5</c:v>
                </c:pt>
                <c:pt idx="1">
                  <c:v>46</c:v>
                </c:pt>
                <c:pt idx="2">
                  <c:v>58</c:v>
                </c:pt>
                <c:pt idx="3">
                  <c:v>32</c:v>
                </c:pt>
                <c:pt idx="4">
                  <c:v>32.5</c:v>
                </c:pt>
                <c:pt idx="5">
                  <c:v>43.5</c:v>
                </c:pt>
                <c:pt idx="6">
                  <c:v>37.5</c:v>
                </c:pt>
                <c:pt idx="7">
                  <c:v>27</c:v>
                </c:pt>
                <c:pt idx="8">
                  <c:v>86</c:v>
                </c:pt>
                <c:pt idx="9">
                  <c:v>50</c:v>
                </c:pt>
                <c:pt idx="10">
                  <c:v>73.5</c:v>
                </c:pt>
                <c:pt idx="11">
                  <c:v>96.5</c:v>
                </c:pt>
                <c:pt idx="12">
                  <c:v>49.5</c:v>
                </c:pt>
                <c:pt idx="13">
                  <c:v>73.5</c:v>
                </c:pt>
                <c:pt idx="14">
                  <c:v>84</c:v>
                </c:pt>
                <c:pt idx="15">
                  <c:v>82</c:v>
                </c:pt>
                <c:pt idx="16">
                  <c:v>62</c:v>
                </c:pt>
                <c:pt idx="17">
                  <c:v>53.5</c:v>
                </c:pt>
                <c:pt idx="18">
                  <c:v>89.5</c:v>
                </c:pt>
                <c:pt idx="19">
                  <c:v>66.5</c:v>
                </c:pt>
                <c:pt idx="20">
                  <c:v>69.5</c:v>
                </c:pt>
                <c:pt idx="21">
                  <c:v>105</c:v>
                </c:pt>
                <c:pt idx="22">
                  <c:v>76</c:v>
                </c:pt>
                <c:pt idx="23">
                  <c:v>98</c:v>
                </c:pt>
                <c:pt idx="24">
                  <c:v>92</c:v>
                </c:pt>
                <c:pt idx="25">
                  <c:v>57</c:v>
                </c:pt>
                <c:pt idx="26">
                  <c:v>69</c:v>
                </c:pt>
                <c:pt idx="27">
                  <c:v>137.5</c:v>
                </c:pt>
                <c:pt idx="28">
                  <c:v>80.5</c:v>
                </c:pt>
                <c:pt idx="29">
                  <c:v>113</c:v>
                </c:pt>
                <c:pt idx="30">
                  <c:v>103</c:v>
                </c:pt>
                <c:pt idx="31">
                  <c:v>79</c:v>
                </c:pt>
                <c:pt idx="32">
                  <c:v>99</c:v>
                </c:pt>
                <c:pt idx="33">
                  <c:v>40.5</c:v>
                </c:pt>
                <c:pt idx="34">
                  <c:v>92</c:v>
                </c:pt>
                <c:pt idx="35">
                  <c:v>129.5</c:v>
                </c:pt>
                <c:pt idx="36">
                  <c:v>110.5</c:v>
                </c:pt>
                <c:pt idx="37">
                  <c:v>37</c:v>
                </c:pt>
                <c:pt idx="38">
                  <c:v>138.5</c:v>
                </c:pt>
                <c:pt idx="39">
                  <c:v>91.5</c:v>
                </c:pt>
                <c:pt idx="40">
                  <c:v>113.5</c:v>
                </c:pt>
                <c:pt idx="41">
                  <c:v>40</c:v>
                </c:pt>
                <c:pt idx="42">
                  <c:v>85.5</c:v>
                </c:pt>
                <c:pt idx="43">
                  <c:v>110.5</c:v>
                </c:pt>
                <c:pt idx="44">
                  <c:v>146.5</c:v>
                </c:pt>
                <c:pt idx="45">
                  <c:v>137</c:v>
                </c:pt>
                <c:pt idx="46">
                  <c:v>113</c:v>
                </c:pt>
                <c:pt idx="47">
                  <c:v>98.5</c:v>
                </c:pt>
                <c:pt idx="48">
                  <c:v>111.5</c:v>
                </c:pt>
                <c:pt idx="49">
                  <c:v>79</c:v>
                </c:pt>
                <c:pt idx="50">
                  <c:v>64</c:v>
                </c:pt>
                <c:pt idx="51">
                  <c:v>45.5</c:v>
                </c:pt>
                <c:pt idx="52">
                  <c:v>122.5</c:v>
                </c:pt>
                <c:pt idx="53">
                  <c:v>103</c:v>
                </c:pt>
                <c:pt idx="54">
                  <c:v>105</c:v>
                </c:pt>
                <c:pt idx="55">
                  <c:v>125.5</c:v>
                </c:pt>
                <c:pt idx="56">
                  <c:v>129</c:v>
                </c:pt>
                <c:pt idx="57">
                  <c:v>134.5</c:v>
                </c:pt>
                <c:pt idx="58">
                  <c:v>141.5</c:v>
                </c:pt>
                <c:pt idx="59">
                  <c:v>156</c:v>
                </c:pt>
                <c:pt idx="60">
                  <c:v>189.5</c:v>
                </c:pt>
                <c:pt idx="61">
                  <c:v>110</c:v>
                </c:pt>
                <c:pt idx="62">
                  <c:v>133</c:v>
                </c:pt>
                <c:pt idx="63">
                  <c:v>111</c:v>
                </c:pt>
                <c:pt idx="64">
                  <c:v>145.5</c:v>
                </c:pt>
                <c:pt idx="65">
                  <c:v>132.5</c:v>
                </c:pt>
                <c:pt idx="66">
                  <c:v>140.5</c:v>
                </c:pt>
                <c:pt idx="67">
                  <c:v>131</c:v>
                </c:pt>
                <c:pt idx="68">
                  <c:v>128</c:v>
                </c:pt>
                <c:pt idx="69">
                  <c:v>169</c:v>
                </c:pt>
                <c:pt idx="70">
                  <c:v>145</c:v>
                </c:pt>
                <c:pt idx="71">
                  <c:v>130</c:v>
                </c:pt>
                <c:pt idx="72">
                  <c:v>80.5</c:v>
                </c:pt>
                <c:pt idx="73">
                  <c:v>155</c:v>
                </c:pt>
                <c:pt idx="74">
                  <c:v>159.5</c:v>
                </c:pt>
                <c:pt idx="75">
                  <c:v>150</c:v>
                </c:pt>
                <c:pt idx="76">
                  <c:v>196</c:v>
                </c:pt>
                <c:pt idx="77">
                  <c:v>92</c:v>
                </c:pt>
                <c:pt idx="78">
                  <c:v>205.5</c:v>
                </c:pt>
                <c:pt idx="79">
                  <c:v>98</c:v>
                </c:pt>
                <c:pt idx="80">
                  <c:v>45.5</c:v>
                </c:pt>
                <c:pt idx="81">
                  <c:v>99.5</c:v>
                </c:pt>
                <c:pt idx="82">
                  <c:v>154.5</c:v>
                </c:pt>
                <c:pt idx="83">
                  <c:v>150</c:v>
                </c:pt>
                <c:pt idx="84">
                  <c:v>159.5</c:v>
                </c:pt>
                <c:pt idx="85">
                  <c:v>159</c:v>
                </c:pt>
                <c:pt idx="86">
                  <c:v>142.5</c:v>
                </c:pt>
                <c:pt idx="87">
                  <c:v>211.5</c:v>
                </c:pt>
                <c:pt idx="88">
                  <c:v>49</c:v>
                </c:pt>
                <c:pt idx="89">
                  <c:v>149</c:v>
                </c:pt>
                <c:pt idx="90">
                  <c:v>18</c:v>
                </c:pt>
                <c:pt idx="91">
                  <c:v>106</c:v>
                </c:pt>
                <c:pt idx="92">
                  <c:v>125.5</c:v>
                </c:pt>
                <c:pt idx="93">
                  <c:v>162</c:v>
                </c:pt>
                <c:pt idx="94">
                  <c:v>203</c:v>
                </c:pt>
                <c:pt idx="95">
                  <c:v>144</c:v>
                </c:pt>
                <c:pt idx="96">
                  <c:v>227.5</c:v>
                </c:pt>
                <c:pt idx="97">
                  <c:v>25</c:v>
                </c:pt>
                <c:pt idx="98">
                  <c:v>152</c:v>
                </c:pt>
                <c:pt idx="99">
                  <c:v>123</c:v>
                </c:pt>
                <c:pt idx="100">
                  <c:v>136.5</c:v>
                </c:pt>
                <c:pt idx="101">
                  <c:v>118.5</c:v>
                </c:pt>
                <c:pt idx="102">
                  <c:v>93</c:v>
                </c:pt>
                <c:pt idx="103">
                  <c:v>232.5</c:v>
                </c:pt>
                <c:pt idx="104">
                  <c:v>166.5</c:v>
                </c:pt>
                <c:pt idx="105">
                  <c:v>206.5</c:v>
                </c:pt>
                <c:pt idx="106">
                  <c:v>14</c:v>
                </c:pt>
                <c:pt idx="107">
                  <c:v>109.5</c:v>
                </c:pt>
                <c:pt idx="108">
                  <c:v>222.5</c:v>
                </c:pt>
                <c:pt idx="109">
                  <c:v>180</c:v>
                </c:pt>
                <c:pt idx="110">
                  <c:v>199</c:v>
                </c:pt>
                <c:pt idx="111">
                  <c:v>220.5</c:v>
                </c:pt>
                <c:pt idx="112">
                  <c:v>183.5</c:v>
                </c:pt>
                <c:pt idx="113">
                  <c:v>196</c:v>
                </c:pt>
                <c:pt idx="114">
                  <c:v>40</c:v>
                </c:pt>
                <c:pt idx="115">
                  <c:v>119</c:v>
                </c:pt>
                <c:pt idx="116">
                  <c:v>61.5</c:v>
                </c:pt>
                <c:pt idx="117">
                  <c:v>91</c:v>
                </c:pt>
                <c:pt idx="118">
                  <c:v>186</c:v>
                </c:pt>
                <c:pt idx="119">
                  <c:v>39.5</c:v>
                </c:pt>
                <c:pt idx="120">
                  <c:v>206</c:v>
                </c:pt>
                <c:pt idx="121">
                  <c:v>215</c:v>
                </c:pt>
                <c:pt idx="122">
                  <c:v>263.5</c:v>
                </c:pt>
                <c:pt idx="123">
                  <c:v>196</c:v>
                </c:pt>
                <c:pt idx="124">
                  <c:v>161.5</c:v>
                </c:pt>
                <c:pt idx="125">
                  <c:v>202.5</c:v>
                </c:pt>
                <c:pt idx="126">
                  <c:v>199</c:v>
                </c:pt>
                <c:pt idx="127">
                  <c:v>217.5</c:v>
                </c:pt>
                <c:pt idx="128">
                  <c:v>49.5</c:v>
                </c:pt>
                <c:pt idx="129">
                  <c:v>109</c:v>
                </c:pt>
                <c:pt idx="130">
                  <c:v>62.5</c:v>
                </c:pt>
                <c:pt idx="131">
                  <c:v>223.5</c:v>
                </c:pt>
                <c:pt idx="132">
                  <c:v>164</c:v>
                </c:pt>
                <c:pt idx="133">
                  <c:v>211.5</c:v>
                </c:pt>
                <c:pt idx="134">
                  <c:v>36.5</c:v>
                </c:pt>
                <c:pt idx="135">
                  <c:v>148.5</c:v>
                </c:pt>
                <c:pt idx="136">
                  <c:v>140</c:v>
                </c:pt>
                <c:pt idx="137">
                  <c:v>225.5</c:v>
                </c:pt>
                <c:pt idx="138">
                  <c:v>192.5</c:v>
                </c:pt>
                <c:pt idx="139">
                  <c:v>207.5</c:v>
                </c:pt>
                <c:pt idx="140">
                  <c:v>100.5</c:v>
                </c:pt>
                <c:pt idx="141">
                  <c:v>193.5</c:v>
                </c:pt>
                <c:pt idx="142">
                  <c:v>220</c:v>
                </c:pt>
                <c:pt idx="143">
                  <c:v>221</c:v>
                </c:pt>
                <c:pt idx="144">
                  <c:v>241.5</c:v>
                </c:pt>
                <c:pt idx="145">
                  <c:v>109</c:v>
                </c:pt>
                <c:pt idx="146">
                  <c:v>195</c:v>
                </c:pt>
                <c:pt idx="147">
                  <c:v>238</c:v>
                </c:pt>
                <c:pt idx="148">
                  <c:v>143</c:v>
                </c:pt>
                <c:pt idx="149">
                  <c:v>236.5</c:v>
                </c:pt>
                <c:pt idx="150">
                  <c:v>222.5</c:v>
                </c:pt>
                <c:pt idx="151">
                  <c:v>230</c:v>
                </c:pt>
                <c:pt idx="152">
                  <c:v>51</c:v>
                </c:pt>
                <c:pt idx="153">
                  <c:v>130</c:v>
                </c:pt>
                <c:pt idx="154">
                  <c:v>80.5</c:v>
                </c:pt>
                <c:pt idx="155">
                  <c:v>184</c:v>
                </c:pt>
                <c:pt idx="156">
                  <c:v>156.5</c:v>
                </c:pt>
                <c:pt idx="157">
                  <c:v>110</c:v>
                </c:pt>
                <c:pt idx="158">
                  <c:v>211</c:v>
                </c:pt>
                <c:pt idx="159">
                  <c:v>61</c:v>
                </c:pt>
                <c:pt idx="160">
                  <c:v>18.5</c:v>
                </c:pt>
                <c:pt idx="161">
                  <c:v>182.5</c:v>
                </c:pt>
                <c:pt idx="162">
                  <c:v>224.5</c:v>
                </c:pt>
                <c:pt idx="163">
                  <c:v>254.5</c:v>
                </c:pt>
                <c:pt idx="164">
                  <c:v>166.5</c:v>
                </c:pt>
                <c:pt idx="165">
                  <c:v>48</c:v>
                </c:pt>
                <c:pt idx="166">
                  <c:v>229.5</c:v>
                </c:pt>
                <c:pt idx="167">
                  <c:v>156</c:v>
                </c:pt>
                <c:pt idx="168">
                  <c:v>254</c:v>
                </c:pt>
                <c:pt idx="169">
                  <c:v>51.5</c:v>
                </c:pt>
                <c:pt idx="170">
                  <c:v>261.5</c:v>
                </c:pt>
                <c:pt idx="171">
                  <c:v>198</c:v>
                </c:pt>
                <c:pt idx="172">
                  <c:v>260.5</c:v>
                </c:pt>
                <c:pt idx="173">
                  <c:v>182</c:v>
                </c:pt>
                <c:pt idx="174">
                  <c:v>234.5</c:v>
                </c:pt>
                <c:pt idx="175">
                  <c:v>267.5</c:v>
                </c:pt>
                <c:pt idx="176">
                  <c:v>265</c:v>
                </c:pt>
                <c:pt idx="177">
                  <c:v>122</c:v>
                </c:pt>
                <c:pt idx="178">
                  <c:v>94</c:v>
                </c:pt>
                <c:pt idx="179">
                  <c:v>82.5</c:v>
                </c:pt>
                <c:pt idx="180">
                  <c:v>99.5</c:v>
                </c:pt>
                <c:pt idx="181">
                  <c:v>75.5</c:v>
                </c:pt>
                <c:pt idx="182">
                  <c:v>87.5</c:v>
                </c:pt>
                <c:pt idx="183">
                  <c:v>268</c:v>
                </c:pt>
                <c:pt idx="184">
                  <c:v>127</c:v>
                </c:pt>
                <c:pt idx="185">
                  <c:v>167.5</c:v>
                </c:pt>
                <c:pt idx="186">
                  <c:v>136</c:v>
                </c:pt>
                <c:pt idx="187">
                  <c:v>130.5</c:v>
                </c:pt>
                <c:pt idx="188">
                  <c:v>52</c:v>
                </c:pt>
                <c:pt idx="189">
                  <c:v>111.5</c:v>
                </c:pt>
                <c:pt idx="190">
                  <c:v>87</c:v>
                </c:pt>
                <c:pt idx="191">
                  <c:v>98.5</c:v>
                </c:pt>
                <c:pt idx="192">
                  <c:v>81</c:v>
                </c:pt>
                <c:pt idx="193">
                  <c:v>199</c:v>
                </c:pt>
                <c:pt idx="194">
                  <c:v>187</c:v>
                </c:pt>
                <c:pt idx="195">
                  <c:v>245.5</c:v>
                </c:pt>
                <c:pt idx="196">
                  <c:v>169</c:v>
                </c:pt>
                <c:pt idx="197">
                  <c:v>106.5</c:v>
                </c:pt>
                <c:pt idx="198">
                  <c:v>190.5</c:v>
                </c:pt>
                <c:pt idx="199">
                  <c:v>186</c:v>
                </c:pt>
                <c:pt idx="200">
                  <c:v>162.5</c:v>
                </c:pt>
                <c:pt idx="201">
                  <c:v>258</c:v>
                </c:pt>
                <c:pt idx="202">
                  <c:v>230.5</c:v>
                </c:pt>
                <c:pt idx="203">
                  <c:v>123.5</c:v>
                </c:pt>
                <c:pt idx="204">
                  <c:v>149.5</c:v>
                </c:pt>
                <c:pt idx="205">
                  <c:v>79</c:v>
                </c:pt>
                <c:pt idx="206">
                  <c:v>90</c:v>
                </c:pt>
                <c:pt idx="207">
                  <c:v>134</c:v>
                </c:pt>
                <c:pt idx="208">
                  <c:v>177.5</c:v>
                </c:pt>
                <c:pt idx="209">
                  <c:v>248.5</c:v>
                </c:pt>
                <c:pt idx="210">
                  <c:v>57</c:v>
                </c:pt>
                <c:pt idx="211">
                  <c:v>98</c:v>
                </c:pt>
                <c:pt idx="212">
                  <c:v>87</c:v>
                </c:pt>
                <c:pt idx="213">
                  <c:v>158.5</c:v>
                </c:pt>
                <c:pt idx="214">
                  <c:v>192.5</c:v>
                </c:pt>
                <c:pt idx="215">
                  <c:v>143</c:v>
                </c:pt>
                <c:pt idx="216">
                  <c:v>209.5</c:v>
                </c:pt>
                <c:pt idx="217">
                  <c:v>249</c:v>
                </c:pt>
                <c:pt idx="218">
                  <c:v>264</c:v>
                </c:pt>
                <c:pt idx="219">
                  <c:v>123</c:v>
                </c:pt>
                <c:pt idx="220">
                  <c:v>246</c:v>
                </c:pt>
                <c:pt idx="221">
                  <c:v>200.5</c:v>
                </c:pt>
                <c:pt idx="222">
                  <c:v>262</c:v>
                </c:pt>
                <c:pt idx="223">
                  <c:v>167</c:v>
                </c:pt>
                <c:pt idx="224">
                  <c:v>249.5</c:v>
                </c:pt>
                <c:pt idx="225">
                  <c:v>257</c:v>
                </c:pt>
                <c:pt idx="226">
                  <c:v>153.5</c:v>
                </c:pt>
                <c:pt idx="227">
                  <c:v>132.5</c:v>
                </c:pt>
                <c:pt idx="228">
                  <c:v>160.5</c:v>
                </c:pt>
                <c:pt idx="229">
                  <c:v>89</c:v>
                </c:pt>
                <c:pt idx="230">
                  <c:v>193.5</c:v>
                </c:pt>
                <c:pt idx="231">
                  <c:v>178.5</c:v>
                </c:pt>
                <c:pt idx="232">
                  <c:v>211.5</c:v>
                </c:pt>
                <c:pt idx="233">
                  <c:v>144</c:v>
                </c:pt>
                <c:pt idx="234">
                  <c:v>151.5</c:v>
                </c:pt>
                <c:pt idx="235">
                  <c:v>219</c:v>
                </c:pt>
                <c:pt idx="236">
                  <c:v>120.5</c:v>
                </c:pt>
                <c:pt idx="237">
                  <c:v>193.5</c:v>
                </c:pt>
                <c:pt idx="238">
                  <c:v>140</c:v>
                </c:pt>
                <c:pt idx="239">
                  <c:v>79.5</c:v>
                </c:pt>
                <c:pt idx="240">
                  <c:v>211.5</c:v>
                </c:pt>
                <c:pt idx="241">
                  <c:v>152.5</c:v>
                </c:pt>
                <c:pt idx="242">
                  <c:v>138</c:v>
                </c:pt>
                <c:pt idx="243">
                  <c:v>169.5</c:v>
                </c:pt>
                <c:pt idx="244">
                  <c:v>203</c:v>
                </c:pt>
                <c:pt idx="245">
                  <c:v>114.5</c:v>
                </c:pt>
                <c:pt idx="246">
                  <c:v>253</c:v>
                </c:pt>
                <c:pt idx="247">
                  <c:v>91.5</c:v>
                </c:pt>
                <c:pt idx="248">
                  <c:v>204</c:v>
                </c:pt>
                <c:pt idx="249">
                  <c:v>250.5</c:v>
                </c:pt>
                <c:pt idx="250">
                  <c:v>91</c:v>
                </c:pt>
                <c:pt idx="251">
                  <c:v>124.5</c:v>
                </c:pt>
                <c:pt idx="252">
                  <c:v>154</c:v>
                </c:pt>
                <c:pt idx="253">
                  <c:v>128</c:v>
                </c:pt>
                <c:pt idx="254">
                  <c:v>145.5</c:v>
                </c:pt>
                <c:pt idx="255">
                  <c:v>199</c:v>
                </c:pt>
                <c:pt idx="256">
                  <c:v>161</c:v>
                </c:pt>
                <c:pt idx="257">
                  <c:v>197.5</c:v>
                </c:pt>
                <c:pt idx="258">
                  <c:v>186.5</c:v>
                </c:pt>
                <c:pt idx="259">
                  <c:v>217.5</c:v>
                </c:pt>
                <c:pt idx="260">
                  <c:v>211.5</c:v>
                </c:pt>
                <c:pt idx="261">
                  <c:v>211.5</c:v>
                </c:pt>
                <c:pt idx="262">
                  <c:v>164</c:v>
                </c:pt>
                <c:pt idx="263">
                  <c:v>123</c:v>
                </c:pt>
                <c:pt idx="264">
                  <c:v>190.5</c:v>
                </c:pt>
                <c:pt idx="265">
                  <c:v>270.5</c:v>
                </c:pt>
                <c:pt idx="266">
                  <c:v>209.5</c:v>
                </c:pt>
                <c:pt idx="267">
                  <c:v>273</c:v>
                </c:pt>
                <c:pt idx="268">
                  <c:v>250.5</c:v>
                </c:pt>
                <c:pt idx="269">
                  <c:v>195</c:v>
                </c:pt>
                <c:pt idx="270">
                  <c:v>211</c:v>
                </c:pt>
                <c:pt idx="271">
                  <c:v>197</c:v>
                </c:pt>
                <c:pt idx="272">
                  <c:v>103.5</c:v>
                </c:pt>
                <c:pt idx="273">
                  <c:v>148</c:v>
                </c:pt>
                <c:pt idx="274">
                  <c:v>257</c:v>
                </c:pt>
                <c:pt idx="275">
                  <c:v>100.5</c:v>
                </c:pt>
                <c:pt idx="276">
                  <c:v>131</c:v>
                </c:pt>
                <c:pt idx="277">
                  <c:v>211.5</c:v>
                </c:pt>
                <c:pt idx="278">
                  <c:v>211.5</c:v>
                </c:pt>
                <c:pt idx="279">
                  <c:v>117.5</c:v>
                </c:pt>
                <c:pt idx="280">
                  <c:v>207</c:v>
                </c:pt>
                <c:pt idx="281">
                  <c:v>211.5</c:v>
                </c:pt>
                <c:pt idx="282">
                  <c:v>251.5</c:v>
                </c:pt>
                <c:pt idx="283">
                  <c:v>205</c:v>
                </c:pt>
                <c:pt idx="284">
                  <c:v>190</c:v>
                </c:pt>
                <c:pt idx="285">
                  <c:v>211.5</c:v>
                </c:pt>
                <c:pt idx="286">
                  <c:v>221.5</c:v>
                </c:pt>
                <c:pt idx="287">
                  <c:v>182</c:v>
                </c:pt>
                <c:pt idx="288">
                  <c:v>268.5</c:v>
                </c:pt>
                <c:pt idx="289">
                  <c:v>149.5</c:v>
                </c:pt>
                <c:pt idx="290">
                  <c:v>211.5</c:v>
                </c:pt>
                <c:pt idx="291">
                  <c:v>200</c:v>
                </c:pt>
                <c:pt idx="292">
                  <c:v>263</c:v>
                </c:pt>
                <c:pt idx="293">
                  <c:v>272</c:v>
                </c:pt>
                <c:pt idx="294">
                  <c:v>211.5</c:v>
                </c:pt>
                <c:pt idx="295">
                  <c:v>230</c:v>
                </c:pt>
                <c:pt idx="296">
                  <c:v>211.5</c:v>
                </c:pt>
                <c:pt idx="297">
                  <c:v>203.5</c:v>
                </c:pt>
                <c:pt idx="298">
                  <c:v>222.5</c:v>
                </c:pt>
                <c:pt idx="299">
                  <c:v>207.5</c:v>
                </c:pt>
                <c:pt idx="300">
                  <c:v>209.5</c:v>
                </c:pt>
                <c:pt idx="301">
                  <c:v>230</c:v>
                </c:pt>
                <c:pt idx="302">
                  <c:v>274.5</c:v>
                </c:pt>
                <c:pt idx="303">
                  <c:v>211.5</c:v>
                </c:pt>
                <c:pt idx="304">
                  <c:v>274</c:v>
                </c:pt>
                <c:pt idx="305">
                  <c:v>239.5</c:v>
                </c:pt>
                <c:pt idx="306">
                  <c:v>270</c:v>
                </c:pt>
                <c:pt idx="307">
                  <c:v>227.5</c:v>
                </c:pt>
                <c:pt idx="308">
                  <c:v>263</c:v>
                </c:pt>
                <c:pt idx="309">
                  <c:v>272.5</c:v>
                </c:pt>
                <c:pt idx="310">
                  <c:v>254</c:v>
                </c:pt>
                <c:pt idx="311">
                  <c:v>229.5</c:v>
                </c:pt>
                <c:pt idx="312">
                  <c:v>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9-497B-B980-8309DCB7C49B}"/>
            </c:ext>
          </c:extLst>
        </c:ser>
        <c:ser>
          <c:idx val="2"/>
          <c:order val="2"/>
          <c:tx>
            <c:strRef>
              <c:f>Output!$O$2</c:f>
              <c:strCache>
                <c:ptCount val="1"/>
                <c:pt idx="0">
                  <c:v>FINAL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Output!$O$3:$O$315</c:f>
              <c:numCache>
                <c:formatCode>General</c:formatCode>
                <c:ptCount val="313"/>
                <c:pt idx="0">
                  <c:v>21</c:v>
                </c:pt>
                <c:pt idx="1">
                  <c:v>53.5</c:v>
                </c:pt>
                <c:pt idx="2">
                  <c:v>44</c:v>
                </c:pt>
                <c:pt idx="3">
                  <c:v>38</c:v>
                </c:pt>
                <c:pt idx="4">
                  <c:v>53.5</c:v>
                </c:pt>
                <c:pt idx="5">
                  <c:v>38.5</c:v>
                </c:pt>
                <c:pt idx="6">
                  <c:v>43.5</c:v>
                </c:pt>
                <c:pt idx="7">
                  <c:v>29</c:v>
                </c:pt>
                <c:pt idx="8">
                  <c:v>134.5</c:v>
                </c:pt>
                <c:pt idx="9">
                  <c:v>64.5</c:v>
                </c:pt>
                <c:pt idx="10">
                  <c:v>62</c:v>
                </c:pt>
                <c:pt idx="11">
                  <c:v>114.5</c:v>
                </c:pt>
                <c:pt idx="12">
                  <c:v>113.5</c:v>
                </c:pt>
                <c:pt idx="13">
                  <c:v>71.5</c:v>
                </c:pt>
                <c:pt idx="14">
                  <c:v>94.5</c:v>
                </c:pt>
                <c:pt idx="15">
                  <c:v>68</c:v>
                </c:pt>
                <c:pt idx="16">
                  <c:v>77</c:v>
                </c:pt>
                <c:pt idx="17">
                  <c:v>33.5</c:v>
                </c:pt>
                <c:pt idx="18">
                  <c:v>97</c:v>
                </c:pt>
                <c:pt idx="19">
                  <c:v>73.5</c:v>
                </c:pt>
                <c:pt idx="20">
                  <c:v>69.5</c:v>
                </c:pt>
                <c:pt idx="21">
                  <c:v>45</c:v>
                </c:pt>
                <c:pt idx="22">
                  <c:v>94</c:v>
                </c:pt>
                <c:pt idx="23">
                  <c:v>114.5</c:v>
                </c:pt>
                <c:pt idx="24">
                  <c:v>102</c:v>
                </c:pt>
                <c:pt idx="25">
                  <c:v>50</c:v>
                </c:pt>
                <c:pt idx="26">
                  <c:v>109</c:v>
                </c:pt>
                <c:pt idx="27">
                  <c:v>93.5</c:v>
                </c:pt>
                <c:pt idx="28">
                  <c:v>76</c:v>
                </c:pt>
                <c:pt idx="29">
                  <c:v>89</c:v>
                </c:pt>
                <c:pt idx="30">
                  <c:v>64</c:v>
                </c:pt>
                <c:pt idx="31">
                  <c:v>134.5</c:v>
                </c:pt>
                <c:pt idx="32">
                  <c:v>111</c:v>
                </c:pt>
                <c:pt idx="33">
                  <c:v>29.5</c:v>
                </c:pt>
                <c:pt idx="34">
                  <c:v>104.5</c:v>
                </c:pt>
                <c:pt idx="35">
                  <c:v>151.5</c:v>
                </c:pt>
                <c:pt idx="36">
                  <c:v>74</c:v>
                </c:pt>
                <c:pt idx="37">
                  <c:v>31.5</c:v>
                </c:pt>
                <c:pt idx="38">
                  <c:v>134.5</c:v>
                </c:pt>
                <c:pt idx="39">
                  <c:v>86</c:v>
                </c:pt>
                <c:pt idx="40">
                  <c:v>173</c:v>
                </c:pt>
                <c:pt idx="41">
                  <c:v>34</c:v>
                </c:pt>
                <c:pt idx="42">
                  <c:v>127.5</c:v>
                </c:pt>
                <c:pt idx="43">
                  <c:v>123</c:v>
                </c:pt>
                <c:pt idx="44">
                  <c:v>144.5</c:v>
                </c:pt>
                <c:pt idx="45">
                  <c:v>61</c:v>
                </c:pt>
                <c:pt idx="46">
                  <c:v>62.5</c:v>
                </c:pt>
                <c:pt idx="47">
                  <c:v>100</c:v>
                </c:pt>
                <c:pt idx="48">
                  <c:v>142.5</c:v>
                </c:pt>
                <c:pt idx="49">
                  <c:v>90</c:v>
                </c:pt>
                <c:pt idx="50">
                  <c:v>69.5</c:v>
                </c:pt>
                <c:pt idx="51">
                  <c:v>35.5</c:v>
                </c:pt>
                <c:pt idx="52">
                  <c:v>120</c:v>
                </c:pt>
                <c:pt idx="53">
                  <c:v>122.5</c:v>
                </c:pt>
                <c:pt idx="54">
                  <c:v>110</c:v>
                </c:pt>
                <c:pt idx="55">
                  <c:v>149.5</c:v>
                </c:pt>
                <c:pt idx="56">
                  <c:v>130.5</c:v>
                </c:pt>
                <c:pt idx="57">
                  <c:v>140</c:v>
                </c:pt>
                <c:pt idx="58">
                  <c:v>143</c:v>
                </c:pt>
                <c:pt idx="59">
                  <c:v>176</c:v>
                </c:pt>
                <c:pt idx="60">
                  <c:v>146.5</c:v>
                </c:pt>
                <c:pt idx="61">
                  <c:v>165.5</c:v>
                </c:pt>
                <c:pt idx="62">
                  <c:v>173.5</c:v>
                </c:pt>
                <c:pt idx="63">
                  <c:v>120.5</c:v>
                </c:pt>
                <c:pt idx="64">
                  <c:v>194.5</c:v>
                </c:pt>
                <c:pt idx="65">
                  <c:v>114.5</c:v>
                </c:pt>
                <c:pt idx="66">
                  <c:v>142.5</c:v>
                </c:pt>
                <c:pt idx="67">
                  <c:v>152.5</c:v>
                </c:pt>
                <c:pt idx="68">
                  <c:v>122</c:v>
                </c:pt>
                <c:pt idx="69">
                  <c:v>171</c:v>
                </c:pt>
                <c:pt idx="70">
                  <c:v>149</c:v>
                </c:pt>
                <c:pt idx="71">
                  <c:v>120</c:v>
                </c:pt>
                <c:pt idx="72">
                  <c:v>46</c:v>
                </c:pt>
                <c:pt idx="73">
                  <c:v>177</c:v>
                </c:pt>
                <c:pt idx="74">
                  <c:v>152</c:v>
                </c:pt>
                <c:pt idx="75">
                  <c:v>204.5</c:v>
                </c:pt>
                <c:pt idx="76">
                  <c:v>174.5</c:v>
                </c:pt>
                <c:pt idx="77">
                  <c:v>107</c:v>
                </c:pt>
                <c:pt idx="78">
                  <c:v>209.5</c:v>
                </c:pt>
                <c:pt idx="79">
                  <c:v>124.5</c:v>
                </c:pt>
                <c:pt idx="80">
                  <c:v>48.5</c:v>
                </c:pt>
                <c:pt idx="81">
                  <c:v>111.5</c:v>
                </c:pt>
                <c:pt idx="82">
                  <c:v>161.5</c:v>
                </c:pt>
                <c:pt idx="83">
                  <c:v>175.5</c:v>
                </c:pt>
                <c:pt idx="84">
                  <c:v>165.5</c:v>
                </c:pt>
                <c:pt idx="85">
                  <c:v>169.5</c:v>
                </c:pt>
                <c:pt idx="86">
                  <c:v>157.5</c:v>
                </c:pt>
                <c:pt idx="87">
                  <c:v>161.5</c:v>
                </c:pt>
                <c:pt idx="88">
                  <c:v>44.5</c:v>
                </c:pt>
                <c:pt idx="89">
                  <c:v>140</c:v>
                </c:pt>
                <c:pt idx="90">
                  <c:v>30</c:v>
                </c:pt>
                <c:pt idx="91">
                  <c:v>179.5</c:v>
                </c:pt>
                <c:pt idx="92">
                  <c:v>133</c:v>
                </c:pt>
                <c:pt idx="93">
                  <c:v>163.5</c:v>
                </c:pt>
                <c:pt idx="94">
                  <c:v>205.5</c:v>
                </c:pt>
                <c:pt idx="95">
                  <c:v>145.5</c:v>
                </c:pt>
                <c:pt idx="96">
                  <c:v>110.5</c:v>
                </c:pt>
                <c:pt idx="97">
                  <c:v>33.5</c:v>
                </c:pt>
                <c:pt idx="98">
                  <c:v>154.5</c:v>
                </c:pt>
                <c:pt idx="99">
                  <c:v>206</c:v>
                </c:pt>
                <c:pt idx="100">
                  <c:v>112</c:v>
                </c:pt>
                <c:pt idx="101">
                  <c:v>47</c:v>
                </c:pt>
                <c:pt idx="102">
                  <c:v>83</c:v>
                </c:pt>
                <c:pt idx="103">
                  <c:v>235</c:v>
                </c:pt>
                <c:pt idx="104">
                  <c:v>185</c:v>
                </c:pt>
                <c:pt idx="105">
                  <c:v>166</c:v>
                </c:pt>
                <c:pt idx="106">
                  <c:v>13.5</c:v>
                </c:pt>
                <c:pt idx="107">
                  <c:v>41.5</c:v>
                </c:pt>
                <c:pt idx="108">
                  <c:v>211.5</c:v>
                </c:pt>
                <c:pt idx="109">
                  <c:v>189.5</c:v>
                </c:pt>
                <c:pt idx="110">
                  <c:v>231</c:v>
                </c:pt>
                <c:pt idx="111">
                  <c:v>152</c:v>
                </c:pt>
                <c:pt idx="112">
                  <c:v>187.5</c:v>
                </c:pt>
                <c:pt idx="113">
                  <c:v>174</c:v>
                </c:pt>
                <c:pt idx="114">
                  <c:v>40.5</c:v>
                </c:pt>
                <c:pt idx="115">
                  <c:v>123.5</c:v>
                </c:pt>
                <c:pt idx="116">
                  <c:v>93.5</c:v>
                </c:pt>
                <c:pt idx="117">
                  <c:v>97</c:v>
                </c:pt>
                <c:pt idx="118">
                  <c:v>162.5</c:v>
                </c:pt>
                <c:pt idx="119">
                  <c:v>43.5</c:v>
                </c:pt>
                <c:pt idx="120">
                  <c:v>174.5</c:v>
                </c:pt>
                <c:pt idx="121">
                  <c:v>175.5</c:v>
                </c:pt>
                <c:pt idx="122">
                  <c:v>258.5</c:v>
                </c:pt>
                <c:pt idx="123">
                  <c:v>181.5</c:v>
                </c:pt>
                <c:pt idx="124">
                  <c:v>109.5</c:v>
                </c:pt>
                <c:pt idx="125">
                  <c:v>175.5</c:v>
                </c:pt>
                <c:pt idx="126">
                  <c:v>204.5</c:v>
                </c:pt>
                <c:pt idx="127">
                  <c:v>187.5</c:v>
                </c:pt>
                <c:pt idx="128">
                  <c:v>168</c:v>
                </c:pt>
                <c:pt idx="129">
                  <c:v>119</c:v>
                </c:pt>
                <c:pt idx="130">
                  <c:v>133.5</c:v>
                </c:pt>
                <c:pt idx="131">
                  <c:v>233</c:v>
                </c:pt>
                <c:pt idx="132">
                  <c:v>170</c:v>
                </c:pt>
                <c:pt idx="133">
                  <c:v>226.5</c:v>
                </c:pt>
                <c:pt idx="134">
                  <c:v>41</c:v>
                </c:pt>
                <c:pt idx="135">
                  <c:v>141.5</c:v>
                </c:pt>
                <c:pt idx="136">
                  <c:v>158</c:v>
                </c:pt>
                <c:pt idx="137">
                  <c:v>236.5</c:v>
                </c:pt>
                <c:pt idx="138">
                  <c:v>165.5</c:v>
                </c:pt>
                <c:pt idx="139">
                  <c:v>214</c:v>
                </c:pt>
                <c:pt idx="140">
                  <c:v>81.5</c:v>
                </c:pt>
                <c:pt idx="141">
                  <c:v>187</c:v>
                </c:pt>
                <c:pt idx="142">
                  <c:v>184.5</c:v>
                </c:pt>
                <c:pt idx="143">
                  <c:v>211.5</c:v>
                </c:pt>
                <c:pt idx="144">
                  <c:v>196.5</c:v>
                </c:pt>
                <c:pt idx="145">
                  <c:v>124.5</c:v>
                </c:pt>
                <c:pt idx="146">
                  <c:v>197.5</c:v>
                </c:pt>
                <c:pt idx="147">
                  <c:v>207</c:v>
                </c:pt>
                <c:pt idx="148">
                  <c:v>140</c:v>
                </c:pt>
                <c:pt idx="149">
                  <c:v>155.5</c:v>
                </c:pt>
                <c:pt idx="150">
                  <c:v>209</c:v>
                </c:pt>
                <c:pt idx="151">
                  <c:v>222</c:v>
                </c:pt>
                <c:pt idx="152">
                  <c:v>51.5</c:v>
                </c:pt>
                <c:pt idx="153">
                  <c:v>171</c:v>
                </c:pt>
                <c:pt idx="154">
                  <c:v>75</c:v>
                </c:pt>
                <c:pt idx="155">
                  <c:v>193</c:v>
                </c:pt>
                <c:pt idx="156">
                  <c:v>86</c:v>
                </c:pt>
                <c:pt idx="157">
                  <c:v>127.5</c:v>
                </c:pt>
                <c:pt idx="158">
                  <c:v>255</c:v>
                </c:pt>
                <c:pt idx="159">
                  <c:v>60.5</c:v>
                </c:pt>
                <c:pt idx="160">
                  <c:v>18.5</c:v>
                </c:pt>
                <c:pt idx="161">
                  <c:v>230.5</c:v>
                </c:pt>
                <c:pt idx="162">
                  <c:v>207</c:v>
                </c:pt>
                <c:pt idx="163">
                  <c:v>256</c:v>
                </c:pt>
                <c:pt idx="164">
                  <c:v>158.5</c:v>
                </c:pt>
                <c:pt idx="165">
                  <c:v>34.5</c:v>
                </c:pt>
                <c:pt idx="166">
                  <c:v>206</c:v>
                </c:pt>
                <c:pt idx="167">
                  <c:v>132</c:v>
                </c:pt>
                <c:pt idx="168">
                  <c:v>242</c:v>
                </c:pt>
                <c:pt idx="169">
                  <c:v>36</c:v>
                </c:pt>
                <c:pt idx="170">
                  <c:v>240.5</c:v>
                </c:pt>
                <c:pt idx="171">
                  <c:v>191.5</c:v>
                </c:pt>
                <c:pt idx="172">
                  <c:v>226.5</c:v>
                </c:pt>
                <c:pt idx="173">
                  <c:v>175</c:v>
                </c:pt>
                <c:pt idx="174">
                  <c:v>264.5</c:v>
                </c:pt>
                <c:pt idx="175">
                  <c:v>242</c:v>
                </c:pt>
                <c:pt idx="176">
                  <c:v>251.5</c:v>
                </c:pt>
                <c:pt idx="177">
                  <c:v>54.5</c:v>
                </c:pt>
                <c:pt idx="178">
                  <c:v>44.5</c:v>
                </c:pt>
                <c:pt idx="179">
                  <c:v>157.5</c:v>
                </c:pt>
                <c:pt idx="180">
                  <c:v>80.5</c:v>
                </c:pt>
                <c:pt idx="181">
                  <c:v>97.5</c:v>
                </c:pt>
                <c:pt idx="182">
                  <c:v>38</c:v>
                </c:pt>
                <c:pt idx="183">
                  <c:v>270</c:v>
                </c:pt>
                <c:pt idx="184">
                  <c:v>134.5</c:v>
                </c:pt>
                <c:pt idx="185">
                  <c:v>145.5</c:v>
                </c:pt>
                <c:pt idx="186">
                  <c:v>150</c:v>
                </c:pt>
                <c:pt idx="187">
                  <c:v>122</c:v>
                </c:pt>
                <c:pt idx="188">
                  <c:v>53</c:v>
                </c:pt>
                <c:pt idx="189">
                  <c:v>69</c:v>
                </c:pt>
                <c:pt idx="190">
                  <c:v>126.5</c:v>
                </c:pt>
                <c:pt idx="191">
                  <c:v>94</c:v>
                </c:pt>
                <c:pt idx="192">
                  <c:v>68.5</c:v>
                </c:pt>
                <c:pt idx="193">
                  <c:v>123</c:v>
                </c:pt>
                <c:pt idx="194">
                  <c:v>213</c:v>
                </c:pt>
                <c:pt idx="195">
                  <c:v>253.5</c:v>
                </c:pt>
                <c:pt idx="196">
                  <c:v>229.5</c:v>
                </c:pt>
                <c:pt idx="197">
                  <c:v>84</c:v>
                </c:pt>
                <c:pt idx="198">
                  <c:v>190.5</c:v>
                </c:pt>
                <c:pt idx="199">
                  <c:v>152</c:v>
                </c:pt>
                <c:pt idx="200">
                  <c:v>210</c:v>
                </c:pt>
                <c:pt idx="201">
                  <c:v>268.5</c:v>
                </c:pt>
                <c:pt idx="202">
                  <c:v>210.5</c:v>
                </c:pt>
                <c:pt idx="203">
                  <c:v>151</c:v>
                </c:pt>
                <c:pt idx="204">
                  <c:v>109</c:v>
                </c:pt>
                <c:pt idx="205">
                  <c:v>96</c:v>
                </c:pt>
                <c:pt idx="206">
                  <c:v>175.5</c:v>
                </c:pt>
                <c:pt idx="207">
                  <c:v>85</c:v>
                </c:pt>
                <c:pt idx="208">
                  <c:v>167.5</c:v>
                </c:pt>
                <c:pt idx="209">
                  <c:v>266.5</c:v>
                </c:pt>
                <c:pt idx="210">
                  <c:v>127.5</c:v>
                </c:pt>
                <c:pt idx="211">
                  <c:v>170</c:v>
                </c:pt>
                <c:pt idx="212">
                  <c:v>103.5</c:v>
                </c:pt>
                <c:pt idx="213">
                  <c:v>143.5</c:v>
                </c:pt>
                <c:pt idx="214">
                  <c:v>201</c:v>
                </c:pt>
                <c:pt idx="215">
                  <c:v>166</c:v>
                </c:pt>
                <c:pt idx="216">
                  <c:v>223.5</c:v>
                </c:pt>
                <c:pt idx="217">
                  <c:v>249.5</c:v>
                </c:pt>
                <c:pt idx="218">
                  <c:v>127.5</c:v>
                </c:pt>
                <c:pt idx="219">
                  <c:v>192.5</c:v>
                </c:pt>
                <c:pt idx="220">
                  <c:v>236.5</c:v>
                </c:pt>
                <c:pt idx="221">
                  <c:v>214</c:v>
                </c:pt>
                <c:pt idx="222">
                  <c:v>258</c:v>
                </c:pt>
                <c:pt idx="223">
                  <c:v>142</c:v>
                </c:pt>
                <c:pt idx="224">
                  <c:v>252.5</c:v>
                </c:pt>
                <c:pt idx="225">
                  <c:v>159</c:v>
                </c:pt>
                <c:pt idx="226">
                  <c:v>179</c:v>
                </c:pt>
                <c:pt idx="227">
                  <c:v>120</c:v>
                </c:pt>
                <c:pt idx="228">
                  <c:v>179</c:v>
                </c:pt>
                <c:pt idx="229">
                  <c:v>91</c:v>
                </c:pt>
                <c:pt idx="230">
                  <c:v>180.5</c:v>
                </c:pt>
                <c:pt idx="231">
                  <c:v>184</c:v>
                </c:pt>
                <c:pt idx="232">
                  <c:v>226.5</c:v>
                </c:pt>
                <c:pt idx="233">
                  <c:v>148.5</c:v>
                </c:pt>
                <c:pt idx="234">
                  <c:v>103.5</c:v>
                </c:pt>
                <c:pt idx="235">
                  <c:v>199.5</c:v>
                </c:pt>
                <c:pt idx="236">
                  <c:v>106.5</c:v>
                </c:pt>
                <c:pt idx="237">
                  <c:v>203</c:v>
                </c:pt>
                <c:pt idx="238">
                  <c:v>140.5</c:v>
                </c:pt>
                <c:pt idx="239">
                  <c:v>75.5</c:v>
                </c:pt>
                <c:pt idx="240">
                  <c:v>226.5</c:v>
                </c:pt>
                <c:pt idx="241">
                  <c:v>159</c:v>
                </c:pt>
                <c:pt idx="242">
                  <c:v>139.5</c:v>
                </c:pt>
                <c:pt idx="243">
                  <c:v>177.5</c:v>
                </c:pt>
                <c:pt idx="244">
                  <c:v>167</c:v>
                </c:pt>
                <c:pt idx="245">
                  <c:v>116</c:v>
                </c:pt>
                <c:pt idx="246">
                  <c:v>262.5</c:v>
                </c:pt>
                <c:pt idx="247">
                  <c:v>147</c:v>
                </c:pt>
                <c:pt idx="248">
                  <c:v>153.5</c:v>
                </c:pt>
                <c:pt idx="249">
                  <c:v>207.5</c:v>
                </c:pt>
                <c:pt idx="250">
                  <c:v>93.5</c:v>
                </c:pt>
                <c:pt idx="251">
                  <c:v>148.5</c:v>
                </c:pt>
                <c:pt idx="252">
                  <c:v>162</c:v>
                </c:pt>
                <c:pt idx="253">
                  <c:v>116.5</c:v>
                </c:pt>
                <c:pt idx="254">
                  <c:v>164</c:v>
                </c:pt>
                <c:pt idx="255">
                  <c:v>228</c:v>
                </c:pt>
                <c:pt idx="256">
                  <c:v>162.5</c:v>
                </c:pt>
                <c:pt idx="257">
                  <c:v>212</c:v>
                </c:pt>
                <c:pt idx="258">
                  <c:v>187</c:v>
                </c:pt>
                <c:pt idx="259">
                  <c:v>228</c:v>
                </c:pt>
                <c:pt idx="260">
                  <c:v>226.5</c:v>
                </c:pt>
                <c:pt idx="261">
                  <c:v>226.5</c:v>
                </c:pt>
                <c:pt idx="262">
                  <c:v>173</c:v>
                </c:pt>
                <c:pt idx="263">
                  <c:v>152.5</c:v>
                </c:pt>
                <c:pt idx="264">
                  <c:v>126.5</c:v>
                </c:pt>
                <c:pt idx="265">
                  <c:v>262</c:v>
                </c:pt>
                <c:pt idx="266">
                  <c:v>187</c:v>
                </c:pt>
                <c:pt idx="267">
                  <c:v>272.5</c:v>
                </c:pt>
                <c:pt idx="268">
                  <c:v>238</c:v>
                </c:pt>
                <c:pt idx="269">
                  <c:v>219</c:v>
                </c:pt>
                <c:pt idx="270">
                  <c:v>192</c:v>
                </c:pt>
                <c:pt idx="271">
                  <c:v>200.5</c:v>
                </c:pt>
                <c:pt idx="272">
                  <c:v>185</c:v>
                </c:pt>
                <c:pt idx="273">
                  <c:v>152.5</c:v>
                </c:pt>
                <c:pt idx="274">
                  <c:v>261</c:v>
                </c:pt>
                <c:pt idx="275">
                  <c:v>182.5</c:v>
                </c:pt>
                <c:pt idx="276">
                  <c:v>132</c:v>
                </c:pt>
                <c:pt idx="277">
                  <c:v>226.5</c:v>
                </c:pt>
                <c:pt idx="278">
                  <c:v>226.5</c:v>
                </c:pt>
                <c:pt idx="279">
                  <c:v>119</c:v>
                </c:pt>
                <c:pt idx="280">
                  <c:v>191.5</c:v>
                </c:pt>
                <c:pt idx="281">
                  <c:v>226.5</c:v>
                </c:pt>
                <c:pt idx="282">
                  <c:v>169</c:v>
                </c:pt>
                <c:pt idx="283">
                  <c:v>187.5</c:v>
                </c:pt>
                <c:pt idx="284">
                  <c:v>169.5</c:v>
                </c:pt>
                <c:pt idx="285">
                  <c:v>226.5</c:v>
                </c:pt>
                <c:pt idx="286">
                  <c:v>231</c:v>
                </c:pt>
                <c:pt idx="287">
                  <c:v>196.5</c:v>
                </c:pt>
                <c:pt idx="288">
                  <c:v>272</c:v>
                </c:pt>
                <c:pt idx="289">
                  <c:v>112</c:v>
                </c:pt>
                <c:pt idx="290">
                  <c:v>226.5</c:v>
                </c:pt>
                <c:pt idx="291">
                  <c:v>215</c:v>
                </c:pt>
                <c:pt idx="292">
                  <c:v>264</c:v>
                </c:pt>
                <c:pt idx="293">
                  <c:v>270.5</c:v>
                </c:pt>
                <c:pt idx="294">
                  <c:v>226.5</c:v>
                </c:pt>
                <c:pt idx="295">
                  <c:v>159.5</c:v>
                </c:pt>
                <c:pt idx="296">
                  <c:v>226.5</c:v>
                </c:pt>
                <c:pt idx="297">
                  <c:v>223</c:v>
                </c:pt>
                <c:pt idx="298">
                  <c:v>236</c:v>
                </c:pt>
                <c:pt idx="299">
                  <c:v>225</c:v>
                </c:pt>
                <c:pt idx="300">
                  <c:v>228</c:v>
                </c:pt>
                <c:pt idx="301">
                  <c:v>207</c:v>
                </c:pt>
                <c:pt idx="302">
                  <c:v>257</c:v>
                </c:pt>
                <c:pt idx="303">
                  <c:v>226.5</c:v>
                </c:pt>
                <c:pt idx="304">
                  <c:v>274</c:v>
                </c:pt>
                <c:pt idx="305">
                  <c:v>281</c:v>
                </c:pt>
                <c:pt idx="306">
                  <c:v>263.5</c:v>
                </c:pt>
                <c:pt idx="307">
                  <c:v>231.5</c:v>
                </c:pt>
                <c:pt idx="308">
                  <c:v>247.5</c:v>
                </c:pt>
                <c:pt idx="309">
                  <c:v>269</c:v>
                </c:pt>
                <c:pt idx="310">
                  <c:v>255</c:v>
                </c:pt>
                <c:pt idx="311">
                  <c:v>247</c:v>
                </c:pt>
                <c:pt idx="31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9-497B-B980-8309DCB7C49B}"/>
            </c:ext>
          </c:extLst>
        </c:ser>
        <c:ser>
          <c:idx val="3"/>
          <c:order val="3"/>
          <c:tx>
            <c:strRef>
              <c:f>Output!$P$2</c:f>
              <c:strCache>
                <c:ptCount val="1"/>
                <c:pt idx="0">
                  <c:v>FINAL NClaimR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Output!$P$3:$P$315</c:f>
              <c:numCache>
                <c:formatCode>General</c:formatCode>
                <c:ptCount val="313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45.5</c:v>
                </c:pt>
                <c:pt idx="8">
                  <c:v>6.5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58</c:v>
                </c:pt>
                <c:pt idx="15">
                  <c:v>51</c:v>
                </c:pt>
                <c:pt idx="16">
                  <c:v>68.5</c:v>
                </c:pt>
                <c:pt idx="17">
                  <c:v>51</c:v>
                </c:pt>
                <c:pt idx="18">
                  <c:v>51</c:v>
                </c:pt>
                <c:pt idx="19">
                  <c:v>24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45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153.5</c:v>
                </c:pt>
                <c:pt idx="34">
                  <c:v>51</c:v>
                </c:pt>
                <c:pt idx="35">
                  <c:v>60</c:v>
                </c:pt>
                <c:pt idx="36">
                  <c:v>51</c:v>
                </c:pt>
                <c:pt idx="37">
                  <c:v>141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139.5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61.5</c:v>
                </c:pt>
                <c:pt idx="46">
                  <c:v>51</c:v>
                </c:pt>
                <c:pt idx="47">
                  <c:v>51</c:v>
                </c:pt>
                <c:pt idx="48">
                  <c:v>59.5</c:v>
                </c:pt>
                <c:pt idx="49">
                  <c:v>59</c:v>
                </c:pt>
                <c:pt idx="50">
                  <c:v>118</c:v>
                </c:pt>
                <c:pt idx="51">
                  <c:v>154</c:v>
                </c:pt>
                <c:pt idx="52">
                  <c:v>51</c:v>
                </c:pt>
                <c:pt idx="53">
                  <c:v>51</c:v>
                </c:pt>
                <c:pt idx="54">
                  <c:v>64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62.5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84</c:v>
                </c:pt>
                <c:pt idx="71">
                  <c:v>51</c:v>
                </c:pt>
                <c:pt idx="72">
                  <c:v>148.5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125.5</c:v>
                </c:pt>
                <c:pt idx="78">
                  <c:v>51</c:v>
                </c:pt>
                <c:pt idx="79">
                  <c:v>146</c:v>
                </c:pt>
                <c:pt idx="80">
                  <c:v>218</c:v>
                </c:pt>
                <c:pt idx="81">
                  <c:v>155</c:v>
                </c:pt>
                <c:pt idx="82">
                  <c:v>51</c:v>
                </c:pt>
                <c:pt idx="83">
                  <c:v>60.5</c:v>
                </c:pt>
                <c:pt idx="84">
                  <c:v>51</c:v>
                </c:pt>
                <c:pt idx="85">
                  <c:v>71.5</c:v>
                </c:pt>
                <c:pt idx="86">
                  <c:v>51</c:v>
                </c:pt>
                <c:pt idx="87">
                  <c:v>66.5</c:v>
                </c:pt>
                <c:pt idx="88">
                  <c:v>254</c:v>
                </c:pt>
                <c:pt idx="89">
                  <c:v>98</c:v>
                </c:pt>
                <c:pt idx="90">
                  <c:v>249.5</c:v>
                </c:pt>
                <c:pt idx="91">
                  <c:v>61</c:v>
                </c:pt>
                <c:pt idx="92">
                  <c:v>132</c:v>
                </c:pt>
                <c:pt idx="93">
                  <c:v>51</c:v>
                </c:pt>
                <c:pt idx="94">
                  <c:v>51</c:v>
                </c:pt>
                <c:pt idx="95">
                  <c:v>24.5</c:v>
                </c:pt>
                <c:pt idx="96">
                  <c:v>51</c:v>
                </c:pt>
                <c:pt idx="97">
                  <c:v>278.5</c:v>
                </c:pt>
                <c:pt idx="98">
                  <c:v>70.5</c:v>
                </c:pt>
                <c:pt idx="99">
                  <c:v>51</c:v>
                </c:pt>
                <c:pt idx="100">
                  <c:v>78</c:v>
                </c:pt>
                <c:pt idx="101">
                  <c:v>133.5</c:v>
                </c:pt>
                <c:pt idx="102">
                  <c:v>140.5</c:v>
                </c:pt>
                <c:pt idx="103">
                  <c:v>138</c:v>
                </c:pt>
                <c:pt idx="104">
                  <c:v>51</c:v>
                </c:pt>
                <c:pt idx="105">
                  <c:v>51</c:v>
                </c:pt>
                <c:pt idx="106">
                  <c:v>254.5</c:v>
                </c:pt>
                <c:pt idx="107">
                  <c:v>190</c:v>
                </c:pt>
                <c:pt idx="108">
                  <c:v>58.5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217</c:v>
                </c:pt>
                <c:pt idx="115">
                  <c:v>132</c:v>
                </c:pt>
                <c:pt idx="116">
                  <c:v>201</c:v>
                </c:pt>
                <c:pt idx="117">
                  <c:v>154</c:v>
                </c:pt>
                <c:pt idx="118">
                  <c:v>65.5</c:v>
                </c:pt>
                <c:pt idx="119">
                  <c:v>232.5</c:v>
                </c:pt>
                <c:pt idx="120">
                  <c:v>84.5</c:v>
                </c:pt>
                <c:pt idx="121">
                  <c:v>51</c:v>
                </c:pt>
                <c:pt idx="122">
                  <c:v>3.5</c:v>
                </c:pt>
                <c:pt idx="123">
                  <c:v>67</c:v>
                </c:pt>
                <c:pt idx="124">
                  <c:v>130.5</c:v>
                </c:pt>
                <c:pt idx="125">
                  <c:v>62</c:v>
                </c:pt>
                <c:pt idx="126">
                  <c:v>51</c:v>
                </c:pt>
                <c:pt idx="127">
                  <c:v>51</c:v>
                </c:pt>
                <c:pt idx="128">
                  <c:v>106.5</c:v>
                </c:pt>
                <c:pt idx="129">
                  <c:v>226</c:v>
                </c:pt>
                <c:pt idx="130">
                  <c:v>111.5</c:v>
                </c:pt>
                <c:pt idx="131">
                  <c:v>51</c:v>
                </c:pt>
                <c:pt idx="132">
                  <c:v>84.5</c:v>
                </c:pt>
                <c:pt idx="133">
                  <c:v>4.5</c:v>
                </c:pt>
                <c:pt idx="134">
                  <c:v>244.5</c:v>
                </c:pt>
                <c:pt idx="135">
                  <c:v>138</c:v>
                </c:pt>
                <c:pt idx="136">
                  <c:v>145.5</c:v>
                </c:pt>
                <c:pt idx="137">
                  <c:v>51</c:v>
                </c:pt>
                <c:pt idx="138">
                  <c:v>80</c:v>
                </c:pt>
                <c:pt idx="139">
                  <c:v>51</c:v>
                </c:pt>
                <c:pt idx="140">
                  <c:v>198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172</c:v>
                </c:pt>
                <c:pt idx="146">
                  <c:v>68</c:v>
                </c:pt>
                <c:pt idx="147">
                  <c:v>51</c:v>
                </c:pt>
                <c:pt idx="148">
                  <c:v>156.5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234.5</c:v>
                </c:pt>
                <c:pt idx="153">
                  <c:v>145.5</c:v>
                </c:pt>
                <c:pt idx="154">
                  <c:v>221</c:v>
                </c:pt>
                <c:pt idx="155">
                  <c:v>107.5</c:v>
                </c:pt>
                <c:pt idx="156">
                  <c:v>122</c:v>
                </c:pt>
                <c:pt idx="157">
                  <c:v>172</c:v>
                </c:pt>
                <c:pt idx="158">
                  <c:v>51</c:v>
                </c:pt>
                <c:pt idx="159">
                  <c:v>263</c:v>
                </c:pt>
                <c:pt idx="160">
                  <c:v>266.5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91</c:v>
                </c:pt>
                <c:pt idx="165">
                  <c:v>241</c:v>
                </c:pt>
                <c:pt idx="166">
                  <c:v>152</c:v>
                </c:pt>
                <c:pt idx="167">
                  <c:v>127</c:v>
                </c:pt>
                <c:pt idx="168">
                  <c:v>51</c:v>
                </c:pt>
                <c:pt idx="169">
                  <c:v>161</c:v>
                </c:pt>
                <c:pt idx="170">
                  <c:v>51</c:v>
                </c:pt>
                <c:pt idx="171">
                  <c:v>51</c:v>
                </c:pt>
                <c:pt idx="172">
                  <c:v>64.5</c:v>
                </c:pt>
                <c:pt idx="173">
                  <c:v>95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259</c:v>
                </c:pt>
                <c:pt idx="178">
                  <c:v>214.5</c:v>
                </c:pt>
                <c:pt idx="179">
                  <c:v>212</c:v>
                </c:pt>
                <c:pt idx="180">
                  <c:v>231.5</c:v>
                </c:pt>
                <c:pt idx="181">
                  <c:v>243.5</c:v>
                </c:pt>
                <c:pt idx="182">
                  <c:v>269</c:v>
                </c:pt>
                <c:pt idx="183">
                  <c:v>51</c:v>
                </c:pt>
                <c:pt idx="184">
                  <c:v>235.5</c:v>
                </c:pt>
                <c:pt idx="185">
                  <c:v>166.5</c:v>
                </c:pt>
                <c:pt idx="186">
                  <c:v>152.5</c:v>
                </c:pt>
                <c:pt idx="187">
                  <c:v>289</c:v>
                </c:pt>
                <c:pt idx="188">
                  <c:v>202</c:v>
                </c:pt>
                <c:pt idx="189">
                  <c:v>212.5</c:v>
                </c:pt>
                <c:pt idx="190">
                  <c:v>219.5</c:v>
                </c:pt>
                <c:pt idx="191">
                  <c:v>205</c:v>
                </c:pt>
                <c:pt idx="192">
                  <c:v>245</c:v>
                </c:pt>
                <c:pt idx="193">
                  <c:v>183.5</c:v>
                </c:pt>
                <c:pt idx="194">
                  <c:v>155.5</c:v>
                </c:pt>
                <c:pt idx="195">
                  <c:v>51</c:v>
                </c:pt>
                <c:pt idx="196">
                  <c:v>186.5</c:v>
                </c:pt>
                <c:pt idx="197">
                  <c:v>277.5</c:v>
                </c:pt>
                <c:pt idx="198">
                  <c:v>134.5</c:v>
                </c:pt>
                <c:pt idx="199">
                  <c:v>216.5</c:v>
                </c:pt>
                <c:pt idx="200">
                  <c:v>92.5</c:v>
                </c:pt>
                <c:pt idx="201">
                  <c:v>51</c:v>
                </c:pt>
                <c:pt idx="202">
                  <c:v>110</c:v>
                </c:pt>
                <c:pt idx="203">
                  <c:v>215.5</c:v>
                </c:pt>
                <c:pt idx="204">
                  <c:v>256.5</c:v>
                </c:pt>
                <c:pt idx="205">
                  <c:v>258.5</c:v>
                </c:pt>
                <c:pt idx="206">
                  <c:v>121</c:v>
                </c:pt>
                <c:pt idx="207">
                  <c:v>211</c:v>
                </c:pt>
                <c:pt idx="208">
                  <c:v>152.5</c:v>
                </c:pt>
                <c:pt idx="209">
                  <c:v>77</c:v>
                </c:pt>
                <c:pt idx="210">
                  <c:v>265.5</c:v>
                </c:pt>
                <c:pt idx="211">
                  <c:v>222</c:v>
                </c:pt>
                <c:pt idx="212">
                  <c:v>235.5</c:v>
                </c:pt>
                <c:pt idx="213">
                  <c:v>118</c:v>
                </c:pt>
                <c:pt idx="214">
                  <c:v>214</c:v>
                </c:pt>
                <c:pt idx="215">
                  <c:v>210</c:v>
                </c:pt>
                <c:pt idx="216">
                  <c:v>108.5</c:v>
                </c:pt>
                <c:pt idx="217">
                  <c:v>206.5</c:v>
                </c:pt>
                <c:pt idx="218">
                  <c:v>161.5</c:v>
                </c:pt>
                <c:pt idx="219">
                  <c:v>278.5</c:v>
                </c:pt>
                <c:pt idx="220">
                  <c:v>70</c:v>
                </c:pt>
                <c:pt idx="221">
                  <c:v>100.5</c:v>
                </c:pt>
                <c:pt idx="222">
                  <c:v>51</c:v>
                </c:pt>
                <c:pt idx="223">
                  <c:v>185</c:v>
                </c:pt>
                <c:pt idx="224">
                  <c:v>69</c:v>
                </c:pt>
                <c:pt idx="225">
                  <c:v>151</c:v>
                </c:pt>
                <c:pt idx="226">
                  <c:v>254</c:v>
                </c:pt>
                <c:pt idx="227">
                  <c:v>225</c:v>
                </c:pt>
                <c:pt idx="228">
                  <c:v>205.5</c:v>
                </c:pt>
                <c:pt idx="229">
                  <c:v>279.5</c:v>
                </c:pt>
                <c:pt idx="230">
                  <c:v>156.5</c:v>
                </c:pt>
                <c:pt idx="231">
                  <c:v>145</c:v>
                </c:pt>
                <c:pt idx="232">
                  <c:v>136.5</c:v>
                </c:pt>
                <c:pt idx="233">
                  <c:v>226</c:v>
                </c:pt>
                <c:pt idx="234">
                  <c:v>255</c:v>
                </c:pt>
                <c:pt idx="235">
                  <c:v>112.5</c:v>
                </c:pt>
                <c:pt idx="236">
                  <c:v>244.5</c:v>
                </c:pt>
                <c:pt idx="237">
                  <c:v>139.5</c:v>
                </c:pt>
                <c:pt idx="238">
                  <c:v>218.5</c:v>
                </c:pt>
                <c:pt idx="239">
                  <c:v>248</c:v>
                </c:pt>
                <c:pt idx="240">
                  <c:v>161.5</c:v>
                </c:pt>
                <c:pt idx="241">
                  <c:v>219.5</c:v>
                </c:pt>
                <c:pt idx="242">
                  <c:v>240.5</c:v>
                </c:pt>
                <c:pt idx="243">
                  <c:v>188</c:v>
                </c:pt>
                <c:pt idx="244">
                  <c:v>277</c:v>
                </c:pt>
                <c:pt idx="245">
                  <c:v>283</c:v>
                </c:pt>
                <c:pt idx="246">
                  <c:v>129.5</c:v>
                </c:pt>
                <c:pt idx="247">
                  <c:v>277.5</c:v>
                </c:pt>
                <c:pt idx="248">
                  <c:v>201.5</c:v>
                </c:pt>
                <c:pt idx="249">
                  <c:v>164</c:v>
                </c:pt>
                <c:pt idx="250">
                  <c:v>272</c:v>
                </c:pt>
                <c:pt idx="251">
                  <c:v>248</c:v>
                </c:pt>
                <c:pt idx="252">
                  <c:v>140</c:v>
                </c:pt>
                <c:pt idx="253">
                  <c:v>211</c:v>
                </c:pt>
                <c:pt idx="254">
                  <c:v>263</c:v>
                </c:pt>
                <c:pt idx="255">
                  <c:v>168.5</c:v>
                </c:pt>
                <c:pt idx="256">
                  <c:v>213.5</c:v>
                </c:pt>
                <c:pt idx="257">
                  <c:v>179.5</c:v>
                </c:pt>
                <c:pt idx="258">
                  <c:v>204</c:v>
                </c:pt>
                <c:pt idx="259">
                  <c:v>244.5</c:v>
                </c:pt>
                <c:pt idx="260">
                  <c:v>211.5</c:v>
                </c:pt>
                <c:pt idx="261">
                  <c:v>233</c:v>
                </c:pt>
                <c:pt idx="262">
                  <c:v>210.5</c:v>
                </c:pt>
                <c:pt idx="263">
                  <c:v>229.5</c:v>
                </c:pt>
                <c:pt idx="264">
                  <c:v>228.5</c:v>
                </c:pt>
                <c:pt idx="265">
                  <c:v>201.5</c:v>
                </c:pt>
                <c:pt idx="266">
                  <c:v>286.5</c:v>
                </c:pt>
                <c:pt idx="267">
                  <c:v>114</c:v>
                </c:pt>
                <c:pt idx="268">
                  <c:v>143.5</c:v>
                </c:pt>
                <c:pt idx="269">
                  <c:v>201</c:v>
                </c:pt>
                <c:pt idx="270">
                  <c:v>51</c:v>
                </c:pt>
                <c:pt idx="271">
                  <c:v>224</c:v>
                </c:pt>
                <c:pt idx="272">
                  <c:v>279</c:v>
                </c:pt>
                <c:pt idx="273">
                  <c:v>253.5</c:v>
                </c:pt>
                <c:pt idx="274">
                  <c:v>174</c:v>
                </c:pt>
                <c:pt idx="275">
                  <c:v>290.5</c:v>
                </c:pt>
                <c:pt idx="276">
                  <c:v>289.5</c:v>
                </c:pt>
                <c:pt idx="277">
                  <c:v>221</c:v>
                </c:pt>
                <c:pt idx="278">
                  <c:v>198</c:v>
                </c:pt>
                <c:pt idx="279">
                  <c:v>273.5</c:v>
                </c:pt>
                <c:pt idx="280">
                  <c:v>254.5</c:v>
                </c:pt>
                <c:pt idx="281">
                  <c:v>231</c:v>
                </c:pt>
                <c:pt idx="282">
                  <c:v>148</c:v>
                </c:pt>
                <c:pt idx="283">
                  <c:v>262.5</c:v>
                </c:pt>
                <c:pt idx="284">
                  <c:v>208</c:v>
                </c:pt>
                <c:pt idx="285">
                  <c:v>221.5</c:v>
                </c:pt>
                <c:pt idx="286">
                  <c:v>191.5</c:v>
                </c:pt>
                <c:pt idx="287">
                  <c:v>223</c:v>
                </c:pt>
                <c:pt idx="288">
                  <c:v>158</c:v>
                </c:pt>
                <c:pt idx="289">
                  <c:v>278</c:v>
                </c:pt>
                <c:pt idx="290">
                  <c:v>242</c:v>
                </c:pt>
                <c:pt idx="291">
                  <c:v>289.5</c:v>
                </c:pt>
                <c:pt idx="292">
                  <c:v>192</c:v>
                </c:pt>
                <c:pt idx="293">
                  <c:v>181.5</c:v>
                </c:pt>
                <c:pt idx="294">
                  <c:v>239.5</c:v>
                </c:pt>
                <c:pt idx="295">
                  <c:v>245</c:v>
                </c:pt>
                <c:pt idx="296">
                  <c:v>199.5</c:v>
                </c:pt>
                <c:pt idx="297">
                  <c:v>270.5</c:v>
                </c:pt>
                <c:pt idx="298">
                  <c:v>227</c:v>
                </c:pt>
                <c:pt idx="299">
                  <c:v>266.5</c:v>
                </c:pt>
                <c:pt idx="300">
                  <c:v>259.5</c:v>
                </c:pt>
                <c:pt idx="301">
                  <c:v>257.5</c:v>
                </c:pt>
                <c:pt idx="302">
                  <c:v>231</c:v>
                </c:pt>
                <c:pt idx="303">
                  <c:v>270.5</c:v>
                </c:pt>
                <c:pt idx="304">
                  <c:v>199.5</c:v>
                </c:pt>
                <c:pt idx="305">
                  <c:v>158</c:v>
                </c:pt>
                <c:pt idx="306">
                  <c:v>220</c:v>
                </c:pt>
                <c:pt idx="307">
                  <c:v>236</c:v>
                </c:pt>
                <c:pt idx="308">
                  <c:v>232.5</c:v>
                </c:pt>
                <c:pt idx="309">
                  <c:v>261.5</c:v>
                </c:pt>
                <c:pt idx="310">
                  <c:v>273.5</c:v>
                </c:pt>
                <c:pt idx="311">
                  <c:v>243.5</c:v>
                </c:pt>
                <c:pt idx="312">
                  <c:v>273.5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9-497B-B980-8309DCB7C49B}"/>
            </c:ext>
          </c:extLst>
        </c:ser>
        <c:ser>
          <c:idx val="4"/>
          <c:order val="4"/>
          <c:tx>
            <c:strRef>
              <c:f>Output!$Q$2</c:f>
              <c:strCache>
                <c:ptCount val="1"/>
                <c:pt idx="0">
                  <c:v>FINAL NCR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Output!$Q$3:$Q$315</c:f>
              <c:numCache>
                <c:formatCode>General</c:formatCode>
                <c:ptCount val="31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51.5</c:v>
                </c:pt>
                <c:pt idx="8">
                  <c:v>5.5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56.5</c:v>
                </c:pt>
                <c:pt idx="15">
                  <c:v>56</c:v>
                </c:pt>
                <c:pt idx="16">
                  <c:v>63.5</c:v>
                </c:pt>
                <c:pt idx="17">
                  <c:v>56</c:v>
                </c:pt>
                <c:pt idx="18">
                  <c:v>56</c:v>
                </c:pt>
                <c:pt idx="19">
                  <c:v>141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51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123</c:v>
                </c:pt>
                <c:pt idx="34">
                  <c:v>56</c:v>
                </c:pt>
                <c:pt idx="35">
                  <c:v>57</c:v>
                </c:pt>
                <c:pt idx="36">
                  <c:v>56</c:v>
                </c:pt>
                <c:pt idx="37">
                  <c:v>142.5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141.5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58.5</c:v>
                </c:pt>
                <c:pt idx="46">
                  <c:v>56</c:v>
                </c:pt>
                <c:pt idx="47">
                  <c:v>56</c:v>
                </c:pt>
                <c:pt idx="48">
                  <c:v>60</c:v>
                </c:pt>
                <c:pt idx="49">
                  <c:v>57.5</c:v>
                </c:pt>
                <c:pt idx="50">
                  <c:v>126.5</c:v>
                </c:pt>
                <c:pt idx="51">
                  <c:v>128</c:v>
                </c:pt>
                <c:pt idx="52">
                  <c:v>56</c:v>
                </c:pt>
                <c:pt idx="53">
                  <c:v>56</c:v>
                </c:pt>
                <c:pt idx="54">
                  <c:v>59.5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62</c:v>
                </c:pt>
                <c:pt idx="62">
                  <c:v>67.5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73.5</c:v>
                </c:pt>
                <c:pt idx="71">
                  <c:v>56</c:v>
                </c:pt>
                <c:pt idx="72">
                  <c:v>135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129</c:v>
                </c:pt>
                <c:pt idx="78">
                  <c:v>56</c:v>
                </c:pt>
                <c:pt idx="79">
                  <c:v>112</c:v>
                </c:pt>
                <c:pt idx="80">
                  <c:v>167.5</c:v>
                </c:pt>
                <c:pt idx="81">
                  <c:v>146.5</c:v>
                </c:pt>
                <c:pt idx="82">
                  <c:v>56</c:v>
                </c:pt>
                <c:pt idx="83">
                  <c:v>69.5</c:v>
                </c:pt>
                <c:pt idx="84">
                  <c:v>56</c:v>
                </c:pt>
                <c:pt idx="85">
                  <c:v>66</c:v>
                </c:pt>
                <c:pt idx="86">
                  <c:v>56</c:v>
                </c:pt>
                <c:pt idx="87">
                  <c:v>63</c:v>
                </c:pt>
                <c:pt idx="88">
                  <c:v>165.5</c:v>
                </c:pt>
                <c:pt idx="89">
                  <c:v>96.5</c:v>
                </c:pt>
                <c:pt idx="90">
                  <c:v>229</c:v>
                </c:pt>
                <c:pt idx="91">
                  <c:v>59</c:v>
                </c:pt>
                <c:pt idx="92">
                  <c:v>127</c:v>
                </c:pt>
                <c:pt idx="93">
                  <c:v>56</c:v>
                </c:pt>
                <c:pt idx="94">
                  <c:v>56</c:v>
                </c:pt>
                <c:pt idx="95">
                  <c:v>82</c:v>
                </c:pt>
                <c:pt idx="96">
                  <c:v>56</c:v>
                </c:pt>
                <c:pt idx="97">
                  <c:v>218.5</c:v>
                </c:pt>
                <c:pt idx="98">
                  <c:v>64.5</c:v>
                </c:pt>
                <c:pt idx="99">
                  <c:v>56</c:v>
                </c:pt>
                <c:pt idx="100">
                  <c:v>68.5</c:v>
                </c:pt>
                <c:pt idx="101">
                  <c:v>126.5</c:v>
                </c:pt>
                <c:pt idx="102">
                  <c:v>135.5</c:v>
                </c:pt>
                <c:pt idx="103">
                  <c:v>58</c:v>
                </c:pt>
                <c:pt idx="104">
                  <c:v>56</c:v>
                </c:pt>
                <c:pt idx="105">
                  <c:v>56</c:v>
                </c:pt>
                <c:pt idx="106">
                  <c:v>251</c:v>
                </c:pt>
                <c:pt idx="107">
                  <c:v>152.5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217.5</c:v>
                </c:pt>
                <c:pt idx="115">
                  <c:v>128</c:v>
                </c:pt>
                <c:pt idx="116">
                  <c:v>207</c:v>
                </c:pt>
                <c:pt idx="117">
                  <c:v>154.5</c:v>
                </c:pt>
                <c:pt idx="118">
                  <c:v>66.5</c:v>
                </c:pt>
                <c:pt idx="119">
                  <c:v>231</c:v>
                </c:pt>
                <c:pt idx="120">
                  <c:v>93</c:v>
                </c:pt>
                <c:pt idx="121">
                  <c:v>56</c:v>
                </c:pt>
                <c:pt idx="122">
                  <c:v>3.5</c:v>
                </c:pt>
                <c:pt idx="123">
                  <c:v>68</c:v>
                </c:pt>
                <c:pt idx="124">
                  <c:v>135.5</c:v>
                </c:pt>
                <c:pt idx="125">
                  <c:v>64</c:v>
                </c:pt>
                <c:pt idx="126">
                  <c:v>56</c:v>
                </c:pt>
                <c:pt idx="127">
                  <c:v>56</c:v>
                </c:pt>
                <c:pt idx="128">
                  <c:v>126</c:v>
                </c:pt>
                <c:pt idx="129">
                  <c:v>121</c:v>
                </c:pt>
                <c:pt idx="130">
                  <c:v>217</c:v>
                </c:pt>
                <c:pt idx="131">
                  <c:v>56</c:v>
                </c:pt>
                <c:pt idx="132">
                  <c:v>75</c:v>
                </c:pt>
                <c:pt idx="133">
                  <c:v>61</c:v>
                </c:pt>
                <c:pt idx="134">
                  <c:v>248.5</c:v>
                </c:pt>
                <c:pt idx="135">
                  <c:v>125.5</c:v>
                </c:pt>
                <c:pt idx="136">
                  <c:v>128.5</c:v>
                </c:pt>
                <c:pt idx="137">
                  <c:v>56</c:v>
                </c:pt>
                <c:pt idx="138">
                  <c:v>73</c:v>
                </c:pt>
                <c:pt idx="139">
                  <c:v>56</c:v>
                </c:pt>
                <c:pt idx="140">
                  <c:v>173.5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165.5</c:v>
                </c:pt>
                <c:pt idx="146">
                  <c:v>71</c:v>
                </c:pt>
                <c:pt idx="147">
                  <c:v>56</c:v>
                </c:pt>
                <c:pt idx="148">
                  <c:v>155.5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241</c:v>
                </c:pt>
                <c:pt idx="153">
                  <c:v>89</c:v>
                </c:pt>
                <c:pt idx="154">
                  <c:v>222</c:v>
                </c:pt>
                <c:pt idx="155">
                  <c:v>98.5</c:v>
                </c:pt>
                <c:pt idx="156">
                  <c:v>138</c:v>
                </c:pt>
                <c:pt idx="157">
                  <c:v>171.5</c:v>
                </c:pt>
                <c:pt idx="158">
                  <c:v>56</c:v>
                </c:pt>
                <c:pt idx="159">
                  <c:v>245</c:v>
                </c:pt>
                <c:pt idx="160">
                  <c:v>257.5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70.5</c:v>
                </c:pt>
                <c:pt idx="165">
                  <c:v>210</c:v>
                </c:pt>
                <c:pt idx="166">
                  <c:v>147.5</c:v>
                </c:pt>
                <c:pt idx="167">
                  <c:v>105.5</c:v>
                </c:pt>
                <c:pt idx="168">
                  <c:v>56</c:v>
                </c:pt>
                <c:pt idx="169">
                  <c:v>261.5</c:v>
                </c:pt>
                <c:pt idx="170">
                  <c:v>56</c:v>
                </c:pt>
                <c:pt idx="171">
                  <c:v>56</c:v>
                </c:pt>
                <c:pt idx="172">
                  <c:v>60.5</c:v>
                </c:pt>
                <c:pt idx="173">
                  <c:v>100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184</c:v>
                </c:pt>
                <c:pt idx="178">
                  <c:v>235</c:v>
                </c:pt>
                <c:pt idx="179">
                  <c:v>216.5</c:v>
                </c:pt>
                <c:pt idx="180">
                  <c:v>234</c:v>
                </c:pt>
                <c:pt idx="181">
                  <c:v>229</c:v>
                </c:pt>
                <c:pt idx="182">
                  <c:v>241</c:v>
                </c:pt>
                <c:pt idx="183">
                  <c:v>56</c:v>
                </c:pt>
                <c:pt idx="184">
                  <c:v>169</c:v>
                </c:pt>
                <c:pt idx="185">
                  <c:v>224.5</c:v>
                </c:pt>
                <c:pt idx="186">
                  <c:v>156</c:v>
                </c:pt>
                <c:pt idx="187">
                  <c:v>182</c:v>
                </c:pt>
                <c:pt idx="188">
                  <c:v>237.5</c:v>
                </c:pt>
                <c:pt idx="189">
                  <c:v>266</c:v>
                </c:pt>
                <c:pt idx="190">
                  <c:v>270</c:v>
                </c:pt>
                <c:pt idx="191">
                  <c:v>226</c:v>
                </c:pt>
                <c:pt idx="192">
                  <c:v>237.5</c:v>
                </c:pt>
                <c:pt idx="193">
                  <c:v>133</c:v>
                </c:pt>
                <c:pt idx="194">
                  <c:v>131</c:v>
                </c:pt>
                <c:pt idx="195">
                  <c:v>56</c:v>
                </c:pt>
                <c:pt idx="196">
                  <c:v>131.5</c:v>
                </c:pt>
                <c:pt idx="197">
                  <c:v>272</c:v>
                </c:pt>
                <c:pt idx="198">
                  <c:v>133</c:v>
                </c:pt>
                <c:pt idx="199">
                  <c:v>209</c:v>
                </c:pt>
                <c:pt idx="200">
                  <c:v>151</c:v>
                </c:pt>
                <c:pt idx="201">
                  <c:v>56</c:v>
                </c:pt>
                <c:pt idx="202">
                  <c:v>111.5</c:v>
                </c:pt>
                <c:pt idx="203">
                  <c:v>205.5</c:v>
                </c:pt>
                <c:pt idx="204">
                  <c:v>260.5</c:v>
                </c:pt>
                <c:pt idx="205">
                  <c:v>258.5</c:v>
                </c:pt>
                <c:pt idx="206">
                  <c:v>190</c:v>
                </c:pt>
                <c:pt idx="207">
                  <c:v>247.5</c:v>
                </c:pt>
                <c:pt idx="208">
                  <c:v>151</c:v>
                </c:pt>
                <c:pt idx="209">
                  <c:v>70</c:v>
                </c:pt>
                <c:pt idx="210">
                  <c:v>263</c:v>
                </c:pt>
                <c:pt idx="211">
                  <c:v>216</c:v>
                </c:pt>
                <c:pt idx="212">
                  <c:v>284.5</c:v>
                </c:pt>
                <c:pt idx="213">
                  <c:v>201.5</c:v>
                </c:pt>
                <c:pt idx="214">
                  <c:v>111.5</c:v>
                </c:pt>
                <c:pt idx="215">
                  <c:v>251</c:v>
                </c:pt>
                <c:pt idx="216">
                  <c:v>132.5</c:v>
                </c:pt>
                <c:pt idx="217">
                  <c:v>101.5</c:v>
                </c:pt>
                <c:pt idx="218">
                  <c:v>144</c:v>
                </c:pt>
                <c:pt idx="219">
                  <c:v>148</c:v>
                </c:pt>
                <c:pt idx="220">
                  <c:v>65.5</c:v>
                </c:pt>
                <c:pt idx="221">
                  <c:v>120.5</c:v>
                </c:pt>
                <c:pt idx="222">
                  <c:v>56</c:v>
                </c:pt>
                <c:pt idx="223">
                  <c:v>173.5</c:v>
                </c:pt>
                <c:pt idx="224">
                  <c:v>65</c:v>
                </c:pt>
                <c:pt idx="225">
                  <c:v>144.5</c:v>
                </c:pt>
                <c:pt idx="226">
                  <c:v>237</c:v>
                </c:pt>
                <c:pt idx="227">
                  <c:v>166</c:v>
                </c:pt>
                <c:pt idx="228">
                  <c:v>156.5</c:v>
                </c:pt>
                <c:pt idx="229">
                  <c:v>262.5</c:v>
                </c:pt>
                <c:pt idx="230">
                  <c:v>165</c:v>
                </c:pt>
                <c:pt idx="231">
                  <c:v>205</c:v>
                </c:pt>
                <c:pt idx="232">
                  <c:v>139</c:v>
                </c:pt>
                <c:pt idx="233">
                  <c:v>214</c:v>
                </c:pt>
                <c:pt idx="234">
                  <c:v>256</c:v>
                </c:pt>
                <c:pt idx="235">
                  <c:v>137</c:v>
                </c:pt>
                <c:pt idx="236">
                  <c:v>246</c:v>
                </c:pt>
                <c:pt idx="237">
                  <c:v>158.5</c:v>
                </c:pt>
                <c:pt idx="238">
                  <c:v>222.5</c:v>
                </c:pt>
                <c:pt idx="239">
                  <c:v>266</c:v>
                </c:pt>
                <c:pt idx="240">
                  <c:v>139.5</c:v>
                </c:pt>
                <c:pt idx="241">
                  <c:v>203.5</c:v>
                </c:pt>
                <c:pt idx="242">
                  <c:v>226</c:v>
                </c:pt>
                <c:pt idx="243">
                  <c:v>198.5</c:v>
                </c:pt>
                <c:pt idx="244">
                  <c:v>134</c:v>
                </c:pt>
                <c:pt idx="245">
                  <c:v>283.5</c:v>
                </c:pt>
                <c:pt idx="246">
                  <c:v>105.5</c:v>
                </c:pt>
                <c:pt idx="247">
                  <c:v>269.5</c:v>
                </c:pt>
                <c:pt idx="248">
                  <c:v>200</c:v>
                </c:pt>
                <c:pt idx="249">
                  <c:v>161.5</c:v>
                </c:pt>
                <c:pt idx="250">
                  <c:v>263.5</c:v>
                </c:pt>
                <c:pt idx="251">
                  <c:v>255</c:v>
                </c:pt>
                <c:pt idx="252">
                  <c:v>268</c:v>
                </c:pt>
                <c:pt idx="253">
                  <c:v>290</c:v>
                </c:pt>
                <c:pt idx="254">
                  <c:v>263</c:v>
                </c:pt>
                <c:pt idx="255">
                  <c:v>156</c:v>
                </c:pt>
                <c:pt idx="256">
                  <c:v>237.5</c:v>
                </c:pt>
                <c:pt idx="257">
                  <c:v>177.5</c:v>
                </c:pt>
                <c:pt idx="258">
                  <c:v>220</c:v>
                </c:pt>
                <c:pt idx="259">
                  <c:v>134</c:v>
                </c:pt>
                <c:pt idx="260">
                  <c:v>158.5</c:v>
                </c:pt>
                <c:pt idx="261">
                  <c:v>149.5</c:v>
                </c:pt>
                <c:pt idx="262">
                  <c:v>229.5</c:v>
                </c:pt>
                <c:pt idx="263">
                  <c:v>280.5</c:v>
                </c:pt>
                <c:pt idx="264">
                  <c:v>242.5</c:v>
                </c:pt>
                <c:pt idx="265">
                  <c:v>131</c:v>
                </c:pt>
                <c:pt idx="266">
                  <c:v>136</c:v>
                </c:pt>
                <c:pt idx="267">
                  <c:v>130.5</c:v>
                </c:pt>
                <c:pt idx="268">
                  <c:v>132</c:v>
                </c:pt>
                <c:pt idx="269">
                  <c:v>207</c:v>
                </c:pt>
                <c:pt idx="270">
                  <c:v>288.5</c:v>
                </c:pt>
                <c:pt idx="271">
                  <c:v>221</c:v>
                </c:pt>
                <c:pt idx="272">
                  <c:v>281</c:v>
                </c:pt>
                <c:pt idx="273">
                  <c:v>283.5</c:v>
                </c:pt>
                <c:pt idx="274">
                  <c:v>179</c:v>
                </c:pt>
                <c:pt idx="275">
                  <c:v>292.5</c:v>
                </c:pt>
                <c:pt idx="276">
                  <c:v>293</c:v>
                </c:pt>
                <c:pt idx="277">
                  <c:v>209.5</c:v>
                </c:pt>
                <c:pt idx="278">
                  <c:v>222.5</c:v>
                </c:pt>
                <c:pt idx="279">
                  <c:v>271</c:v>
                </c:pt>
                <c:pt idx="280">
                  <c:v>226.5</c:v>
                </c:pt>
                <c:pt idx="281">
                  <c:v>212</c:v>
                </c:pt>
                <c:pt idx="282">
                  <c:v>275.5</c:v>
                </c:pt>
                <c:pt idx="283">
                  <c:v>235.5</c:v>
                </c:pt>
                <c:pt idx="284">
                  <c:v>289.5</c:v>
                </c:pt>
                <c:pt idx="285">
                  <c:v>231</c:v>
                </c:pt>
                <c:pt idx="286">
                  <c:v>176.5</c:v>
                </c:pt>
                <c:pt idx="287">
                  <c:v>249</c:v>
                </c:pt>
                <c:pt idx="288">
                  <c:v>178.5</c:v>
                </c:pt>
                <c:pt idx="289">
                  <c:v>276.5</c:v>
                </c:pt>
                <c:pt idx="290">
                  <c:v>236</c:v>
                </c:pt>
                <c:pt idx="291">
                  <c:v>290.5</c:v>
                </c:pt>
                <c:pt idx="292">
                  <c:v>215</c:v>
                </c:pt>
                <c:pt idx="293">
                  <c:v>212</c:v>
                </c:pt>
                <c:pt idx="294">
                  <c:v>244.5</c:v>
                </c:pt>
                <c:pt idx="295">
                  <c:v>244.5</c:v>
                </c:pt>
                <c:pt idx="296">
                  <c:v>275</c:v>
                </c:pt>
                <c:pt idx="297">
                  <c:v>247</c:v>
                </c:pt>
                <c:pt idx="298">
                  <c:v>225.5</c:v>
                </c:pt>
                <c:pt idx="299">
                  <c:v>269.5</c:v>
                </c:pt>
                <c:pt idx="300">
                  <c:v>260.5</c:v>
                </c:pt>
                <c:pt idx="301">
                  <c:v>273.5</c:v>
                </c:pt>
                <c:pt idx="302">
                  <c:v>249</c:v>
                </c:pt>
                <c:pt idx="303">
                  <c:v>282.5</c:v>
                </c:pt>
                <c:pt idx="304">
                  <c:v>219</c:v>
                </c:pt>
                <c:pt idx="305">
                  <c:v>231.5</c:v>
                </c:pt>
                <c:pt idx="306">
                  <c:v>226.5</c:v>
                </c:pt>
                <c:pt idx="307">
                  <c:v>287</c:v>
                </c:pt>
                <c:pt idx="308">
                  <c:v>249</c:v>
                </c:pt>
                <c:pt idx="309">
                  <c:v>217</c:v>
                </c:pt>
                <c:pt idx="310">
                  <c:v>208.5</c:v>
                </c:pt>
                <c:pt idx="311">
                  <c:v>249</c:v>
                </c:pt>
                <c:pt idx="312">
                  <c:v>258.5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9-497B-B980-8309DCB7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604576"/>
        <c:axId val="911607856"/>
      </c:barChart>
      <c:lineChart>
        <c:grouping val="standard"/>
        <c:varyColors val="0"/>
        <c:ser>
          <c:idx val="5"/>
          <c:order val="5"/>
          <c:tx>
            <c:strRef>
              <c:f>Output!$R$2</c:f>
              <c:strCache>
                <c:ptCount val="1"/>
                <c:pt idx="0">
                  <c:v>Final Rank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Output!$L$3:$L$315</c:f>
              <c:strCache>
                <c:ptCount val="313"/>
                <c:pt idx="0">
                  <c:v>Firm 30</c:v>
                </c:pt>
                <c:pt idx="1">
                  <c:v>Firm 276</c:v>
                </c:pt>
                <c:pt idx="2">
                  <c:v>Firm 298</c:v>
                </c:pt>
                <c:pt idx="3">
                  <c:v>Firm 150</c:v>
                </c:pt>
                <c:pt idx="4">
                  <c:v>Firm 7</c:v>
                </c:pt>
                <c:pt idx="5">
                  <c:v>Firm 237</c:v>
                </c:pt>
                <c:pt idx="6">
                  <c:v>Firm 76</c:v>
                </c:pt>
                <c:pt idx="7">
                  <c:v>Firm 55</c:v>
                </c:pt>
                <c:pt idx="8">
                  <c:v>Firm 262</c:v>
                </c:pt>
                <c:pt idx="9">
                  <c:v>Firm 82</c:v>
                </c:pt>
                <c:pt idx="10">
                  <c:v>Firm 295</c:v>
                </c:pt>
                <c:pt idx="11">
                  <c:v>Firm 301</c:v>
                </c:pt>
                <c:pt idx="12">
                  <c:v>Firm 3</c:v>
                </c:pt>
                <c:pt idx="13">
                  <c:v>Firm 45</c:v>
                </c:pt>
                <c:pt idx="14">
                  <c:v>Firm 113</c:v>
                </c:pt>
                <c:pt idx="15">
                  <c:v>Firm 175</c:v>
                </c:pt>
                <c:pt idx="16">
                  <c:v>Firm 236</c:v>
                </c:pt>
                <c:pt idx="17">
                  <c:v>Firm 62</c:v>
                </c:pt>
                <c:pt idx="18">
                  <c:v>Firm 288</c:v>
                </c:pt>
                <c:pt idx="19">
                  <c:v>Firm 151</c:v>
                </c:pt>
                <c:pt idx="20">
                  <c:v>Firm 90</c:v>
                </c:pt>
                <c:pt idx="21">
                  <c:v>Firm 266</c:v>
                </c:pt>
                <c:pt idx="22">
                  <c:v>Firm 254</c:v>
                </c:pt>
                <c:pt idx="23">
                  <c:v>Firm 120</c:v>
                </c:pt>
                <c:pt idx="24">
                  <c:v>Firm 153</c:v>
                </c:pt>
                <c:pt idx="25">
                  <c:v>Firm 313</c:v>
                </c:pt>
                <c:pt idx="26">
                  <c:v>Firm 99</c:v>
                </c:pt>
                <c:pt idx="27">
                  <c:v>Firm 208</c:v>
                </c:pt>
                <c:pt idx="28">
                  <c:v>Firm 139</c:v>
                </c:pt>
                <c:pt idx="29">
                  <c:v>Firm 231</c:v>
                </c:pt>
                <c:pt idx="30">
                  <c:v>Firm 134</c:v>
                </c:pt>
                <c:pt idx="31">
                  <c:v>Firm 222</c:v>
                </c:pt>
                <c:pt idx="32">
                  <c:v>Firm 173</c:v>
                </c:pt>
                <c:pt idx="33">
                  <c:v>Firm 6</c:v>
                </c:pt>
                <c:pt idx="34">
                  <c:v>Firm 148</c:v>
                </c:pt>
                <c:pt idx="35">
                  <c:v>Firm 104</c:v>
                </c:pt>
                <c:pt idx="36">
                  <c:v>Firm 315</c:v>
                </c:pt>
                <c:pt idx="37">
                  <c:v>Firm 197</c:v>
                </c:pt>
                <c:pt idx="38">
                  <c:v>Firm 220</c:v>
                </c:pt>
                <c:pt idx="39">
                  <c:v>Firm 274</c:v>
                </c:pt>
                <c:pt idx="40">
                  <c:v>Firm 258</c:v>
                </c:pt>
                <c:pt idx="41">
                  <c:v>Firm 4</c:v>
                </c:pt>
                <c:pt idx="42">
                  <c:v>Firm 15</c:v>
                </c:pt>
                <c:pt idx="43">
                  <c:v>Firm 223</c:v>
                </c:pt>
                <c:pt idx="44">
                  <c:v>Firm 184</c:v>
                </c:pt>
                <c:pt idx="45">
                  <c:v>Firm 285</c:v>
                </c:pt>
                <c:pt idx="46">
                  <c:v>Firm 292</c:v>
                </c:pt>
                <c:pt idx="47">
                  <c:v>Firm 48</c:v>
                </c:pt>
                <c:pt idx="48">
                  <c:v>Firm 235</c:v>
                </c:pt>
                <c:pt idx="49">
                  <c:v>Firm 309</c:v>
                </c:pt>
                <c:pt idx="50">
                  <c:v>Firm 229</c:v>
                </c:pt>
                <c:pt idx="51">
                  <c:v>Firm 321</c:v>
                </c:pt>
                <c:pt idx="52">
                  <c:v>Firm 170</c:v>
                </c:pt>
                <c:pt idx="53">
                  <c:v>Firm 182</c:v>
                </c:pt>
                <c:pt idx="54">
                  <c:v>Firm 212</c:v>
                </c:pt>
                <c:pt idx="55">
                  <c:v>Firm 307</c:v>
                </c:pt>
                <c:pt idx="56">
                  <c:v>Firm 101</c:v>
                </c:pt>
                <c:pt idx="57">
                  <c:v>Firm 226</c:v>
                </c:pt>
                <c:pt idx="58">
                  <c:v>Firm 195</c:v>
                </c:pt>
                <c:pt idx="59">
                  <c:v>Firm 302</c:v>
                </c:pt>
                <c:pt idx="60">
                  <c:v>Firm 123</c:v>
                </c:pt>
                <c:pt idx="61">
                  <c:v>Firm 240</c:v>
                </c:pt>
                <c:pt idx="62">
                  <c:v>Firm 174</c:v>
                </c:pt>
                <c:pt idx="63">
                  <c:v>Firm 159</c:v>
                </c:pt>
                <c:pt idx="64">
                  <c:v>Firm 296</c:v>
                </c:pt>
                <c:pt idx="65">
                  <c:v>Firm 264</c:v>
                </c:pt>
                <c:pt idx="66">
                  <c:v>Firm 179</c:v>
                </c:pt>
                <c:pt idx="67">
                  <c:v>Firm 78</c:v>
                </c:pt>
                <c:pt idx="68">
                  <c:v>Firm 265</c:v>
                </c:pt>
                <c:pt idx="69">
                  <c:v>Firm 126</c:v>
                </c:pt>
                <c:pt idx="70">
                  <c:v>Firm 33</c:v>
                </c:pt>
                <c:pt idx="71">
                  <c:v>Firm 98</c:v>
                </c:pt>
                <c:pt idx="72">
                  <c:v>Firm 234</c:v>
                </c:pt>
                <c:pt idx="73">
                  <c:v>Firm 250</c:v>
                </c:pt>
                <c:pt idx="74">
                  <c:v>Firm 138</c:v>
                </c:pt>
                <c:pt idx="75">
                  <c:v>Firm 57</c:v>
                </c:pt>
                <c:pt idx="76">
                  <c:v>Firm 136</c:v>
                </c:pt>
                <c:pt idx="77">
                  <c:v>Firm 299</c:v>
                </c:pt>
                <c:pt idx="78">
                  <c:v>Firm 23</c:v>
                </c:pt>
                <c:pt idx="79">
                  <c:v>Firm 221</c:v>
                </c:pt>
                <c:pt idx="80">
                  <c:v>Firm 317</c:v>
                </c:pt>
                <c:pt idx="81">
                  <c:v>Firm 10</c:v>
                </c:pt>
                <c:pt idx="82">
                  <c:v>Firm 211</c:v>
                </c:pt>
                <c:pt idx="83">
                  <c:v>Firm 201</c:v>
                </c:pt>
                <c:pt idx="84">
                  <c:v>Firm 325</c:v>
                </c:pt>
                <c:pt idx="85">
                  <c:v>Firm 200</c:v>
                </c:pt>
                <c:pt idx="86">
                  <c:v>Firm 143</c:v>
                </c:pt>
                <c:pt idx="87">
                  <c:v>Firm 25</c:v>
                </c:pt>
                <c:pt idx="88">
                  <c:v>Firm 35</c:v>
                </c:pt>
                <c:pt idx="89">
                  <c:v>Firm 263</c:v>
                </c:pt>
                <c:pt idx="90">
                  <c:v>Firm 311</c:v>
                </c:pt>
                <c:pt idx="91">
                  <c:v>Firm 109</c:v>
                </c:pt>
                <c:pt idx="92">
                  <c:v>Firm 253</c:v>
                </c:pt>
                <c:pt idx="93">
                  <c:v>Firm 54</c:v>
                </c:pt>
                <c:pt idx="94">
                  <c:v>Firm 152</c:v>
                </c:pt>
                <c:pt idx="95">
                  <c:v>Firm 49</c:v>
                </c:pt>
                <c:pt idx="96">
                  <c:v>Firm 282</c:v>
                </c:pt>
                <c:pt idx="97">
                  <c:v>Firm 199</c:v>
                </c:pt>
                <c:pt idx="98">
                  <c:v>Firm 216</c:v>
                </c:pt>
                <c:pt idx="99">
                  <c:v>Firm 320</c:v>
                </c:pt>
                <c:pt idx="100">
                  <c:v>Firm 155</c:v>
                </c:pt>
                <c:pt idx="101">
                  <c:v>Firm 213</c:v>
                </c:pt>
                <c:pt idx="102">
                  <c:v>Firm 283</c:v>
                </c:pt>
                <c:pt idx="103">
                  <c:v>Firm 51</c:v>
                </c:pt>
                <c:pt idx="104">
                  <c:v>Firm 106</c:v>
                </c:pt>
                <c:pt idx="105">
                  <c:v>Firm 125</c:v>
                </c:pt>
                <c:pt idx="106">
                  <c:v>Firm 19</c:v>
                </c:pt>
                <c:pt idx="107">
                  <c:v>Firm 80</c:v>
                </c:pt>
                <c:pt idx="108">
                  <c:v>Firm 133</c:v>
                </c:pt>
                <c:pt idx="109">
                  <c:v>Firm 218</c:v>
                </c:pt>
                <c:pt idx="110">
                  <c:v>Firm 149</c:v>
                </c:pt>
                <c:pt idx="111">
                  <c:v>Firm 147</c:v>
                </c:pt>
                <c:pt idx="112">
                  <c:v>Firm 181</c:v>
                </c:pt>
                <c:pt idx="113">
                  <c:v>Firm 122</c:v>
                </c:pt>
                <c:pt idx="114">
                  <c:v>Firm 246</c:v>
                </c:pt>
                <c:pt idx="115">
                  <c:v>Firm 281</c:v>
                </c:pt>
                <c:pt idx="116">
                  <c:v>Firm 188</c:v>
                </c:pt>
                <c:pt idx="117">
                  <c:v>Firm 70</c:v>
                </c:pt>
                <c:pt idx="118">
                  <c:v>Firm 279</c:v>
                </c:pt>
                <c:pt idx="119">
                  <c:v>Firm 210</c:v>
                </c:pt>
                <c:pt idx="120">
                  <c:v>Firm 247</c:v>
                </c:pt>
                <c:pt idx="121">
                  <c:v>Firm 219</c:v>
                </c:pt>
                <c:pt idx="122">
                  <c:v>Firm 191</c:v>
                </c:pt>
                <c:pt idx="123">
                  <c:v>Firm 164</c:v>
                </c:pt>
                <c:pt idx="124">
                  <c:v>Firm 308</c:v>
                </c:pt>
                <c:pt idx="125">
                  <c:v>Firm 2</c:v>
                </c:pt>
                <c:pt idx="126">
                  <c:v>Firm 124</c:v>
                </c:pt>
                <c:pt idx="127">
                  <c:v>Firm 172</c:v>
                </c:pt>
                <c:pt idx="128">
                  <c:v>Firm 141</c:v>
                </c:pt>
                <c:pt idx="129">
                  <c:v>Firm 100</c:v>
                </c:pt>
                <c:pt idx="130">
                  <c:v>Firm 275</c:v>
                </c:pt>
                <c:pt idx="131">
                  <c:v>Firm 303</c:v>
                </c:pt>
                <c:pt idx="132">
                  <c:v>Firm 9</c:v>
                </c:pt>
                <c:pt idx="133">
                  <c:v>Firm 8</c:v>
                </c:pt>
                <c:pt idx="134">
                  <c:v>Firm 192</c:v>
                </c:pt>
                <c:pt idx="135">
                  <c:v>Firm 324</c:v>
                </c:pt>
                <c:pt idx="136">
                  <c:v>Firm 37</c:v>
                </c:pt>
                <c:pt idx="137">
                  <c:v>Firm 77</c:v>
                </c:pt>
                <c:pt idx="138">
                  <c:v>Firm 130</c:v>
                </c:pt>
                <c:pt idx="139">
                  <c:v>Firm 145</c:v>
                </c:pt>
                <c:pt idx="140">
                  <c:v>Firm 322</c:v>
                </c:pt>
                <c:pt idx="141">
                  <c:v>Firm 93</c:v>
                </c:pt>
                <c:pt idx="142">
                  <c:v>Firm 13</c:v>
                </c:pt>
                <c:pt idx="143">
                  <c:v>Firm 43</c:v>
                </c:pt>
                <c:pt idx="144">
                  <c:v>Firm 232</c:v>
                </c:pt>
                <c:pt idx="145">
                  <c:v>Firm 287</c:v>
                </c:pt>
                <c:pt idx="146">
                  <c:v>Firm 290</c:v>
                </c:pt>
                <c:pt idx="147">
                  <c:v>Firm 323</c:v>
                </c:pt>
                <c:pt idx="148">
                  <c:v>Firm 28</c:v>
                </c:pt>
                <c:pt idx="149">
                  <c:v>Firm 20</c:v>
                </c:pt>
                <c:pt idx="150">
                  <c:v>Firm 46</c:v>
                </c:pt>
                <c:pt idx="151">
                  <c:v>Firm 103</c:v>
                </c:pt>
                <c:pt idx="152">
                  <c:v>Firm 286</c:v>
                </c:pt>
                <c:pt idx="153">
                  <c:v>Firm 69</c:v>
                </c:pt>
                <c:pt idx="154">
                  <c:v>Firm 87</c:v>
                </c:pt>
                <c:pt idx="155">
                  <c:v>Firm 41</c:v>
                </c:pt>
                <c:pt idx="156">
                  <c:v>Firm 180</c:v>
                </c:pt>
                <c:pt idx="157">
                  <c:v>Firm 161</c:v>
                </c:pt>
                <c:pt idx="158">
                  <c:v>Firm 127</c:v>
                </c:pt>
                <c:pt idx="159">
                  <c:v>Firm 63</c:v>
                </c:pt>
                <c:pt idx="160">
                  <c:v>Firm 73</c:v>
                </c:pt>
                <c:pt idx="161">
                  <c:v>Firm 64</c:v>
                </c:pt>
                <c:pt idx="162">
                  <c:v>Firm 111</c:v>
                </c:pt>
                <c:pt idx="163">
                  <c:v>Firm 167</c:v>
                </c:pt>
                <c:pt idx="164">
                  <c:v>Firm 61</c:v>
                </c:pt>
                <c:pt idx="165">
                  <c:v>Firm 156</c:v>
                </c:pt>
                <c:pt idx="166">
                  <c:v>Firm 47</c:v>
                </c:pt>
                <c:pt idx="167">
                  <c:v>Firm 245</c:v>
                </c:pt>
                <c:pt idx="168">
                  <c:v>Firm 168</c:v>
                </c:pt>
                <c:pt idx="169">
                  <c:v>Firm 316</c:v>
                </c:pt>
                <c:pt idx="170">
                  <c:v>Firm 16</c:v>
                </c:pt>
                <c:pt idx="171">
                  <c:v>Firm 66</c:v>
                </c:pt>
                <c:pt idx="172">
                  <c:v>Firm 271</c:v>
                </c:pt>
                <c:pt idx="173">
                  <c:v>Firm 294</c:v>
                </c:pt>
                <c:pt idx="174">
                  <c:v>Firm 269</c:v>
                </c:pt>
                <c:pt idx="175">
                  <c:v>Firm 312</c:v>
                </c:pt>
                <c:pt idx="176">
                  <c:v>Firm 95</c:v>
                </c:pt>
                <c:pt idx="177">
                  <c:v>Firm 40</c:v>
                </c:pt>
                <c:pt idx="178">
                  <c:v>Firm 158</c:v>
                </c:pt>
                <c:pt idx="179">
                  <c:v>Firm 42</c:v>
                </c:pt>
                <c:pt idx="180">
                  <c:v>Firm 74</c:v>
                </c:pt>
                <c:pt idx="181">
                  <c:v>Firm 280</c:v>
                </c:pt>
                <c:pt idx="182">
                  <c:v>Firm 107</c:v>
                </c:pt>
                <c:pt idx="183">
                  <c:v>Firm 270</c:v>
                </c:pt>
                <c:pt idx="184">
                  <c:v>Firm 185</c:v>
                </c:pt>
                <c:pt idx="185">
                  <c:v>Firm 53</c:v>
                </c:pt>
                <c:pt idx="186">
                  <c:v>Firm 22</c:v>
                </c:pt>
                <c:pt idx="187">
                  <c:v>Firm 72</c:v>
                </c:pt>
                <c:pt idx="188">
                  <c:v>Firm 58</c:v>
                </c:pt>
                <c:pt idx="189">
                  <c:v>Firm 115</c:v>
                </c:pt>
                <c:pt idx="190">
                  <c:v>Firm 92</c:v>
                </c:pt>
                <c:pt idx="191">
                  <c:v>Firm 105</c:v>
                </c:pt>
                <c:pt idx="192">
                  <c:v>Firm 26</c:v>
                </c:pt>
                <c:pt idx="193">
                  <c:v>Firm 256</c:v>
                </c:pt>
                <c:pt idx="194">
                  <c:v>Firm 297</c:v>
                </c:pt>
                <c:pt idx="195">
                  <c:v>Firm 117</c:v>
                </c:pt>
                <c:pt idx="196">
                  <c:v>Firm 233</c:v>
                </c:pt>
                <c:pt idx="197">
                  <c:v>Firm 89</c:v>
                </c:pt>
                <c:pt idx="198">
                  <c:v>Firm 243</c:v>
                </c:pt>
                <c:pt idx="199">
                  <c:v>Firm 209</c:v>
                </c:pt>
                <c:pt idx="200">
                  <c:v>Firm 85</c:v>
                </c:pt>
                <c:pt idx="201">
                  <c:v>Firm 289</c:v>
                </c:pt>
                <c:pt idx="202">
                  <c:v>Firm 217</c:v>
                </c:pt>
                <c:pt idx="203">
                  <c:v>Firm 169</c:v>
                </c:pt>
                <c:pt idx="204">
                  <c:v>Firm 305</c:v>
                </c:pt>
                <c:pt idx="205">
                  <c:v>Firm 241</c:v>
                </c:pt>
                <c:pt idx="206">
                  <c:v>Firm 59</c:v>
                </c:pt>
                <c:pt idx="207">
                  <c:v>Firm 177</c:v>
                </c:pt>
                <c:pt idx="208">
                  <c:v>Firm 248</c:v>
                </c:pt>
                <c:pt idx="209">
                  <c:v>Firm 121</c:v>
                </c:pt>
                <c:pt idx="210">
                  <c:v>Firm 165</c:v>
                </c:pt>
                <c:pt idx="211">
                  <c:v>Firm 157</c:v>
                </c:pt>
                <c:pt idx="212">
                  <c:v>Firm 34</c:v>
                </c:pt>
                <c:pt idx="213">
                  <c:v>Firm 83</c:v>
                </c:pt>
                <c:pt idx="214">
                  <c:v>Firm 193</c:v>
                </c:pt>
                <c:pt idx="215">
                  <c:v>Firm 114</c:v>
                </c:pt>
                <c:pt idx="216">
                  <c:v>Firm 102</c:v>
                </c:pt>
                <c:pt idx="217">
                  <c:v>Firm 24</c:v>
                </c:pt>
                <c:pt idx="218">
                  <c:v>Firm 142</c:v>
                </c:pt>
                <c:pt idx="219">
                  <c:v>Firm 204</c:v>
                </c:pt>
                <c:pt idx="220">
                  <c:v>Firm 187</c:v>
                </c:pt>
                <c:pt idx="221">
                  <c:v>Firm 255</c:v>
                </c:pt>
                <c:pt idx="222">
                  <c:v>Firm 277</c:v>
                </c:pt>
                <c:pt idx="223">
                  <c:v>Firm 75</c:v>
                </c:pt>
                <c:pt idx="224">
                  <c:v>Firm 96</c:v>
                </c:pt>
                <c:pt idx="225">
                  <c:v>Firm 224</c:v>
                </c:pt>
                <c:pt idx="226">
                  <c:v>Firm 189</c:v>
                </c:pt>
                <c:pt idx="227">
                  <c:v>Firm 230</c:v>
                </c:pt>
                <c:pt idx="228">
                  <c:v>Firm 186</c:v>
                </c:pt>
                <c:pt idx="229">
                  <c:v>Firm 21</c:v>
                </c:pt>
                <c:pt idx="230">
                  <c:v>Firm 268</c:v>
                </c:pt>
                <c:pt idx="231">
                  <c:v>Firm 17</c:v>
                </c:pt>
                <c:pt idx="232">
                  <c:v>Firm 251</c:v>
                </c:pt>
                <c:pt idx="233">
                  <c:v>Firm 304</c:v>
                </c:pt>
                <c:pt idx="234">
                  <c:v>Firm 196</c:v>
                </c:pt>
                <c:pt idx="235">
                  <c:v>Firm 81</c:v>
                </c:pt>
                <c:pt idx="236">
                  <c:v>Firm 260</c:v>
                </c:pt>
                <c:pt idx="237">
                  <c:v>Firm 86</c:v>
                </c:pt>
                <c:pt idx="238">
                  <c:v>Firm 272</c:v>
                </c:pt>
                <c:pt idx="239">
                  <c:v>Firm 183</c:v>
                </c:pt>
                <c:pt idx="240">
                  <c:v>Firm 50</c:v>
                </c:pt>
                <c:pt idx="241">
                  <c:v>Firm 132</c:v>
                </c:pt>
                <c:pt idx="242">
                  <c:v>Firm 38</c:v>
                </c:pt>
                <c:pt idx="243">
                  <c:v>Firm 267</c:v>
                </c:pt>
                <c:pt idx="244">
                  <c:v>Firm 129</c:v>
                </c:pt>
                <c:pt idx="245">
                  <c:v>Firm 203</c:v>
                </c:pt>
                <c:pt idx="246">
                  <c:v>Firm 44</c:v>
                </c:pt>
                <c:pt idx="247">
                  <c:v>Firm 5</c:v>
                </c:pt>
                <c:pt idx="248">
                  <c:v>Firm 135</c:v>
                </c:pt>
                <c:pt idx="249">
                  <c:v>Firm 94</c:v>
                </c:pt>
                <c:pt idx="250">
                  <c:v>Firm 249</c:v>
                </c:pt>
                <c:pt idx="251">
                  <c:v>Firm 227</c:v>
                </c:pt>
                <c:pt idx="252">
                  <c:v>Firm 91</c:v>
                </c:pt>
                <c:pt idx="253">
                  <c:v>Firm 39</c:v>
                </c:pt>
                <c:pt idx="254">
                  <c:v>Firm 52</c:v>
                </c:pt>
                <c:pt idx="255">
                  <c:v>Firm 244</c:v>
                </c:pt>
                <c:pt idx="256">
                  <c:v>Firm 242</c:v>
                </c:pt>
                <c:pt idx="257">
                  <c:v>Firm 79</c:v>
                </c:pt>
                <c:pt idx="258">
                  <c:v>Firm 131</c:v>
                </c:pt>
                <c:pt idx="259">
                  <c:v>Firm 12</c:v>
                </c:pt>
                <c:pt idx="260">
                  <c:v>Firm 198</c:v>
                </c:pt>
                <c:pt idx="261">
                  <c:v>Firm 112</c:v>
                </c:pt>
                <c:pt idx="262">
                  <c:v>Firm 32</c:v>
                </c:pt>
                <c:pt idx="263">
                  <c:v>Firm 214</c:v>
                </c:pt>
                <c:pt idx="264">
                  <c:v>Firm 14</c:v>
                </c:pt>
                <c:pt idx="265">
                  <c:v>Firm 18</c:v>
                </c:pt>
                <c:pt idx="266">
                  <c:v>Firm 146</c:v>
                </c:pt>
                <c:pt idx="267">
                  <c:v>Firm 31</c:v>
                </c:pt>
                <c:pt idx="268">
                  <c:v>Firm 56</c:v>
                </c:pt>
                <c:pt idx="269">
                  <c:v>Firm 194</c:v>
                </c:pt>
                <c:pt idx="270">
                  <c:v>Firm 88</c:v>
                </c:pt>
                <c:pt idx="271">
                  <c:v>Firm 154</c:v>
                </c:pt>
                <c:pt idx="272">
                  <c:v>Firm 97</c:v>
                </c:pt>
                <c:pt idx="273">
                  <c:v>Firm 318</c:v>
                </c:pt>
                <c:pt idx="274">
                  <c:v>Firm 239</c:v>
                </c:pt>
                <c:pt idx="275">
                  <c:v>Firm 228</c:v>
                </c:pt>
                <c:pt idx="276">
                  <c:v>Firm 284</c:v>
                </c:pt>
                <c:pt idx="277">
                  <c:v>Firm 206</c:v>
                </c:pt>
                <c:pt idx="278">
                  <c:v>Firm 259</c:v>
                </c:pt>
                <c:pt idx="279">
                  <c:v>Firm 144</c:v>
                </c:pt>
                <c:pt idx="280">
                  <c:v>Firm 273</c:v>
                </c:pt>
                <c:pt idx="281">
                  <c:v>Firm 65</c:v>
                </c:pt>
                <c:pt idx="282">
                  <c:v>Firm 190</c:v>
                </c:pt>
                <c:pt idx="283">
                  <c:v>Firm 108</c:v>
                </c:pt>
                <c:pt idx="284">
                  <c:v>Firm 178</c:v>
                </c:pt>
                <c:pt idx="285">
                  <c:v>Firm 261</c:v>
                </c:pt>
                <c:pt idx="286">
                  <c:v>Firm 207</c:v>
                </c:pt>
                <c:pt idx="287">
                  <c:v>Firm 118</c:v>
                </c:pt>
                <c:pt idx="288">
                  <c:v>Firm 202</c:v>
                </c:pt>
                <c:pt idx="289">
                  <c:v>Firm 137</c:v>
                </c:pt>
                <c:pt idx="290">
                  <c:v>Firm 11</c:v>
                </c:pt>
                <c:pt idx="291">
                  <c:v>Firm 166</c:v>
                </c:pt>
                <c:pt idx="292">
                  <c:v>Firm 238</c:v>
                </c:pt>
                <c:pt idx="293">
                  <c:v>Firm 314</c:v>
                </c:pt>
                <c:pt idx="294">
                  <c:v>Firm 116</c:v>
                </c:pt>
                <c:pt idx="295">
                  <c:v>Firm 36</c:v>
                </c:pt>
                <c:pt idx="296">
                  <c:v>Firm 68</c:v>
                </c:pt>
                <c:pt idx="297">
                  <c:v>Firm 84</c:v>
                </c:pt>
                <c:pt idx="298">
                  <c:v>Firm 60</c:v>
                </c:pt>
                <c:pt idx="299">
                  <c:v>Firm 160</c:v>
                </c:pt>
                <c:pt idx="300">
                  <c:v>Firm 171</c:v>
                </c:pt>
                <c:pt idx="301">
                  <c:v>Firm 300</c:v>
                </c:pt>
                <c:pt idx="302">
                  <c:v>Firm 291</c:v>
                </c:pt>
                <c:pt idx="303">
                  <c:v>Firm 29</c:v>
                </c:pt>
                <c:pt idx="304">
                  <c:v>Firm 215</c:v>
                </c:pt>
                <c:pt idx="305">
                  <c:v>Firm 225</c:v>
                </c:pt>
                <c:pt idx="306">
                  <c:v>Firm 163</c:v>
                </c:pt>
                <c:pt idx="307">
                  <c:v>Firm 71</c:v>
                </c:pt>
                <c:pt idx="308">
                  <c:v>Firm 278</c:v>
                </c:pt>
                <c:pt idx="309">
                  <c:v>Firm 319</c:v>
                </c:pt>
                <c:pt idx="310">
                  <c:v>Firm 205</c:v>
                </c:pt>
                <c:pt idx="311">
                  <c:v>Firm 110</c:v>
                </c:pt>
                <c:pt idx="312">
                  <c:v>Firm 306</c:v>
                </c:pt>
              </c:strCache>
            </c:strRef>
          </c:cat>
          <c:val>
            <c:numRef>
              <c:f>Output!$R$3:$R$315</c:f>
              <c:numCache>
                <c:formatCode>General</c:formatCode>
                <c:ptCount val="313"/>
                <c:pt idx="0">
                  <c:v>40.375</c:v>
                </c:pt>
                <c:pt idx="1">
                  <c:v>44.25</c:v>
                </c:pt>
                <c:pt idx="2">
                  <c:v>47.55</c:v>
                </c:pt>
                <c:pt idx="3">
                  <c:v>47.85</c:v>
                </c:pt>
                <c:pt idx="4">
                  <c:v>50.424999999999997</c:v>
                </c:pt>
                <c:pt idx="5">
                  <c:v>51.075000000000003</c:v>
                </c:pt>
                <c:pt idx="6">
                  <c:v>52.075000000000003</c:v>
                </c:pt>
                <c:pt idx="7">
                  <c:v>52.725000000000009</c:v>
                </c:pt>
                <c:pt idx="8">
                  <c:v>57.625</c:v>
                </c:pt>
                <c:pt idx="9">
                  <c:v>60.25</c:v>
                </c:pt>
                <c:pt idx="10">
                  <c:v>63.575000000000003</c:v>
                </c:pt>
                <c:pt idx="11">
                  <c:v>64.725000000000009</c:v>
                </c:pt>
                <c:pt idx="12">
                  <c:v>65.175000000000011</c:v>
                </c:pt>
                <c:pt idx="13">
                  <c:v>65.674999999999997</c:v>
                </c:pt>
                <c:pt idx="14">
                  <c:v>66.550000000000011</c:v>
                </c:pt>
                <c:pt idx="15">
                  <c:v>69.95</c:v>
                </c:pt>
                <c:pt idx="16">
                  <c:v>70.024999999999991</c:v>
                </c:pt>
                <c:pt idx="17">
                  <c:v>70.575000000000003</c:v>
                </c:pt>
                <c:pt idx="18">
                  <c:v>71.075000000000003</c:v>
                </c:pt>
                <c:pt idx="19">
                  <c:v>72.074999999999989</c:v>
                </c:pt>
                <c:pt idx="20">
                  <c:v>72.075000000000003</c:v>
                </c:pt>
                <c:pt idx="21">
                  <c:v>72.8</c:v>
                </c:pt>
                <c:pt idx="22">
                  <c:v>73.050000000000011</c:v>
                </c:pt>
                <c:pt idx="23">
                  <c:v>73.350000000000009</c:v>
                </c:pt>
                <c:pt idx="24">
                  <c:v>73.55</c:v>
                </c:pt>
                <c:pt idx="25">
                  <c:v>74.2</c:v>
                </c:pt>
                <c:pt idx="26">
                  <c:v>74.5</c:v>
                </c:pt>
                <c:pt idx="27">
                  <c:v>76.174999999999997</c:v>
                </c:pt>
                <c:pt idx="28">
                  <c:v>77.925000000000011</c:v>
                </c:pt>
                <c:pt idx="29">
                  <c:v>79</c:v>
                </c:pt>
                <c:pt idx="30">
                  <c:v>80.2</c:v>
                </c:pt>
                <c:pt idx="31">
                  <c:v>80.7</c:v>
                </c:pt>
                <c:pt idx="32">
                  <c:v>81.400000000000006</c:v>
                </c:pt>
                <c:pt idx="33">
                  <c:v>82.5</c:v>
                </c:pt>
                <c:pt idx="34">
                  <c:v>82.95</c:v>
                </c:pt>
                <c:pt idx="35">
                  <c:v>83.324999999999989</c:v>
                </c:pt>
                <c:pt idx="36">
                  <c:v>84.924999999999997</c:v>
                </c:pt>
                <c:pt idx="37">
                  <c:v>86.15</c:v>
                </c:pt>
                <c:pt idx="38">
                  <c:v>86.825000000000003</c:v>
                </c:pt>
                <c:pt idx="39">
                  <c:v>87.075000000000003</c:v>
                </c:pt>
                <c:pt idx="40">
                  <c:v>88.075000000000003</c:v>
                </c:pt>
                <c:pt idx="41">
                  <c:v>88.275000000000006</c:v>
                </c:pt>
                <c:pt idx="42">
                  <c:v>88.375</c:v>
                </c:pt>
                <c:pt idx="43">
                  <c:v>89.125000000000014</c:v>
                </c:pt>
                <c:pt idx="44">
                  <c:v>89.225000000000009</c:v>
                </c:pt>
                <c:pt idx="45">
                  <c:v>89.924999999999997</c:v>
                </c:pt>
                <c:pt idx="46">
                  <c:v>90.2</c:v>
                </c:pt>
                <c:pt idx="47">
                  <c:v>91.424999999999997</c:v>
                </c:pt>
                <c:pt idx="48">
                  <c:v>91.75</c:v>
                </c:pt>
                <c:pt idx="49">
                  <c:v>92.05</c:v>
                </c:pt>
                <c:pt idx="50">
                  <c:v>93.549999999999983</c:v>
                </c:pt>
                <c:pt idx="51">
                  <c:v>93.724999999999994</c:v>
                </c:pt>
                <c:pt idx="52">
                  <c:v>93.725000000000009</c:v>
                </c:pt>
                <c:pt idx="53">
                  <c:v>94.5</c:v>
                </c:pt>
                <c:pt idx="54">
                  <c:v>94.899999999999991</c:v>
                </c:pt>
                <c:pt idx="55">
                  <c:v>96.275000000000006</c:v>
                </c:pt>
                <c:pt idx="56">
                  <c:v>96.8</c:v>
                </c:pt>
                <c:pt idx="57">
                  <c:v>97.725000000000009</c:v>
                </c:pt>
                <c:pt idx="58">
                  <c:v>98.375000000000014</c:v>
                </c:pt>
                <c:pt idx="59">
                  <c:v>98.95</c:v>
                </c:pt>
                <c:pt idx="60">
                  <c:v>99.475000000000009</c:v>
                </c:pt>
                <c:pt idx="61">
                  <c:v>100.15</c:v>
                </c:pt>
                <c:pt idx="62">
                  <c:v>101.47499999999999</c:v>
                </c:pt>
                <c:pt idx="63">
                  <c:v>102.50000000000001</c:v>
                </c:pt>
                <c:pt idx="64">
                  <c:v>102.575</c:v>
                </c:pt>
                <c:pt idx="65">
                  <c:v>102.625</c:v>
                </c:pt>
                <c:pt idx="66">
                  <c:v>104.02500000000001</c:v>
                </c:pt>
                <c:pt idx="67">
                  <c:v>104.2</c:v>
                </c:pt>
                <c:pt idx="68">
                  <c:v>104.95</c:v>
                </c:pt>
                <c:pt idx="69">
                  <c:v>105</c:v>
                </c:pt>
                <c:pt idx="70">
                  <c:v>105.19999999999999</c:v>
                </c:pt>
                <c:pt idx="71">
                  <c:v>105.25000000000001</c:v>
                </c:pt>
                <c:pt idx="72">
                  <c:v>105.85</c:v>
                </c:pt>
                <c:pt idx="73">
                  <c:v>105.89999999999999</c:v>
                </c:pt>
                <c:pt idx="74">
                  <c:v>107.575</c:v>
                </c:pt>
                <c:pt idx="75">
                  <c:v>108.25000000000001</c:v>
                </c:pt>
                <c:pt idx="76">
                  <c:v>109.05</c:v>
                </c:pt>
                <c:pt idx="77">
                  <c:v>109.22499999999999</c:v>
                </c:pt>
                <c:pt idx="78">
                  <c:v>110.075</c:v>
                </c:pt>
                <c:pt idx="79">
                  <c:v>110.29999999999998</c:v>
                </c:pt>
                <c:pt idx="80">
                  <c:v>110.57499999999999</c:v>
                </c:pt>
                <c:pt idx="81">
                  <c:v>111.42499999999998</c:v>
                </c:pt>
                <c:pt idx="82">
                  <c:v>111.825</c:v>
                </c:pt>
                <c:pt idx="83">
                  <c:v>114.02499999999999</c:v>
                </c:pt>
                <c:pt idx="84">
                  <c:v>114.37500000000001</c:v>
                </c:pt>
                <c:pt idx="85">
                  <c:v>114.47499999999998</c:v>
                </c:pt>
                <c:pt idx="86">
                  <c:v>114.62500000000001</c:v>
                </c:pt>
                <c:pt idx="87">
                  <c:v>114.69999999999999</c:v>
                </c:pt>
                <c:pt idx="88">
                  <c:v>114.70000000000002</c:v>
                </c:pt>
                <c:pt idx="89">
                  <c:v>114.80000000000001</c:v>
                </c:pt>
                <c:pt idx="90">
                  <c:v>115.825</c:v>
                </c:pt>
                <c:pt idx="91">
                  <c:v>115.95</c:v>
                </c:pt>
                <c:pt idx="92">
                  <c:v>116.125</c:v>
                </c:pt>
                <c:pt idx="93">
                  <c:v>116.15</c:v>
                </c:pt>
                <c:pt idx="94">
                  <c:v>116.9</c:v>
                </c:pt>
                <c:pt idx="95">
                  <c:v>117.87499999999999</c:v>
                </c:pt>
                <c:pt idx="96">
                  <c:v>117.97500000000001</c:v>
                </c:pt>
                <c:pt idx="97">
                  <c:v>118.77499999999999</c:v>
                </c:pt>
                <c:pt idx="98">
                  <c:v>120.52500000000001</c:v>
                </c:pt>
                <c:pt idx="99">
                  <c:v>121.4</c:v>
                </c:pt>
                <c:pt idx="100">
                  <c:v>121.72500000000001</c:v>
                </c:pt>
                <c:pt idx="101">
                  <c:v>121.94999999999999</c:v>
                </c:pt>
                <c:pt idx="102">
                  <c:v>121.97499999999999</c:v>
                </c:pt>
                <c:pt idx="103">
                  <c:v>122.27500000000001</c:v>
                </c:pt>
                <c:pt idx="104">
                  <c:v>122.425</c:v>
                </c:pt>
                <c:pt idx="105">
                  <c:v>122.42500000000001</c:v>
                </c:pt>
                <c:pt idx="106">
                  <c:v>122.675</c:v>
                </c:pt>
                <c:pt idx="107">
                  <c:v>122.675</c:v>
                </c:pt>
                <c:pt idx="108">
                  <c:v>122.85000000000001</c:v>
                </c:pt>
                <c:pt idx="109">
                  <c:v>123.45</c:v>
                </c:pt>
                <c:pt idx="110">
                  <c:v>124.10000000000001</c:v>
                </c:pt>
                <c:pt idx="111">
                  <c:v>125.22500000000001</c:v>
                </c:pt>
                <c:pt idx="112">
                  <c:v>125.575</c:v>
                </c:pt>
                <c:pt idx="113">
                  <c:v>125.95</c:v>
                </c:pt>
                <c:pt idx="114">
                  <c:v>126.9</c:v>
                </c:pt>
                <c:pt idx="115">
                  <c:v>127.15</c:v>
                </c:pt>
                <c:pt idx="116">
                  <c:v>127.27499999999999</c:v>
                </c:pt>
                <c:pt idx="117">
                  <c:v>127.5</c:v>
                </c:pt>
                <c:pt idx="118">
                  <c:v>128.17500000000001</c:v>
                </c:pt>
                <c:pt idx="119">
                  <c:v>128.4</c:v>
                </c:pt>
                <c:pt idx="120">
                  <c:v>128.97499999999999</c:v>
                </c:pt>
                <c:pt idx="121">
                  <c:v>129.9</c:v>
                </c:pt>
                <c:pt idx="122">
                  <c:v>130.10000000000002</c:v>
                </c:pt>
                <c:pt idx="123">
                  <c:v>130.15</c:v>
                </c:pt>
                <c:pt idx="124">
                  <c:v>130.15</c:v>
                </c:pt>
                <c:pt idx="125">
                  <c:v>130.47499999999999</c:v>
                </c:pt>
                <c:pt idx="126">
                  <c:v>131.70000000000002</c:v>
                </c:pt>
                <c:pt idx="127">
                  <c:v>131.87500000000003</c:v>
                </c:pt>
                <c:pt idx="128">
                  <c:v>132.1</c:v>
                </c:pt>
                <c:pt idx="129">
                  <c:v>132.44999999999999</c:v>
                </c:pt>
                <c:pt idx="130">
                  <c:v>132.5</c:v>
                </c:pt>
                <c:pt idx="131">
                  <c:v>132.97500000000002</c:v>
                </c:pt>
                <c:pt idx="132">
                  <c:v>133.07499999999999</c:v>
                </c:pt>
                <c:pt idx="133">
                  <c:v>133.30000000000001</c:v>
                </c:pt>
                <c:pt idx="134">
                  <c:v>134.1</c:v>
                </c:pt>
                <c:pt idx="135">
                  <c:v>134.625</c:v>
                </c:pt>
                <c:pt idx="136">
                  <c:v>134.875</c:v>
                </c:pt>
                <c:pt idx="137">
                  <c:v>135.07500000000002</c:v>
                </c:pt>
                <c:pt idx="138">
                  <c:v>135.27500000000001</c:v>
                </c:pt>
                <c:pt idx="139">
                  <c:v>135.67500000000004</c:v>
                </c:pt>
                <c:pt idx="140">
                  <c:v>135.92500000000001</c:v>
                </c:pt>
                <c:pt idx="141">
                  <c:v>137.07500000000002</c:v>
                </c:pt>
                <c:pt idx="142">
                  <c:v>137.15000000000003</c:v>
                </c:pt>
                <c:pt idx="143">
                  <c:v>137.20000000000002</c:v>
                </c:pt>
                <c:pt idx="144">
                  <c:v>137.27500000000003</c:v>
                </c:pt>
                <c:pt idx="145">
                  <c:v>138.4</c:v>
                </c:pt>
                <c:pt idx="146">
                  <c:v>138.55000000000001</c:v>
                </c:pt>
                <c:pt idx="147">
                  <c:v>138.85000000000002</c:v>
                </c:pt>
                <c:pt idx="148">
                  <c:v>139.57499999999999</c:v>
                </c:pt>
                <c:pt idx="149">
                  <c:v>139.72500000000002</c:v>
                </c:pt>
                <c:pt idx="150">
                  <c:v>140.22500000000002</c:v>
                </c:pt>
                <c:pt idx="151">
                  <c:v>140.65000000000003</c:v>
                </c:pt>
                <c:pt idx="152">
                  <c:v>141.02499999999998</c:v>
                </c:pt>
                <c:pt idx="153">
                  <c:v>141.22499999999999</c:v>
                </c:pt>
                <c:pt idx="154">
                  <c:v>143.32499999999999</c:v>
                </c:pt>
                <c:pt idx="155">
                  <c:v>143.375</c:v>
                </c:pt>
                <c:pt idx="156">
                  <c:v>143.47499999999999</c:v>
                </c:pt>
                <c:pt idx="157">
                  <c:v>144.15</c:v>
                </c:pt>
                <c:pt idx="158">
                  <c:v>144.4</c:v>
                </c:pt>
                <c:pt idx="159">
                  <c:v>144.5</c:v>
                </c:pt>
                <c:pt idx="160">
                  <c:v>145</c:v>
                </c:pt>
                <c:pt idx="161">
                  <c:v>145.12500000000003</c:v>
                </c:pt>
                <c:pt idx="162">
                  <c:v>145.42500000000001</c:v>
                </c:pt>
                <c:pt idx="163">
                  <c:v>145.82500000000002</c:v>
                </c:pt>
                <c:pt idx="164">
                  <c:v>146.27500000000001</c:v>
                </c:pt>
                <c:pt idx="165">
                  <c:v>147.35</c:v>
                </c:pt>
                <c:pt idx="166">
                  <c:v>147.97499999999999</c:v>
                </c:pt>
                <c:pt idx="167">
                  <c:v>148.19999999999999</c:v>
                </c:pt>
                <c:pt idx="168">
                  <c:v>148.25000000000003</c:v>
                </c:pt>
                <c:pt idx="169">
                  <c:v>149.02500000000001</c:v>
                </c:pt>
                <c:pt idx="170">
                  <c:v>149.07500000000002</c:v>
                </c:pt>
                <c:pt idx="171">
                  <c:v>149.45000000000002</c:v>
                </c:pt>
                <c:pt idx="172">
                  <c:v>149.50000000000003</c:v>
                </c:pt>
                <c:pt idx="173">
                  <c:v>149.75</c:v>
                </c:pt>
                <c:pt idx="174">
                  <c:v>149.82500000000002</c:v>
                </c:pt>
                <c:pt idx="175">
                  <c:v>150.27500000000003</c:v>
                </c:pt>
                <c:pt idx="176">
                  <c:v>150.80000000000004</c:v>
                </c:pt>
                <c:pt idx="177">
                  <c:v>151.65</c:v>
                </c:pt>
                <c:pt idx="178">
                  <c:v>151.67500000000001</c:v>
                </c:pt>
                <c:pt idx="179">
                  <c:v>152.22500000000002</c:v>
                </c:pt>
                <c:pt idx="180">
                  <c:v>153.15</c:v>
                </c:pt>
                <c:pt idx="181">
                  <c:v>155.35000000000002</c:v>
                </c:pt>
                <c:pt idx="182">
                  <c:v>155.67500000000001</c:v>
                </c:pt>
                <c:pt idx="183">
                  <c:v>155.95000000000002</c:v>
                </c:pt>
                <c:pt idx="184">
                  <c:v>155.97499999999999</c:v>
                </c:pt>
                <c:pt idx="185">
                  <c:v>156.64999999999998</c:v>
                </c:pt>
                <c:pt idx="186">
                  <c:v>156.67500000000001</c:v>
                </c:pt>
                <c:pt idx="187">
                  <c:v>156.82499999999999</c:v>
                </c:pt>
                <c:pt idx="188">
                  <c:v>157.15</c:v>
                </c:pt>
                <c:pt idx="189">
                  <c:v>157.5</c:v>
                </c:pt>
                <c:pt idx="190">
                  <c:v>157.77499999999998</c:v>
                </c:pt>
                <c:pt idx="191">
                  <c:v>158.42500000000001</c:v>
                </c:pt>
                <c:pt idx="192">
                  <c:v>158.94999999999999</c:v>
                </c:pt>
                <c:pt idx="193">
                  <c:v>159.17500000000001</c:v>
                </c:pt>
                <c:pt idx="194">
                  <c:v>160.07499999999999</c:v>
                </c:pt>
                <c:pt idx="195">
                  <c:v>161.47499999999999</c:v>
                </c:pt>
                <c:pt idx="196">
                  <c:v>161.47499999999999</c:v>
                </c:pt>
                <c:pt idx="197">
                  <c:v>161.89999999999998</c:v>
                </c:pt>
                <c:pt idx="198">
                  <c:v>161.94999999999999</c:v>
                </c:pt>
                <c:pt idx="199">
                  <c:v>162.47499999999999</c:v>
                </c:pt>
                <c:pt idx="200">
                  <c:v>162.85000000000002</c:v>
                </c:pt>
                <c:pt idx="201">
                  <c:v>163.85</c:v>
                </c:pt>
                <c:pt idx="202">
                  <c:v>163.92499999999998</c:v>
                </c:pt>
                <c:pt idx="203">
                  <c:v>164.2</c:v>
                </c:pt>
                <c:pt idx="204">
                  <c:v>164.85</c:v>
                </c:pt>
                <c:pt idx="205">
                  <c:v>164.97500000000002</c:v>
                </c:pt>
                <c:pt idx="206">
                  <c:v>165.15</c:v>
                </c:pt>
                <c:pt idx="207">
                  <c:v>165.5</c:v>
                </c:pt>
                <c:pt idx="208">
                  <c:v>165.60000000000002</c:v>
                </c:pt>
                <c:pt idx="209">
                  <c:v>166.02500000000003</c:v>
                </c:pt>
                <c:pt idx="210">
                  <c:v>166.27499999999998</c:v>
                </c:pt>
                <c:pt idx="211">
                  <c:v>166.5</c:v>
                </c:pt>
                <c:pt idx="212">
                  <c:v>166.92499999999998</c:v>
                </c:pt>
                <c:pt idx="213">
                  <c:v>167.92500000000001</c:v>
                </c:pt>
                <c:pt idx="214">
                  <c:v>169.02499999999998</c:v>
                </c:pt>
                <c:pt idx="215">
                  <c:v>169.05</c:v>
                </c:pt>
                <c:pt idx="216">
                  <c:v>169.45</c:v>
                </c:pt>
                <c:pt idx="217">
                  <c:v>169.47499999999999</c:v>
                </c:pt>
                <c:pt idx="218">
                  <c:v>169.82499999999999</c:v>
                </c:pt>
                <c:pt idx="219">
                  <c:v>170.22499999999999</c:v>
                </c:pt>
                <c:pt idx="220">
                  <c:v>170.65</c:v>
                </c:pt>
                <c:pt idx="221">
                  <c:v>170.8</c:v>
                </c:pt>
                <c:pt idx="222">
                  <c:v>171.55</c:v>
                </c:pt>
                <c:pt idx="223">
                  <c:v>172.05</c:v>
                </c:pt>
                <c:pt idx="224">
                  <c:v>173.57499999999999</c:v>
                </c:pt>
                <c:pt idx="225">
                  <c:v>173.64999999999998</c:v>
                </c:pt>
                <c:pt idx="226">
                  <c:v>174.625</c:v>
                </c:pt>
                <c:pt idx="227">
                  <c:v>174.625</c:v>
                </c:pt>
                <c:pt idx="228">
                  <c:v>174.95</c:v>
                </c:pt>
                <c:pt idx="229">
                  <c:v>175.42500000000001</c:v>
                </c:pt>
                <c:pt idx="230">
                  <c:v>176</c:v>
                </c:pt>
                <c:pt idx="231">
                  <c:v>176.125</c:v>
                </c:pt>
                <c:pt idx="232">
                  <c:v>176.5</c:v>
                </c:pt>
                <c:pt idx="233">
                  <c:v>177</c:v>
                </c:pt>
                <c:pt idx="234">
                  <c:v>177.07499999999999</c:v>
                </c:pt>
                <c:pt idx="235">
                  <c:v>177.72499999999999</c:v>
                </c:pt>
                <c:pt idx="236">
                  <c:v>178.85</c:v>
                </c:pt>
                <c:pt idx="237">
                  <c:v>178.90000000000003</c:v>
                </c:pt>
                <c:pt idx="238">
                  <c:v>178.92500000000001</c:v>
                </c:pt>
                <c:pt idx="239">
                  <c:v>179.22499999999999</c:v>
                </c:pt>
                <c:pt idx="240">
                  <c:v>180.4</c:v>
                </c:pt>
                <c:pt idx="241">
                  <c:v>181.05</c:v>
                </c:pt>
                <c:pt idx="242">
                  <c:v>181.375</c:v>
                </c:pt>
                <c:pt idx="243">
                  <c:v>182.57499999999999</c:v>
                </c:pt>
                <c:pt idx="244">
                  <c:v>182.89999999999998</c:v>
                </c:pt>
                <c:pt idx="245">
                  <c:v>183.27499999999998</c:v>
                </c:pt>
                <c:pt idx="246">
                  <c:v>185.22500000000002</c:v>
                </c:pt>
                <c:pt idx="247">
                  <c:v>187.5</c:v>
                </c:pt>
                <c:pt idx="248">
                  <c:v>188.82500000000002</c:v>
                </c:pt>
                <c:pt idx="249">
                  <c:v>189.42499999999998</c:v>
                </c:pt>
                <c:pt idx="250">
                  <c:v>189.5</c:v>
                </c:pt>
                <c:pt idx="251">
                  <c:v>190.07499999999999</c:v>
                </c:pt>
                <c:pt idx="252">
                  <c:v>190.3</c:v>
                </c:pt>
                <c:pt idx="253">
                  <c:v>190.75</c:v>
                </c:pt>
                <c:pt idx="254">
                  <c:v>190.875</c:v>
                </c:pt>
                <c:pt idx="255">
                  <c:v>191.125</c:v>
                </c:pt>
                <c:pt idx="256">
                  <c:v>191.22499999999999</c:v>
                </c:pt>
                <c:pt idx="257">
                  <c:v>191.70000000000002</c:v>
                </c:pt>
                <c:pt idx="258">
                  <c:v>191.875</c:v>
                </c:pt>
                <c:pt idx="259">
                  <c:v>192.39999999999998</c:v>
                </c:pt>
                <c:pt idx="260">
                  <c:v>193.60000000000002</c:v>
                </c:pt>
                <c:pt idx="261">
                  <c:v>194.125</c:v>
                </c:pt>
                <c:pt idx="262">
                  <c:v>194.625</c:v>
                </c:pt>
                <c:pt idx="263">
                  <c:v>197.125</c:v>
                </c:pt>
                <c:pt idx="264">
                  <c:v>199.8</c:v>
                </c:pt>
                <c:pt idx="265">
                  <c:v>199.8</c:v>
                </c:pt>
                <c:pt idx="266">
                  <c:v>200.09999999999997</c:v>
                </c:pt>
                <c:pt idx="267">
                  <c:v>201.3</c:v>
                </c:pt>
                <c:pt idx="268">
                  <c:v>202.2</c:v>
                </c:pt>
                <c:pt idx="269">
                  <c:v>202.8</c:v>
                </c:pt>
                <c:pt idx="270">
                  <c:v>205.35000000000002</c:v>
                </c:pt>
                <c:pt idx="271">
                  <c:v>206.84999999999997</c:v>
                </c:pt>
                <c:pt idx="272">
                  <c:v>207.17500000000001</c:v>
                </c:pt>
                <c:pt idx="273">
                  <c:v>207.77499999999998</c:v>
                </c:pt>
                <c:pt idx="274">
                  <c:v>207.85</c:v>
                </c:pt>
                <c:pt idx="275">
                  <c:v>208</c:v>
                </c:pt>
                <c:pt idx="276">
                  <c:v>208.77499999999998</c:v>
                </c:pt>
                <c:pt idx="277">
                  <c:v>210.32500000000002</c:v>
                </c:pt>
                <c:pt idx="278">
                  <c:v>210.77500000000001</c:v>
                </c:pt>
                <c:pt idx="279">
                  <c:v>210.95</c:v>
                </c:pt>
                <c:pt idx="280">
                  <c:v>211.17500000000001</c:v>
                </c:pt>
                <c:pt idx="281">
                  <c:v>212.57500000000002</c:v>
                </c:pt>
                <c:pt idx="282">
                  <c:v>213.67500000000001</c:v>
                </c:pt>
                <c:pt idx="283">
                  <c:v>215.57499999999999</c:v>
                </c:pt>
                <c:pt idx="284">
                  <c:v>215.95</c:v>
                </c:pt>
                <c:pt idx="285">
                  <c:v>216.85000000000002</c:v>
                </c:pt>
                <c:pt idx="286">
                  <c:v>217.2</c:v>
                </c:pt>
                <c:pt idx="287">
                  <c:v>217.95</c:v>
                </c:pt>
                <c:pt idx="288">
                  <c:v>218.42500000000001</c:v>
                </c:pt>
                <c:pt idx="289">
                  <c:v>218.57499999999999</c:v>
                </c:pt>
                <c:pt idx="290">
                  <c:v>221.42500000000001</c:v>
                </c:pt>
                <c:pt idx="291">
                  <c:v>221.57499999999999</c:v>
                </c:pt>
                <c:pt idx="292">
                  <c:v>222.85000000000002</c:v>
                </c:pt>
                <c:pt idx="293">
                  <c:v>223.02499999999998</c:v>
                </c:pt>
                <c:pt idx="294">
                  <c:v>223.6</c:v>
                </c:pt>
                <c:pt idx="295">
                  <c:v>225.9</c:v>
                </c:pt>
                <c:pt idx="296">
                  <c:v>226.75</c:v>
                </c:pt>
                <c:pt idx="297">
                  <c:v>227.1</c:v>
                </c:pt>
                <c:pt idx="298">
                  <c:v>227.97499999999997</c:v>
                </c:pt>
                <c:pt idx="299">
                  <c:v>233.35</c:v>
                </c:pt>
                <c:pt idx="300">
                  <c:v>233.7</c:v>
                </c:pt>
                <c:pt idx="301">
                  <c:v>233.875</c:v>
                </c:pt>
                <c:pt idx="302">
                  <c:v>239.22500000000002</c:v>
                </c:pt>
                <c:pt idx="303">
                  <c:v>239.65</c:v>
                </c:pt>
                <c:pt idx="304">
                  <c:v>239.72500000000002</c:v>
                </c:pt>
                <c:pt idx="305">
                  <c:v>240.875</c:v>
                </c:pt>
                <c:pt idx="306">
                  <c:v>241.55</c:v>
                </c:pt>
                <c:pt idx="307">
                  <c:v>245.82500000000002</c:v>
                </c:pt>
                <c:pt idx="308">
                  <c:v>246.42500000000001</c:v>
                </c:pt>
                <c:pt idx="309">
                  <c:v>248.3</c:v>
                </c:pt>
                <c:pt idx="310">
                  <c:v>248.67500000000001</c:v>
                </c:pt>
                <c:pt idx="311">
                  <c:v>251.45000000000005</c:v>
                </c:pt>
                <c:pt idx="312">
                  <c:v>258.35000000000002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9-497B-B980-8309DCB7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04576"/>
        <c:axId val="911607856"/>
      </c:lineChart>
      <c:catAx>
        <c:axId val="9116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7856"/>
        <c:crosses val="autoZero"/>
        <c:auto val="1"/>
        <c:lblAlgn val="ctr"/>
        <c:lblOffset val="100"/>
        <c:noMultiLvlLbl val="0"/>
      </c:catAx>
      <c:valAx>
        <c:axId val="9116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NWP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Summary!$B$4:$B$7</c:f>
              <c:strCache>
                <c:ptCount val="4"/>
                <c:pt idx="0">
                  <c:v>Priority 1</c:v>
                </c:pt>
                <c:pt idx="1">
                  <c:v>Priority 2</c:v>
                </c:pt>
                <c:pt idx="2">
                  <c:v>Priority 3</c:v>
                </c:pt>
                <c:pt idx="3">
                  <c:v>Priority 4</c:v>
                </c:pt>
              </c:strCache>
            </c:strRef>
          </c:cat>
          <c:val>
            <c:numRef>
              <c:f>Summary!$C$4:$C$7</c:f>
              <c:numCache>
                <c:formatCode>0.0</c:formatCode>
                <c:ptCount val="4"/>
                <c:pt idx="0">
                  <c:v>1367.6176841738043</c:v>
                </c:pt>
                <c:pt idx="1">
                  <c:v>1265.0626674527075</c:v>
                </c:pt>
                <c:pt idx="2">
                  <c:v>455.02983984175893</c:v>
                </c:pt>
                <c:pt idx="3">
                  <c:v>31.782458213555213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428-AF62-5F1283DD074E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SCR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Summary!$B$4:$B$7</c:f>
              <c:strCache>
                <c:ptCount val="4"/>
                <c:pt idx="0">
                  <c:v>Priority 1</c:v>
                </c:pt>
                <c:pt idx="1">
                  <c:v>Priority 2</c:v>
                </c:pt>
                <c:pt idx="2">
                  <c:v>Priority 3</c:v>
                </c:pt>
                <c:pt idx="3">
                  <c:v>Priority 4</c:v>
                </c:pt>
              </c:strCache>
            </c:strRef>
          </c:cat>
          <c:val>
            <c:numRef>
              <c:f>Summary!$D$4:$D$7</c:f>
              <c:numCache>
                <c:formatCode>0.0</c:formatCode>
                <c:ptCount val="4"/>
                <c:pt idx="0">
                  <c:v>745.90086882823482</c:v>
                </c:pt>
                <c:pt idx="1">
                  <c:v>447.15162530800598</c:v>
                </c:pt>
                <c:pt idx="2">
                  <c:v>289.69131917604039</c:v>
                </c:pt>
                <c:pt idx="3">
                  <c:v>23.044530213937371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B-4428-AF62-5F1283DD074E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Equity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Summary!$B$4:$B$7</c:f>
              <c:strCache>
                <c:ptCount val="4"/>
                <c:pt idx="0">
                  <c:v>Priority 1</c:v>
                </c:pt>
                <c:pt idx="1">
                  <c:v>Priority 2</c:v>
                </c:pt>
                <c:pt idx="2">
                  <c:v>Priority 3</c:v>
                </c:pt>
                <c:pt idx="3">
                  <c:v>Priority 4</c:v>
                </c:pt>
              </c:strCache>
            </c:strRef>
          </c:cat>
          <c:val>
            <c:numRef>
              <c:f>Summary!$E$4:$E$7</c:f>
              <c:numCache>
                <c:formatCode>0.0</c:formatCode>
                <c:ptCount val="4"/>
                <c:pt idx="0">
                  <c:v>1258.239564859646</c:v>
                </c:pt>
                <c:pt idx="1">
                  <c:v>447.15162530800598</c:v>
                </c:pt>
                <c:pt idx="2">
                  <c:v>506.15710306382323</c:v>
                </c:pt>
                <c:pt idx="3">
                  <c:v>38.599516464766054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B-4428-AF62-5F1283DD074E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NClaimR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Summary!$B$4:$B$7</c:f>
              <c:strCache>
                <c:ptCount val="4"/>
                <c:pt idx="0">
                  <c:v>Priority 1</c:v>
                </c:pt>
                <c:pt idx="1">
                  <c:v>Priority 2</c:v>
                </c:pt>
                <c:pt idx="2">
                  <c:v>Priority 3</c:v>
                </c:pt>
                <c:pt idx="3">
                  <c:v>Priority 4</c:v>
                </c:pt>
              </c:strCache>
            </c:strRef>
          </c:cat>
          <c:val>
            <c:numRef>
              <c:f>Summary!$F$4:$F$7</c:f>
              <c:numCache>
                <c:formatCode>0.0</c:formatCode>
                <c:ptCount val="4"/>
                <c:pt idx="0">
                  <c:v>-62.685518926025992</c:v>
                </c:pt>
                <c:pt idx="1">
                  <c:v>0.14709748269881304</c:v>
                </c:pt>
                <c:pt idx="2">
                  <c:v>0.94104936493964431</c:v>
                </c:pt>
                <c:pt idx="3">
                  <c:v>10.302922549554564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B-4428-AF62-5F1283DD074E}"/>
            </c:ext>
          </c:extLst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NCR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Summary!$B$4:$B$7</c:f>
              <c:strCache>
                <c:ptCount val="4"/>
                <c:pt idx="0">
                  <c:v>Priority 1</c:v>
                </c:pt>
                <c:pt idx="1">
                  <c:v>Priority 2</c:v>
                </c:pt>
                <c:pt idx="2">
                  <c:v>Priority 3</c:v>
                </c:pt>
                <c:pt idx="3">
                  <c:v>Priority 4</c:v>
                </c:pt>
              </c:strCache>
            </c:strRef>
          </c:cat>
          <c:val>
            <c:numRef>
              <c:f>Summary!$G$4:$G$7</c:f>
              <c:numCache>
                <c:formatCode>0.0</c:formatCode>
                <c:ptCount val="4"/>
                <c:pt idx="0">
                  <c:v>-79.384187577097734</c:v>
                </c:pt>
                <c:pt idx="1">
                  <c:v>0.2706000496233516</c:v>
                </c:pt>
                <c:pt idx="2">
                  <c:v>1.5050174043505884</c:v>
                </c:pt>
                <c:pt idx="3">
                  <c:v>21.420329787011632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8B-4428-AF62-5F1283DD0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84316968"/>
        <c:axId val="6843172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Summary!$H$3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Summary!$B$4:$B$7</c15:sqref>
                        </c15:formulaRef>
                      </c:ext>
                    </c:extLst>
                    <c:strCache>
                      <c:ptCount val="4"/>
                      <c:pt idx="0">
                        <c:v>Priority 1</c:v>
                      </c:pt>
                      <c:pt idx="1">
                        <c:v>Priority 2</c:v>
                      </c:pt>
                      <c:pt idx="2">
                        <c:v>Priority 3</c:v>
                      </c:pt>
                      <c:pt idx="3">
                        <c:v>Priority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Summary!$H$4:$H$7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117</c:v>
                      </c:pt>
                      <c:pt idx="2">
                        <c:v>101</c:v>
                      </c:pt>
                      <c:pt idx="3">
                        <c:v>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D8B-4428-AF62-5F1283DD074E}"/>
                  </c:ext>
                </c:extLst>
              </c15:ser>
            </c15:filteredBarSeries>
          </c:ext>
        </c:extLst>
      </c:barChart>
      <c:catAx>
        <c:axId val="684316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17296"/>
        <c:crosses val="autoZero"/>
        <c:auto val="1"/>
        <c:lblAlgn val="ctr"/>
        <c:lblOffset val="100"/>
        <c:noMultiLvlLbl val="0"/>
      </c:catAx>
      <c:valAx>
        <c:axId val="68431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1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'(Exclude)Copy of Data analysis'!$A$4</c:f>
              <c:strCache>
                <c:ptCount val="1"/>
                <c:pt idx="0">
                  <c:v>Firm 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analysis'!$B$4:$AQ$4</c:f>
              <c:numCache>
                <c:formatCode>General</c:formatCode>
                <c:ptCount val="5"/>
                <c:pt idx="0">
                  <c:v>5713.4103226530815</c:v>
                </c:pt>
                <c:pt idx="1">
                  <c:v>3140.3643627524784</c:v>
                </c:pt>
                <c:pt idx="2">
                  <c:v>3887.0681808923296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3-4895-952B-5C2F44BCDA8C}"/>
            </c:ext>
          </c:extLst>
        </c:ser>
        <c:ser>
          <c:idx val="1"/>
          <c:order val="1"/>
          <c:tx>
            <c:strRef>
              <c:f>'(Exclude)Copy of Data analysis'!$A$5</c:f>
              <c:strCache>
                <c:ptCount val="1"/>
                <c:pt idx="0">
                  <c:v>Firm 276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analysis'!$B$5:$AQ$5</c:f>
              <c:numCache>
                <c:formatCode>General</c:formatCode>
                <c:ptCount val="5"/>
                <c:pt idx="0">
                  <c:v>3765.553537822208</c:v>
                </c:pt>
                <c:pt idx="1">
                  <c:v>263.76276078586881</c:v>
                </c:pt>
                <c:pt idx="2">
                  <c:v>379.68881905346564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3-4895-952B-5C2F44BCDA8C}"/>
            </c:ext>
          </c:extLst>
        </c:ser>
        <c:ser>
          <c:idx val="2"/>
          <c:order val="2"/>
          <c:tx>
            <c:strRef>
              <c:f>'(Exclude)Copy of Data analysis'!$A$6</c:f>
              <c:strCache>
                <c:ptCount val="1"/>
                <c:pt idx="0">
                  <c:v>Firm 298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analysis'!$B$6:$AQ$6</c:f>
              <c:numCache>
                <c:formatCode>General</c:formatCode>
                <c:ptCount val="5"/>
                <c:pt idx="0">
                  <c:v>385.02971130733363</c:v>
                </c:pt>
                <c:pt idx="1">
                  <c:v>2707.9551583567222</c:v>
                </c:pt>
                <c:pt idx="2">
                  <c:v>5078.3627469554713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3-4895-952B-5C2F44BCDA8C}"/>
            </c:ext>
          </c:extLst>
        </c:ser>
        <c:ser>
          <c:idx val="3"/>
          <c:order val="3"/>
          <c:tx>
            <c:strRef>
              <c:f>'(Exclude)Copy of Data analysis'!$A$7</c:f>
              <c:strCache>
                <c:ptCount val="1"/>
                <c:pt idx="0">
                  <c:v>Firm 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analysis'!$B$7:$AQ$7</c:f>
              <c:numCache>
                <c:formatCode>General</c:formatCode>
                <c:ptCount val="5"/>
                <c:pt idx="0">
                  <c:v>651.10143262773101</c:v>
                </c:pt>
                <c:pt idx="1">
                  <c:v>959.68617045685096</c:v>
                </c:pt>
                <c:pt idx="2">
                  <c:v>1212.8614015309954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3-4895-952B-5C2F44BCDA8C}"/>
            </c:ext>
          </c:extLst>
        </c:ser>
        <c:ser>
          <c:idx val="4"/>
          <c:order val="4"/>
          <c:tx>
            <c:strRef>
              <c:f>'(Exclude)Copy of Data analysis'!$A$8</c:f>
              <c:strCache>
                <c:ptCount val="1"/>
                <c:pt idx="0">
                  <c:v>Firm 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analysis'!$B$8:$AQ$8</c:f>
              <c:numCache>
                <c:formatCode>General</c:formatCode>
                <c:ptCount val="5"/>
                <c:pt idx="0">
                  <c:v>9396.7014759182675</c:v>
                </c:pt>
                <c:pt idx="1">
                  <c:v>4263.2617952807477</c:v>
                </c:pt>
                <c:pt idx="2">
                  <c:v>7962.3641884005774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3-4895-952B-5C2F44BCDA8C}"/>
            </c:ext>
          </c:extLst>
        </c:ser>
        <c:ser>
          <c:idx val="5"/>
          <c:order val="5"/>
          <c:tx>
            <c:strRef>
              <c:f>'(Exclude)Copy of Data analysis'!$A$9</c:f>
              <c:strCache>
                <c:ptCount val="1"/>
                <c:pt idx="0">
                  <c:v>Firm 237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analysis'!$B$9:$AQ$9</c:f>
              <c:numCache>
                <c:formatCode>General</c:formatCode>
                <c:ptCount val="5"/>
                <c:pt idx="0">
                  <c:v>44.575819883100408</c:v>
                </c:pt>
                <c:pt idx="1">
                  <c:v>154.44184556233</c:v>
                </c:pt>
                <c:pt idx="2">
                  <c:v>311.20590336301177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83-4895-952B-5C2F44BCDA8C}"/>
            </c:ext>
          </c:extLst>
        </c:ser>
        <c:ser>
          <c:idx val="6"/>
          <c:order val="6"/>
          <c:tx>
            <c:strRef>
              <c:f>'(Exclude)Copy of Data analysis'!$A$10</c:f>
              <c:strCache>
                <c:ptCount val="1"/>
                <c:pt idx="0">
                  <c:v>Firm 76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analysis'!$B$10:$AQ$10</c:f>
              <c:numCache>
                <c:formatCode>General</c:formatCode>
                <c:ptCount val="5"/>
                <c:pt idx="0">
                  <c:v>2454.2094591152445</c:v>
                </c:pt>
                <c:pt idx="1">
                  <c:v>1187.5564732682544</c:v>
                </c:pt>
                <c:pt idx="2">
                  <c:v>1162.2310507211678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83-4895-952B-5C2F44BCDA8C}"/>
            </c:ext>
          </c:extLst>
        </c:ser>
        <c:ser>
          <c:idx val="7"/>
          <c:order val="7"/>
          <c:tx>
            <c:strRef>
              <c:f>'(Exclude)Copy of Data analysis'!$A$11</c:f>
              <c:strCache>
                <c:ptCount val="1"/>
                <c:pt idx="0">
                  <c:v>Firm 55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analysis'!$B$11:$AQ$11</c:f>
              <c:numCache>
                <c:formatCode>General</c:formatCode>
                <c:ptCount val="5"/>
                <c:pt idx="0">
                  <c:v>2.211644921264126</c:v>
                </c:pt>
                <c:pt idx="1">
                  <c:v>273.49298064278827</c:v>
                </c:pt>
                <c:pt idx="2">
                  <c:v>590.973713182815</c:v>
                </c:pt>
                <c:pt idx="3">
                  <c:v>-12.326229212398937</c:v>
                </c:pt>
                <c:pt idx="4">
                  <c:v>-75.509323395838948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83-4895-952B-5C2F44BCDA8C}"/>
            </c:ext>
          </c:extLst>
        </c:ser>
        <c:ser>
          <c:idx val="8"/>
          <c:order val="8"/>
          <c:tx>
            <c:strRef>
              <c:f>'(Exclude)Copy of Data analysis'!$A$12</c:f>
              <c:strCache>
                <c:ptCount val="1"/>
                <c:pt idx="0">
                  <c:v>Firm 262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analysis'!$B$12:$AQ$12</c:f>
              <c:numCache>
                <c:formatCode>General</c:formatCode>
                <c:ptCount val="5"/>
                <c:pt idx="0">
                  <c:v>20.014293457892482</c:v>
                </c:pt>
                <c:pt idx="1">
                  <c:v>99.224732156598634</c:v>
                </c:pt>
                <c:pt idx="2">
                  <c:v>151.63646545005872</c:v>
                </c:pt>
                <c:pt idx="3">
                  <c:v>-2.2107374262227085E-3</c:v>
                </c:pt>
                <c:pt idx="4">
                  <c:v>-2.2107374262227085E-3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83-4895-952B-5C2F44BCDA8C}"/>
            </c:ext>
          </c:extLst>
        </c:ser>
        <c:ser>
          <c:idx val="9"/>
          <c:order val="9"/>
          <c:tx>
            <c:strRef>
              <c:f>'(Exclude)Copy of Data analysis'!$A$13</c:f>
              <c:strCache>
                <c:ptCount val="1"/>
                <c:pt idx="0">
                  <c:v>Firm 82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analysis'!$B$13:$AQ$13</c:f>
              <c:numCache>
                <c:formatCode>General</c:formatCode>
                <c:ptCount val="5"/>
                <c:pt idx="0">
                  <c:v>401.21189336676969</c:v>
                </c:pt>
                <c:pt idx="1">
                  <c:v>294.18162457023823</c:v>
                </c:pt>
                <c:pt idx="2">
                  <c:v>545.72700425240862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83-4895-952B-5C2F44BCDA8C}"/>
            </c:ext>
          </c:extLst>
        </c:ser>
        <c:ser>
          <c:idx val="10"/>
          <c:order val="10"/>
          <c:tx>
            <c:strRef>
              <c:f>'(Exclude)Copy of Data analysis'!$A$14</c:f>
              <c:strCache>
                <c:ptCount val="1"/>
                <c:pt idx="0">
                  <c:v>Firm 295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analysis'!$B$14:$AQ$14</c:f>
              <c:numCache>
                <c:formatCode>General</c:formatCode>
                <c:ptCount val="5"/>
                <c:pt idx="0">
                  <c:v>1604.2367531665936</c:v>
                </c:pt>
                <c:pt idx="1">
                  <c:v>3344.4804020441106</c:v>
                </c:pt>
                <c:pt idx="2">
                  <c:v>7000.7173579815426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83-4895-952B-5C2F44BCDA8C}"/>
            </c:ext>
          </c:extLst>
        </c:ser>
        <c:ser>
          <c:idx val="11"/>
          <c:order val="11"/>
          <c:tx>
            <c:strRef>
              <c:f>'(Exclude)Copy of Data analysis'!$A$15</c:f>
              <c:strCache>
                <c:ptCount val="1"/>
                <c:pt idx="0">
                  <c:v>Firm 301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analysis'!$B$15:$AQ$15</c:f>
              <c:numCache>
                <c:formatCode>General</c:formatCode>
                <c:ptCount val="5"/>
                <c:pt idx="0">
                  <c:v>2428.6710949526414</c:v>
                </c:pt>
                <c:pt idx="1">
                  <c:v>1126.3448272286694</c:v>
                </c:pt>
                <c:pt idx="2">
                  <c:v>1907.5745320222238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83-4895-952B-5C2F44BCDA8C}"/>
            </c:ext>
          </c:extLst>
        </c:ser>
        <c:ser>
          <c:idx val="12"/>
          <c:order val="12"/>
          <c:tx>
            <c:strRef>
              <c:f>'(Exclude)Copy of Data analysis'!$A$16</c:f>
              <c:strCache>
                <c:ptCount val="1"/>
                <c:pt idx="0">
                  <c:v>Firm 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analysis'!$B$16:$AQ$16</c:f>
              <c:numCache>
                <c:formatCode>General</c:formatCode>
                <c:ptCount val="5"/>
                <c:pt idx="0">
                  <c:v>75.720396793185785</c:v>
                </c:pt>
                <c:pt idx="1">
                  <c:v>385.36365441457684</c:v>
                </c:pt>
                <c:pt idx="2">
                  <c:v>565.87093208627448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83-4895-952B-5C2F44BCDA8C}"/>
            </c:ext>
          </c:extLst>
        </c:ser>
        <c:ser>
          <c:idx val="13"/>
          <c:order val="13"/>
          <c:tx>
            <c:strRef>
              <c:f>'(Exclude)Copy of Data analysis'!$A$17</c:f>
              <c:strCache>
                <c:ptCount val="1"/>
                <c:pt idx="0">
                  <c:v>Firm 45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analysis'!$B$17:$AQ$17</c:f>
              <c:numCache>
                <c:formatCode>General</c:formatCode>
                <c:ptCount val="5"/>
                <c:pt idx="0">
                  <c:v>79.958514216140998</c:v>
                </c:pt>
                <c:pt idx="1">
                  <c:v>89.070914824164532</c:v>
                </c:pt>
                <c:pt idx="2">
                  <c:v>113.99444885121582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83-4895-952B-5C2F44BCDA8C}"/>
            </c:ext>
          </c:extLst>
        </c:ser>
        <c:ser>
          <c:idx val="14"/>
          <c:order val="14"/>
          <c:tx>
            <c:strRef>
              <c:f>'(Exclude)Copy of Data analysis'!$A$18</c:f>
              <c:strCache>
                <c:ptCount val="1"/>
                <c:pt idx="0">
                  <c:v>Firm 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analysis'!$B$18:$AQ$18</c:f>
              <c:numCache>
                <c:formatCode>General</c:formatCode>
                <c:ptCount val="5"/>
                <c:pt idx="0">
                  <c:v>119.76082837601228</c:v>
                </c:pt>
                <c:pt idx="1">
                  <c:v>108.2202502969987</c:v>
                </c:pt>
                <c:pt idx="2">
                  <c:v>130.62142921286693</c:v>
                </c:pt>
                <c:pt idx="3">
                  <c:v>3.3774014914638123E-3</c:v>
                </c:pt>
                <c:pt idx="4">
                  <c:v>4.4808747203807786E-2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C83-4895-952B-5C2F44BCDA8C}"/>
            </c:ext>
          </c:extLst>
        </c:ser>
        <c:ser>
          <c:idx val="15"/>
          <c:order val="15"/>
          <c:tx>
            <c:strRef>
              <c:f>'(Exclude)Copy of Data analysis'!$A$19</c:f>
              <c:strCache>
                <c:ptCount val="1"/>
                <c:pt idx="0">
                  <c:v>Firm 175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analysis'!$B$19:$AQ$19</c:f>
              <c:numCache>
                <c:formatCode>General</c:formatCode>
                <c:ptCount val="5"/>
                <c:pt idx="0">
                  <c:v>72.308337558990857</c:v>
                </c:pt>
                <c:pt idx="1">
                  <c:v>86.993475337199982</c:v>
                </c:pt>
                <c:pt idx="2">
                  <c:v>221.49584052177124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83-4895-952B-5C2F44BCDA8C}"/>
            </c:ext>
          </c:extLst>
        </c:ser>
        <c:ser>
          <c:idx val="16"/>
          <c:order val="16"/>
          <c:tx>
            <c:strRef>
              <c:f>'(Exclude)Copy of Data analysis'!$A$20</c:f>
              <c:strCache>
                <c:ptCount val="1"/>
                <c:pt idx="0">
                  <c:v>Firm 236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analysis'!$B$20:$AQ$20</c:f>
              <c:numCache>
                <c:formatCode>General</c:formatCode>
                <c:ptCount val="5"/>
                <c:pt idx="0">
                  <c:v>113.0138111869623</c:v>
                </c:pt>
                <c:pt idx="1">
                  <c:v>87.270437674448971</c:v>
                </c:pt>
                <c:pt idx="2">
                  <c:v>244.95227373059191</c:v>
                </c:pt>
                <c:pt idx="3">
                  <c:v>0.17264288056774785</c:v>
                </c:pt>
                <c:pt idx="4">
                  <c:v>0.28841705938715728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C83-4895-952B-5C2F44BCDA8C}"/>
            </c:ext>
          </c:extLst>
        </c:ser>
        <c:ser>
          <c:idx val="17"/>
          <c:order val="17"/>
          <c:tx>
            <c:strRef>
              <c:f>'(Exclude)Copy of Data analysis'!$A$21</c:f>
              <c:strCache>
                <c:ptCount val="1"/>
                <c:pt idx="0">
                  <c:v>Firm 62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analysis'!$B$21:$AQ$21</c:f>
              <c:numCache>
                <c:formatCode>General</c:formatCode>
                <c:ptCount val="5"/>
                <c:pt idx="0">
                  <c:v>-33.851699762464769</c:v>
                </c:pt>
                <c:pt idx="1">
                  <c:v>71.270669164170215</c:v>
                </c:pt>
                <c:pt idx="2">
                  <c:v>273.20875132125514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83-4895-952B-5C2F44BCDA8C}"/>
            </c:ext>
          </c:extLst>
        </c:ser>
        <c:ser>
          <c:idx val="18"/>
          <c:order val="18"/>
          <c:tx>
            <c:strRef>
              <c:f>'(Exclude)Copy of Data analysis'!$A$22</c:f>
              <c:strCache>
                <c:ptCount val="1"/>
                <c:pt idx="0">
                  <c:v>Firm 288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analysis'!$B$22:$AQ$22</c:f>
              <c:numCache>
                <c:formatCode>General</c:formatCode>
                <c:ptCount val="5"/>
                <c:pt idx="0">
                  <c:v>204.57405483723264</c:v>
                </c:pt>
                <c:pt idx="1">
                  <c:v>135.12135522324132</c:v>
                </c:pt>
                <c:pt idx="2">
                  <c:v>207.97684523213303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C83-4895-952B-5C2F44BCDA8C}"/>
            </c:ext>
          </c:extLst>
        </c:ser>
        <c:ser>
          <c:idx val="19"/>
          <c:order val="19"/>
          <c:tx>
            <c:strRef>
              <c:f>'(Exclude)Copy of Data analysis'!$A$23</c:f>
              <c:strCache>
                <c:ptCount val="1"/>
                <c:pt idx="0">
                  <c:v>Firm 151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analysis'!$B$23:$AQ$23</c:f>
              <c:numCache>
                <c:formatCode>General</c:formatCode>
                <c:ptCount val="5"/>
                <c:pt idx="0">
                  <c:v>7847.8847363377154</c:v>
                </c:pt>
                <c:pt idx="1">
                  <c:v>1403.4773970190465</c:v>
                </c:pt>
                <c:pt idx="2">
                  <c:v>2350.9483784091135</c:v>
                </c:pt>
                <c:pt idx="3">
                  <c:v>-0.88117809640267497</c:v>
                </c:pt>
                <c:pt idx="4">
                  <c:v>-0.51247687662371177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C83-4895-952B-5C2F44BCDA8C}"/>
            </c:ext>
          </c:extLst>
        </c:ser>
        <c:ser>
          <c:idx val="20"/>
          <c:order val="20"/>
          <c:tx>
            <c:strRef>
              <c:f>'(Exclude)Copy of Data analysis'!$A$24</c:f>
              <c:strCache>
                <c:ptCount val="1"/>
                <c:pt idx="0">
                  <c:v>Firm 90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analysis'!$B$24:$AQ$24</c:f>
              <c:numCache>
                <c:formatCode>General</c:formatCode>
                <c:ptCount val="5"/>
                <c:pt idx="0">
                  <c:v>3.29137489257472E-3</c:v>
                </c:pt>
                <c:pt idx="1">
                  <c:v>33.213664512118868</c:v>
                </c:pt>
                <c:pt idx="2">
                  <c:v>67.546134960753363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C83-4895-952B-5C2F44BCDA8C}"/>
            </c:ext>
          </c:extLst>
        </c:ser>
        <c:ser>
          <c:idx val="21"/>
          <c:order val="21"/>
          <c:tx>
            <c:strRef>
              <c:f>'(Exclude)Copy of Data analysis'!$A$25</c:f>
              <c:strCache>
                <c:ptCount val="1"/>
                <c:pt idx="0">
                  <c:v>Firm 266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analysis'!$B$25:$AQ$25</c:f>
              <c:numCache>
                <c:formatCode>General</c:formatCode>
                <c:ptCount val="5"/>
                <c:pt idx="0">
                  <c:v>891.28988458330173</c:v>
                </c:pt>
                <c:pt idx="1">
                  <c:v>366.21684626683543</c:v>
                </c:pt>
                <c:pt idx="2">
                  <c:v>598.6742759690369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C83-4895-952B-5C2F44BCDA8C}"/>
            </c:ext>
          </c:extLst>
        </c:ser>
        <c:ser>
          <c:idx val="22"/>
          <c:order val="22"/>
          <c:tx>
            <c:strRef>
              <c:f>'(Exclude)Copy of Data analysis'!$A$26</c:f>
              <c:strCache>
                <c:ptCount val="1"/>
                <c:pt idx="0">
                  <c:v>Firm 254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analysis'!$B$26:$AQ$26</c:f>
              <c:numCache>
                <c:formatCode>General</c:formatCode>
                <c:ptCount val="5"/>
                <c:pt idx="0">
                  <c:v>57.795782470226214</c:v>
                </c:pt>
                <c:pt idx="1">
                  <c:v>48.698570681898545</c:v>
                </c:pt>
                <c:pt idx="2">
                  <c:v>55.715199543653014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C83-4895-952B-5C2F44BCDA8C}"/>
            </c:ext>
          </c:extLst>
        </c:ser>
        <c:ser>
          <c:idx val="23"/>
          <c:order val="23"/>
          <c:tx>
            <c:strRef>
              <c:f>'(Exclude)Copy of Data analysis'!$A$27</c:f>
              <c:strCache>
                <c:ptCount val="1"/>
                <c:pt idx="0">
                  <c:v>Firm 120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analysis'!$B$27:$AQ$27</c:f>
              <c:numCache>
                <c:formatCode>General</c:formatCode>
                <c:ptCount val="5"/>
                <c:pt idx="0">
                  <c:v>2691.0362973266342</c:v>
                </c:pt>
                <c:pt idx="1">
                  <c:v>1089.4540918808893</c:v>
                </c:pt>
                <c:pt idx="2">
                  <c:v>1668.9577026939648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C83-4895-952B-5C2F44BCDA8C}"/>
            </c:ext>
          </c:extLst>
        </c:ser>
        <c:ser>
          <c:idx val="24"/>
          <c:order val="24"/>
          <c:tx>
            <c:strRef>
              <c:f>'(Exclude)Copy of Data analysis'!$A$28</c:f>
              <c:strCache>
                <c:ptCount val="1"/>
                <c:pt idx="0">
                  <c:v>Firm 153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analysis'!$B$28:$AQ$28</c:f>
              <c:numCache>
                <c:formatCode>General</c:formatCode>
                <c:ptCount val="5"/>
                <c:pt idx="0">
                  <c:v>23.03553838398669</c:v>
                </c:pt>
                <c:pt idx="1">
                  <c:v>12.286562974066033</c:v>
                </c:pt>
                <c:pt idx="2">
                  <c:v>22.992135811097562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C83-4895-952B-5C2F44BCDA8C}"/>
            </c:ext>
          </c:extLst>
        </c:ser>
        <c:ser>
          <c:idx val="25"/>
          <c:order val="25"/>
          <c:tx>
            <c:strRef>
              <c:f>'(Exclude)Copy of Data analysis'!$A$29</c:f>
              <c:strCache>
                <c:ptCount val="1"/>
                <c:pt idx="0">
                  <c:v>Firm 313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analysis'!$B$29:$AQ$29</c:f>
              <c:numCache>
                <c:formatCode>General</c:formatCode>
                <c:ptCount val="5"/>
                <c:pt idx="0">
                  <c:v>-39.245327184972091</c:v>
                </c:pt>
                <c:pt idx="1">
                  <c:v>90.3762467072481</c:v>
                </c:pt>
                <c:pt idx="2">
                  <c:v>189.39695279245149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C83-4895-952B-5C2F44BCDA8C}"/>
            </c:ext>
          </c:extLst>
        </c:ser>
        <c:ser>
          <c:idx val="26"/>
          <c:order val="26"/>
          <c:tx>
            <c:strRef>
              <c:f>'(Exclude)Copy of Data analysis'!$A$30</c:f>
              <c:strCache>
                <c:ptCount val="1"/>
                <c:pt idx="0">
                  <c:v>Firm 99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analysis'!$B$30:$AQ$30</c:f>
              <c:numCache>
                <c:formatCode>General</c:formatCode>
                <c:ptCount val="5"/>
                <c:pt idx="0">
                  <c:v>170.23323640996915</c:v>
                </c:pt>
                <c:pt idx="1">
                  <c:v>261.03361316754069</c:v>
                </c:pt>
                <c:pt idx="2">
                  <c:v>409.50106025082039</c:v>
                </c:pt>
                <c:pt idx="3">
                  <c:v>-1867.531970016611</c:v>
                </c:pt>
                <c:pt idx="4">
                  <c:v>-2305.8348421096343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C83-4895-952B-5C2F44BCDA8C}"/>
            </c:ext>
          </c:extLst>
        </c:ser>
        <c:ser>
          <c:idx val="27"/>
          <c:order val="27"/>
          <c:tx>
            <c:strRef>
              <c:f>'(Exclude)Copy of Data analysis'!$A$31</c:f>
              <c:strCache>
                <c:ptCount val="1"/>
                <c:pt idx="0">
                  <c:v>Firm 208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analysis'!$B$31:$AQ$31</c:f>
              <c:numCache>
                <c:formatCode>General</c:formatCode>
                <c:ptCount val="5"/>
                <c:pt idx="0">
                  <c:v>1338.413753920307</c:v>
                </c:pt>
                <c:pt idx="1">
                  <c:v>21.395733746175999</c:v>
                </c:pt>
                <c:pt idx="2">
                  <c:v>50.791480752844805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C83-4895-952B-5C2F44BCDA8C}"/>
            </c:ext>
          </c:extLst>
        </c:ser>
        <c:ser>
          <c:idx val="28"/>
          <c:order val="28"/>
          <c:tx>
            <c:strRef>
              <c:f>'(Exclude)Copy of Data analysis'!$A$32</c:f>
              <c:strCache>
                <c:ptCount val="1"/>
                <c:pt idx="0">
                  <c:v>Firm 139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analysis'!$B$32:$AQ$32</c:f>
              <c:numCache>
                <c:formatCode>General</c:formatCode>
                <c:ptCount val="5"/>
                <c:pt idx="0">
                  <c:v>519.65095354761706</c:v>
                </c:pt>
                <c:pt idx="1">
                  <c:v>233.31684952503832</c:v>
                </c:pt>
                <c:pt idx="2">
                  <c:v>307.31682799634405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C83-4895-952B-5C2F44BCDA8C}"/>
            </c:ext>
          </c:extLst>
        </c:ser>
        <c:ser>
          <c:idx val="29"/>
          <c:order val="29"/>
          <c:tx>
            <c:strRef>
              <c:f>'(Exclude)Copy of Data analysis'!$A$33</c:f>
              <c:strCache>
                <c:ptCount val="1"/>
                <c:pt idx="0">
                  <c:v>Firm 231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'(Exclude)Copy of Data analysis'!$B$3:$AQ$3</c:f>
              <c:strCache>
                <c:ptCount val="5"/>
                <c:pt idx="0">
                  <c:v>Avg NWP</c:v>
                </c:pt>
                <c:pt idx="1">
                  <c:v>Avg SCR</c:v>
                </c:pt>
                <c:pt idx="2">
                  <c:v>Avg Equity</c:v>
                </c:pt>
                <c:pt idx="3">
                  <c:v>AVG NClaimR</c:v>
                </c:pt>
                <c:pt idx="4">
                  <c:v>AVG NCR</c:v>
                </c:pt>
              </c:strCache>
            </c:strRef>
          </c:xVal>
          <c:yVal>
            <c:numRef>
              <c:f>'(Exclude)Copy of Data analysis'!$B$33:$AQ$33</c:f>
              <c:numCache>
                <c:formatCode>General</c:formatCode>
                <c:ptCount val="5"/>
                <c:pt idx="0">
                  <c:v>30.020695646259203</c:v>
                </c:pt>
                <c:pt idx="1">
                  <c:v>39.492598325727982</c:v>
                </c:pt>
                <c:pt idx="2">
                  <c:v>76.8149118471311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C83-4895-952B-5C2F44BC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178760"/>
        <c:axId val="1276179088"/>
      </c:scatterChart>
      <c:valAx>
        <c:axId val="127617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79088"/>
        <c:crosses val="autoZero"/>
        <c:crossBetween val="midCat"/>
      </c:valAx>
      <c:valAx>
        <c:axId val="12761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7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3</xdr:row>
      <xdr:rowOff>175260</xdr:rowOff>
    </xdr:from>
    <xdr:to>
      <xdr:col>21</xdr:col>
      <xdr:colOff>381000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04658-F038-40C7-A676-781A08BC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22</xdr:row>
      <xdr:rowOff>137160</xdr:rowOff>
    </xdr:from>
    <xdr:to>
      <xdr:col>14</xdr:col>
      <xdr:colOff>297180</xdr:colOff>
      <xdr:row>32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4CAE8-12E1-4B38-8C70-DD04180F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37</xdr:row>
      <xdr:rowOff>121920</xdr:rowOff>
    </xdr:from>
    <xdr:to>
      <xdr:col>19</xdr:col>
      <xdr:colOff>190500</xdr:colOff>
      <xdr:row>47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847E1-FF5F-4BDD-B7DE-A2BB12A93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548640</xdr:colOff>
      <xdr:row>52</xdr:row>
      <xdr:rowOff>144780</xdr:rowOff>
    </xdr:from>
    <xdr:to>
      <xdr:col>16</xdr:col>
      <xdr:colOff>548640</xdr:colOff>
      <xdr:row>62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2B7953-0EEF-41AB-8382-949667002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518160</xdr:colOff>
      <xdr:row>73</xdr:row>
      <xdr:rowOff>53340</xdr:rowOff>
    </xdr:from>
    <xdr:to>
      <xdr:col>17</xdr:col>
      <xdr:colOff>518160</xdr:colOff>
      <xdr:row>83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AC574E-AC17-437B-AE06-CFDA8221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365760</xdr:colOff>
      <xdr:row>268</xdr:row>
      <xdr:rowOff>45720</xdr:rowOff>
    </xdr:from>
    <xdr:to>
      <xdr:col>28</xdr:col>
      <xdr:colOff>121920</xdr:colOff>
      <xdr:row>287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3A985-295E-40F3-A185-BC659F5D3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58</xdr:col>
      <xdr:colOff>350520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7B864-9907-4CE5-87FE-F67FE2AF4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289560</xdr:colOff>
      <xdr:row>0</xdr:row>
      <xdr:rowOff>22860</xdr:rowOff>
    </xdr:from>
    <xdr:to>
      <xdr:col>22</xdr:col>
      <xdr:colOff>106680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96DD6-2419-484A-BE27-50685A5B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106680</xdr:colOff>
      <xdr:row>8</xdr:row>
      <xdr:rowOff>30480</xdr:rowOff>
    </xdr:from>
    <xdr:to>
      <xdr:col>60</xdr:col>
      <xdr:colOff>411480</xdr:colOff>
      <xdr:row>23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6934E-0D8F-4D3D-81CE-D1ADDEC14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27"/>
  <sheetViews>
    <sheetView tabSelected="1" workbookViewId="0">
      <selection activeCell="C18" sqref="C18"/>
    </sheetView>
  </sheetViews>
  <sheetFormatPr defaultRowHeight="14.4" x14ac:dyDescent="0.3"/>
  <cols>
    <col min="1" max="1" width="26.5546875" bestFit="1" customWidth="1"/>
    <col min="2" max="6" width="16.77734375" bestFit="1" customWidth="1"/>
    <col min="7" max="11" width="15.33203125" customWidth="1"/>
    <col min="12" max="16" width="21.88671875" customWidth="1"/>
    <col min="17" max="21" width="23.6640625" customWidth="1"/>
    <col min="22" max="26" width="16.21875" customWidth="1"/>
    <col min="27" max="31" width="22.109375" customWidth="1"/>
    <col min="32" max="36" width="24.21875" customWidth="1"/>
    <col min="37" max="41" width="46" bestFit="1" customWidth="1"/>
    <col min="42" max="46" width="29.88671875" hidden="1" customWidth="1"/>
    <col min="47" max="51" width="45.21875" hidden="1" customWidth="1"/>
    <col min="52" max="56" width="45.109375" hidden="1" customWidth="1"/>
    <col min="57" max="61" width="25" bestFit="1" customWidth="1"/>
    <col min="62" max="66" width="22.77734375" hidden="1" customWidth="1"/>
    <col min="67" max="71" width="24.109375" bestFit="1" customWidth="1"/>
    <col min="72" max="76" width="26.6640625" hidden="1" customWidth="1"/>
    <col min="77" max="81" width="24.33203125" hidden="1" customWidth="1"/>
    <col min="82" max="86" width="25.77734375" hidden="1" customWidth="1"/>
  </cols>
  <sheetData>
    <row r="1" spans="1:87" s="1" customFormat="1" x14ac:dyDescent="0.3">
      <c r="B1" s="1" t="s">
        <v>427</v>
      </c>
      <c r="G1" s="1" t="s">
        <v>425</v>
      </c>
      <c r="L1" s="1" t="s">
        <v>415</v>
      </c>
      <c r="Q1" s="1" t="s">
        <v>412</v>
      </c>
      <c r="V1" s="1" t="s">
        <v>416</v>
      </c>
      <c r="AA1" s="1" t="s">
        <v>417</v>
      </c>
      <c r="AF1" s="1" t="s">
        <v>418</v>
      </c>
      <c r="AK1" s="1" t="s">
        <v>426</v>
      </c>
      <c r="AP1" s="1" t="s">
        <v>428</v>
      </c>
      <c r="AU1" s="1" t="s">
        <v>419</v>
      </c>
      <c r="AZ1" s="1" t="s">
        <v>420</v>
      </c>
      <c r="BE1" s="1" t="s">
        <v>429</v>
      </c>
      <c r="BJ1" s="1" t="s">
        <v>421</v>
      </c>
      <c r="BO1" s="1" t="s">
        <v>430</v>
      </c>
      <c r="BT1" s="1" t="s">
        <v>422</v>
      </c>
      <c r="BY1" s="1" t="s">
        <v>423</v>
      </c>
      <c r="CD1" s="1" t="s">
        <v>424</v>
      </c>
    </row>
    <row r="2" spans="1:87" s="1" customFormat="1" x14ac:dyDescent="0.3">
      <c r="A2" s="1" t="s">
        <v>414</v>
      </c>
      <c r="B2" s="1" t="s">
        <v>325</v>
      </c>
      <c r="C2" s="1" t="s">
        <v>326</v>
      </c>
      <c r="D2" s="1" t="s">
        <v>327</v>
      </c>
      <c r="E2" s="1" t="s">
        <v>328</v>
      </c>
      <c r="F2" s="1" t="s">
        <v>329</v>
      </c>
      <c r="G2" s="1" t="s">
        <v>330</v>
      </c>
      <c r="H2" s="1" t="s">
        <v>331</v>
      </c>
      <c r="I2" s="1" t="s">
        <v>332</v>
      </c>
      <c r="J2" s="1" t="s">
        <v>333</v>
      </c>
      <c r="K2" s="1" t="s">
        <v>334</v>
      </c>
      <c r="L2" s="1" t="s">
        <v>335</v>
      </c>
      <c r="M2" s="1" t="s">
        <v>336</v>
      </c>
      <c r="N2" s="1" t="s">
        <v>337</v>
      </c>
      <c r="O2" s="1" t="s">
        <v>338</v>
      </c>
      <c r="P2" s="1" t="s">
        <v>339</v>
      </c>
      <c r="Q2" s="1" t="s">
        <v>340</v>
      </c>
      <c r="R2" s="1" t="s">
        <v>341</v>
      </c>
      <c r="S2" s="1" t="s">
        <v>342</v>
      </c>
      <c r="T2" s="1" t="s">
        <v>343</v>
      </c>
      <c r="U2" s="1" t="s">
        <v>344</v>
      </c>
      <c r="V2" s="1" t="s">
        <v>345</v>
      </c>
      <c r="W2" s="1" t="s">
        <v>346</v>
      </c>
      <c r="X2" s="1" t="s">
        <v>347</v>
      </c>
      <c r="Y2" s="1" t="s">
        <v>348</v>
      </c>
      <c r="Z2" s="1" t="s">
        <v>349</v>
      </c>
      <c r="AA2" s="1" t="s">
        <v>350</v>
      </c>
      <c r="AB2" s="1" t="s">
        <v>351</v>
      </c>
      <c r="AC2" s="1" t="s">
        <v>352</v>
      </c>
      <c r="AD2" s="1" t="s">
        <v>353</v>
      </c>
      <c r="AE2" s="1" t="s">
        <v>354</v>
      </c>
      <c r="AF2" s="1" t="s">
        <v>355</v>
      </c>
      <c r="AG2" s="1" t="s">
        <v>356</v>
      </c>
      <c r="AH2" s="1" t="s">
        <v>357</v>
      </c>
      <c r="AI2" s="1" t="s">
        <v>358</v>
      </c>
      <c r="AJ2" s="1" t="s">
        <v>359</v>
      </c>
      <c r="AK2" s="1" t="s">
        <v>360</v>
      </c>
      <c r="AL2" s="1" t="s">
        <v>361</v>
      </c>
      <c r="AM2" s="1" t="s">
        <v>362</v>
      </c>
      <c r="AN2" s="1" t="s">
        <v>363</v>
      </c>
      <c r="AO2" s="1" t="s">
        <v>364</v>
      </c>
      <c r="AP2" s="1" t="s">
        <v>365</v>
      </c>
      <c r="AQ2" s="1" t="s">
        <v>366</v>
      </c>
      <c r="AR2" s="1" t="s">
        <v>367</v>
      </c>
      <c r="AS2" s="1" t="s">
        <v>368</v>
      </c>
      <c r="AT2" s="1" t="s">
        <v>369</v>
      </c>
      <c r="AU2" s="1" t="s">
        <v>370</v>
      </c>
      <c r="AV2" s="1" t="s">
        <v>371</v>
      </c>
      <c r="AW2" s="1" t="s">
        <v>372</v>
      </c>
      <c r="AX2" s="1" t="s">
        <v>373</v>
      </c>
      <c r="AY2" s="1" t="s">
        <v>374</v>
      </c>
      <c r="AZ2" s="1" t="s">
        <v>375</v>
      </c>
      <c r="BA2" s="1" t="s">
        <v>376</v>
      </c>
      <c r="BB2" s="1" t="s">
        <v>377</v>
      </c>
      <c r="BC2" s="1" t="s">
        <v>378</v>
      </c>
      <c r="BD2" s="1" t="s">
        <v>379</v>
      </c>
      <c r="BE2" s="1" t="s">
        <v>380</v>
      </c>
      <c r="BF2" s="1" t="s">
        <v>381</v>
      </c>
      <c r="BG2" s="1" t="s">
        <v>382</v>
      </c>
      <c r="BH2" s="1" t="s">
        <v>383</v>
      </c>
      <c r="BI2" s="1" t="s">
        <v>384</v>
      </c>
      <c r="BJ2" s="1" t="s">
        <v>385</v>
      </c>
      <c r="BK2" s="1" t="s">
        <v>386</v>
      </c>
      <c r="BL2" s="1" t="s">
        <v>387</v>
      </c>
      <c r="BM2" s="1" t="s">
        <v>388</v>
      </c>
      <c r="BN2" s="1" t="s">
        <v>389</v>
      </c>
      <c r="BO2" s="1" t="s">
        <v>390</v>
      </c>
      <c r="BP2" s="1" t="s">
        <v>391</v>
      </c>
      <c r="BQ2" s="1" t="s">
        <v>392</v>
      </c>
      <c r="BR2" s="1" t="s">
        <v>393</v>
      </c>
      <c r="BS2" s="1" t="s">
        <v>394</v>
      </c>
      <c r="BT2" s="1" t="s">
        <v>395</v>
      </c>
      <c r="BU2" s="1" t="s">
        <v>396</v>
      </c>
      <c r="BV2" s="1" t="s">
        <v>397</v>
      </c>
      <c r="BW2" s="1" t="s">
        <v>398</v>
      </c>
      <c r="BX2" s="1" t="s">
        <v>399</v>
      </c>
      <c r="BY2" s="1" t="s">
        <v>400</v>
      </c>
      <c r="BZ2" s="1" t="s">
        <v>401</v>
      </c>
      <c r="CA2" s="1" t="s">
        <v>402</v>
      </c>
      <c r="CB2" s="1" t="s">
        <v>403</v>
      </c>
      <c r="CC2" s="1" t="s">
        <v>404</v>
      </c>
      <c r="CD2" s="1" t="s">
        <v>405</v>
      </c>
      <c r="CE2" s="1" t="s">
        <v>406</v>
      </c>
      <c r="CF2" s="1" t="s">
        <v>407</v>
      </c>
      <c r="CG2" s="1" t="s">
        <v>408</v>
      </c>
      <c r="CH2" s="1" t="s">
        <v>409</v>
      </c>
      <c r="CI2" s="1" t="s">
        <v>411</v>
      </c>
    </row>
    <row r="3" spans="1:87" x14ac:dyDescent="0.3">
      <c r="A3" t="s">
        <v>0</v>
      </c>
      <c r="B3">
        <v>-13779.815628501319</v>
      </c>
      <c r="C3">
        <v>0</v>
      </c>
      <c r="D3">
        <v>0</v>
      </c>
      <c r="E3">
        <v>0</v>
      </c>
      <c r="F3">
        <v>0</v>
      </c>
      <c r="G3">
        <v>1085.360138661888</v>
      </c>
      <c r="H3">
        <v>9.6358399999999997E-9</v>
      </c>
      <c r="I3">
        <v>0</v>
      </c>
      <c r="J3">
        <v>0</v>
      </c>
      <c r="K3">
        <v>0</v>
      </c>
      <c r="L3">
        <v>2230.0767017500675</v>
      </c>
      <c r="M3">
        <v>4.81792</v>
      </c>
      <c r="N3">
        <v>0</v>
      </c>
      <c r="O3">
        <v>0</v>
      </c>
      <c r="P3">
        <v>0</v>
      </c>
      <c r="Q3">
        <v>1.9798647029993359</v>
      </c>
      <c r="R3">
        <v>481792000</v>
      </c>
      <c r="S3">
        <v>0</v>
      </c>
      <c r="T3">
        <v>0</v>
      </c>
      <c r="U3">
        <v>0</v>
      </c>
      <c r="V3">
        <v>1409.484796075008</v>
      </c>
      <c r="W3">
        <v>0</v>
      </c>
      <c r="X3">
        <v>0</v>
      </c>
      <c r="Y3">
        <v>0</v>
      </c>
      <c r="Z3">
        <v>0</v>
      </c>
      <c r="AA3">
        <v>71727.59306552948</v>
      </c>
      <c r="AB3">
        <v>4.81792</v>
      </c>
      <c r="AC3">
        <v>0</v>
      </c>
      <c r="AD3">
        <v>0</v>
      </c>
      <c r="AE3">
        <v>0</v>
      </c>
      <c r="AF3">
        <v>69696.557128473418</v>
      </c>
      <c r="AG3">
        <v>0</v>
      </c>
      <c r="AH3">
        <v>0</v>
      </c>
      <c r="AI3">
        <v>0</v>
      </c>
      <c r="AJ3">
        <v>0</v>
      </c>
      <c r="AK3">
        <v>2031.0359370560511</v>
      </c>
      <c r="AL3">
        <v>4.81792</v>
      </c>
      <c r="AM3">
        <v>0</v>
      </c>
      <c r="AN3">
        <v>0</v>
      </c>
      <c r="AO3">
        <v>0</v>
      </c>
      <c r="AP3">
        <v>0</v>
      </c>
      <c r="AQ3">
        <v>4.667392158E-2</v>
      </c>
      <c r="AR3">
        <v>0</v>
      </c>
      <c r="AS3">
        <v>0</v>
      </c>
      <c r="AT3">
        <v>0</v>
      </c>
      <c r="AU3">
        <v>0</v>
      </c>
      <c r="AV3">
        <v>7.6744684116207011</v>
      </c>
      <c r="AW3">
        <v>0</v>
      </c>
      <c r="AX3">
        <v>0</v>
      </c>
      <c r="AY3">
        <v>0</v>
      </c>
      <c r="AZ3">
        <v>0</v>
      </c>
      <c r="BA3">
        <v>7.6744684116207011</v>
      </c>
      <c r="BB3">
        <v>0</v>
      </c>
      <c r="BC3">
        <v>0</v>
      </c>
      <c r="BD3">
        <v>0</v>
      </c>
      <c r="BE3">
        <v>0</v>
      </c>
      <c r="BF3">
        <v>11.401513945955454</v>
      </c>
      <c r="BG3">
        <v>0</v>
      </c>
      <c r="BH3">
        <v>0</v>
      </c>
      <c r="BI3">
        <v>0</v>
      </c>
      <c r="BJ3">
        <v>0</v>
      </c>
      <c r="BK3">
        <v>56.813724580204507</v>
      </c>
      <c r="BL3">
        <v>0</v>
      </c>
      <c r="BM3">
        <v>0</v>
      </c>
      <c r="BN3">
        <v>0</v>
      </c>
      <c r="BO3">
        <v>0</v>
      </c>
      <c r="BP3">
        <v>68.215238526159965</v>
      </c>
      <c r="BQ3">
        <v>0</v>
      </c>
      <c r="BR3">
        <v>0</v>
      </c>
      <c r="BS3">
        <v>0</v>
      </c>
      <c r="BT3">
        <v>0</v>
      </c>
      <c r="BU3">
        <v>11.401513945955454</v>
      </c>
      <c r="BV3">
        <v>0</v>
      </c>
      <c r="BW3">
        <v>0</v>
      </c>
      <c r="BX3">
        <v>0</v>
      </c>
      <c r="BY3">
        <v>0</v>
      </c>
      <c r="BZ3">
        <v>56.813724580204507</v>
      </c>
      <c r="CA3">
        <v>0</v>
      </c>
      <c r="CB3">
        <v>0</v>
      </c>
      <c r="CC3">
        <v>0</v>
      </c>
      <c r="CD3">
        <v>0</v>
      </c>
      <c r="CE3">
        <v>68.215238526159965</v>
      </c>
      <c r="CF3">
        <v>0</v>
      </c>
      <c r="CG3">
        <v>0</v>
      </c>
      <c r="CH3">
        <v>0</v>
      </c>
    </row>
    <row r="4" spans="1:87" x14ac:dyDescent="0.3">
      <c r="A4" t="s">
        <v>1</v>
      </c>
      <c r="B4">
        <v>28.178058505543682</v>
      </c>
      <c r="C4">
        <v>26.865049480744961</v>
      </c>
      <c r="D4">
        <v>25.064437774622718</v>
      </c>
      <c r="E4">
        <v>23.22644463663104</v>
      </c>
      <c r="F4">
        <v>21.718558022891521</v>
      </c>
      <c r="G4">
        <v>10.190313816192001</v>
      </c>
      <c r="H4">
        <v>10.113572225000448</v>
      </c>
      <c r="I4">
        <v>9.4952347578782721</v>
      </c>
      <c r="J4">
        <v>8.1464707264532485</v>
      </c>
      <c r="K4">
        <v>7.3245772221104133</v>
      </c>
      <c r="L4">
        <v>33.391180270390997</v>
      </c>
      <c r="M4">
        <v>40.637280898650729</v>
      </c>
      <c r="N4">
        <v>50.621613757105763</v>
      </c>
      <c r="O4">
        <v>57.602325719623678</v>
      </c>
      <c r="P4">
        <v>29.652399532236799</v>
      </c>
      <c r="Q4">
        <v>3.1574304413019467</v>
      </c>
      <c r="R4">
        <v>3.8717708052402555</v>
      </c>
      <c r="S4">
        <v>5.1371217578433601</v>
      </c>
      <c r="T4">
        <v>6.8133405605918256</v>
      </c>
      <c r="U4">
        <v>3.9009183580753231</v>
      </c>
      <c r="V4">
        <v>28.178058505543682</v>
      </c>
      <c r="W4">
        <v>26.865049480744961</v>
      </c>
      <c r="X4">
        <v>25.064437774622718</v>
      </c>
      <c r="Y4">
        <v>23.22644463663104</v>
      </c>
      <c r="Z4">
        <v>21.718558022891521</v>
      </c>
      <c r="AA4">
        <v>41.917495534541004</v>
      </c>
      <c r="AB4">
        <v>50.22297519271936</v>
      </c>
      <c r="AC4">
        <v>59.217625135711231</v>
      </c>
      <c r="AD4">
        <v>64.535226676838391</v>
      </c>
      <c r="AE4">
        <v>38.178684947927039</v>
      </c>
      <c r="AF4">
        <v>8.5263152641500177</v>
      </c>
      <c r="AG4">
        <v>9.5856942985011191</v>
      </c>
      <c r="AH4">
        <v>8.5960113786054659</v>
      </c>
      <c r="AI4">
        <v>6.93290095721472</v>
      </c>
      <c r="AJ4">
        <v>8.526285425326078</v>
      </c>
      <c r="AK4">
        <v>33.391180270390997</v>
      </c>
      <c r="AL4">
        <v>40.637280894218243</v>
      </c>
      <c r="AM4">
        <v>50.621613757105763</v>
      </c>
      <c r="AN4">
        <v>57.602325719623678</v>
      </c>
      <c r="AO4">
        <v>29.652399532236799</v>
      </c>
      <c r="AP4">
        <v>39.241066620719998</v>
      </c>
      <c r="AQ4">
        <v>35.94824889976335</v>
      </c>
      <c r="AR4">
        <v>29.002244027004298</v>
      </c>
      <c r="AS4">
        <v>0</v>
      </c>
      <c r="AT4">
        <v>0</v>
      </c>
      <c r="AU4">
        <v>163.59790655571092</v>
      </c>
      <c r="AV4">
        <v>195.52993325386785</v>
      </c>
      <c r="AW4">
        <v>201.53301838923466</v>
      </c>
      <c r="AX4">
        <v>0</v>
      </c>
      <c r="AY4">
        <v>0</v>
      </c>
      <c r="AZ4">
        <v>162.95236849948964</v>
      </c>
      <c r="BA4">
        <v>182.73911709547426</v>
      </c>
      <c r="BB4">
        <v>188.59598075660341</v>
      </c>
      <c r="BC4">
        <v>0</v>
      </c>
      <c r="BD4">
        <v>0</v>
      </c>
      <c r="BE4">
        <v>0.19426458871145477</v>
      </c>
      <c r="BF4">
        <v>0.15931304121573875</v>
      </c>
      <c r="BG4">
        <v>0.12246126288618625</v>
      </c>
      <c r="BH4">
        <v>0</v>
      </c>
      <c r="BI4">
        <v>0</v>
      </c>
      <c r="BJ4">
        <v>0.76102762242107724</v>
      </c>
      <c r="BK4">
        <v>0.99763073882777509</v>
      </c>
      <c r="BL4">
        <v>0.82115908463491194</v>
      </c>
      <c r="BM4">
        <v>0</v>
      </c>
      <c r="BN4">
        <v>0</v>
      </c>
      <c r="BO4">
        <v>0.95529221113253215</v>
      </c>
      <c r="BP4">
        <v>1.1569437800435138</v>
      </c>
      <c r="BQ4">
        <v>0.94362034752109825</v>
      </c>
      <c r="BR4">
        <v>0</v>
      </c>
      <c r="BS4">
        <v>0</v>
      </c>
      <c r="BT4">
        <v>0.20212820892272379</v>
      </c>
      <c r="BU4">
        <v>0.16329306900225482</v>
      </c>
      <c r="BV4">
        <v>0.12460822285899571</v>
      </c>
      <c r="BW4">
        <v>0</v>
      </c>
      <c r="BX4">
        <v>0</v>
      </c>
      <c r="BY4">
        <v>0.74326548830230355</v>
      </c>
      <c r="BZ4">
        <v>0.96345051899482093</v>
      </c>
      <c r="CA4">
        <v>0.81458847348418373</v>
      </c>
      <c r="CB4">
        <v>0</v>
      </c>
      <c r="CC4">
        <v>0</v>
      </c>
      <c r="CD4">
        <v>0.94539369722502742</v>
      </c>
      <c r="CE4">
        <v>1.1267435879970757</v>
      </c>
      <c r="CF4">
        <v>0.93919669634317948</v>
      </c>
      <c r="CG4">
        <v>0</v>
      </c>
      <c r="CH4">
        <v>0</v>
      </c>
    </row>
    <row r="5" spans="1:87" x14ac:dyDescent="0.3">
      <c r="A5" t="s">
        <v>2</v>
      </c>
      <c r="B5">
        <v>0</v>
      </c>
      <c r="C5">
        <v>75.609680716482558</v>
      </c>
      <c r="D5">
        <v>70.57873176811519</v>
      </c>
      <c r="E5">
        <v>78.432781680814088</v>
      </c>
      <c r="F5">
        <v>85.735829748735995</v>
      </c>
      <c r="G5">
        <v>322.95511488376422</v>
      </c>
      <c r="H5">
        <v>363.78232655282045</v>
      </c>
      <c r="I5">
        <v>362.29085914535898</v>
      </c>
      <c r="J5">
        <v>394.29598171925147</v>
      </c>
      <c r="K5">
        <v>400.69953999475086</v>
      </c>
      <c r="L5">
        <v>583.65060388606366</v>
      </c>
      <c r="M5">
        <v>558.91685628623054</v>
      </c>
      <c r="N5">
        <v>566.07325334270968</v>
      </c>
      <c r="O5">
        <v>598.33869897365503</v>
      </c>
      <c r="P5">
        <v>540.06574679255334</v>
      </c>
      <c r="Q5">
        <v>1.7414072655184996</v>
      </c>
      <c r="R5">
        <v>1.4804549334518398</v>
      </c>
      <c r="S5">
        <v>1.5055834724500503</v>
      </c>
      <c r="T5">
        <v>1.4622253932132334</v>
      </c>
      <c r="U5">
        <v>1.29872550531047</v>
      </c>
      <c r="V5">
        <v>0</v>
      </c>
      <c r="W5">
        <v>85.810204731371527</v>
      </c>
      <c r="X5">
        <v>79.549616990197762</v>
      </c>
      <c r="Y5">
        <v>91.814110548029433</v>
      </c>
      <c r="Z5">
        <v>96.416625526784003</v>
      </c>
      <c r="AA5">
        <v>1509.716271259218</v>
      </c>
      <c r="AB5">
        <v>1575.3185453612236</v>
      </c>
      <c r="AC5">
        <v>1540.8071528682699</v>
      </c>
      <c r="AD5">
        <v>1630.8357323104769</v>
      </c>
      <c r="AE5">
        <v>1754.9790527453431</v>
      </c>
      <c r="AF5">
        <v>926.06566737315427</v>
      </c>
      <c r="AG5">
        <v>1016.4016890749931</v>
      </c>
      <c r="AH5">
        <v>974.73389952556033</v>
      </c>
      <c r="AI5">
        <v>1032.4970333368217</v>
      </c>
      <c r="AJ5">
        <v>1214.9133059527899</v>
      </c>
      <c r="AK5">
        <v>583.65060388606366</v>
      </c>
      <c r="AL5">
        <v>558.91685628623054</v>
      </c>
      <c r="AM5">
        <v>566.07325334270968</v>
      </c>
      <c r="AN5">
        <v>598.33869897365503</v>
      </c>
      <c r="AO5">
        <v>540.06574679255334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7" x14ac:dyDescent="0.3">
      <c r="A6" t="s">
        <v>3</v>
      </c>
      <c r="B6">
        <v>22344.199923195076</v>
      </c>
      <c r="C6">
        <v>23963.910709192151</v>
      </c>
      <c r="D6">
        <v>25760.390157579921</v>
      </c>
      <c r="E6">
        <v>25512.748836142062</v>
      </c>
      <c r="F6">
        <v>24996.021042317076</v>
      </c>
      <c r="G6">
        <v>16573.644799999998</v>
      </c>
      <c r="H6">
        <v>16332.748799999999</v>
      </c>
      <c r="I6">
        <v>17103.615999999998</v>
      </c>
      <c r="J6">
        <v>17219.246080000001</v>
      </c>
      <c r="K6">
        <v>19600.262144</v>
      </c>
      <c r="L6">
        <v>23862.762984453122</v>
      </c>
      <c r="M6">
        <v>23493.658823091548</v>
      </c>
      <c r="N6">
        <v>25284.403790956665</v>
      </c>
      <c r="O6">
        <v>26861.460362568705</v>
      </c>
      <c r="P6">
        <v>28772.492631044093</v>
      </c>
      <c r="Q6">
        <v>1.387369940956577</v>
      </c>
      <c r="R6">
        <v>1.3860565677340149</v>
      </c>
      <c r="S6">
        <v>1.4244734530116432</v>
      </c>
      <c r="T6">
        <v>1.5031595054599163</v>
      </c>
      <c r="U6">
        <v>1.4145072823874978</v>
      </c>
      <c r="V6">
        <v>29424.574691845777</v>
      </c>
      <c r="W6">
        <v>32935.401421443545</v>
      </c>
      <c r="X6">
        <v>35867.637982394561</v>
      </c>
      <c r="Y6">
        <v>36135.463106906209</v>
      </c>
      <c r="Z6">
        <v>34922.702553959512</v>
      </c>
      <c r="AA6">
        <v>67404.349128952832</v>
      </c>
      <c r="AB6">
        <v>73034.629259902824</v>
      </c>
      <c r="AC6">
        <v>81184.829269166512</v>
      </c>
      <c r="AD6">
        <v>84801.523976835684</v>
      </c>
      <c r="AE6">
        <v>94065.081032567905</v>
      </c>
      <c r="AF6">
        <v>50485.010600488946</v>
      </c>
      <c r="AG6">
        <v>56618.706223064168</v>
      </c>
      <c r="AH6">
        <v>62935.244435867557</v>
      </c>
      <c r="AI6">
        <v>64005.547966739199</v>
      </c>
      <c r="AJ6">
        <v>71237.710998743642</v>
      </c>
      <c r="AK6">
        <v>16919.338528463883</v>
      </c>
      <c r="AL6">
        <v>16415.923037079549</v>
      </c>
      <c r="AM6">
        <v>18249.584833298955</v>
      </c>
      <c r="AN6">
        <v>20795.976010115748</v>
      </c>
      <c r="AO6">
        <v>22827.370033718274</v>
      </c>
      <c r="AP6">
        <v>17.125975732499999</v>
      </c>
      <c r="AQ6">
        <v>75.535951182000005</v>
      </c>
      <c r="AR6">
        <v>119.4269952315</v>
      </c>
      <c r="AS6">
        <v>35.884203966000001</v>
      </c>
      <c r="AT6">
        <v>6.5679878205</v>
      </c>
      <c r="AU6">
        <v>-18.2970991125</v>
      </c>
      <c r="AV6">
        <v>22.640144650500002</v>
      </c>
      <c r="AW6">
        <v>80.383783153499991</v>
      </c>
      <c r="AX6">
        <v>99.569128976999991</v>
      </c>
      <c r="AY6">
        <v>43.572260956500003</v>
      </c>
      <c r="AZ6">
        <v>-8.0784977055000002</v>
      </c>
      <c r="BA6">
        <v>28.170346331999998</v>
      </c>
      <c r="BB6">
        <v>78.491191095000005</v>
      </c>
      <c r="BC6">
        <v>92.3842843905</v>
      </c>
      <c r="BD6">
        <v>55.424781651000004</v>
      </c>
      <c r="BE6">
        <v>0.87976827428936943</v>
      </c>
      <c r="BF6">
        <v>1.4935193799699062</v>
      </c>
      <c r="BG6">
        <v>1.9567667441752434</v>
      </c>
      <c r="BH6">
        <v>2.3509057729612777</v>
      </c>
      <c r="BI6">
        <v>-3.1971905616593967</v>
      </c>
      <c r="BJ6">
        <v>0.20044072096566948</v>
      </c>
      <c r="BK6">
        <v>0.21377188106951303</v>
      </c>
      <c r="BL6">
        <v>0.16227416907697639</v>
      </c>
      <c r="BM6">
        <v>0.23535072807082993</v>
      </c>
      <c r="BN6">
        <v>-0.21127939580074134</v>
      </c>
      <c r="BO6">
        <v>1.0802089952550391</v>
      </c>
      <c r="BP6">
        <v>1.7072912610394191</v>
      </c>
      <c r="BQ6">
        <v>2.1190409132522201</v>
      </c>
      <c r="BR6">
        <v>2.5862565010321075</v>
      </c>
      <c r="BS6">
        <v>-3.408469957460138</v>
      </c>
      <c r="BT6">
        <v>0.70410182580366232</v>
      </c>
      <c r="BU6">
        <v>1.3272589942474804</v>
      </c>
      <c r="BV6">
        <v>1.6349969956739052</v>
      </c>
      <c r="BW6">
        <v>1.1540419883782163</v>
      </c>
      <c r="BX6">
        <v>-10.189846470161132</v>
      </c>
      <c r="BY6">
        <v>0.14393014087976755</v>
      </c>
      <c r="BZ6">
        <v>0.14751902195518962</v>
      </c>
      <c r="CA6">
        <v>9.2970644062918203E-2</v>
      </c>
      <c r="CB6">
        <v>5.4780957312331111E-2</v>
      </c>
      <c r="CC6">
        <v>-0.54623729369711516</v>
      </c>
      <c r="CD6">
        <v>0.84803196668342984</v>
      </c>
      <c r="CE6">
        <v>1.4747780162026702</v>
      </c>
      <c r="CF6">
        <v>1.7279676397368235</v>
      </c>
      <c r="CG6">
        <v>1.2088229456905473</v>
      </c>
      <c r="CH6">
        <v>-10.736083763858248</v>
      </c>
    </row>
    <row r="7" spans="1:87" x14ac:dyDescent="0.3">
      <c r="A7" t="s">
        <v>4</v>
      </c>
      <c r="B7">
        <v>68.200993479628792</v>
      </c>
      <c r="C7">
        <v>51.663131554549757</v>
      </c>
      <c r="D7">
        <v>44.010833207787513</v>
      </c>
      <c r="E7">
        <v>42.008555540531205</v>
      </c>
      <c r="F7">
        <v>81.273652743290867</v>
      </c>
      <c r="G7">
        <v>52.824396165599843</v>
      </c>
      <c r="H7">
        <v>38.053768373957219</v>
      </c>
      <c r="I7">
        <v>34.696814588781159</v>
      </c>
      <c r="J7">
        <v>57.231787578338817</v>
      </c>
      <c r="K7">
        <v>66.23081190197739</v>
      </c>
      <c r="L7">
        <v>148.43351762013674</v>
      </c>
      <c r="M7">
        <v>145.37119492395755</v>
      </c>
      <c r="N7">
        <v>152.20523386494341</v>
      </c>
      <c r="O7">
        <v>142.47914713521951</v>
      </c>
      <c r="P7">
        <v>130.55978901577555</v>
      </c>
      <c r="Q7">
        <v>2.7076156667101525</v>
      </c>
      <c r="R7">
        <v>3.6810377388398452</v>
      </c>
      <c r="S7">
        <v>4.2269738535577099</v>
      </c>
      <c r="T7">
        <v>2.3988526712575604</v>
      </c>
      <c r="U7">
        <v>1.8994984377538788</v>
      </c>
      <c r="V7">
        <v>70.156104172605424</v>
      </c>
      <c r="W7">
        <v>52.398475671511029</v>
      </c>
      <c r="X7">
        <v>44.455608001034236</v>
      </c>
      <c r="Y7">
        <v>42.32828961299456</v>
      </c>
      <c r="Z7">
        <v>83.668352634767359</v>
      </c>
      <c r="AA7">
        <v>341.85932557559465</v>
      </c>
      <c r="AB7">
        <v>311.50897707796781</v>
      </c>
      <c r="AC7">
        <v>271.11610130402585</v>
      </c>
      <c r="AD7">
        <v>249.7489467481648</v>
      </c>
      <c r="AE7">
        <v>235.48190172945183</v>
      </c>
      <c r="AF7">
        <v>193.42580795555429</v>
      </c>
      <c r="AG7">
        <v>161.41770879995872</v>
      </c>
      <c r="AH7">
        <v>118.91086743908239</v>
      </c>
      <c r="AI7">
        <v>107.26979961294531</v>
      </c>
      <c r="AJ7">
        <v>104.92211271367628</v>
      </c>
      <c r="AK7">
        <v>148.43351762013674</v>
      </c>
      <c r="AL7">
        <v>150.09126827810542</v>
      </c>
      <c r="AM7">
        <v>152.20523386494341</v>
      </c>
      <c r="AN7">
        <v>142.47914713521951</v>
      </c>
      <c r="AO7">
        <v>130.55978977122541</v>
      </c>
      <c r="AP7">
        <v>30.485185291500002</v>
      </c>
      <c r="AQ7">
        <v>247.87296937500003</v>
      </c>
      <c r="AR7">
        <v>449.87474003400001</v>
      </c>
      <c r="AS7">
        <v>348.53633659049996</v>
      </c>
      <c r="AT7">
        <v>373.78683169800001</v>
      </c>
      <c r="AU7">
        <v>20.800452477</v>
      </c>
      <c r="AV7">
        <v>128.22896251649999</v>
      </c>
      <c r="AW7">
        <v>349.41075682950003</v>
      </c>
      <c r="AX7">
        <v>314.0696488845</v>
      </c>
      <c r="AY7">
        <v>409.16178742950001</v>
      </c>
      <c r="AZ7">
        <v>37.250482394999999</v>
      </c>
      <c r="BA7">
        <v>195.9663689235</v>
      </c>
      <c r="BB7">
        <v>395.83792680600004</v>
      </c>
      <c r="BC7">
        <v>431.54975608500001</v>
      </c>
      <c r="BD7">
        <v>389.34539491200002</v>
      </c>
      <c r="BE7">
        <v>0.47915148594036122</v>
      </c>
      <c r="BF7">
        <v>1.3826404618395027</v>
      </c>
      <c r="BG7">
        <v>1.352745548695389</v>
      </c>
      <c r="BH7">
        <v>1.1869528084376877</v>
      </c>
      <c r="BI7">
        <v>0.9809874823394128</v>
      </c>
      <c r="BJ7">
        <v>0.27684435742825447</v>
      </c>
      <c r="BK7">
        <v>0.18670350779952605</v>
      </c>
      <c r="BL7">
        <v>0.16939726492159485</v>
      </c>
      <c r="BM7">
        <v>0.12208314555233774</v>
      </c>
      <c r="BN7">
        <v>8.111413216456069E-2</v>
      </c>
      <c r="BO7">
        <v>0.75599584336861569</v>
      </c>
      <c r="BP7">
        <v>1.5693439696390288</v>
      </c>
      <c r="BQ7">
        <v>1.5221428136169839</v>
      </c>
      <c r="BR7">
        <v>1.3090359539900256</v>
      </c>
      <c r="BS7">
        <v>1.0621016145039734</v>
      </c>
      <c r="BT7">
        <v>0.33149886905039133</v>
      </c>
      <c r="BU7">
        <v>1.1251440332336702</v>
      </c>
      <c r="BV7">
        <v>1.1950941265019372</v>
      </c>
      <c r="BW7">
        <v>0.86223293273929102</v>
      </c>
      <c r="BX7">
        <v>0.88799715156683312</v>
      </c>
      <c r="BY7">
        <v>0.17721228886186771</v>
      </c>
      <c r="BZ7">
        <v>0.13430951201766483</v>
      </c>
      <c r="CA7">
        <v>0.1090739044257325</v>
      </c>
      <c r="CB7">
        <v>0.12104431824160145</v>
      </c>
      <c r="CC7">
        <v>0.10918658191315045</v>
      </c>
      <c r="CD7">
        <v>0.50871115791225896</v>
      </c>
      <c r="CE7">
        <v>1.2594535452513351</v>
      </c>
      <c r="CF7">
        <v>1.30416803092767</v>
      </c>
      <c r="CG7">
        <v>0.98327725098089247</v>
      </c>
      <c r="CH7">
        <v>0.99718373347998368</v>
      </c>
    </row>
    <row r="8" spans="1:87" x14ac:dyDescent="0.3">
      <c r="A8" t="s">
        <v>5</v>
      </c>
      <c r="B8">
        <v>1826.7980044220724</v>
      </c>
      <c r="C8">
        <v>3040.6338523310183</v>
      </c>
      <c r="D8">
        <v>1634.2189082361651</v>
      </c>
      <c r="E8">
        <v>3082.590165507625</v>
      </c>
      <c r="F8">
        <v>3041.8760782867148</v>
      </c>
      <c r="G8">
        <v>2717.7681062131014</v>
      </c>
      <c r="H8">
        <v>2791.4222120215359</v>
      </c>
      <c r="I8">
        <v>2804.596442837098</v>
      </c>
      <c r="J8">
        <v>3066.3679183376489</v>
      </c>
      <c r="K8">
        <v>3281.2031791270929</v>
      </c>
      <c r="L8">
        <v>3480.9951177513312</v>
      </c>
      <c r="M8">
        <v>3551.0734288944564</v>
      </c>
      <c r="N8">
        <v>3932.7802170019859</v>
      </c>
      <c r="O8">
        <v>4357.0508003957457</v>
      </c>
      <c r="P8">
        <v>4762.3786570594239</v>
      </c>
      <c r="Q8">
        <v>1.234185945399527</v>
      </c>
      <c r="R8">
        <v>1.2258115322618337</v>
      </c>
      <c r="S8">
        <v>1.351197639253283</v>
      </c>
      <c r="T8">
        <v>1.3691717857277148</v>
      </c>
      <c r="U8">
        <v>1.3985576708799723</v>
      </c>
      <c r="V8">
        <v>1918.4255814404505</v>
      </c>
      <c r="W8">
        <v>3434.0879469645006</v>
      </c>
      <c r="X8">
        <v>2580.3414923655678</v>
      </c>
      <c r="Y8">
        <v>4480.1241822507627</v>
      </c>
      <c r="Z8">
        <v>4452.5086236524339</v>
      </c>
      <c r="AA8">
        <v>39780.701173961628</v>
      </c>
      <c r="AB8">
        <v>53521.743209126871</v>
      </c>
      <c r="AC8">
        <v>56344.224669405652</v>
      </c>
      <c r="AD8">
        <v>61297.253181885826</v>
      </c>
      <c r="AE8">
        <v>64743.030244104419</v>
      </c>
      <c r="AF8">
        <v>36470.848899538607</v>
      </c>
      <c r="AG8">
        <v>50045.978329740588</v>
      </c>
      <c r="AH8">
        <v>52281.802025375298</v>
      </c>
      <c r="AI8">
        <v>56757.530308809248</v>
      </c>
      <c r="AJ8">
        <v>59815.953461423684</v>
      </c>
      <c r="AK8">
        <v>3309.8522744230236</v>
      </c>
      <c r="AL8">
        <v>3475.7648793862859</v>
      </c>
      <c r="AM8">
        <v>4062.4226440303619</v>
      </c>
      <c r="AN8">
        <v>4539.7228730765828</v>
      </c>
      <c r="AO8">
        <v>4927.0767826807396</v>
      </c>
      <c r="AP8">
        <v>411.24207991577777</v>
      </c>
      <c r="AQ8">
        <v>236.074127535</v>
      </c>
      <c r="AR8">
        <v>247.98362843813999</v>
      </c>
      <c r="AS8">
        <v>187.61599473404536</v>
      </c>
      <c r="AT8">
        <v>178.32319840752001</v>
      </c>
      <c r="AU8">
        <v>716.57516578517664</v>
      </c>
      <c r="AV8">
        <v>706.08719430515998</v>
      </c>
      <c r="AW8">
        <v>620.43589323367496</v>
      </c>
      <c r="AX8">
        <v>586.1815377302305</v>
      </c>
      <c r="AY8">
        <v>562.18735839120404</v>
      </c>
      <c r="AZ8">
        <v>590.10909535155747</v>
      </c>
      <c r="BA8">
        <v>558.4484842743899</v>
      </c>
      <c r="BB8">
        <v>459.0173121588</v>
      </c>
      <c r="BC8">
        <v>422.0843681829873</v>
      </c>
      <c r="BD8">
        <v>360.01434578374983</v>
      </c>
      <c r="BE8">
        <v>0.83306038376178215</v>
      </c>
      <c r="BF8">
        <v>0.67531571992651673</v>
      </c>
      <c r="BG8">
        <v>0.65705213482922331</v>
      </c>
      <c r="BH8">
        <v>0.65237085945534701</v>
      </c>
      <c r="BI8">
        <v>0.60260470777256181</v>
      </c>
      <c r="BJ8">
        <v>0.25150837286134636</v>
      </c>
      <c r="BK8">
        <v>0.25986648462297601</v>
      </c>
      <c r="BL8">
        <v>0.26945415009268958</v>
      </c>
      <c r="BM8">
        <v>0.25213154967802287</v>
      </c>
      <c r="BN8">
        <v>0.23292053777661778</v>
      </c>
      <c r="BO8">
        <v>1.0845687566231283</v>
      </c>
      <c r="BP8">
        <v>0.93518220454949263</v>
      </c>
      <c r="BQ8">
        <v>0.926506284921913</v>
      </c>
      <c r="BR8">
        <v>0.90450240913336999</v>
      </c>
      <c r="BS8">
        <v>0.83552524554917973</v>
      </c>
      <c r="BT8">
        <v>1.0255373355028787</v>
      </c>
      <c r="BU8">
        <v>0.5972148829008378</v>
      </c>
      <c r="BV8">
        <v>0.68999097349903971</v>
      </c>
      <c r="BW8">
        <v>0.57078622791402411</v>
      </c>
      <c r="BX8">
        <v>0.59674392227715833</v>
      </c>
      <c r="BY8">
        <v>0.23666223431618352</v>
      </c>
      <c r="BZ8">
        <v>0.24286316049500134</v>
      </c>
      <c r="CA8">
        <v>0.23295304549687995</v>
      </c>
      <c r="CB8">
        <v>0.19842677650219587</v>
      </c>
      <c r="CC8">
        <v>0.15537210702685036</v>
      </c>
      <c r="CD8">
        <v>1.2621995698190625</v>
      </c>
      <c r="CE8">
        <v>0.84007804339583902</v>
      </c>
      <c r="CF8">
        <v>0.92294401899591971</v>
      </c>
      <c r="CG8">
        <v>0.76921300441621998</v>
      </c>
      <c r="CH8">
        <v>0.75211602930400867</v>
      </c>
    </row>
    <row r="9" spans="1:87" x14ac:dyDescent="0.3">
      <c r="A9" t="s">
        <v>6</v>
      </c>
      <c r="B9">
        <v>5855.1728233965769</v>
      </c>
      <c r="C9">
        <v>11688.570411963863</v>
      </c>
      <c r="D9">
        <v>9414.9764947159147</v>
      </c>
      <c r="E9">
        <v>10975.189661590855</v>
      </c>
      <c r="F9">
        <v>8359.9052918245179</v>
      </c>
      <c r="G9">
        <v>3342.9855638679751</v>
      </c>
      <c r="H9">
        <v>4042.8274723747891</v>
      </c>
      <c r="I9">
        <v>4313.7550923653816</v>
      </c>
      <c r="J9">
        <v>4106.8155834481768</v>
      </c>
      <c r="K9">
        <v>4497.938624902702</v>
      </c>
      <c r="L9">
        <v>5120.1829556854045</v>
      </c>
      <c r="M9">
        <v>6326.0476398860892</v>
      </c>
      <c r="N9">
        <v>6136.1249602613643</v>
      </c>
      <c r="O9">
        <v>6863.2640897451256</v>
      </c>
      <c r="P9">
        <v>6823.0440800282695</v>
      </c>
      <c r="Q9">
        <v>1.4758443549671314</v>
      </c>
      <c r="R9">
        <v>1.5077760133680269</v>
      </c>
      <c r="S9">
        <v>1.3706554283002572</v>
      </c>
      <c r="T9">
        <v>1.6103307612123798</v>
      </c>
      <c r="U9">
        <v>1.4616864868742354</v>
      </c>
      <c r="V9">
        <v>6567.6174248368752</v>
      </c>
      <c r="W9">
        <v>9542.8975212080422</v>
      </c>
      <c r="X9">
        <v>9662.7507347422707</v>
      </c>
      <c r="Y9">
        <v>11259.28628086012</v>
      </c>
      <c r="Z9">
        <v>8652.9474128827187</v>
      </c>
      <c r="AA9">
        <v>81043.288268378048</v>
      </c>
      <c r="AB9">
        <v>88006.339149146617</v>
      </c>
      <c r="AC9">
        <v>87435.584849772742</v>
      </c>
      <c r="AD9">
        <v>101517.06302047474</v>
      </c>
      <c r="AE9">
        <v>110371.66409860853</v>
      </c>
      <c r="AF9">
        <v>74218.641564611491</v>
      </c>
      <c r="AG9">
        <v>79630.847612279234</v>
      </c>
      <c r="AH9">
        <v>79522.281318364781</v>
      </c>
      <c r="AI9">
        <v>93046.602200980138</v>
      </c>
      <c r="AJ9">
        <v>102675.26828801115</v>
      </c>
      <c r="AK9">
        <v>6824.6467037665452</v>
      </c>
      <c r="AL9">
        <v>8375.491536867381</v>
      </c>
      <c r="AM9">
        <v>7913.3035314080425</v>
      </c>
      <c r="AN9">
        <v>8470.4608194948014</v>
      </c>
      <c r="AO9">
        <v>7696.3958105970796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</row>
    <row r="10" spans="1:8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8.2250026828949996E-2</v>
      </c>
      <c r="AQ10">
        <v>-6.6262005898350004E-2</v>
      </c>
      <c r="AR10">
        <v>-0.11288100284055</v>
      </c>
      <c r="AS10">
        <v>0</v>
      </c>
      <c r="AT10">
        <v>0</v>
      </c>
      <c r="AU10">
        <v>1.2579095013588</v>
      </c>
      <c r="AV10">
        <v>1.0065743760123</v>
      </c>
      <c r="AW10">
        <v>0.92865296381445006</v>
      </c>
      <c r="AX10">
        <v>0.78427878460619993</v>
      </c>
      <c r="AY10">
        <v>0.43400793944069999</v>
      </c>
      <c r="AZ10">
        <v>1.0501703304193499</v>
      </c>
      <c r="BA10">
        <v>0.85792483453455004</v>
      </c>
      <c r="BB10">
        <v>0.82950951639765003</v>
      </c>
      <c r="BC10">
        <v>0.72366194398305006</v>
      </c>
      <c r="BD10">
        <v>0.40951294385129999</v>
      </c>
      <c r="BE10">
        <v>0.21540229021354637</v>
      </c>
      <c r="BF10">
        <v>-8.4747620489681652E-2</v>
      </c>
      <c r="BG10">
        <v>-1.4984784096145436</v>
      </c>
      <c r="BH10">
        <v>2.8025680820301255E-2</v>
      </c>
      <c r="BI10">
        <v>0</v>
      </c>
      <c r="BJ10">
        <v>0.8734643237411146</v>
      </c>
      <c r="BK10">
        <v>0.76994465378537502</v>
      </c>
      <c r="BL10">
        <v>0.38544643994736144</v>
      </c>
      <c r="BM10">
        <v>0.8595991053946509</v>
      </c>
      <c r="BN10">
        <v>0</v>
      </c>
      <c r="BO10">
        <v>1.088866613954661</v>
      </c>
      <c r="BP10">
        <v>0.68519703329569337</v>
      </c>
      <c r="BQ10">
        <v>-1.1130319696671822</v>
      </c>
      <c r="BR10">
        <v>0.887624786214952</v>
      </c>
      <c r="BS10">
        <v>0</v>
      </c>
      <c r="BT10">
        <v>0.15633814281780789</v>
      </c>
      <c r="BU10">
        <v>-0.1512560234937084</v>
      </c>
      <c r="BV10">
        <v>-0.315361252305142</v>
      </c>
      <c r="BW10">
        <v>0</v>
      </c>
      <c r="BX10">
        <v>0</v>
      </c>
      <c r="BY10">
        <v>0.6245000463486845</v>
      </c>
      <c r="BZ10">
        <v>0.57341353627084202</v>
      </c>
      <c r="CA10">
        <v>0.30789579400696049</v>
      </c>
      <c r="CB10">
        <v>0.78499291353034784</v>
      </c>
      <c r="CC10">
        <v>0</v>
      </c>
      <c r="CD10">
        <v>0.78083818916649239</v>
      </c>
      <c r="CE10">
        <v>0.42215751277713365</v>
      </c>
      <c r="CF10">
        <v>-7.4654582981814946E-3</v>
      </c>
      <c r="CG10">
        <v>0.78499291353034784</v>
      </c>
      <c r="CH10">
        <v>0</v>
      </c>
    </row>
    <row r="11" spans="1:87" x14ac:dyDescent="0.3">
      <c r="A11" t="s">
        <v>8</v>
      </c>
      <c r="B11">
        <v>17.242251917803518</v>
      </c>
      <c r="C11">
        <v>15.745888756940799</v>
      </c>
      <c r="D11">
        <v>19.10872327021568</v>
      </c>
      <c r="E11">
        <v>15.48089103505408</v>
      </c>
      <c r="F11">
        <v>9.5139671001600004</v>
      </c>
      <c r="G11">
        <v>11.353646028359679</v>
      </c>
      <c r="H11">
        <v>13.136766593904641</v>
      </c>
      <c r="I11">
        <v>13.416725123328</v>
      </c>
      <c r="J11">
        <v>12.96593231438848</v>
      </c>
      <c r="K11">
        <v>11.002872708745318</v>
      </c>
      <c r="L11">
        <v>26.922319247831037</v>
      </c>
      <c r="M11">
        <v>27.014303246274558</v>
      </c>
      <c r="N11">
        <v>29.477209891584</v>
      </c>
      <c r="O11">
        <v>28.198676129310719</v>
      </c>
      <c r="P11">
        <v>27.024108339129651</v>
      </c>
      <c r="Q11">
        <v>2.2848973805685913</v>
      </c>
      <c r="R11">
        <v>1.9815036061717199</v>
      </c>
      <c r="S11">
        <v>2.1170417933647405</v>
      </c>
      <c r="T11">
        <v>2.0956297226102909</v>
      </c>
      <c r="U11">
        <v>2.36665451824729</v>
      </c>
      <c r="V11">
        <v>17.901372888381442</v>
      </c>
      <c r="W11">
        <v>16.392988275159038</v>
      </c>
      <c r="X11">
        <v>19.851501832806395</v>
      </c>
      <c r="Y11">
        <v>16.006939426775041</v>
      </c>
      <c r="Z11">
        <v>9.8248982546329611</v>
      </c>
      <c r="AA11">
        <v>49.728882638254078</v>
      </c>
      <c r="AB11">
        <v>55.488400802293761</v>
      </c>
      <c r="AC11">
        <v>60.179546247004161</v>
      </c>
      <c r="AD11">
        <v>57.128053162997759</v>
      </c>
      <c r="AE11">
        <v>46.467430068119654</v>
      </c>
      <c r="AF11">
        <v>22.80656339042304</v>
      </c>
      <c r="AG11">
        <v>28.474097556019199</v>
      </c>
      <c r="AH11">
        <v>30.702336355420158</v>
      </c>
      <c r="AI11">
        <v>28.929377033687039</v>
      </c>
      <c r="AJ11">
        <v>19.443322656054171</v>
      </c>
      <c r="AK11">
        <v>26.922319247831037</v>
      </c>
      <c r="AL11">
        <v>27.014303246274558</v>
      </c>
      <c r="AM11">
        <v>29.477209891584</v>
      </c>
      <c r="AN11">
        <v>28.198676129310719</v>
      </c>
      <c r="AO11">
        <v>27.024107418714216</v>
      </c>
      <c r="AP11">
        <v>119.61235704272386</v>
      </c>
      <c r="AQ11">
        <v>160.950193482</v>
      </c>
      <c r="AR11">
        <v>184.20706303212</v>
      </c>
      <c r="AS11">
        <v>104.97328597880296</v>
      </c>
      <c r="AT11">
        <v>0</v>
      </c>
      <c r="AU11">
        <v>462.2194717489017</v>
      </c>
      <c r="AV11">
        <v>542.60857728600001</v>
      </c>
      <c r="AW11">
        <v>614.85725249716063</v>
      </c>
      <c r="AX11">
        <v>369.54108957365145</v>
      </c>
      <c r="AY11">
        <v>0</v>
      </c>
      <c r="AZ11">
        <v>419.62113030934125</v>
      </c>
      <c r="BA11">
        <v>473.39950914000002</v>
      </c>
      <c r="BB11">
        <v>536.12676797966935</v>
      </c>
      <c r="BC11">
        <v>329.70413780721333</v>
      </c>
      <c r="BD11">
        <v>0</v>
      </c>
      <c r="BE11">
        <v>0.53941282151900172</v>
      </c>
      <c r="BF11">
        <v>0.59825240942088709</v>
      </c>
      <c r="BG11">
        <v>0.62154561936268216</v>
      </c>
      <c r="BH11">
        <v>0.69219826335471935</v>
      </c>
      <c r="BI11">
        <v>0</v>
      </c>
      <c r="BJ11">
        <v>0.4138235593041294</v>
      </c>
      <c r="BK11">
        <v>0.41038211300795102</v>
      </c>
      <c r="BL11">
        <v>0.41602189217660118</v>
      </c>
      <c r="BM11">
        <v>0.40454854300654791</v>
      </c>
      <c r="BN11">
        <v>0</v>
      </c>
      <c r="BO11">
        <v>0.95323638082313122</v>
      </c>
      <c r="BP11">
        <v>1.008634522428838</v>
      </c>
      <c r="BQ11">
        <v>1.0375675115392833</v>
      </c>
      <c r="BR11">
        <v>1.0967468063612671</v>
      </c>
      <c r="BS11">
        <v>0</v>
      </c>
      <c r="BT11">
        <v>0.50404297973746071</v>
      </c>
      <c r="BU11">
        <v>0.60717789674568812</v>
      </c>
      <c r="BV11">
        <v>0.62210586396271705</v>
      </c>
      <c r="BW11">
        <v>0.57299976879761649</v>
      </c>
      <c r="BX11">
        <v>0</v>
      </c>
      <c r="BY11">
        <v>0.37417418044193329</v>
      </c>
      <c r="BZ11">
        <v>0.36502346843373618</v>
      </c>
      <c r="CA11">
        <v>0.35770894821615329</v>
      </c>
      <c r="CB11">
        <v>0.31799203119345093</v>
      </c>
      <c r="CC11">
        <v>0</v>
      </c>
      <c r="CD11">
        <v>0.878217160179394</v>
      </c>
      <c r="CE11">
        <v>0.97220136517942435</v>
      </c>
      <c r="CF11">
        <v>0.97981481217887023</v>
      </c>
      <c r="CG11">
        <v>0.89099179999106737</v>
      </c>
      <c r="CH11">
        <v>0</v>
      </c>
    </row>
    <row r="12" spans="1:87" x14ac:dyDescent="0.3">
      <c r="A12" t="s">
        <v>9</v>
      </c>
      <c r="B12">
        <v>1273.9496832484863</v>
      </c>
      <c r="C12">
        <v>10516.210290154771</v>
      </c>
      <c r="D12">
        <v>10087.572410827313</v>
      </c>
      <c r="E12">
        <v>8921.8795289801419</v>
      </c>
      <c r="F12">
        <v>7893.0641201009767</v>
      </c>
      <c r="G12">
        <v>3628.7005454488371</v>
      </c>
      <c r="H12">
        <v>3127.3029331395792</v>
      </c>
      <c r="I12">
        <v>2386.9072748135222</v>
      </c>
      <c r="J12">
        <v>2446.4931497119742</v>
      </c>
      <c r="K12">
        <v>2880.3164288004641</v>
      </c>
      <c r="L12">
        <v>6402.4318162792042</v>
      </c>
      <c r="M12">
        <v>6214.4592390719181</v>
      </c>
      <c r="N12">
        <v>4049.4889976289278</v>
      </c>
      <c r="O12">
        <v>4233.1716180978083</v>
      </c>
      <c r="P12">
        <v>4248.516092472446</v>
      </c>
      <c r="Q12">
        <v>1.7001350158241004</v>
      </c>
      <c r="R12">
        <v>1.9147980286675379</v>
      </c>
      <c r="S12">
        <v>1.6347609509029293</v>
      </c>
      <c r="T12">
        <v>1.667291175915772</v>
      </c>
      <c r="U12">
        <v>1.4213029129420593</v>
      </c>
      <c r="V12">
        <v>1317.978560751882</v>
      </c>
      <c r="W12">
        <v>10559.901067366316</v>
      </c>
      <c r="X12">
        <v>10122.406366754794</v>
      </c>
      <c r="Y12">
        <v>8960.725363037287</v>
      </c>
      <c r="Z12">
        <v>7923.371752294036</v>
      </c>
      <c r="AA12">
        <v>155205.1564623256</v>
      </c>
      <c r="AB12">
        <v>155343.12519937582</v>
      </c>
      <c r="AC12">
        <v>136914.31978596476</v>
      </c>
      <c r="AD12">
        <v>138456.9839746842</v>
      </c>
      <c r="AE12">
        <v>142144.98713535001</v>
      </c>
      <c r="AF12">
        <v>148470.11541574757</v>
      </c>
      <c r="AG12">
        <v>149227.0581984788</v>
      </c>
      <c r="AH12">
        <v>131719.41953605015</v>
      </c>
      <c r="AI12">
        <v>133381.71953262202</v>
      </c>
      <c r="AJ12">
        <v>136976.88718590417</v>
      </c>
      <c r="AK12">
        <v>6735.0410465780533</v>
      </c>
      <c r="AL12">
        <v>6116.0670008969182</v>
      </c>
      <c r="AM12">
        <v>5194.9002500495362</v>
      </c>
      <c r="AN12">
        <v>5075.2644420622019</v>
      </c>
      <c r="AO12">
        <v>5168.099949445841</v>
      </c>
      <c r="AP12">
        <v>51.146373544500001</v>
      </c>
      <c r="AQ12">
        <v>90.593263140000005</v>
      </c>
      <c r="AR12">
        <v>84.850973524500006</v>
      </c>
      <c r="AS12">
        <v>76.886791249500007</v>
      </c>
      <c r="AT12">
        <v>106.3731701115</v>
      </c>
      <c r="AU12">
        <v>53.427720601499999</v>
      </c>
      <c r="AV12">
        <v>84.400551211500002</v>
      </c>
      <c r="AW12">
        <v>102.25843741050001</v>
      </c>
      <c r="AX12">
        <v>122.67814133249999</v>
      </c>
      <c r="AY12">
        <v>141.19559132399999</v>
      </c>
      <c r="AZ12">
        <v>54.685856672999996</v>
      </c>
      <c r="BA12">
        <v>73.515574998000005</v>
      </c>
      <c r="BB12">
        <v>86.876604676500008</v>
      </c>
      <c r="BC12">
        <v>107.9829053775</v>
      </c>
      <c r="BD12">
        <v>129.22312731000002</v>
      </c>
      <c r="BE12">
        <v>0.68798192972233563</v>
      </c>
      <c r="BF12">
        <v>0.79222104826544193</v>
      </c>
      <c r="BG12">
        <v>0.60911013278177994</v>
      </c>
      <c r="BH12">
        <v>0.61650585526134427</v>
      </c>
      <c r="BI12">
        <v>0.61736759694553767</v>
      </c>
      <c r="BJ12">
        <v>0.41372844352181104</v>
      </c>
      <c r="BK12">
        <v>0.44757102446464131</v>
      </c>
      <c r="BL12">
        <v>0.36656668654302499</v>
      </c>
      <c r="BM12">
        <v>0.38040954777193042</v>
      </c>
      <c r="BN12">
        <v>0.32799055527987336</v>
      </c>
      <c r="BO12">
        <v>1.1017103732441467</v>
      </c>
      <c r="BP12">
        <v>1.2397920727300833</v>
      </c>
      <c r="BQ12">
        <v>0.97567681932480477</v>
      </c>
      <c r="BR12">
        <v>0.99691540303327475</v>
      </c>
      <c r="BS12">
        <v>0.94535815222541097</v>
      </c>
      <c r="BT12">
        <v>0.66562961911872753</v>
      </c>
      <c r="BU12">
        <v>0.9647589841129014</v>
      </c>
      <c r="BV12">
        <v>0.71054097443903186</v>
      </c>
      <c r="BW12">
        <v>0.61348799266761489</v>
      </c>
      <c r="BX12">
        <v>0.67092824139918272</v>
      </c>
      <c r="BY12">
        <v>0.36191533587058794</v>
      </c>
      <c r="BZ12">
        <v>0.35004375311932651</v>
      </c>
      <c r="CA12">
        <v>0.30298279202134865</v>
      </c>
      <c r="CB12">
        <v>0.28682110086776308</v>
      </c>
      <c r="CC12">
        <v>0.25141957287295374</v>
      </c>
      <c r="CD12">
        <v>1.0275449549893154</v>
      </c>
      <c r="CE12">
        <v>1.3148027372322277</v>
      </c>
      <c r="CF12">
        <v>1.0135237664603804</v>
      </c>
      <c r="CG12">
        <v>0.90030909353537791</v>
      </c>
      <c r="CH12">
        <v>0.92234781427213652</v>
      </c>
    </row>
    <row r="13" spans="1:87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30.679426968000001</v>
      </c>
      <c r="AQ13">
        <v>51.361420237499999</v>
      </c>
      <c r="AR13">
        <v>29.720835430500003</v>
      </c>
      <c r="AS13">
        <v>51.778244639999997</v>
      </c>
      <c r="AT13">
        <v>60.663886311000006</v>
      </c>
      <c r="AU13">
        <v>174.56795087400002</v>
      </c>
      <c r="AV13">
        <v>169.27710768450001</v>
      </c>
      <c r="AW13">
        <v>143.3512384485</v>
      </c>
      <c r="AX13">
        <v>145.9632433875</v>
      </c>
      <c r="AY13">
        <v>155.97631799850001</v>
      </c>
      <c r="AZ13">
        <v>173.13113737199998</v>
      </c>
      <c r="BA13">
        <v>168.33454417799999</v>
      </c>
      <c r="BB13">
        <v>142.8484027515</v>
      </c>
      <c r="BC13">
        <v>145.45918291950002</v>
      </c>
      <c r="BD13">
        <v>154.26561105899998</v>
      </c>
      <c r="BE13">
        <v>0.47219814622958028</v>
      </c>
      <c r="BF13">
        <v>0.77455384552152773</v>
      </c>
      <c r="BG13">
        <v>0.4377461657014533</v>
      </c>
      <c r="BH13">
        <v>0.71117478333772699</v>
      </c>
      <c r="BI13">
        <v>0.68872841601922408</v>
      </c>
      <c r="BJ13">
        <v>0.3196897265383668</v>
      </c>
      <c r="BK13">
        <v>0.34836742874336418</v>
      </c>
      <c r="BL13">
        <v>0.41187206732774673</v>
      </c>
      <c r="BM13">
        <v>0.29154980512398448</v>
      </c>
      <c r="BN13">
        <v>0.33405038486585287</v>
      </c>
      <c r="BO13">
        <v>0.79188787276794714</v>
      </c>
      <c r="BP13">
        <v>1.122921274264892</v>
      </c>
      <c r="BQ13">
        <v>0.84961823302920003</v>
      </c>
      <c r="BR13">
        <v>1.0027245884617115</v>
      </c>
      <c r="BS13">
        <v>1.0227788008850769</v>
      </c>
      <c r="BT13">
        <v>0.46849294728569463</v>
      </c>
      <c r="BU13">
        <v>0.79922760021182682</v>
      </c>
      <c r="BV13">
        <v>0.43571518923346952</v>
      </c>
      <c r="BW13">
        <v>0.7068650519244658</v>
      </c>
      <c r="BX13">
        <v>0.68965322920350391</v>
      </c>
      <c r="BY13">
        <v>0.31703883766836111</v>
      </c>
      <c r="BZ13">
        <v>0.3454277695621652</v>
      </c>
      <c r="CA13">
        <v>0.4091178911883801</v>
      </c>
      <c r="CB13">
        <v>0.28890441502155811</v>
      </c>
      <c r="CC13">
        <v>0.33073829043325015</v>
      </c>
      <c r="CD13">
        <v>0.78553178495405585</v>
      </c>
      <c r="CE13">
        <v>1.1446553697739921</v>
      </c>
      <c r="CF13">
        <v>0.84483308042184957</v>
      </c>
      <c r="CG13">
        <v>0.99576946694602386</v>
      </c>
      <c r="CH13">
        <v>1.0203915196367539</v>
      </c>
    </row>
    <row r="14" spans="1:87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1.1814835194643456</v>
      </c>
      <c r="H14">
        <v>1.1053043360228354</v>
      </c>
      <c r="I14">
        <v>1.0927200152236034</v>
      </c>
      <c r="J14">
        <v>1.0754623735010302</v>
      </c>
      <c r="K14">
        <v>1.0502214659933184</v>
      </c>
      <c r="L14">
        <v>3.3718193848319999</v>
      </c>
      <c r="M14">
        <v>3.3148021923840001</v>
      </c>
      <c r="N14">
        <v>3.5268812492800001</v>
      </c>
      <c r="O14">
        <v>3.4221040158719997</v>
      </c>
      <c r="P14">
        <v>3.3218826076159997</v>
      </c>
      <c r="Q14">
        <v>2.7499589766491073</v>
      </c>
      <c r="R14">
        <v>2.8897836113077142</v>
      </c>
      <c r="S14">
        <v>3.1100797041873487</v>
      </c>
      <c r="T14">
        <v>3.066108826564955</v>
      </c>
      <c r="U14">
        <v>3.0478456537255929</v>
      </c>
      <c r="V14">
        <v>0</v>
      </c>
      <c r="W14">
        <v>0</v>
      </c>
      <c r="X14">
        <v>0</v>
      </c>
      <c r="Y14">
        <v>0</v>
      </c>
      <c r="Z14">
        <v>0</v>
      </c>
      <c r="AA14">
        <v>10.76132056576</v>
      </c>
      <c r="AB14">
        <v>10.148588099584</v>
      </c>
      <c r="AC14">
        <v>8.2988768358399998</v>
      </c>
      <c r="AD14">
        <v>8.4445341204479991</v>
      </c>
      <c r="AE14">
        <v>8.4729405767679999</v>
      </c>
      <c r="AF14">
        <v>7.3895011809279998</v>
      </c>
      <c r="AG14">
        <v>6.8337859072000002</v>
      </c>
      <c r="AH14">
        <v>4.7719955865600001</v>
      </c>
      <c r="AI14">
        <v>5.0224301045760003</v>
      </c>
      <c r="AJ14">
        <v>5.1510579691520002</v>
      </c>
      <c r="AK14">
        <v>3.3718193848319999</v>
      </c>
      <c r="AL14">
        <v>3.3148021923840001</v>
      </c>
      <c r="AM14">
        <v>3.5268812492800001</v>
      </c>
      <c r="AN14">
        <v>3.4221040158719997</v>
      </c>
      <c r="AO14">
        <v>3.3218826076159997</v>
      </c>
      <c r="AP14">
        <v>157.5200878935</v>
      </c>
      <c r="AQ14">
        <v>83.399987131499998</v>
      </c>
      <c r="AR14">
        <v>8.6332782689999998</v>
      </c>
      <c r="AS14">
        <v>70.750945987500003</v>
      </c>
      <c r="AT14">
        <v>104.819483736</v>
      </c>
      <c r="AU14">
        <v>249.80635842300001</v>
      </c>
      <c r="AV14">
        <v>107.53063076399999</v>
      </c>
      <c r="AW14">
        <v>82.069533727500001</v>
      </c>
      <c r="AX14">
        <v>67.569463232999993</v>
      </c>
      <c r="AY14">
        <v>138.676290381</v>
      </c>
      <c r="AZ14">
        <v>228.896000259</v>
      </c>
      <c r="BA14">
        <v>98.070736185000001</v>
      </c>
      <c r="BB14">
        <v>41.407434675000005</v>
      </c>
      <c r="BC14">
        <v>22.682527027500001</v>
      </c>
      <c r="BD14">
        <v>95.889707716499998</v>
      </c>
      <c r="BE14">
        <v>0.64109452645328247</v>
      </c>
      <c r="BF14">
        <v>0.34858554549732385</v>
      </c>
      <c r="BG14">
        <v>9.2712799779182176E-2</v>
      </c>
      <c r="BH14">
        <v>0.91089326313172392</v>
      </c>
      <c r="BI14">
        <v>0.84226875494259945</v>
      </c>
      <c r="BJ14">
        <v>0.38623939749023933</v>
      </c>
      <c r="BK14">
        <v>0.70455884452987616</v>
      </c>
      <c r="BL14">
        <v>0.659585784077516</v>
      </c>
      <c r="BM14">
        <v>5.1244438276429202E-2</v>
      </c>
      <c r="BN14">
        <v>7.6890743779859411E-2</v>
      </c>
      <c r="BO14">
        <v>1.027333923943522</v>
      </c>
      <c r="BP14">
        <v>1.0531443900272</v>
      </c>
      <c r="BQ14">
        <v>0.75229858385669823</v>
      </c>
      <c r="BR14">
        <v>0.96213770140815313</v>
      </c>
      <c r="BS14">
        <v>0.91915949872245883</v>
      </c>
      <c r="BT14">
        <v>0.65918358640774244</v>
      </c>
      <c r="BU14">
        <v>0.61540561745802402</v>
      </c>
      <c r="BV14">
        <v>0.38975427893109915</v>
      </c>
      <c r="BW14">
        <v>1.2008428970634089</v>
      </c>
      <c r="BX14">
        <v>0.90798330220704704</v>
      </c>
      <c r="BY14">
        <v>0.33799572077228185</v>
      </c>
      <c r="BZ14">
        <v>0.36164428041930879</v>
      </c>
      <c r="CA14">
        <v>0.4956022752148963</v>
      </c>
      <c r="CB14">
        <v>5.1019610758301873E-2</v>
      </c>
      <c r="CC14">
        <v>7.6410302528065091E-2</v>
      </c>
      <c r="CD14">
        <v>0.99717930718002434</v>
      </c>
      <c r="CE14">
        <v>0.97704989787733287</v>
      </c>
      <c r="CF14">
        <v>0.88535655414599546</v>
      </c>
      <c r="CG14">
        <v>1.2518625078217107</v>
      </c>
      <c r="CH14">
        <v>0.98439360473511206</v>
      </c>
    </row>
    <row r="15" spans="1:87" x14ac:dyDescent="0.3">
      <c r="A15" t="s">
        <v>12</v>
      </c>
      <c r="B15">
        <v>3.9513115081011203</v>
      </c>
      <c r="C15">
        <v>3.6697789256704003</v>
      </c>
      <c r="D15">
        <v>3.5521588616294402</v>
      </c>
      <c r="E15">
        <v>3.3779554402393086</v>
      </c>
      <c r="F15">
        <v>2.7426724772044802</v>
      </c>
      <c r="G15">
        <v>0.82982619738531838</v>
      </c>
      <c r="H15">
        <v>0.80183215742627834</v>
      </c>
      <c r="I15">
        <v>0.75908108462786561</v>
      </c>
      <c r="J15">
        <v>0.71173197032796165</v>
      </c>
      <c r="K15">
        <v>0.74277263568189433</v>
      </c>
      <c r="L15">
        <v>2.8093099712823295</v>
      </c>
      <c r="M15">
        <v>2.9587899298691074</v>
      </c>
      <c r="N15">
        <v>2.9680590665112572</v>
      </c>
      <c r="O15">
        <v>2.9281262583719938</v>
      </c>
      <c r="P15">
        <v>3.5394383038318589</v>
      </c>
      <c r="Q15">
        <v>3.2621362737131703</v>
      </c>
      <c r="R15">
        <v>3.555660133330488</v>
      </c>
      <c r="S15">
        <v>3.7676794817608541</v>
      </c>
      <c r="T15">
        <v>3.9642670698732156</v>
      </c>
      <c r="U15">
        <v>4.591642118625578</v>
      </c>
      <c r="V15">
        <v>3.9513115081011203</v>
      </c>
      <c r="W15">
        <v>3.6697789256704003</v>
      </c>
      <c r="X15">
        <v>3.5521588616294402</v>
      </c>
      <c r="Y15">
        <v>3.3779554402393086</v>
      </c>
      <c r="Z15">
        <v>2.7426724772044802</v>
      </c>
      <c r="AA15">
        <v>3.6482488899952643</v>
      </c>
      <c r="AB15">
        <v>4.0132556308070404</v>
      </c>
      <c r="AC15">
        <v>4.1048933954039812</v>
      </c>
      <c r="AD15">
        <v>3.9113556110438399</v>
      </c>
      <c r="AE15">
        <v>4.0939802947481603</v>
      </c>
      <c r="AF15">
        <v>0.83893891880929272</v>
      </c>
      <c r="AG15">
        <v>1.0544657009379328</v>
      </c>
      <c r="AH15">
        <v>1.1368343289890817</v>
      </c>
      <c r="AI15">
        <v>0.9832293526718463</v>
      </c>
      <c r="AJ15">
        <v>0.55454199024179196</v>
      </c>
      <c r="AK15">
        <v>2.8093099712823295</v>
      </c>
      <c r="AL15">
        <v>2.9587899298691074</v>
      </c>
      <c r="AM15">
        <v>2.9680590665112572</v>
      </c>
      <c r="AN15">
        <v>2.9281262583719938</v>
      </c>
      <c r="AO15">
        <v>3.5394383045063678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</row>
    <row r="16" spans="1:87" x14ac:dyDescent="0.3">
      <c r="A16" t="s">
        <v>13</v>
      </c>
      <c r="B16">
        <v>18.685827788718083</v>
      </c>
      <c r="C16">
        <v>19.626170737651201</v>
      </c>
      <c r="D16">
        <v>17.881283327725363</v>
      </c>
      <c r="E16">
        <v>11.855372227958476</v>
      </c>
      <c r="F16">
        <v>11.852086591333888</v>
      </c>
      <c r="G16">
        <v>10.427583773862297</v>
      </c>
      <c r="H16">
        <v>10.095198750018765</v>
      </c>
      <c r="I16">
        <v>9.7312366507602963</v>
      </c>
      <c r="J16">
        <v>8.140509557783961</v>
      </c>
      <c r="K16">
        <v>8.8582715269353471</v>
      </c>
      <c r="L16">
        <v>19.955699219232049</v>
      </c>
      <c r="M16">
        <v>22.157530387815321</v>
      </c>
      <c r="N16">
        <v>24.196097557502977</v>
      </c>
      <c r="O16">
        <v>26.094534081890817</v>
      </c>
      <c r="P16">
        <v>25.541836648412879</v>
      </c>
      <c r="Q16">
        <v>1.8440506346890968</v>
      </c>
      <c r="R16">
        <v>2.1149303039896026</v>
      </c>
      <c r="S16">
        <v>2.3958899886611396</v>
      </c>
      <c r="T16">
        <v>3.0887839821675169</v>
      </c>
      <c r="U16">
        <v>2.7783868500968234</v>
      </c>
      <c r="V16">
        <v>20.395756951490558</v>
      </c>
      <c r="W16">
        <v>21.539760791868108</v>
      </c>
      <c r="X16">
        <v>19.623853071839132</v>
      </c>
      <c r="Y16">
        <v>13.683054274226892</v>
      </c>
      <c r="Z16">
        <v>13.775815855376385</v>
      </c>
      <c r="AA16">
        <v>56.601841428275094</v>
      </c>
      <c r="AB16">
        <v>60.501918166512844</v>
      </c>
      <c r="AC16">
        <v>56.274482496155343</v>
      </c>
      <c r="AD16">
        <v>58.363902894696658</v>
      </c>
      <c r="AE16">
        <v>61.976206640009117</v>
      </c>
      <c r="AF16">
        <v>36.646142208946685</v>
      </c>
      <c r="AG16">
        <v>37.303717058697522</v>
      </c>
      <c r="AH16">
        <v>31.344401807004363</v>
      </c>
      <c r="AI16">
        <v>31.305784812805832</v>
      </c>
      <c r="AJ16">
        <v>34.286541255596234</v>
      </c>
      <c r="AK16">
        <v>19.955699219232049</v>
      </c>
      <c r="AL16">
        <v>23.198201107815322</v>
      </c>
      <c r="AM16">
        <v>24.930080689150977</v>
      </c>
      <c r="AN16">
        <v>27.058118081890814</v>
      </c>
      <c r="AO16">
        <v>27.689665077318658</v>
      </c>
      <c r="AP16">
        <v>161.72214561547742</v>
      </c>
      <c r="AQ16">
        <v>266.34786082351263</v>
      </c>
      <c r="AR16">
        <v>270.64032248828028</v>
      </c>
      <c r="AS16">
        <v>241.00512510757724</v>
      </c>
      <c r="AT16">
        <v>328.63492984933248</v>
      </c>
      <c r="AU16">
        <v>776.47802595747771</v>
      </c>
      <c r="AV16">
        <v>747.24261658702244</v>
      </c>
      <c r="AW16">
        <v>749.33390938271577</v>
      </c>
      <c r="AX16">
        <v>697.82983121186487</v>
      </c>
      <c r="AY16">
        <v>763.03591881212662</v>
      </c>
      <c r="AZ16">
        <v>427.38611881236386</v>
      </c>
      <c r="BA16">
        <v>472.63792940329483</v>
      </c>
      <c r="BB16">
        <v>433.22237568324522</v>
      </c>
      <c r="BC16">
        <v>378.2796822358095</v>
      </c>
      <c r="BD16">
        <v>489.16314857567909</v>
      </c>
      <c r="BE16">
        <v>0.400466482664322</v>
      </c>
      <c r="BF16">
        <v>0.72157309578331841</v>
      </c>
      <c r="BG16">
        <v>0.44294779835937947</v>
      </c>
      <c r="BH16">
        <v>0.50304736241310444</v>
      </c>
      <c r="BI16">
        <v>0.69471203369642431</v>
      </c>
      <c r="BJ16">
        <v>0.45813352900911836</v>
      </c>
      <c r="BK16">
        <v>0.43784038874722792</v>
      </c>
      <c r="BL16">
        <v>0.47087360914918586</v>
      </c>
      <c r="BM16">
        <v>0.45583006743343024</v>
      </c>
      <c r="BN16">
        <v>0.39310557642254329</v>
      </c>
      <c r="BO16">
        <v>0.85860001167344024</v>
      </c>
      <c r="BP16">
        <v>1.1594134845305464</v>
      </c>
      <c r="BQ16">
        <v>0.91382140750856533</v>
      </c>
      <c r="BR16">
        <v>0.95887742984653457</v>
      </c>
      <c r="BS16">
        <v>1.0878176101189676</v>
      </c>
      <c r="BT16">
        <v>0.42446935299184535</v>
      </c>
      <c r="BU16">
        <v>0.68686214782844723</v>
      </c>
      <c r="BV16">
        <v>0.53645856089121224</v>
      </c>
      <c r="BW16">
        <v>0.57791783371411964</v>
      </c>
      <c r="BX16">
        <v>0.70660279566403772</v>
      </c>
      <c r="BY16">
        <v>0.39348789503979131</v>
      </c>
      <c r="BZ16">
        <v>0.37820141468147933</v>
      </c>
      <c r="CA16">
        <v>0.38498972728716813</v>
      </c>
      <c r="CB16">
        <v>0.37366318902171997</v>
      </c>
      <c r="CC16">
        <v>0.32485227935318378</v>
      </c>
      <c r="CD16">
        <v>0.81795724803163661</v>
      </c>
      <c r="CE16">
        <v>1.0650635625099267</v>
      </c>
      <c r="CF16">
        <v>0.92144828817838043</v>
      </c>
      <c r="CG16">
        <v>0.95158102273583944</v>
      </c>
      <c r="CH16">
        <v>1.0314550750172218</v>
      </c>
    </row>
    <row r="17" spans="1:86" x14ac:dyDescent="0.3">
      <c r="A17" t="s">
        <v>14</v>
      </c>
      <c r="B17">
        <v>5.4842421903360004</v>
      </c>
      <c r="C17">
        <v>5.8927449548800004</v>
      </c>
      <c r="D17">
        <v>6.4621057632563206</v>
      </c>
      <c r="E17">
        <v>8.3409396864000005</v>
      </c>
      <c r="F17">
        <v>9.9891507447296011</v>
      </c>
      <c r="G17">
        <v>24.950244005320808</v>
      </c>
      <c r="H17">
        <v>26.811975795612977</v>
      </c>
      <c r="I17">
        <v>35.532917447654704</v>
      </c>
      <c r="J17">
        <v>45.688366102183934</v>
      </c>
      <c r="K17">
        <v>40.454340284178535</v>
      </c>
      <c r="L17">
        <v>52.15366272712243</v>
      </c>
      <c r="M17">
        <v>48.857851135936613</v>
      </c>
      <c r="N17">
        <v>55.368124424890979</v>
      </c>
      <c r="O17">
        <v>70.38828256032113</v>
      </c>
      <c r="P17">
        <v>57.628830789886258</v>
      </c>
      <c r="Q17">
        <v>2.0141861111472275</v>
      </c>
      <c r="R17">
        <v>1.7558811774204806</v>
      </c>
      <c r="S17">
        <v>1.5014764516431667</v>
      </c>
      <c r="T17">
        <v>1.4845140820074629</v>
      </c>
      <c r="U17">
        <v>1.3726640676318067</v>
      </c>
      <c r="V17">
        <v>6.1898188656640007</v>
      </c>
      <c r="W17">
        <v>6.8555185807359997</v>
      </c>
      <c r="X17">
        <v>6.6282226053119997</v>
      </c>
      <c r="Y17">
        <v>8.4091043894272008</v>
      </c>
      <c r="Z17">
        <v>10.047256825640959</v>
      </c>
      <c r="AA17">
        <v>50.132231582715391</v>
      </c>
      <c r="AB17">
        <v>48.60910233653432</v>
      </c>
      <c r="AC17">
        <v>39.205901790136316</v>
      </c>
      <c r="AD17">
        <v>33.211387911096317</v>
      </c>
      <c r="AE17">
        <v>28.062158143507865</v>
      </c>
      <c r="AF17">
        <v>-2.0214311444070399</v>
      </c>
      <c r="AG17">
        <v>-0.24874879949864961</v>
      </c>
      <c r="AH17">
        <v>-16.162222634754659</v>
      </c>
      <c r="AI17">
        <v>-37.176894649224806</v>
      </c>
      <c r="AJ17">
        <v>-29.566672646378393</v>
      </c>
      <c r="AK17">
        <v>52.15366272712243</v>
      </c>
      <c r="AL17">
        <v>48.857851135936613</v>
      </c>
      <c r="AM17">
        <v>55.368124424890979</v>
      </c>
      <c r="AN17">
        <v>70.38828256032113</v>
      </c>
      <c r="AO17">
        <v>57.628830789886258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</row>
    <row r="18" spans="1:86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12.156139301828301</v>
      </c>
      <c r="H18">
        <v>0.46544505828218879</v>
      </c>
      <c r="I18">
        <v>0.76079099421061114</v>
      </c>
      <c r="J18">
        <v>0</v>
      </c>
      <c r="K18">
        <v>0</v>
      </c>
      <c r="L18">
        <v>154.54158933551145</v>
      </c>
      <c r="M18">
        <v>20.205459932538883</v>
      </c>
      <c r="N18">
        <v>20.631834048634879</v>
      </c>
      <c r="O18">
        <v>0</v>
      </c>
      <c r="P18">
        <v>0</v>
      </c>
      <c r="Q18">
        <v>12.25009019071315</v>
      </c>
      <c r="R18">
        <v>41.830195760358748</v>
      </c>
      <c r="S18">
        <v>26.131362399403265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171.8348490276484</v>
      </c>
      <c r="AB18">
        <v>28.578444612575026</v>
      </c>
      <c r="AC18">
        <v>28.850854274815998</v>
      </c>
      <c r="AD18">
        <v>0</v>
      </c>
      <c r="AE18">
        <v>0</v>
      </c>
      <c r="AF18">
        <v>17.293259692136964</v>
      </c>
      <c r="AG18">
        <v>8.3729846800361472</v>
      </c>
      <c r="AH18">
        <v>8.2190202261811187</v>
      </c>
      <c r="AI18">
        <v>0</v>
      </c>
      <c r="AJ18">
        <v>0</v>
      </c>
      <c r="AK18">
        <v>154.54158933551145</v>
      </c>
      <c r="AL18">
        <v>20.205459932538883</v>
      </c>
      <c r="AM18">
        <v>20.631834048634879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</row>
    <row r="19" spans="1:86" x14ac:dyDescent="0.3">
      <c r="A19" t="s">
        <v>16</v>
      </c>
      <c r="B19">
        <v>2642.3012210370562</v>
      </c>
      <c r="C19">
        <v>3138.8815961804798</v>
      </c>
      <c r="D19">
        <v>1437.636872964096</v>
      </c>
      <c r="E19">
        <v>1140.4867439383552</v>
      </c>
      <c r="F19">
        <v>0</v>
      </c>
      <c r="G19">
        <v>131.72199927766016</v>
      </c>
      <c r="H19">
        <v>199.85632789202941</v>
      </c>
      <c r="I19">
        <v>180.26239964582911</v>
      </c>
      <c r="J19">
        <v>47.154043647272957</v>
      </c>
      <c r="K19">
        <v>0</v>
      </c>
      <c r="L19">
        <v>179.12769892057088</v>
      </c>
      <c r="M19">
        <v>248.71307418823676</v>
      </c>
      <c r="N19">
        <v>263.20631074079745</v>
      </c>
      <c r="O19">
        <v>112.19316736504832</v>
      </c>
      <c r="P19">
        <v>0</v>
      </c>
      <c r="Q19">
        <v>1.3103702159336479</v>
      </c>
      <c r="R19">
        <v>1.1991411100481637</v>
      </c>
      <c r="S19">
        <v>1.4069566932824795</v>
      </c>
      <c r="T19">
        <v>2.2926462424084146</v>
      </c>
      <c r="U19">
        <v>0</v>
      </c>
      <c r="V19">
        <v>2642.3012210370562</v>
      </c>
      <c r="W19">
        <v>3138.8815961804798</v>
      </c>
      <c r="X19">
        <v>1437.636872964096</v>
      </c>
      <c r="Y19">
        <v>1140.4867439383552</v>
      </c>
      <c r="Z19">
        <v>0</v>
      </c>
      <c r="AA19">
        <v>6495.6415215917468</v>
      </c>
      <c r="AB19">
        <v>8971.7957190216293</v>
      </c>
      <c r="AC19">
        <v>8746.3582809342879</v>
      </c>
      <c r="AD19">
        <v>7993.5538414908096</v>
      </c>
      <c r="AE19">
        <v>0</v>
      </c>
      <c r="AF19">
        <v>6316.5138226808112</v>
      </c>
      <c r="AG19">
        <v>8723.0826448237567</v>
      </c>
      <c r="AH19">
        <v>8483.1519705403807</v>
      </c>
      <c r="AI19">
        <v>7881.3606741353988</v>
      </c>
      <c r="AJ19">
        <v>0</v>
      </c>
      <c r="AK19">
        <v>179.12769891093507</v>
      </c>
      <c r="AL19">
        <v>248.71307418823676</v>
      </c>
      <c r="AM19">
        <v>263.20631074079745</v>
      </c>
      <c r="AN19">
        <v>112.19316736504832</v>
      </c>
      <c r="AO19">
        <v>0</v>
      </c>
      <c r="AP19">
        <v>4487.9093853960148</v>
      </c>
      <c r="AQ19">
        <v>1827.4641999842549</v>
      </c>
      <c r="AR19">
        <v>1776.88376950368</v>
      </c>
      <c r="AS19">
        <v>3408.5916323029051</v>
      </c>
      <c r="AT19">
        <v>2289.6220400697152</v>
      </c>
      <c r="AU19">
        <v>3641.1326630667149</v>
      </c>
      <c r="AV19">
        <v>3660.6263020372953</v>
      </c>
      <c r="AW19">
        <v>3602.3138637251404</v>
      </c>
      <c r="AX19">
        <v>4568.9147096954548</v>
      </c>
      <c r="AY19">
        <v>4894.3161201234152</v>
      </c>
      <c r="AZ19">
        <v>3637.2624245667153</v>
      </c>
      <c r="BA19">
        <v>3657.013143348795</v>
      </c>
      <c r="BB19">
        <v>3602.3091369041399</v>
      </c>
      <c r="BC19">
        <v>4568.9101693349548</v>
      </c>
      <c r="BD19">
        <v>4894.3161201234152</v>
      </c>
      <c r="BE19">
        <v>0.79627410344090266</v>
      </c>
      <c r="BF19">
        <v>0.5841441932989796</v>
      </c>
      <c r="BG19">
        <v>0.56241713977797181</v>
      </c>
      <c r="BH19">
        <v>0.68513153825100026</v>
      </c>
      <c r="BI19">
        <v>0.58115640622657216</v>
      </c>
      <c r="BJ19">
        <v>0.13287315346322523</v>
      </c>
      <c r="BK19">
        <v>0.34257074707258961</v>
      </c>
      <c r="BL19">
        <v>0.32571644644482517</v>
      </c>
      <c r="BM19">
        <v>0.259801351969494</v>
      </c>
      <c r="BN19">
        <v>0.3508573381974211</v>
      </c>
      <c r="BO19">
        <v>0.92914725690412792</v>
      </c>
      <c r="BP19">
        <v>0.9267149403715691</v>
      </c>
      <c r="BQ19">
        <v>0.88813358622279714</v>
      </c>
      <c r="BR19">
        <v>0.9449328902204942</v>
      </c>
      <c r="BS19">
        <v>0.93201374442399321</v>
      </c>
      <c r="BT19">
        <v>0.79627647850835104</v>
      </c>
      <c r="BU19">
        <v>0.5841441932989796</v>
      </c>
      <c r="BV19">
        <v>0.56241713977797181</v>
      </c>
      <c r="BW19">
        <v>0.68513153825100026</v>
      </c>
      <c r="BX19">
        <v>0.58115640622657216</v>
      </c>
      <c r="BY19">
        <v>0.13287354978743096</v>
      </c>
      <c r="BZ19">
        <v>0.34257074707258961</v>
      </c>
      <c r="CA19">
        <v>0.32571644644482517</v>
      </c>
      <c r="CB19">
        <v>0.259801351969494</v>
      </c>
      <c r="CC19">
        <v>0.3508573381974211</v>
      </c>
      <c r="CD19">
        <v>0.92915002829578208</v>
      </c>
      <c r="CE19">
        <v>0.9267149403715691</v>
      </c>
      <c r="CF19">
        <v>0.88813358622279692</v>
      </c>
      <c r="CG19">
        <v>0.9449328902204942</v>
      </c>
      <c r="CH19">
        <v>0.93201374442399321</v>
      </c>
    </row>
    <row r="20" spans="1:86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0.52669363647487988</v>
      </c>
      <c r="H20">
        <v>0.38995987203072002</v>
      </c>
      <c r="I20">
        <v>0.24796306959359998</v>
      </c>
      <c r="J20">
        <v>0.37651330784255999</v>
      </c>
      <c r="K20">
        <v>0</v>
      </c>
      <c r="L20">
        <v>6.1848243014451203</v>
      </c>
      <c r="M20">
        <v>6.1958412656639998</v>
      </c>
      <c r="N20">
        <v>6.2235142418432003</v>
      </c>
      <c r="O20">
        <v>6.2752396236800001</v>
      </c>
      <c r="P20">
        <v>0</v>
      </c>
      <c r="Q20">
        <v>11.315112480892733</v>
      </c>
      <c r="R20">
        <v>15.309815030566176</v>
      </c>
      <c r="S20">
        <v>24.184564084647139</v>
      </c>
      <c r="T20">
        <v>16.059778954938082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6.3981848287027203</v>
      </c>
      <c r="AB20">
        <v>6.4053931500748806</v>
      </c>
      <c r="AC20">
        <v>6.42745672799232</v>
      </c>
      <c r="AD20">
        <v>6.2831294494719998</v>
      </c>
      <c r="AE20">
        <v>0</v>
      </c>
      <c r="AF20">
        <v>0.21336052725760002</v>
      </c>
      <c r="AG20">
        <v>0.20955188441087999</v>
      </c>
      <c r="AH20">
        <v>0.20394248614911997</v>
      </c>
      <c r="AI20">
        <v>7.8898257919999999E-3</v>
      </c>
      <c r="AJ20">
        <v>0</v>
      </c>
      <c r="AK20">
        <v>6.1848243014451203</v>
      </c>
      <c r="AL20">
        <v>6.1958412656639998</v>
      </c>
      <c r="AM20">
        <v>6.2235142418432003</v>
      </c>
      <c r="AN20">
        <v>6.2752396236800001</v>
      </c>
      <c r="AO20">
        <v>0</v>
      </c>
      <c r="AP20">
        <v>240.9821190465</v>
      </c>
      <c r="AQ20">
        <v>599.73880522950003</v>
      </c>
      <c r="AR20">
        <v>462.646831857</v>
      </c>
      <c r="AS20">
        <v>230.8500296325</v>
      </c>
      <c r="AT20">
        <v>324.62531219250002</v>
      </c>
      <c r="AU20">
        <v>463.5213893385</v>
      </c>
      <c r="AV20">
        <v>699.20534685749999</v>
      </c>
      <c r="AW20">
        <v>753.1448314905</v>
      </c>
      <c r="AX20">
        <v>591.57471363600007</v>
      </c>
      <c r="AY20">
        <v>586.49472035849999</v>
      </c>
      <c r="AZ20">
        <v>444.40127913449999</v>
      </c>
      <c r="BA20">
        <v>542.884546398</v>
      </c>
      <c r="BB20">
        <v>521.09302986149999</v>
      </c>
      <c r="BC20">
        <v>517.10769696149998</v>
      </c>
      <c r="BD20">
        <v>632.74075862999996</v>
      </c>
      <c r="BE20">
        <v>0.45689828568286972</v>
      </c>
      <c r="BF20">
        <v>0.60659187074722365</v>
      </c>
      <c r="BG20">
        <v>0.43782968475309747</v>
      </c>
      <c r="BH20">
        <v>0.48510103654070236</v>
      </c>
      <c r="BI20">
        <v>0.53469393809969701</v>
      </c>
      <c r="BJ20">
        <v>0.43625318843221661</v>
      </c>
      <c r="BK20">
        <v>0.40469682285075381</v>
      </c>
      <c r="BL20">
        <v>0.42745166375299365</v>
      </c>
      <c r="BM20">
        <v>0.42810283219314216</v>
      </c>
      <c r="BN20">
        <v>0.31303615881073243</v>
      </c>
      <c r="BO20">
        <v>0.89315147411508644</v>
      </c>
      <c r="BP20">
        <v>1.0112886935979775</v>
      </c>
      <c r="BQ20">
        <v>0.86528134850609117</v>
      </c>
      <c r="BR20">
        <v>0.91320386873384451</v>
      </c>
      <c r="BS20">
        <v>0.84773009691042944</v>
      </c>
      <c r="BT20">
        <v>0.40730465186482723</v>
      </c>
      <c r="BU20">
        <v>0.89980030351164586</v>
      </c>
      <c r="BV20">
        <v>0.68724018437973067</v>
      </c>
      <c r="BW20">
        <v>0.33955548336621455</v>
      </c>
      <c r="BX20">
        <v>0.42655914812665002</v>
      </c>
      <c r="BY20">
        <v>0.28577209925385211</v>
      </c>
      <c r="BZ20">
        <v>0.28276418091419081</v>
      </c>
      <c r="CA20">
        <v>0.28761512662159933</v>
      </c>
      <c r="CB20">
        <v>0.28309343472168019</v>
      </c>
      <c r="CC20">
        <v>0.24054683667370971</v>
      </c>
      <c r="CD20">
        <v>0.69307675111867928</v>
      </c>
      <c r="CE20">
        <v>1.1825644844258365</v>
      </c>
      <c r="CF20">
        <v>0.97485531100133005</v>
      </c>
      <c r="CG20">
        <v>0.6226489180878948</v>
      </c>
      <c r="CH20">
        <v>0.66710598480035976</v>
      </c>
    </row>
    <row r="21" spans="1:86" x14ac:dyDescent="0.3">
      <c r="A21" t="s">
        <v>18</v>
      </c>
      <c r="B21">
        <v>0</v>
      </c>
      <c r="C21">
        <v>0</v>
      </c>
      <c r="D21">
        <v>0</v>
      </c>
      <c r="E21">
        <v>1088.9798402371198</v>
      </c>
      <c r="F21">
        <v>1143.9600773609748</v>
      </c>
      <c r="G21">
        <v>0</v>
      </c>
      <c r="H21">
        <v>0</v>
      </c>
      <c r="I21">
        <v>0.52333167253084156</v>
      </c>
      <c r="J21">
        <v>1316.642440508072</v>
      </c>
      <c r="K21">
        <v>1316.6470553064921</v>
      </c>
      <c r="L21">
        <v>0</v>
      </c>
      <c r="M21">
        <v>0</v>
      </c>
      <c r="N21">
        <v>3.5463532969369602</v>
      </c>
      <c r="O21">
        <v>1821.4401504137386</v>
      </c>
      <c r="P21">
        <v>1822.0266573483577</v>
      </c>
      <c r="Q21">
        <v>0</v>
      </c>
      <c r="R21">
        <v>0</v>
      </c>
      <c r="S21">
        <v>6.5297200124540842</v>
      </c>
      <c r="T21">
        <v>1.3330199087453096</v>
      </c>
      <c r="U21">
        <v>1.3334444698132635</v>
      </c>
      <c r="V21">
        <v>0</v>
      </c>
      <c r="W21">
        <v>0</v>
      </c>
      <c r="X21">
        <v>0</v>
      </c>
      <c r="Y21">
        <v>2054.6845688760541</v>
      </c>
      <c r="Z21">
        <v>2167.8159585735862</v>
      </c>
      <c r="AA21">
        <v>0</v>
      </c>
      <c r="AB21">
        <v>0</v>
      </c>
      <c r="AC21">
        <v>3.5689743467417601</v>
      </c>
      <c r="AD21">
        <v>6851.5080292461425</v>
      </c>
      <c r="AE21">
        <v>6542.8885249229215</v>
      </c>
      <c r="AF21">
        <v>0</v>
      </c>
      <c r="AG21">
        <v>0</v>
      </c>
      <c r="AH21">
        <v>2.2621049804800002E-2</v>
      </c>
      <c r="AI21">
        <v>5319.1430788324051</v>
      </c>
      <c r="AJ21">
        <v>5106.2954675745641</v>
      </c>
      <c r="AK21">
        <v>0</v>
      </c>
      <c r="AL21">
        <v>0</v>
      </c>
      <c r="AM21">
        <v>3.5463532969369602</v>
      </c>
      <c r="AN21">
        <v>1532.3649504137386</v>
      </c>
      <c r="AO21">
        <v>1436.5930573483577</v>
      </c>
      <c r="AP21">
        <v>133.43227527899998</v>
      </c>
      <c r="AQ21">
        <v>285.4654629195</v>
      </c>
      <c r="AR21">
        <v>229.09230530549999</v>
      </c>
      <c r="AS21">
        <v>333.3285443835</v>
      </c>
      <c r="AT21">
        <v>205.10215066800001</v>
      </c>
      <c r="AU21">
        <v>306.76204135500001</v>
      </c>
      <c r="AV21">
        <v>423.04588897499997</v>
      </c>
      <c r="AW21">
        <v>475.33250539049999</v>
      </c>
      <c r="AX21">
        <v>502.58827716749994</v>
      </c>
      <c r="AY21">
        <v>515.83542301950001</v>
      </c>
      <c r="AZ21">
        <v>287.41825143149998</v>
      </c>
      <c r="BA21">
        <v>388.42711007700001</v>
      </c>
      <c r="BB21">
        <v>427.42006016549999</v>
      </c>
      <c r="BC21">
        <v>467.63713574100001</v>
      </c>
      <c r="BD21">
        <v>478.51545522000004</v>
      </c>
      <c r="BE21">
        <v>0.45214353283186465</v>
      </c>
      <c r="BF21">
        <v>0.8210030521875058</v>
      </c>
      <c r="BG21">
        <v>0.65242751731230564</v>
      </c>
      <c r="BH21">
        <v>0.8960492849007623</v>
      </c>
      <c r="BI21">
        <v>0.62968262571836531</v>
      </c>
      <c r="BJ21">
        <v>0.42540730724180409</v>
      </c>
      <c r="BK21">
        <v>0.41148954525759579</v>
      </c>
      <c r="BL21">
        <v>0.39231110400247521</v>
      </c>
      <c r="BM21">
        <v>0.39255221009665137</v>
      </c>
      <c r="BN21">
        <v>0.38820322641275923</v>
      </c>
      <c r="BO21">
        <v>0.87755084007366879</v>
      </c>
      <c r="BP21">
        <v>1.2324925974451015</v>
      </c>
      <c r="BQ21">
        <v>1.0447386213147807</v>
      </c>
      <c r="BR21">
        <v>1.2886014949974136</v>
      </c>
      <c r="BS21">
        <v>1.0178858521311247</v>
      </c>
      <c r="BT21">
        <v>0.45903584273281178</v>
      </c>
      <c r="BU21">
        <v>0.83217117113181682</v>
      </c>
      <c r="BV21">
        <v>0.630371648997475</v>
      </c>
      <c r="BW21">
        <v>0.9246724141176681</v>
      </c>
      <c r="BX21">
        <v>0.58598046375333279</v>
      </c>
      <c r="BY21">
        <v>0.39162774315854054</v>
      </c>
      <c r="BZ21">
        <v>0.37602454963066323</v>
      </c>
      <c r="CA21">
        <v>0.35147168396377709</v>
      </c>
      <c r="CB21">
        <v>0.3521986722616513</v>
      </c>
      <c r="CC21">
        <v>0.34139661765937634</v>
      </c>
      <c r="CD21">
        <v>0.85066358589135227</v>
      </c>
      <c r="CE21">
        <v>1.2081957207624801</v>
      </c>
      <c r="CF21">
        <v>0.98184333296125215</v>
      </c>
      <c r="CG21">
        <v>1.2768710863793196</v>
      </c>
      <c r="CH21">
        <v>0.92737708141270925</v>
      </c>
    </row>
    <row r="22" spans="1:86" x14ac:dyDescent="0.3">
      <c r="A22" t="s">
        <v>19</v>
      </c>
      <c r="B22">
        <v>4.001764352E-3</v>
      </c>
      <c r="C22">
        <v>5.2405479424E-2</v>
      </c>
      <c r="D22">
        <v>0</v>
      </c>
      <c r="E22">
        <v>0</v>
      </c>
      <c r="F22">
        <v>0</v>
      </c>
      <c r="G22">
        <v>3.2600214784000001</v>
      </c>
      <c r="H22">
        <v>1.943662630912</v>
      </c>
      <c r="I22">
        <v>1.7833164718079999</v>
      </c>
      <c r="J22">
        <v>2.3428620154474493</v>
      </c>
      <c r="K22">
        <v>1.8631892441431039</v>
      </c>
      <c r="L22">
        <v>7.8657872715878403</v>
      </c>
      <c r="M22">
        <v>9.7619664005119997</v>
      </c>
      <c r="N22">
        <v>9.366129947648</v>
      </c>
      <c r="O22">
        <v>9.2764154593279997</v>
      </c>
      <c r="P22">
        <v>10.491772759754753</v>
      </c>
      <c r="Q22">
        <v>2.3249376767988652</v>
      </c>
      <c r="R22">
        <v>4.8395613942823372</v>
      </c>
      <c r="S22">
        <v>5.0608252108637108</v>
      </c>
      <c r="T22">
        <v>3.8152505162596952</v>
      </c>
      <c r="U22">
        <v>5.4260212132048125</v>
      </c>
      <c r="V22">
        <v>4.001764352E-3</v>
      </c>
      <c r="W22">
        <v>5.2405479424E-2</v>
      </c>
      <c r="X22">
        <v>0</v>
      </c>
      <c r="Y22">
        <v>0</v>
      </c>
      <c r="Z22">
        <v>0</v>
      </c>
      <c r="AA22">
        <v>24.883043587686402</v>
      </c>
      <c r="AB22">
        <v>19.791889130495999</v>
      </c>
      <c r="AC22">
        <v>18.349134078976</v>
      </c>
      <c r="AD22">
        <v>37.406959136768002</v>
      </c>
      <c r="AE22">
        <v>33.851291386507881</v>
      </c>
      <c r="AF22">
        <v>17.017256316098557</v>
      </c>
      <c r="AG22">
        <v>10.029922729983999</v>
      </c>
      <c r="AH22">
        <v>8.9830041313280002</v>
      </c>
      <c r="AI22">
        <v>28.130543677440002</v>
      </c>
      <c r="AJ22">
        <v>23.359518626753125</v>
      </c>
      <c r="AK22">
        <v>7.8657872715878403</v>
      </c>
      <c r="AL22">
        <v>9.7619664005119997</v>
      </c>
      <c r="AM22">
        <v>9.366129947648</v>
      </c>
      <c r="AN22">
        <v>9.2764154593279997</v>
      </c>
      <c r="AO22">
        <v>10.491772782206258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</row>
    <row r="23" spans="1:86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1.8057898812723201E-2</v>
      </c>
      <c r="G23">
        <v>1.0387851691929599</v>
      </c>
      <c r="H23">
        <v>0.23941682532761599</v>
      </c>
      <c r="I23">
        <v>20.20135770915881</v>
      </c>
      <c r="J23">
        <v>16.91883626077604</v>
      </c>
      <c r="K23">
        <v>19.413602384941161</v>
      </c>
      <c r="L23">
        <v>3.6521927275315198</v>
      </c>
      <c r="M23">
        <v>3.1962523421481985</v>
      </c>
      <c r="N23">
        <v>55.664739656489878</v>
      </c>
      <c r="O23">
        <v>46.648520536848075</v>
      </c>
      <c r="P23">
        <v>23.269984802917172</v>
      </c>
      <c r="Q23">
        <v>3.3877981526245904</v>
      </c>
      <c r="R23">
        <v>12.86399822837045</v>
      </c>
      <c r="S23">
        <v>2.6551508700249946</v>
      </c>
      <c r="T23">
        <v>2.6567884055470161</v>
      </c>
      <c r="U23">
        <v>1.1549935242171747</v>
      </c>
      <c r="V23">
        <v>0</v>
      </c>
      <c r="W23">
        <v>0</v>
      </c>
      <c r="X23">
        <v>0</v>
      </c>
      <c r="Y23">
        <v>0</v>
      </c>
      <c r="Z23">
        <v>0</v>
      </c>
      <c r="AA23">
        <v>4.3743171176140807</v>
      </c>
      <c r="AB23">
        <v>3.8859720181372928</v>
      </c>
      <c r="AC23">
        <v>111.47270283599555</v>
      </c>
      <c r="AD23">
        <v>95.584622284892149</v>
      </c>
      <c r="AE23">
        <v>74.847084003917516</v>
      </c>
      <c r="AF23">
        <v>0.72212439008255991</v>
      </c>
      <c r="AG23">
        <v>0.68971967598909445</v>
      </c>
      <c r="AH23">
        <v>55.807963179505663</v>
      </c>
      <c r="AI23">
        <v>39.818160794206925</v>
      </c>
      <c r="AJ23">
        <v>51.577099201000344</v>
      </c>
      <c r="AK23">
        <v>3.6521927275315198</v>
      </c>
      <c r="AL23">
        <v>3.1962523421481985</v>
      </c>
      <c r="AM23">
        <v>55.664739656489878</v>
      </c>
      <c r="AN23">
        <v>55.766461490685231</v>
      </c>
      <c r="AO23">
        <v>23.269984802917172</v>
      </c>
      <c r="AP23">
        <v>0.85813286700000002</v>
      </c>
      <c r="AQ23">
        <v>5.6938647824999995</v>
      </c>
      <c r="AR23">
        <v>6.1871058089999993</v>
      </c>
      <c r="AS23">
        <v>1.2799226084999999</v>
      </c>
      <c r="AT23">
        <v>11.228921062500001</v>
      </c>
      <c r="AU23">
        <v>-0.6296203185</v>
      </c>
      <c r="AV23">
        <v>-3.9942290534999998</v>
      </c>
      <c r="AW23">
        <v>-8.921332292999999</v>
      </c>
      <c r="AX23">
        <v>-9.545088097499999</v>
      </c>
      <c r="AY23">
        <v>-1.9972105964999998</v>
      </c>
      <c r="AZ23">
        <v>1.664297205</v>
      </c>
      <c r="BA23">
        <v>3.1940588999999998E-2</v>
      </c>
      <c r="BB23">
        <v>-2.278541631</v>
      </c>
      <c r="BC23">
        <v>-3.2394038220000003</v>
      </c>
      <c r="BD23">
        <v>-0.94390375049999997</v>
      </c>
      <c r="BE23">
        <v>0.65935695153194063</v>
      </c>
      <c r="BF23">
        <v>0.54150756959698165</v>
      </c>
      <c r="BG23">
        <v>0.39747522323052398</v>
      </c>
      <c r="BH23">
        <v>0.16728298191336155</v>
      </c>
      <c r="BI23">
        <v>2.0507745751854869</v>
      </c>
      <c r="BJ23">
        <v>1.350965072587532</v>
      </c>
      <c r="BK23">
        <v>0.52892772361456197</v>
      </c>
      <c r="BL23">
        <v>0.44916856215449241</v>
      </c>
      <c r="BM23">
        <v>0.51317765218676936</v>
      </c>
      <c r="BN23">
        <v>0.25034749307052512</v>
      </c>
      <c r="BO23">
        <v>2.0103220241194726</v>
      </c>
      <c r="BP23">
        <v>1.0704352932115437</v>
      </c>
      <c r="BQ23">
        <v>0.84664378538501628</v>
      </c>
      <c r="BR23">
        <v>0.6804606341001308</v>
      </c>
      <c r="BS23">
        <v>2.3011220682560118</v>
      </c>
      <c r="BT23">
        <v>0.60252280841688122</v>
      </c>
      <c r="BU23">
        <v>0.5828818842273269</v>
      </c>
      <c r="BV23">
        <v>0.42878367987268245</v>
      </c>
      <c r="BW23">
        <v>0.15776481667605916</v>
      </c>
      <c r="BX23">
        <v>1.7717122763373059</v>
      </c>
      <c r="BY23">
        <v>0.68311699104008961</v>
      </c>
      <c r="BZ23">
        <v>0.35010178240791212</v>
      </c>
      <c r="CA23">
        <v>0.30891272256416985</v>
      </c>
      <c r="CB23">
        <v>0.28646094825839297</v>
      </c>
      <c r="CC23">
        <v>0.16415244934751175</v>
      </c>
      <c r="CD23">
        <v>1.285639799456971</v>
      </c>
      <c r="CE23">
        <v>0.93298366663523902</v>
      </c>
      <c r="CF23">
        <v>0.73769640243685242</v>
      </c>
      <c r="CG23">
        <v>0.44422576493445215</v>
      </c>
      <c r="CH23">
        <v>1.9358647256848178</v>
      </c>
    </row>
    <row r="24" spans="1:86" x14ac:dyDescent="0.3">
      <c r="A24" t="s">
        <v>21</v>
      </c>
      <c r="B24">
        <v>48.96220322249728</v>
      </c>
      <c r="C24">
        <v>40.966599100764164</v>
      </c>
      <c r="D24">
        <v>35.878477716930561</v>
      </c>
      <c r="E24">
        <v>30.78110011628544</v>
      </c>
      <c r="F24">
        <v>25.6719273513472</v>
      </c>
      <c r="G24">
        <v>125.08524263283714</v>
      </c>
      <c r="H24">
        <v>123.39682689933312</v>
      </c>
      <c r="I24">
        <v>93.073311519805443</v>
      </c>
      <c r="J24">
        <v>103.63471848297277</v>
      </c>
      <c r="K24">
        <v>98.558429101826775</v>
      </c>
      <c r="L24">
        <v>160.27105163371522</v>
      </c>
      <c r="M24">
        <v>160.61627384823817</v>
      </c>
      <c r="N24">
        <v>121.15659830901555</v>
      </c>
      <c r="O24">
        <v>135.37113497713665</v>
      </c>
      <c r="P24">
        <v>128.34400501288704</v>
      </c>
      <c r="Q24">
        <v>1.2346350198219143</v>
      </c>
      <c r="R24">
        <v>1.2542240794087804</v>
      </c>
      <c r="S24">
        <v>1.2543290629575579</v>
      </c>
      <c r="T24">
        <v>1.2586656444407751</v>
      </c>
      <c r="U24">
        <v>1.2547909991398751</v>
      </c>
      <c r="V24">
        <v>72.929749968639996</v>
      </c>
      <c r="W24">
        <v>62.014201327667195</v>
      </c>
      <c r="X24">
        <v>54.818403377315846</v>
      </c>
      <c r="Y24">
        <v>48.251842651320324</v>
      </c>
      <c r="Z24">
        <v>41.863383478282238</v>
      </c>
      <c r="AA24">
        <v>2931.7429575021565</v>
      </c>
      <c r="AB24">
        <v>2939.0629369612416</v>
      </c>
      <c r="AC24">
        <v>2486.6234849088182</v>
      </c>
      <c r="AD24">
        <v>2524.6541725488637</v>
      </c>
      <c r="AE24">
        <v>2414.408104164851</v>
      </c>
      <c r="AF24">
        <v>2732.3480557708594</v>
      </c>
      <c r="AG24">
        <v>2722.0357667752041</v>
      </c>
      <c r="AH24">
        <v>2303.1500659354315</v>
      </c>
      <c r="AI24">
        <v>2348.052762400891</v>
      </c>
      <c r="AJ24">
        <v>2252.2937873287783</v>
      </c>
      <c r="AK24">
        <v>199.39490173129727</v>
      </c>
      <c r="AL24">
        <v>217.02717018603764</v>
      </c>
      <c r="AM24">
        <v>183.47341897338674</v>
      </c>
      <c r="AN24">
        <v>176.60141014797313</v>
      </c>
      <c r="AO24">
        <v>162.11431683607296</v>
      </c>
      <c r="AP24">
        <v>1368.9607749795</v>
      </c>
      <c r="AQ24">
        <v>1327.7267088164999</v>
      </c>
      <c r="AR24">
        <v>1354.789223277</v>
      </c>
      <c r="AS24">
        <v>1339.317442755</v>
      </c>
      <c r="AT24">
        <v>1364.606400783</v>
      </c>
      <c r="AU24">
        <v>3164.652441705</v>
      </c>
      <c r="AV24">
        <v>3182.7721591455002</v>
      </c>
      <c r="AW24">
        <v>2633.4408658980001</v>
      </c>
      <c r="AX24">
        <v>2665.082427153</v>
      </c>
      <c r="AY24">
        <v>2817.486825468</v>
      </c>
      <c r="AZ24">
        <v>3048.9034924694997</v>
      </c>
      <c r="BA24">
        <v>3114.3980469210001</v>
      </c>
      <c r="BB24">
        <v>2543.6507591190002</v>
      </c>
      <c r="BC24">
        <v>2588.77336152</v>
      </c>
      <c r="BD24">
        <v>2678.9510496375001</v>
      </c>
      <c r="BE24">
        <v>0.61623850370554545</v>
      </c>
      <c r="BF24">
        <v>0.62029762761198715</v>
      </c>
      <c r="BG24">
        <v>0.61174017437227879</v>
      </c>
      <c r="BH24">
        <v>0.61540783399248533</v>
      </c>
      <c r="BI24">
        <v>0.59557223537033277</v>
      </c>
      <c r="BJ24">
        <v>0.36706547195884937</v>
      </c>
      <c r="BK24">
        <v>0.36850398527842437</v>
      </c>
      <c r="BL24">
        <v>0.36945186966933236</v>
      </c>
      <c r="BM24">
        <v>0.35583178786614272</v>
      </c>
      <c r="BN24">
        <v>0.36588061990164755</v>
      </c>
      <c r="BO24">
        <v>0.98330397566439476</v>
      </c>
      <c r="BP24">
        <v>0.98880161289041146</v>
      </c>
      <c r="BQ24">
        <v>0.9811920440416112</v>
      </c>
      <c r="BR24">
        <v>0.97123962185862811</v>
      </c>
      <c r="BS24">
        <v>0.96145285527198043</v>
      </c>
      <c r="BT24">
        <v>0.61473250767259346</v>
      </c>
      <c r="BU24">
        <v>0.58573048246737192</v>
      </c>
      <c r="BV24">
        <v>0.60151062224262097</v>
      </c>
      <c r="BW24">
        <v>0.58557193995737111</v>
      </c>
      <c r="BX24">
        <v>0.59882411032152505</v>
      </c>
      <c r="BY24">
        <v>0.34902617103822531</v>
      </c>
      <c r="BZ24">
        <v>0.3502966816578435</v>
      </c>
      <c r="CA24">
        <v>0.34546794638012812</v>
      </c>
      <c r="CB24">
        <v>0.33609530255231468</v>
      </c>
      <c r="CC24">
        <v>0.34174739420119721</v>
      </c>
      <c r="CD24">
        <v>0.96375867871081877</v>
      </c>
      <c r="CE24">
        <v>0.93602716412521536</v>
      </c>
      <c r="CF24">
        <v>0.9469785686227491</v>
      </c>
      <c r="CG24">
        <v>0.9216672425096859</v>
      </c>
      <c r="CH24">
        <v>0.94057150452272231</v>
      </c>
    </row>
    <row r="25" spans="1:86" x14ac:dyDescent="0.3">
      <c r="A25" t="s">
        <v>22</v>
      </c>
      <c r="B25">
        <v>1446.1823023367269</v>
      </c>
      <c r="C25">
        <v>2165.9508647590296</v>
      </c>
      <c r="D25">
        <v>1303.7232580072039</v>
      </c>
      <c r="E25">
        <v>2561.719635579228</v>
      </c>
      <c r="F25">
        <v>1892.3195098628914</v>
      </c>
      <c r="G25">
        <v>9.6180314327870455</v>
      </c>
      <c r="H25">
        <v>9.7686889008503819</v>
      </c>
      <c r="I25">
        <v>8.1042048591511548</v>
      </c>
      <c r="J25">
        <v>8.7569164363756542</v>
      </c>
      <c r="K25">
        <v>6.8461722441527302</v>
      </c>
      <c r="L25">
        <v>36.972236133826563</v>
      </c>
      <c r="M25">
        <v>38.546411189217793</v>
      </c>
      <c r="N25">
        <v>25.793364154074929</v>
      </c>
      <c r="O25">
        <v>25.066410166028799</v>
      </c>
      <c r="P25">
        <v>24.908215359776563</v>
      </c>
      <c r="Q25">
        <v>3.7040693235137123</v>
      </c>
      <c r="R25">
        <v>3.8022200784915876</v>
      </c>
      <c r="S25">
        <v>3.0668120360969486</v>
      </c>
      <c r="T25">
        <v>2.758230245647916</v>
      </c>
      <c r="U25">
        <v>3.5057776715644526</v>
      </c>
      <c r="V25">
        <v>1446.1823023367269</v>
      </c>
      <c r="W25">
        <v>2165.9508647590296</v>
      </c>
      <c r="X25">
        <v>1303.7232580072039</v>
      </c>
      <c r="Y25">
        <v>2561.719635579228</v>
      </c>
      <c r="Z25">
        <v>1892.3195098628914</v>
      </c>
      <c r="AA25">
        <v>9901.395499625276</v>
      </c>
      <c r="AB25">
        <v>10232.131048776058</v>
      </c>
      <c r="AC25">
        <v>8534.6847351443157</v>
      </c>
      <c r="AD25">
        <v>9494.7863447460149</v>
      </c>
      <c r="AE25">
        <v>9418.6195107223139</v>
      </c>
      <c r="AF25">
        <v>9864.4232634914515</v>
      </c>
      <c r="AG25">
        <v>10193.58463758684</v>
      </c>
      <c r="AH25">
        <v>8508.8913709902408</v>
      </c>
      <c r="AI25">
        <v>9469.7199345799854</v>
      </c>
      <c r="AJ25">
        <v>9393.7112953625383</v>
      </c>
      <c r="AK25">
        <v>36.972236133826563</v>
      </c>
      <c r="AL25">
        <v>38.546411189217793</v>
      </c>
      <c r="AM25">
        <v>25.793364154074929</v>
      </c>
      <c r="AN25">
        <v>25.066410166028799</v>
      </c>
      <c r="AO25">
        <v>24.908215359776563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</row>
    <row r="26" spans="1:86" x14ac:dyDescent="0.3">
      <c r="A26" t="s">
        <v>23</v>
      </c>
      <c r="B26">
        <v>0</v>
      </c>
      <c r="C26">
        <v>698.52902572924916</v>
      </c>
      <c r="D26">
        <v>629.1321906452788</v>
      </c>
      <c r="E26">
        <v>0</v>
      </c>
      <c r="F26">
        <v>0</v>
      </c>
      <c r="G26">
        <v>10.104463631281254</v>
      </c>
      <c r="H26">
        <v>8.8983313075018753</v>
      </c>
      <c r="I26">
        <v>8.0174582236194816</v>
      </c>
      <c r="J26">
        <v>0</v>
      </c>
      <c r="K26">
        <v>0</v>
      </c>
      <c r="L26">
        <v>26.941874346792961</v>
      </c>
      <c r="M26">
        <v>29.72905833364009</v>
      </c>
      <c r="N26">
        <v>25.179836958504758</v>
      </c>
      <c r="O26">
        <v>0</v>
      </c>
      <c r="P26">
        <v>0</v>
      </c>
      <c r="Q26">
        <v>2.5692367252637931</v>
      </c>
      <c r="R26">
        <v>3.2193052781942861</v>
      </c>
      <c r="S26">
        <v>3.026256868335806</v>
      </c>
      <c r="T26">
        <v>0</v>
      </c>
      <c r="U26">
        <v>0</v>
      </c>
      <c r="V26">
        <v>0</v>
      </c>
      <c r="W26">
        <v>698.52902572924916</v>
      </c>
      <c r="X26">
        <v>629.1321906452788</v>
      </c>
      <c r="Y26">
        <v>0</v>
      </c>
      <c r="Z26">
        <v>0</v>
      </c>
      <c r="AA26">
        <v>10592.939715761071</v>
      </c>
      <c r="AB26">
        <v>9281.2017152543449</v>
      </c>
      <c r="AC26">
        <v>1413.6262823232512</v>
      </c>
      <c r="AD26">
        <v>0</v>
      </c>
      <c r="AE26">
        <v>0</v>
      </c>
      <c r="AF26">
        <v>10565.997841414277</v>
      </c>
      <c r="AG26">
        <v>9251.4726569207032</v>
      </c>
      <c r="AH26">
        <v>1388.4464453647463</v>
      </c>
      <c r="AI26">
        <v>0</v>
      </c>
      <c r="AJ26">
        <v>0</v>
      </c>
      <c r="AK26">
        <v>26.941874346792961</v>
      </c>
      <c r="AL26">
        <v>29.72905833364009</v>
      </c>
      <c r="AM26">
        <v>25.179836958504758</v>
      </c>
      <c r="AN26">
        <v>0</v>
      </c>
      <c r="AO26">
        <v>0</v>
      </c>
      <c r="AP26">
        <v>35.727143043239998</v>
      </c>
      <c r="AQ26">
        <v>38.123107123499999</v>
      </c>
      <c r="AR26">
        <v>37.553719225499997</v>
      </c>
      <c r="AS26">
        <v>26.150669961704999</v>
      </c>
      <c r="AT26">
        <v>-4.6323543559800004</v>
      </c>
      <c r="AU26">
        <v>64.441993740914995</v>
      </c>
      <c r="AV26">
        <v>64.013619704535301</v>
      </c>
      <c r="AW26">
        <v>59.140510973310008</v>
      </c>
      <c r="AX26">
        <v>57.906171610682854</v>
      </c>
      <c r="AY26">
        <v>39.942813315344999</v>
      </c>
      <c r="AZ26">
        <v>60.706433350605003</v>
      </c>
      <c r="BA26">
        <v>56.209269279032853</v>
      </c>
      <c r="BB26">
        <v>53.857255050855002</v>
      </c>
      <c r="BC26">
        <v>46.84864813710945</v>
      </c>
      <c r="BD26">
        <v>31.655181371069997</v>
      </c>
      <c r="BE26">
        <v>0.45230390883770882</v>
      </c>
      <c r="BF26">
        <v>0.41565105507877548</v>
      </c>
      <c r="BG26">
        <v>0.47665187086121996</v>
      </c>
      <c r="BH26">
        <v>0.51167405064271254</v>
      </c>
      <c r="BI26">
        <v>-0.14797111439644398</v>
      </c>
      <c r="BJ26">
        <v>0.31604461953071883</v>
      </c>
      <c r="BK26">
        <v>0.30686240207155163</v>
      </c>
      <c r="BL26">
        <v>0.30688094921178311</v>
      </c>
      <c r="BM26">
        <v>0.31431162558776771</v>
      </c>
      <c r="BN26">
        <v>0.5875788033192596</v>
      </c>
      <c r="BO26">
        <v>0.76834852836842771</v>
      </c>
      <c r="BP26">
        <v>0.72251345715032711</v>
      </c>
      <c r="BQ26">
        <v>0.78353282007300318</v>
      </c>
      <c r="BR26">
        <v>0.82598567623048014</v>
      </c>
      <c r="BS26">
        <v>0.43960768892281565</v>
      </c>
      <c r="BT26">
        <v>0.45808840058114308</v>
      </c>
      <c r="BU26">
        <v>0.42818637923108599</v>
      </c>
      <c r="BV26">
        <v>0.41682112837299901</v>
      </c>
      <c r="BW26">
        <v>0.48054770468038244</v>
      </c>
      <c r="BX26">
        <v>-0.30160086353154814</v>
      </c>
      <c r="BY26">
        <v>0.28315441341840142</v>
      </c>
      <c r="BZ26">
        <v>0.27544992251648748</v>
      </c>
      <c r="CA26">
        <v>0.27314111674461922</v>
      </c>
      <c r="CB26">
        <v>0.27900605227455311</v>
      </c>
      <c r="CC26">
        <v>0.52274558729333165</v>
      </c>
      <c r="CD26">
        <v>0.7412428139995445</v>
      </c>
      <c r="CE26">
        <v>0.70363630174757341</v>
      </c>
      <c r="CF26">
        <v>0.68996224511761828</v>
      </c>
      <c r="CG26">
        <v>0.75955375695493543</v>
      </c>
      <c r="CH26">
        <v>0.22114472376178357</v>
      </c>
    </row>
    <row r="27" spans="1:86" x14ac:dyDescent="0.3">
      <c r="A27" t="s">
        <v>24</v>
      </c>
      <c r="B27">
        <v>5077.2841877729279</v>
      </c>
      <c r="C27">
        <v>2984.6489026059267</v>
      </c>
      <c r="D27">
        <v>5856.2448081587099</v>
      </c>
      <c r="E27">
        <v>3959.7063859821978</v>
      </c>
      <c r="F27">
        <v>4914.1957591914606</v>
      </c>
      <c r="G27">
        <v>6.235738261529395</v>
      </c>
      <c r="H27">
        <v>6.3467562212947959</v>
      </c>
      <c r="I27">
        <v>5.7714508952697852</v>
      </c>
      <c r="J27">
        <v>4.2453242352777218</v>
      </c>
      <c r="K27">
        <v>4.5467454708114428</v>
      </c>
      <c r="L27">
        <v>13.465291368329522</v>
      </c>
      <c r="M27">
        <v>14.198629532350362</v>
      </c>
      <c r="N27">
        <v>14.354579486882713</v>
      </c>
      <c r="O27">
        <v>14.970392075427839</v>
      </c>
      <c r="P27">
        <v>15.280390036472935</v>
      </c>
      <c r="Q27">
        <v>2.0807382820904614</v>
      </c>
      <c r="R27">
        <v>2.1556794939429902</v>
      </c>
      <c r="S27">
        <v>2.3965972112185532</v>
      </c>
      <c r="T27">
        <v>3.3979101425842884</v>
      </c>
      <c r="U27">
        <v>3.2383469555151949</v>
      </c>
      <c r="V27">
        <v>5077.2841877729279</v>
      </c>
      <c r="W27">
        <v>2984.6489026059267</v>
      </c>
      <c r="X27">
        <v>5856.2448081587099</v>
      </c>
      <c r="Y27">
        <v>3959.7063859821978</v>
      </c>
      <c r="Z27">
        <v>4914.1957591914606</v>
      </c>
      <c r="AA27">
        <v>35801.111295163319</v>
      </c>
      <c r="AB27">
        <v>35944.349538707138</v>
      </c>
      <c r="AC27">
        <v>28904.432877524971</v>
      </c>
      <c r="AD27">
        <v>32020.184846014938</v>
      </c>
      <c r="AE27">
        <v>32226.173617341716</v>
      </c>
      <c r="AF27">
        <v>35787.646003794995</v>
      </c>
      <c r="AG27">
        <v>35930.150909174787</v>
      </c>
      <c r="AH27">
        <v>28890.07829803809</v>
      </c>
      <c r="AI27">
        <v>32005.214453939505</v>
      </c>
      <c r="AJ27">
        <v>32210.893227305241</v>
      </c>
      <c r="AK27">
        <v>13.465291368329522</v>
      </c>
      <c r="AL27">
        <v>14.198629532350362</v>
      </c>
      <c r="AM27">
        <v>14.354579486882713</v>
      </c>
      <c r="AN27">
        <v>14.970392075427839</v>
      </c>
      <c r="AO27">
        <v>15.280390037629235</v>
      </c>
      <c r="AP27">
        <v>1222.4472109762528</v>
      </c>
      <c r="AQ27">
        <v>1572.785478681684</v>
      </c>
      <c r="AR27">
        <v>1508.7062140486457</v>
      </c>
      <c r="AS27">
        <v>0</v>
      </c>
      <c r="AT27">
        <v>0</v>
      </c>
      <c r="AU27">
        <v>3669.0612831039821</v>
      </c>
      <c r="AV27">
        <v>5191.8327191882381</v>
      </c>
      <c r="AW27">
        <v>5126.1016113870728</v>
      </c>
      <c r="AX27">
        <v>0</v>
      </c>
      <c r="AY27">
        <v>0</v>
      </c>
      <c r="AZ27">
        <v>1384.4160975755951</v>
      </c>
      <c r="BA27">
        <v>2566.3933983138909</v>
      </c>
      <c r="BB27">
        <v>2569.8246032859925</v>
      </c>
      <c r="BC27">
        <v>0</v>
      </c>
      <c r="BD27">
        <v>0</v>
      </c>
      <c r="BE27">
        <v>0.3989939340927775</v>
      </c>
      <c r="BF27">
        <v>0.43324467219460616</v>
      </c>
      <c r="BG27">
        <v>0.44026236868963359</v>
      </c>
      <c r="BH27">
        <v>0</v>
      </c>
      <c r="BI27">
        <v>0</v>
      </c>
      <c r="BJ27">
        <v>0.50739573627080148</v>
      </c>
      <c r="BK27">
        <v>0.46434036889904556</v>
      </c>
      <c r="BL27">
        <v>0.43737981881778948</v>
      </c>
      <c r="BM27">
        <v>0</v>
      </c>
      <c r="BN27">
        <v>0</v>
      </c>
      <c r="BO27">
        <v>0.90638967036357898</v>
      </c>
      <c r="BP27">
        <v>0.89758504109365167</v>
      </c>
      <c r="BQ27">
        <v>0.87764218750742307</v>
      </c>
      <c r="BR27">
        <v>0</v>
      </c>
      <c r="BS27">
        <v>0</v>
      </c>
      <c r="BT27">
        <v>0.52493851644293366</v>
      </c>
      <c r="BU27">
        <v>0.48345422460680371</v>
      </c>
      <c r="BV27">
        <v>0.46544182587335631</v>
      </c>
      <c r="BW27">
        <v>0</v>
      </c>
      <c r="BX27">
        <v>0</v>
      </c>
      <c r="BY27">
        <v>0.46921726240638673</v>
      </c>
      <c r="BZ27">
        <v>0.41333460138955469</v>
      </c>
      <c r="CA27">
        <v>0.39397527351920214</v>
      </c>
      <c r="CB27">
        <v>0</v>
      </c>
      <c r="CC27">
        <v>0</v>
      </c>
      <c r="CD27">
        <v>0.99415577884932027</v>
      </c>
      <c r="CE27">
        <v>0.89678882599635845</v>
      </c>
      <c r="CF27">
        <v>0.8594170993925585</v>
      </c>
      <c r="CG27">
        <v>0</v>
      </c>
      <c r="CH27">
        <v>0</v>
      </c>
    </row>
    <row r="28" spans="1:86" x14ac:dyDescent="0.3">
      <c r="A28" t="s">
        <v>25</v>
      </c>
      <c r="B28">
        <v>45309.838701650369</v>
      </c>
      <c r="C28">
        <v>7239.3608294108581</v>
      </c>
      <c r="D28">
        <v>7616.7555625934028</v>
      </c>
      <c r="E28">
        <v>10450.175546863165</v>
      </c>
      <c r="F28">
        <v>10489.248083067823</v>
      </c>
      <c r="G28">
        <v>2459.2148891429788</v>
      </c>
      <c r="H28">
        <v>2615.4571237460787</v>
      </c>
      <c r="I28">
        <v>2647.668242279844</v>
      </c>
      <c r="J28">
        <v>2719.9482710398261</v>
      </c>
      <c r="K28">
        <v>2369.9035621137918</v>
      </c>
      <c r="L28">
        <v>3799.2807010572906</v>
      </c>
      <c r="M28">
        <v>3707.503601404539</v>
      </c>
      <c r="N28">
        <v>4168.1824594026903</v>
      </c>
      <c r="O28">
        <v>4678.5373145984822</v>
      </c>
      <c r="P28">
        <v>4014.9504818459245</v>
      </c>
      <c r="Q28">
        <v>1.4886564452785165</v>
      </c>
      <c r="R28">
        <v>1.3659146303033129</v>
      </c>
      <c r="S28">
        <v>1.5169551316227825</v>
      </c>
      <c r="T28">
        <v>1.657444646190499</v>
      </c>
      <c r="U28">
        <v>1.6324470357976799</v>
      </c>
      <c r="V28">
        <v>45309.819759516089</v>
      </c>
      <c r="W28">
        <v>7239.3608294108581</v>
      </c>
      <c r="X28">
        <v>7616.7555625934028</v>
      </c>
      <c r="Y28">
        <v>10450.175546863165</v>
      </c>
      <c r="Z28">
        <v>10489.248083067823</v>
      </c>
      <c r="AA28">
        <v>48893.480457426063</v>
      </c>
      <c r="AB28">
        <v>53716.257063675941</v>
      </c>
      <c r="AC28">
        <v>52868.429048567756</v>
      </c>
      <c r="AD28">
        <v>60594.710165446078</v>
      </c>
      <c r="AE28">
        <v>66455.36685673843</v>
      </c>
      <c r="AF28">
        <v>45094.199756368769</v>
      </c>
      <c r="AG28">
        <v>50008.753462281027</v>
      </c>
      <c r="AH28">
        <v>48700.246589155431</v>
      </c>
      <c r="AI28">
        <v>55916.172850857234</v>
      </c>
      <c r="AJ28">
        <v>62440.416374892506</v>
      </c>
      <c r="AK28">
        <v>3799.2807010572906</v>
      </c>
      <c r="AL28">
        <v>3707.503601404539</v>
      </c>
      <c r="AM28">
        <v>4168.1824594026903</v>
      </c>
      <c r="AN28">
        <v>4678.5373145984822</v>
      </c>
      <c r="AO28">
        <v>4014.9504818459245</v>
      </c>
      <c r="AP28">
        <v>157.83689185499998</v>
      </c>
      <c r="AQ28">
        <v>285.71156806350001</v>
      </c>
      <c r="AR28">
        <v>238.68613436699999</v>
      </c>
      <c r="AS28">
        <v>299.05642773599999</v>
      </c>
      <c r="AT28">
        <v>313.61329485600004</v>
      </c>
      <c r="AU28">
        <v>359.94144200250003</v>
      </c>
      <c r="AV28">
        <v>429.356916243</v>
      </c>
      <c r="AW28">
        <v>671.85049924650002</v>
      </c>
      <c r="AX28">
        <v>666.9373180755</v>
      </c>
      <c r="AY28">
        <v>694.36222183049995</v>
      </c>
      <c r="AZ28">
        <v>357.307333449</v>
      </c>
      <c r="BA28">
        <v>394.61012416649999</v>
      </c>
      <c r="BB28">
        <v>528.0094839615</v>
      </c>
      <c r="BC28">
        <v>500.04887351100007</v>
      </c>
      <c r="BD28">
        <v>556.03229176650007</v>
      </c>
      <c r="BE28">
        <v>0.556055676220924</v>
      </c>
      <c r="BF28">
        <v>0.71418344029143832</v>
      </c>
      <c r="BG28">
        <v>0.68892047022179814</v>
      </c>
      <c r="BH28">
        <v>0.63238524147340314</v>
      </c>
      <c r="BI28">
        <v>0.73010011009697517</v>
      </c>
      <c r="BJ28">
        <v>0.35331745271103876</v>
      </c>
      <c r="BK28">
        <v>0.31390334902834588</v>
      </c>
      <c r="BL28">
        <v>0.33881299516978264</v>
      </c>
      <c r="BM28">
        <v>0.32942670343316927</v>
      </c>
      <c r="BN28">
        <v>0.32051181612946089</v>
      </c>
      <c r="BO28">
        <v>0.90937312893196287</v>
      </c>
      <c r="BP28">
        <v>1.0280867893197843</v>
      </c>
      <c r="BQ28">
        <v>1.0277334653915808</v>
      </c>
      <c r="BR28">
        <v>0.9618119449065724</v>
      </c>
      <c r="BS28">
        <v>1.050611926226436</v>
      </c>
      <c r="BT28">
        <v>0.5044656794156045</v>
      </c>
      <c r="BU28">
        <v>0.73237135810692966</v>
      </c>
      <c r="BV28">
        <v>0.57432009980525933</v>
      </c>
      <c r="BW28">
        <v>0.63314396924562866</v>
      </c>
      <c r="BX28">
        <v>0.66701400016858825</v>
      </c>
      <c r="BY28">
        <v>0.32503630591199201</v>
      </c>
      <c r="BZ28">
        <v>0.28531631287688314</v>
      </c>
      <c r="CA28">
        <v>0.30527662993440069</v>
      </c>
      <c r="CB28">
        <v>0.30825801837107397</v>
      </c>
      <c r="CC28">
        <v>0.28167584671843693</v>
      </c>
      <c r="CD28">
        <v>0.82950198532759656</v>
      </c>
      <c r="CE28">
        <v>1.017687670983813</v>
      </c>
      <c r="CF28">
        <v>0.87959672973965997</v>
      </c>
      <c r="CG28">
        <v>0.94140198761670268</v>
      </c>
      <c r="CH28">
        <v>0.94868984688702518</v>
      </c>
    </row>
    <row r="29" spans="1:86" x14ac:dyDescent="0.3">
      <c r="A29" t="s">
        <v>26</v>
      </c>
      <c r="B29">
        <v>8.8252170586112007E-3</v>
      </c>
      <c r="C29">
        <v>1.3052248270848E-3</v>
      </c>
      <c r="D29">
        <v>0</v>
      </c>
      <c r="E29">
        <v>0</v>
      </c>
      <c r="F29">
        <v>0</v>
      </c>
      <c r="G29">
        <v>13.010998356987288</v>
      </c>
      <c r="H29">
        <v>1.5948392189164544</v>
      </c>
      <c r="I29">
        <v>0</v>
      </c>
      <c r="J29">
        <v>0</v>
      </c>
      <c r="K29">
        <v>0</v>
      </c>
      <c r="L29">
        <v>31.316990653267968</v>
      </c>
      <c r="M29">
        <v>11.561453142067711</v>
      </c>
      <c r="N29">
        <v>0</v>
      </c>
      <c r="O29">
        <v>0</v>
      </c>
      <c r="P29">
        <v>0</v>
      </c>
      <c r="Q29">
        <v>2.3193109624391632</v>
      </c>
      <c r="R29">
        <v>6.9853005445997667</v>
      </c>
      <c r="S29">
        <v>0</v>
      </c>
      <c r="T29">
        <v>0</v>
      </c>
      <c r="U29">
        <v>0</v>
      </c>
      <c r="V29">
        <v>8.8252170586112007E-3</v>
      </c>
      <c r="W29">
        <v>1.3052248270848E-3</v>
      </c>
      <c r="X29">
        <v>0</v>
      </c>
      <c r="Y29">
        <v>0</v>
      </c>
      <c r="Z29">
        <v>0</v>
      </c>
      <c r="AA29">
        <v>66.797474026372612</v>
      </c>
      <c r="AB29">
        <v>11.561453142067711</v>
      </c>
      <c r="AC29">
        <v>0</v>
      </c>
      <c r="AD29">
        <v>0</v>
      </c>
      <c r="AE29">
        <v>0</v>
      </c>
      <c r="AF29">
        <v>35.480483373104647</v>
      </c>
      <c r="AG29">
        <v>0</v>
      </c>
      <c r="AH29">
        <v>0</v>
      </c>
      <c r="AI29">
        <v>0</v>
      </c>
      <c r="AJ29">
        <v>0</v>
      </c>
      <c r="AK29">
        <v>31.316990653267968</v>
      </c>
      <c r="AL29">
        <v>11.561453142067711</v>
      </c>
      <c r="AM29">
        <v>0</v>
      </c>
      <c r="AN29">
        <v>0</v>
      </c>
      <c r="AO29">
        <v>0</v>
      </c>
      <c r="AP29">
        <v>3.9446334E-2</v>
      </c>
      <c r="AQ29">
        <v>-0.22788501900000002</v>
      </c>
      <c r="AR29">
        <v>1.2798572999999999E-2</v>
      </c>
      <c r="AS29">
        <v>-0.72377154802050003</v>
      </c>
      <c r="AT29">
        <v>-0.85081901815484995</v>
      </c>
      <c r="AU29">
        <v>2.1372140369999997</v>
      </c>
      <c r="AV29">
        <v>1.909329018</v>
      </c>
      <c r="AW29">
        <v>1.9768267724999999</v>
      </c>
      <c r="AX29">
        <v>1.1729329159263002</v>
      </c>
      <c r="AY29">
        <v>0.37320596777145004</v>
      </c>
      <c r="AZ29">
        <v>0.13568456100000001</v>
      </c>
      <c r="BA29">
        <v>0.131133789</v>
      </c>
      <c r="BB29">
        <v>0.1200228255</v>
      </c>
      <c r="BC29">
        <v>6.7106132931600004E-2</v>
      </c>
      <c r="BD29">
        <v>0.27690920476289999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3.5166355822351161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3.5166355822351161</v>
      </c>
      <c r="CF29">
        <v>0</v>
      </c>
      <c r="CG29">
        <v>0</v>
      </c>
      <c r="CH29">
        <v>0</v>
      </c>
    </row>
    <row r="30" spans="1:86" x14ac:dyDescent="0.3">
      <c r="A30" t="s">
        <v>27</v>
      </c>
      <c r="B30">
        <v>21.089824904443084</v>
      </c>
      <c r="C30">
        <v>10.827587888541185</v>
      </c>
      <c r="D30">
        <v>9.5552436503732228</v>
      </c>
      <c r="E30">
        <v>28.312185388677943</v>
      </c>
      <c r="F30">
        <v>53.123331487580877</v>
      </c>
      <c r="G30">
        <v>455.63868653278143</v>
      </c>
      <c r="H30">
        <v>316.02262714750316</v>
      </c>
      <c r="I30">
        <v>245.27923978847497</v>
      </c>
      <c r="J30">
        <v>193.96667059859979</v>
      </c>
      <c r="K30">
        <v>178.80173958833325</v>
      </c>
      <c r="L30">
        <v>935.14447903285622</v>
      </c>
      <c r="M30">
        <v>951.13774883769554</v>
      </c>
      <c r="N30">
        <v>654.93761639327374</v>
      </c>
      <c r="O30">
        <v>717.15541372627695</v>
      </c>
      <c r="P30">
        <v>245.65746753368515</v>
      </c>
      <c r="Q30">
        <v>1.9776421193321252</v>
      </c>
      <c r="R30">
        <v>2.9001123269196998</v>
      </c>
      <c r="S30">
        <v>2.5729344591043914</v>
      </c>
      <c r="T30">
        <v>3.5626712571154964</v>
      </c>
      <c r="U30">
        <v>1.3238775290496325</v>
      </c>
      <c r="V30">
        <v>21.690256471190732</v>
      </c>
      <c r="W30">
        <v>10.661333387526247</v>
      </c>
      <c r="X30">
        <v>6.7867099388039174</v>
      </c>
      <c r="Y30">
        <v>28.409284318688361</v>
      </c>
      <c r="Z30">
        <v>53.096509196118738</v>
      </c>
      <c r="AA30">
        <v>1594.9125264402528</v>
      </c>
      <c r="AB30">
        <v>1475.6036994189265</v>
      </c>
      <c r="AC30">
        <v>1069.5418258632778</v>
      </c>
      <c r="AD30">
        <v>1056.6608946971974</v>
      </c>
      <c r="AE30">
        <v>633.86336520757834</v>
      </c>
      <c r="AF30">
        <v>655.42870262819565</v>
      </c>
      <c r="AG30">
        <v>521.5850730491469</v>
      </c>
      <c r="AH30">
        <v>413.14767022602547</v>
      </c>
      <c r="AI30">
        <v>338.19062978376769</v>
      </c>
      <c r="AJ30">
        <v>307.91696885813872</v>
      </c>
      <c r="AK30">
        <v>939.48382381196086</v>
      </c>
      <c r="AL30">
        <v>954.01862636977967</v>
      </c>
      <c r="AM30">
        <v>656.39415563725242</v>
      </c>
      <c r="AN30">
        <v>718.47026491352597</v>
      </c>
      <c r="AO30">
        <v>325.94639634943957</v>
      </c>
      <c r="AP30">
        <v>0.8025224943039001</v>
      </c>
      <c r="AQ30">
        <v>1.2278119482328498</v>
      </c>
      <c r="AR30">
        <v>5.3935453325755507</v>
      </c>
      <c r="AS30">
        <v>0</v>
      </c>
      <c r="AT30">
        <v>0</v>
      </c>
      <c r="AU30">
        <v>51.268365799307098</v>
      </c>
      <c r="AV30">
        <v>39.490201878935252</v>
      </c>
      <c r="AW30">
        <v>30.679252479021301</v>
      </c>
      <c r="AX30">
        <v>0</v>
      </c>
      <c r="AY30">
        <v>0</v>
      </c>
      <c r="AZ30">
        <v>47.773867389170398</v>
      </c>
      <c r="BA30">
        <v>37.265726999999394</v>
      </c>
      <c r="BB30">
        <v>29.112782889282151</v>
      </c>
      <c r="BC30">
        <v>0</v>
      </c>
      <c r="BD30">
        <v>0</v>
      </c>
      <c r="BE30">
        <v>-34.022832526784335</v>
      </c>
      <c r="BF30">
        <v>355.15398254762169</v>
      </c>
      <c r="BG30">
        <v>1037.5106585136368</v>
      </c>
      <c r="BH30">
        <v>0</v>
      </c>
      <c r="BI30">
        <v>0</v>
      </c>
      <c r="BJ30">
        <v>-90.26553749378678</v>
      </c>
      <c r="BK30">
        <v>466.31624570554226</v>
      </c>
      <c r="BL30">
        <v>541.34323562893633</v>
      </c>
      <c r="BM30">
        <v>0</v>
      </c>
      <c r="BN30">
        <v>0</v>
      </c>
      <c r="BO30">
        <v>-124.28837002057111</v>
      </c>
      <c r="BP30">
        <v>821.47022825316401</v>
      </c>
      <c r="BQ30">
        <v>1578.8538941425732</v>
      </c>
      <c r="BR30">
        <v>0</v>
      </c>
      <c r="BS30">
        <v>0</v>
      </c>
      <c r="BT30">
        <v>-131.73993940196672</v>
      </c>
      <c r="BU30">
        <v>819.7710647217915</v>
      </c>
      <c r="BV30">
        <v>8321.2728463968633</v>
      </c>
      <c r="BW30">
        <v>0</v>
      </c>
      <c r="BX30">
        <v>0</v>
      </c>
      <c r="BY30">
        <v>-380.38483919685217</v>
      </c>
      <c r="BZ30">
        <v>1302.8859275477457</v>
      </c>
      <c r="CA30">
        <v>4087.2645159346393</v>
      </c>
      <c r="CB30">
        <v>0</v>
      </c>
      <c r="CC30">
        <v>0</v>
      </c>
      <c r="CD30">
        <v>-512.12477859881892</v>
      </c>
      <c r="CE30">
        <v>2122.6569922695371</v>
      </c>
      <c r="CF30">
        <v>12408.537362331503</v>
      </c>
      <c r="CG30">
        <v>0</v>
      </c>
      <c r="CH30">
        <v>0</v>
      </c>
    </row>
    <row r="31" spans="1:86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6.1684998118512002</v>
      </c>
      <c r="AQ31">
        <v>13.838259805650001</v>
      </c>
      <c r="AR31">
        <v>6.7818191412450002</v>
      </c>
      <c r="AS31">
        <v>2.7732923250000001E-3</v>
      </c>
      <c r="AT31">
        <v>14.250000880826251</v>
      </c>
      <c r="AU31">
        <v>24.99169974705045</v>
      </c>
      <c r="AV31">
        <v>30.852551042683654</v>
      </c>
      <c r="AW31">
        <v>18.617708170867949</v>
      </c>
      <c r="AX31">
        <v>22.431171227186098</v>
      </c>
      <c r="AY31">
        <v>34.02718708366455</v>
      </c>
      <c r="AZ31">
        <v>25.399339651640251</v>
      </c>
      <c r="BA31">
        <v>27.195139636393648</v>
      </c>
      <c r="BB31">
        <v>18.979970036747851</v>
      </c>
      <c r="BC31">
        <v>23.815832468256303</v>
      </c>
      <c r="BD31">
        <v>35.344408802227505</v>
      </c>
      <c r="BE31">
        <v>-0.53719897868538224</v>
      </c>
      <c r="BF31">
        <v>0.85166543639791426</v>
      </c>
      <c r="BG31">
        <v>0.44037457957412801</v>
      </c>
      <c r="BH31">
        <v>4.0604292593506171E-4</v>
      </c>
      <c r="BI31">
        <v>1.5455378626011644</v>
      </c>
      <c r="BJ31">
        <v>0.64019780033291573</v>
      </c>
      <c r="BK31">
        <v>0.66863551764014684</v>
      </c>
      <c r="BL31">
        <v>0.89079875233302985</v>
      </c>
      <c r="BM31">
        <v>0.75745767875842229</v>
      </c>
      <c r="BN31">
        <v>0.60395246952445181</v>
      </c>
      <c r="BO31">
        <v>0.10299882164753357</v>
      </c>
      <c r="BP31">
        <v>1.520300954038061</v>
      </c>
      <c r="BQ31">
        <v>1.3311733319071579</v>
      </c>
      <c r="BR31">
        <v>0.75786372168435734</v>
      </c>
      <c r="BS31">
        <v>2.149490332125616</v>
      </c>
      <c r="BT31">
        <v>0.7060338896313072</v>
      </c>
      <c r="BU31">
        <v>1.6266918534740773</v>
      </c>
      <c r="BV31">
        <v>0.81193124110947035</v>
      </c>
      <c r="BW31">
        <v>3.3251074254683766E-4</v>
      </c>
      <c r="BX31">
        <v>1.3353186769757308</v>
      </c>
      <c r="BY31">
        <v>0.53216926573504508</v>
      </c>
      <c r="BZ31">
        <v>0.54636578152193405</v>
      </c>
      <c r="CA31">
        <v>0.58728437452470095</v>
      </c>
      <c r="CB31">
        <v>0.62028617942736264</v>
      </c>
      <c r="CC31">
        <v>0.52180475941515703</v>
      </c>
      <c r="CD31">
        <v>1.2382031553663524</v>
      </c>
      <c r="CE31">
        <v>2.1730576349960118</v>
      </c>
      <c r="CF31">
        <v>1.3992156156341713</v>
      </c>
      <c r="CG31">
        <v>0.62061869016990945</v>
      </c>
      <c r="CH31">
        <v>1.8571234363908875</v>
      </c>
    </row>
    <row r="32" spans="1:86" x14ac:dyDescent="0.3">
      <c r="A32" t="s">
        <v>29</v>
      </c>
      <c r="B32">
        <v>2480.3833080371201</v>
      </c>
      <c r="C32">
        <v>3530.0057388144637</v>
      </c>
      <c r="D32">
        <v>6861.810012425216</v>
      </c>
      <c r="E32">
        <v>6875.6607528857594</v>
      </c>
      <c r="F32">
        <v>4944.5766048993282</v>
      </c>
      <c r="G32">
        <v>1842.6164478819985</v>
      </c>
      <c r="H32">
        <v>2006.2281295289345</v>
      </c>
      <c r="I32">
        <v>2257.6374458943251</v>
      </c>
      <c r="J32">
        <v>2846.7875793070075</v>
      </c>
      <c r="K32">
        <v>4105.8959272774109</v>
      </c>
      <c r="L32">
        <v>3020.0227853206416</v>
      </c>
      <c r="M32">
        <v>3206.6246159481943</v>
      </c>
      <c r="N32">
        <v>3774.6026673081142</v>
      </c>
      <c r="O32">
        <v>4667.5200853500619</v>
      </c>
      <c r="P32">
        <v>6465.461126626833</v>
      </c>
      <c r="Q32">
        <v>1.579300802896537</v>
      </c>
      <c r="R32">
        <v>1.5401300223316714</v>
      </c>
      <c r="S32">
        <v>1.6110411098955826</v>
      </c>
      <c r="T32">
        <v>1.579867674923884</v>
      </c>
      <c r="U32">
        <v>1.5173338546772828</v>
      </c>
      <c r="V32">
        <v>2503.1082264156157</v>
      </c>
      <c r="W32">
        <v>3568.8454461829124</v>
      </c>
      <c r="X32">
        <v>6890.0231285063674</v>
      </c>
      <c r="Y32">
        <v>6924.0578201917442</v>
      </c>
      <c r="Z32">
        <v>5442.8765862676482</v>
      </c>
      <c r="AA32">
        <v>33984.210092622016</v>
      </c>
      <c r="AB32">
        <v>35306.043932682936</v>
      </c>
      <c r="AC32">
        <v>41331.608060844788</v>
      </c>
      <c r="AD32">
        <v>55581.341461983764</v>
      </c>
      <c r="AE32">
        <v>71582.295824586661</v>
      </c>
      <c r="AF32">
        <v>31536.788951418152</v>
      </c>
      <c r="AG32">
        <v>32666.874270625558</v>
      </c>
      <c r="AH32">
        <v>38464.884291259048</v>
      </c>
      <c r="AI32">
        <v>51829.93036601237</v>
      </c>
      <c r="AJ32">
        <v>66747.369428958205</v>
      </c>
      <c r="AK32">
        <v>2447.4211412038649</v>
      </c>
      <c r="AL32">
        <v>2639.1696620573784</v>
      </c>
      <c r="AM32">
        <v>2866.7237695857457</v>
      </c>
      <c r="AN32">
        <v>3751.4110951853877</v>
      </c>
      <c r="AO32">
        <v>4834.9263956412542</v>
      </c>
      <c r="AP32">
        <v>-0.41242335402225005</v>
      </c>
      <c r="AQ32">
        <v>29.510183674711204</v>
      </c>
      <c r="AR32">
        <v>18.731799000987902</v>
      </c>
      <c r="AS32">
        <v>0</v>
      </c>
      <c r="AT32">
        <v>0</v>
      </c>
      <c r="AU32">
        <v>53.615618736847949</v>
      </c>
      <c r="AV32">
        <v>77.840900013452995</v>
      </c>
      <c r="AW32">
        <v>40.889440075357506</v>
      </c>
      <c r="AX32">
        <v>0</v>
      </c>
      <c r="AY32">
        <v>0</v>
      </c>
      <c r="AZ32">
        <v>0.23112238036964999</v>
      </c>
      <c r="BA32">
        <v>-2.2675022323649999E-2</v>
      </c>
      <c r="BB32">
        <v>-9.7764872249099993E-2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-0.17475263952108491</v>
      </c>
      <c r="BU32">
        <v>15.410839602913727</v>
      </c>
      <c r="BV32">
        <v>8.8226286438306865</v>
      </c>
      <c r="BW32">
        <v>0</v>
      </c>
      <c r="BX32">
        <v>0</v>
      </c>
      <c r="BY32">
        <v>0.40463503381373045</v>
      </c>
      <c r="BZ32">
        <v>0.25603454154825156</v>
      </c>
      <c r="CA32">
        <v>0.48477786249649374</v>
      </c>
      <c r="CB32">
        <v>0</v>
      </c>
      <c r="CC32">
        <v>0</v>
      </c>
      <c r="CD32">
        <v>0.22988239429264554</v>
      </c>
      <c r="CE32">
        <v>15.666874144461977</v>
      </c>
      <c r="CF32">
        <v>9.3074065063271814</v>
      </c>
      <c r="CG32">
        <v>0</v>
      </c>
      <c r="CH32">
        <v>0</v>
      </c>
    </row>
    <row r="33" spans="1:86" x14ac:dyDescent="0.3">
      <c r="A33" t="s">
        <v>30</v>
      </c>
      <c r="B33">
        <v>8.0905653923839997E-4</v>
      </c>
      <c r="C33">
        <v>0</v>
      </c>
      <c r="D33">
        <v>0</v>
      </c>
      <c r="E33">
        <v>0</v>
      </c>
      <c r="F33">
        <v>0</v>
      </c>
      <c r="G33">
        <v>0.91433806712719368</v>
      </c>
      <c r="H33">
        <v>0.33673159680501763</v>
      </c>
      <c r="I33">
        <v>0</v>
      </c>
      <c r="J33">
        <v>0</v>
      </c>
      <c r="K33">
        <v>0</v>
      </c>
      <c r="L33">
        <v>3.8430248725685248</v>
      </c>
      <c r="M33">
        <v>3.7964168273079295</v>
      </c>
      <c r="N33">
        <v>0</v>
      </c>
      <c r="O33">
        <v>0</v>
      </c>
      <c r="P33">
        <v>0</v>
      </c>
      <c r="Q33">
        <v>4.0500088664622274</v>
      </c>
      <c r="R33">
        <v>10.863745923560963</v>
      </c>
      <c r="S33">
        <v>0</v>
      </c>
      <c r="T33">
        <v>0</v>
      </c>
      <c r="U33">
        <v>0</v>
      </c>
      <c r="V33">
        <v>-5.3602933933056002E-3</v>
      </c>
      <c r="W33">
        <v>0</v>
      </c>
      <c r="X33">
        <v>0</v>
      </c>
      <c r="Y33">
        <v>0</v>
      </c>
      <c r="Z33">
        <v>0</v>
      </c>
      <c r="AA33">
        <v>6.2767492084852741</v>
      </c>
      <c r="AB33">
        <v>3.7964168273079295</v>
      </c>
      <c r="AC33">
        <v>0</v>
      </c>
      <c r="AD33">
        <v>0</v>
      </c>
      <c r="AE33">
        <v>0</v>
      </c>
      <c r="AF33">
        <v>2.4337243359167489</v>
      </c>
      <c r="AG33">
        <v>0</v>
      </c>
      <c r="AH33">
        <v>0</v>
      </c>
      <c r="AI33">
        <v>0</v>
      </c>
      <c r="AJ33">
        <v>0</v>
      </c>
      <c r="AK33">
        <v>3.8430248725685248</v>
      </c>
      <c r="AL33">
        <v>3.7964168273079295</v>
      </c>
      <c r="AM33">
        <v>0</v>
      </c>
      <c r="AN33">
        <v>0</v>
      </c>
      <c r="AO33">
        <v>0</v>
      </c>
      <c r="AP33">
        <v>15.082260565796702</v>
      </c>
      <c r="AQ33">
        <v>9.5005508552791493</v>
      </c>
      <c r="AR33">
        <v>45.073614309068105</v>
      </c>
      <c r="AS33">
        <v>40.402820714207401</v>
      </c>
      <c r="AT33">
        <v>142.2773979916569</v>
      </c>
      <c r="AU33">
        <v>0.11908877850585001</v>
      </c>
      <c r="AV33">
        <v>2.6201125655269499</v>
      </c>
      <c r="AW33">
        <v>52.708538782756953</v>
      </c>
      <c r="AX33">
        <v>63.31118335394865</v>
      </c>
      <c r="AY33">
        <v>126.26506431394785</v>
      </c>
      <c r="AZ33">
        <v>2.9575257450472496</v>
      </c>
      <c r="BA33">
        <v>6.2680355482135504</v>
      </c>
      <c r="BB33">
        <v>38.192094162338549</v>
      </c>
      <c r="BC33">
        <v>43.826362906074444</v>
      </c>
      <c r="BD33">
        <v>138.16887088161093</v>
      </c>
      <c r="BE33">
        <v>0.54207499391852898</v>
      </c>
      <c r="BF33">
        <v>0.18736078292622199</v>
      </c>
      <c r="BG33">
        <v>0.28071074795264739</v>
      </c>
      <c r="BH33">
        <v>0.33754725525554252</v>
      </c>
      <c r="BI33">
        <v>0.41361454320503788</v>
      </c>
      <c r="BJ33">
        <v>1.4474244264928871</v>
      </c>
      <c r="BK33">
        <v>0.89199729048105736</v>
      </c>
      <c r="BL33">
        <v>0.66405844405219239</v>
      </c>
      <c r="BM33">
        <v>0.61525048777785218</v>
      </c>
      <c r="BN33">
        <v>0.41811912365308024</v>
      </c>
      <c r="BO33">
        <v>1.9894994204114156</v>
      </c>
      <c r="BP33">
        <v>1.0793580734072794</v>
      </c>
      <c r="BQ33">
        <v>0.94476919200483978</v>
      </c>
      <c r="BR33">
        <v>0.95279774303339482</v>
      </c>
      <c r="BS33">
        <v>0.83173366685811811</v>
      </c>
      <c r="BT33">
        <v>0.572766712013692</v>
      </c>
      <c r="BU33">
        <v>0.20084651100900286</v>
      </c>
      <c r="BV33">
        <v>0.40584157980013469</v>
      </c>
      <c r="BW33">
        <v>0.30428644222375861</v>
      </c>
      <c r="BX33">
        <v>0.43715598987605303</v>
      </c>
      <c r="BY33">
        <v>1.4481254658519704</v>
      </c>
      <c r="BZ33">
        <v>0.92427010698541312</v>
      </c>
      <c r="CA33">
        <v>0.6829119446268247</v>
      </c>
      <c r="CB33">
        <v>0.64035226173029791</v>
      </c>
      <c r="CC33">
        <v>0.50246746958522992</v>
      </c>
      <c r="CD33">
        <v>2.0208921778656626</v>
      </c>
      <c r="CE33">
        <v>1.1251166179944159</v>
      </c>
      <c r="CF33">
        <v>1.0887535244269591</v>
      </c>
      <c r="CG33">
        <v>0.94463870395405647</v>
      </c>
      <c r="CH33">
        <v>0.93962345946128234</v>
      </c>
    </row>
    <row r="34" spans="1:86" x14ac:dyDescent="0.3">
      <c r="A34" t="s">
        <v>31</v>
      </c>
      <c r="B34">
        <v>300.93370231851759</v>
      </c>
      <c r="C34">
        <v>318.65833469851538</v>
      </c>
      <c r="D34">
        <v>335.98817057088672</v>
      </c>
      <c r="E34">
        <v>0</v>
      </c>
      <c r="F34">
        <v>0</v>
      </c>
      <c r="G34">
        <v>394.94164503777648</v>
      </c>
      <c r="H34">
        <v>410.62455222949046</v>
      </c>
      <c r="I34">
        <v>383.8955869970606</v>
      </c>
      <c r="J34">
        <v>0</v>
      </c>
      <c r="K34">
        <v>0</v>
      </c>
      <c r="L34">
        <v>512.61968475079095</v>
      </c>
      <c r="M34">
        <v>482.27871531200003</v>
      </c>
      <c r="N34">
        <v>540.19670535127159</v>
      </c>
      <c r="O34">
        <v>0</v>
      </c>
      <c r="P34">
        <v>0</v>
      </c>
      <c r="Q34">
        <v>1.2506964826757108</v>
      </c>
      <c r="R34">
        <v>1.1317298273861545</v>
      </c>
      <c r="S34">
        <v>1.3559022811407966</v>
      </c>
      <c r="T34">
        <v>0</v>
      </c>
      <c r="U34">
        <v>0</v>
      </c>
      <c r="V34">
        <v>341.80618065472106</v>
      </c>
      <c r="W34">
        <v>368.33567166768478</v>
      </c>
      <c r="X34">
        <v>386.23012168691457</v>
      </c>
      <c r="Y34">
        <v>0</v>
      </c>
      <c r="Z34">
        <v>0</v>
      </c>
      <c r="AA34">
        <v>1579.1670454475859</v>
      </c>
      <c r="AB34">
        <v>1666.8789202622054</v>
      </c>
      <c r="AC34">
        <v>1715.4474082996708</v>
      </c>
      <c r="AD34">
        <v>0</v>
      </c>
      <c r="AE34">
        <v>0</v>
      </c>
      <c r="AF34">
        <v>1057.0458931565386</v>
      </c>
      <c r="AG34">
        <v>1110.0053019787081</v>
      </c>
      <c r="AH34">
        <v>1265.5478050828585</v>
      </c>
      <c r="AI34">
        <v>0</v>
      </c>
      <c r="AJ34">
        <v>0</v>
      </c>
      <c r="AK34">
        <v>522.12115229104745</v>
      </c>
      <c r="AL34">
        <v>556.87361828349708</v>
      </c>
      <c r="AM34">
        <v>449.89960321690859</v>
      </c>
      <c r="AN34">
        <v>0</v>
      </c>
      <c r="AO34">
        <v>0</v>
      </c>
      <c r="AP34">
        <v>0</v>
      </c>
      <c r="AQ34">
        <v>22.166487494595</v>
      </c>
      <c r="AR34">
        <v>24.826924810199998</v>
      </c>
      <c r="AS34">
        <v>18.974696522174998</v>
      </c>
      <c r="AT34">
        <v>17.302865025734999</v>
      </c>
      <c r="AU34">
        <v>0</v>
      </c>
      <c r="AV34">
        <v>16.111548787575</v>
      </c>
      <c r="AW34">
        <v>14.706639339674998</v>
      </c>
      <c r="AX34">
        <v>14.315304873120001</v>
      </c>
      <c r="AY34">
        <v>18.012247684830001</v>
      </c>
      <c r="AZ34">
        <v>0</v>
      </c>
      <c r="BA34">
        <v>9.7459434332849995</v>
      </c>
      <c r="BB34">
        <v>7.0190679036750003</v>
      </c>
      <c r="BC34">
        <v>11.7588196554</v>
      </c>
      <c r="BD34">
        <v>14.240991807510001</v>
      </c>
      <c r="BE34">
        <v>0</v>
      </c>
      <c r="BF34">
        <v>0.38687028443371879</v>
      </c>
      <c r="BG34">
        <v>0.35051723576065147</v>
      </c>
      <c r="BH34">
        <v>0.27269346002168532</v>
      </c>
      <c r="BI34">
        <v>0.27798529789975879</v>
      </c>
      <c r="BJ34">
        <v>0</v>
      </c>
      <c r="BK34">
        <v>0.53497738800924122</v>
      </c>
      <c r="BL34">
        <v>0.58566945469236553</v>
      </c>
      <c r="BM34">
        <v>0.65319090891400711</v>
      </c>
      <c r="BN34">
        <v>0.66978967664563727</v>
      </c>
      <c r="BO34">
        <v>0</v>
      </c>
      <c r="BP34">
        <v>0.92184767244295995</v>
      </c>
      <c r="BQ34">
        <v>0.93618669045301695</v>
      </c>
      <c r="BR34">
        <v>0.92588436893569237</v>
      </c>
      <c r="BS34">
        <v>0.94777497454539616</v>
      </c>
      <c r="BT34">
        <v>0</v>
      </c>
      <c r="BU34">
        <v>0.43815849458783601</v>
      </c>
      <c r="BV34">
        <v>0.38327340946039767</v>
      </c>
      <c r="BW34">
        <v>0.26754600852238991</v>
      </c>
      <c r="BX34">
        <v>0.30248974236633863</v>
      </c>
      <c r="BY34">
        <v>0</v>
      </c>
      <c r="BZ34">
        <v>0.47990172239083595</v>
      </c>
      <c r="CA34">
        <v>0.53390428239144216</v>
      </c>
      <c r="CB34">
        <v>0.60280013082449069</v>
      </c>
      <c r="CC34">
        <v>0.5906638916244078</v>
      </c>
      <c r="CD34">
        <v>0</v>
      </c>
      <c r="CE34">
        <v>0.91806021697867179</v>
      </c>
      <c r="CF34">
        <v>0.91717769185183995</v>
      </c>
      <c r="CG34">
        <v>0.87034613934688065</v>
      </c>
      <c r="CH34">
        <v>0.89315363399074654</v>
      </c>
    </row>
    <row r="35" spans="1:86" x14ac:dyDescent="0.3">
      <c r="A35" t="s">
        <v>32</v>
      </c>
      <c r="B35">
        <v>-4.4452379792281596</v>
      </c>
      <c r="C35">
        <v>12.07794399414272</v>
      </c>
      <c r="D35">
        <v>11.364484556093441</v>
      </c>
      <c r="E35">
        <v>10.818628240240642</v>
      </c>
      <c r="F35">
        <v>0.49645214042111996</v>
      </c>
      <c r="G35">
        <v>455.45920429355402</v>
      </c>
      <c r="H35">
        <v>438.49163786286641</v>
      </c>
      <c r="I35">
        <v>398.26739821681934</v>
      </c>
      <c r="J35">
        <v>467.45450868989997</v>
      </c>
      <c r="K35">
        <v>2.6105250969189373</v>
      </c>
      <c r="L35">
        <v>801.4392142947147</v>
      </c>
      <c r="M35">
        <v>733.96259991656905</v>
      </c>
      <c r="N35">
        <v>633.76872769392457</v>
      </c>
      <c r="O35">
        <v>622.99109597434199</v>
      </c>
      <c r="P35">
        <v>5.2027083846353923</v>
      </c>
      <c r="Q35">
        <v>1.6955503293972796</v>
      </c>
      <c r="R35">
        <v>1.6128805131266546</v>
      </c>
      <c r="S35">
        <v>1.5333652928672796</v>
      </c>
      <c r="T35">
        <v>1.2841982290549907</v>
      </c>
      <c r="U35">
        <v>1.9203977628935174</v>
      </c>
      <c r="V35">
        <v>0.72032297943039958</v>
      </c>
      <c r="W35">
        <v>19.346458406348798</v>
      </c>
      <c r="X35">
        <v>17.219949236152321</v>
      </c>
      <c r="Y35">
        <v>14.870205182750722</v>
      </c>
      <c r="Z35">
        <v>0.65685123883008001</v>
      </c>
      <c r="AA35">
        <v>6805.5053522153294</v>
      </c>
      <c r="AB35">
        <v>6546.1022064329354</v>
      </c>
      <c r="AC35">
        <v>6136.788624034064</v>
      </c>
      <c r="AD35">
        <v>6127.1078635239655</v>
      </c>
      <c r="AE35">
        <v>74.344460426729981</v>
      </c>
      <c r="AF35">
        <v>6004.066137920614</v>
      </c>
      <c r="AG35">
        <v>5812.1396065163653</v>
      </c>
      <c r="AH35">
        <v>5503.019896340139</v>
      </c>
      <c r="AI35">
        <v>5504.1167675496235</v>
      </c>
      <c r="AJ35">
        <v>69.141752042094595</v>
      </c>
      <c r="AK35">
        <v>801.4392142947147</v>
      </c>
      <c r="AL35">
        <v>733.96259991656905</v>
      </c>
      <c r="AM35">
        <v>633.76872769392457</v>
      </c>
      <c r="AN35">
        <v>622.99109597434199</v>
      </c>
      <c r="AO35">
        <v>5.2027083846353923</v>
      </c>
      <c r="AP35">
        <v>190.32215853429</v>
      </c>
      <c r="AQ35">
        <v>145.11179045343104</v>
      </c>
      <c r="AR35">
        <v>142.3231602902475</v>
      </c>
      <c r="AS35">
        <v>143.34064480403998</v>
      </c>
      <c r="AT35">
        <v>0</v>
      </c>
      <c r="AU35">
        <v>17.084490618570001</v>
      </c>
      <c r="AV35">
        <v>1.71156100431</v>
      </c>
      <c r="AW35">
        <v>-5.0858631297599999</v>
      </c>
      <c r="AX35">
        <v>0.42483620318999998</v>
      </c>
      <c r="AY35">
        <v>0</v>
      </c>
      <c r="AZ35">
        <v>14.654328982200001</v>
      </c>
      <c r="BA35">
        <v>1.51060754487</v>
      </c>
      <c r="BB35">
        <v>-5.0981495042850007</v>
      </c>
      <c r="BC35">
        <v>0.42483620318999998</v>
      </c>
      <c r="BD35">
        <v>0</v>
      </c>
      <c r="BE35">
        <v>0.59484158183766012</v>
      </c>
      <c r="BF35">
        <v>0.60988971760984012</v>
      </c>
      <c r="BG35">
        <v>0.62646477190447247</v>
      </c>
      <c r="BH35">
        <v>0.6751137657362114</v>
      </c>
      <c r="BI35">
        <v>0</v>
      </c>
      <c r="BJ35">
        <v>0.34089556773207264</v>
      </c>
      <c r="BK35">
        <v>0.34095642098948326</v>
      </c>
      <c r="BL35">
        <v>0.35781791776492422</v>
      </c>
      <c r="BM35">
        <v>0.34519409241921284</v>
      </c>
      <c r="BN35">
        <v>0</v>
      </c>
      <c r="BO35">
        <v>0.93573714956973286</v>
      </c>
      <c r="BP35">
        <v>0.95084613859932332</v>
      </c>
      <c r="BQ35">
        <v>0.98428268966939658</v>
      </c>
      <c r="BR35">
        <v>1.0203078581554244</v>
      </c>
      <c r="BS35">
        <v>0</v>
      </c>
      <c r="BT35">
        <v>0.60695383791750568</v>
      </c>
      <c r="BU35">
        <v>0.60724546684194969</v>
      </c>
      <c r="BV35">
        <v>0.62646477190447247</v>
      </c>
      <c r="BW35">
        <v>0.67505562052786239</v>
      </c>
      <c r="BX35">
        <v>0</v>
      </c>
      <c r="BY35">
        <v>0.28334477183388196</v>
      </c>
      <c r="BZ35">
        <v>0.33955894330690095</v>
      </c>
      <c r="CA35">
        <v>0.35781791776492422</v>
      </c>
      <c r="CB35">
        <v>0.34519409241921284</v>
      </c>
      <c r="CC35">
        <v>0</v>
      </c>
      <c r="CD35">
        <v>0.89029860975138775</v>
      </c>
      <c r="CE35">
        <v>0.94680441014885064</v>
      </c>
      <c r="CF35">
        <v>0.98428268966939658</v>
      </c>
      <c r="CG35">
        <v>1.0202497129470753</v>
      </c>
      <c r="CH35">
        <v>0</v>
      </c>
    </row>
    <row r="36" spans="1:86" x14ac:dyDescent="0.3">
      <c r="A36" t="s">
        <v>33</v>
      </c>
      <c r="B36">
        <v>6817.3992381665284</v>
      </c>
      <c r="C36">
        <v>5780.7811397497235</v>
      </c>
      <c r="D36">
        <v>4497.9799666021781</v>
      </c>
      <c r="E36">
        <v>-181.61213581932546</v>
      </c>
      <c r="F36">
        <v>8145.6173201777865</v>
      </c>
      <c r="G36">
        <v>7269.5219770705917</v>
      </c>
      <c r="H36">
        <v>7076.51974728809</v>
      </c>
      <c r="I36">
        <v>6783.1132936439526</v>
      </c>
      <c r="J36">
        <v>6328.0862197710385</v>
      </c>
      <c r="K36">
        <v>6443.1173048094606</v>
      </c>
      <c r="L36">
        <v>11206.21226583552</v>
      </c>
      <c r="M36">
        <v>10971.094516371037</v>
      </c>
      <c r="N36">
        <v>10879.223815875903</v>
      </c>
      <c r="O36">
        <v>10307.99849323532</v>
      </c>
      <c r="P36">
        <v>9526.5152503844565</v>
      </c>
      <c r="Q36">
        <v>1.4853970968135359</v>
      </c>
      <c r="R36">
        <v>1.4938941055755797</v>
      </c>
      <c r="S36">
        <v>1.5454623190828902</v>
      </c>
      <c r="T36">
        <v>1.5696092112450772</v>
      </c>
      <c r="U36">
        <v>1.4247137273403903</v>
      </c>
      <c r="V36">
        <v>8772.4951382016006</v>
      </c>
      <c r="W36">
        <v>12550.060777802897</v>
      </c>
      <c r="X36">
        <v>17214.590025336001</v>
      </c>
      <c r="Y36">
        <v>20729.165313394176</v>
      </c>
      <c r="Z36">
        <v>20510.750552229027</v>
      </c>
      <c r="AA36">
        <v>123131.66384859443</v>
      </c>
      <c r="AB36">
        <v>133659.76186910333</v>
      </c>
      <c r="AC36">
        <v>137198.16553400533</v>
      </c>
      <c r="AD36">
        <v>177652.79142332898</v>
      </c>
      <c r="AE36">
        <v>185108.32863145974</v>
      </c>
      <c r="AF36">
        <v>111925.45158275891</v>
      </c>
      <c r="AG36">
        <v>122688.66735273208</v>
      </c>
      <c r="AH36">
        <v>126318.94171812912</v>
      </c>
      <c r="AI36">
        <v>167344.79293009327</v>
      </c>
      <c r="AJ36">
        <v>175581.8133810368</v>
      </c>
      <c r="AK36">
        <v>11206.21226583552</v>
      </c>
      <c r="AL36">
        <v>10971.094516371037</v>
      </c>
      <c r="AM36">
        <v>10879.223815875903</v>
      </c>
      <c r="AN36">
        <v>10307.99849323532</v>
      </c>
      <c r="AO36">
        <v>9526.5152505710066</v>
      </c>
      <c r="AP36">
        <v>0</v>
      </c>
      <c r="AQ36">
        <v>4.9663942055249999</v>
      </c>
      <c r="AR36">
        <v>16.700367043335</v>
      </c>
      <c r="AS36">
        <v>8.3708957291099999</v>
      </c>
      <c r="AT36">
        <v>7.6936680601950007</v>
      </c>
      <c r="AU36">
        <v>0</v>
      </c>
      <c r="AV36">
        <v>5.2469214116489997</v>
      </c>
      <c r="AW36">
        <v>19.6170379233414</v>
      </c>
      <c r="AX36">
        <v>19.611350601713401</v>
      </c>
      <c r="AY36">
        <v>22.408430180903103</v>
      </c>
      <c r="AZ36">
        <v>0</v>
      </c>
      <c r="BA36">
        <v>5.0934665826175491</v>
      </c>
      <c r="BB36">
        <v>17.420795265430201</v>
      </c>
      <c r="BC36">
        <v>14.3526602025381</v>
      </c>
      <c r="BD36">
        <v>14.884318076662948</v>
      </c>
      <c r="BE36">
        <v>0</v>
      </c>
      <c r="BF36">
        <v>1.2136576530604177</v>
      </c>
      <c r="BG36">
        <v>0.69119983882758784</v>
      </c>
      <c r="BH36">
        <v>0.62322756951241864</v>
      </c>
      <c r="BI36">
        <v>0.4004969418750331</v>
      </c>
      <c r="BJ36">
        <v>0</v>
      </c>
      <c r="BK36">
        <v>1.8834797246863175</v>
      </c>
      <c r="BL36">
        <v>0.81987673408467343</v>
      </c>
      <c r="BM36">
        <v>0.68600417945833392</v>
      </c>
      <c r="BN36">
        <v>1.2550342139844</v>
      </c>
      <c r="BO36">
        <v>0</v>
      </c>
      <c r="BP36">
        <v>3.0971373777467353</v>
      </c>
      <c r="BQ36">
        <v>1.5110765729122611</v>
      </c>
      <c r="BR36">
        <v>1.3092317489707526</v>
      </c>
      <c r="BS36">
        <v>1.6555311558594332</v>
      </c>
      <c r="BT36">
        <v>0</v>
      </c>
      <c r="BU36">
        <v>1.1072534822509403</v>
      </c>
      <c r="BV36">
        <v>0.58441495712828906</v>
      </c>
      <c r="BW36">
        <v>0.54065386998195319</v>
      </c>
      <c r="BX36">
        <v>0.83907538041710872</v>
      </c>
      <c r="BY36">
        <v>0</v>
      </c>
      <c r="BZ36">
        <v>1.7124955315935877</v>
      </c>
      <c r="CA36">
        <v>0.65085661921467786</v>
      </c>
      <c r="CB36">
        <v>0.50255519927210113</v>
      </c>
      <c r="CC36">
        <v>0.79606904929186717</v>
      </c>
      <c r="CD36">
        <v>0</v>
      </c>
      <c r="CE36">
        <v>2.819749013844528</v>
      </c>
      <c r="CF36">
        <v>1.2352715763429667</v>
      </c>
      <c r="CG36">
        <v>1.0432090692540548</v>
      </c>
      <c r="CH36">
        <v>1.6351444297089759</v>
      </c>
    </row>
    <row r="37" spans="1:86" x14ac:dyDescent="0.3">
      <c r="A37" t="s">
        <v>34</v>
      </c>
      <c r="B37">
        <v>197.41377974347773</v>
      </c>
      <c r="C37">
        <v>332.83230823262528</v>
      </c>
      <c r="D37">
        <v>327.97326001123326</v>
      </c>
      <c r="E37">
        <v>308.83073187278848</v>
      </c>
      <c r="F37">
        <v>877.3158024155033</v>
      </c>
      <c r="G37">
        <v>70.971010653144788</v>
      </c>
      <c r="H37">
        <v>188.1159071790641</v>
      </c>
      <c r="I37">
        <v>145.59956547496091</v>
      </c>
      <c r="J37">
        <v>151.70592545485752</v>
      </c>
      <c r="K37">
        <v>149.53521440269424</v>
      </c>
      <c r="L37">
        <v>99.316053174214247</v>
      </c>
      <c r="M37">
        <v>265.27478064249181</v>
      </c>
      <c r="N37">
        <v>237.59289404343789</v>
      </c>
      <c r="O37">
        <v>257.18253334988839</v>
      </c>
      <c r="P37">
        <v>259.09224832985046</v>
      </c>
      <c r="Q37">
        <v>1.348428871184203</v>
      </c>
      <c r="R37">
        <v>1.3588140315390766</v>
      </c>
      <c r="S37">
        <v>1.5723996872320578</v>
      </c>
      <c r="T37">
        <v>1.6335352325388284</v>
      </c>
      <c r="U37">
        <v>1.6695541984000555</v>
      </c>
      <c r="V37">
        <v>202.26810579707902</v>
      </c>
      <c r="W37">
        <v>333.50987304891709</v>
      </c>
      <c r="X37">
        <v>328.66315768132608</v>
      </c>
      <c r="Y37">
        <v>309.44489846030342</v>
      </c>
      <c r="Z37">
        <v>877.67179443870714</v>
      </c>
      <c r="AA37">
        <v>1867.9320689489759</v>
      </c>
      <c r="AB37">
        <v>4097.8605777048842</v>
      </c>
      <c r="AC37">
        <v>3915.1381566407485</v>
      </c>
      <c r="AD37">
        <v>4433.3990964348905</v>
      </c>
      <c r="AE37">
        <v>5039.9756910734723</v>
      </c>
      <c r="AF37">
        <v>1718.6616037945435</v>
      </c>
      <c r="AG37">
        <v>3784.472661290285</v>
      </c>
      <c r="AH37">
        <v>3617.2435264353771</v>
      </c>
      <c r="AI37">
        <v>4110.4996868735834</v>
      </c>
      <c r="AJ37">
        <v>4731.3427187975813</v>
      </c>
      <c r="AK37">
        <v>149.27046515443212</v>
      </c>
      <c r="AL37">
        <v>313.38791641459937</v>
      </c>
      <c r="AM37">
        <v>297.89463020537096</v>
      </c>
      <c r="AN37">
        <v>322.89940956140401</v>
      </c>
      <c r="AO37">
        <v>308.63297226770021</v>
      </c>
      <c r="AP37">
        <v>26.358798336000003</v>
      </c>
      <c r="AQ37">
        <v>83.318597596500013</v>
      </c>
      <c r="AR37">
        <v>69.788730301499996</v>
      </c>
      <c r="AS37">
        <v>64.78940154</v>
      </c>
      <c r="AT37">
        <v>61.902833041500003</v>
      </c>
      <c r="AU37">
        <v>-24.577208958</v>
      </c>
      <c r="AV37">
        <v>-2.5919438714999998</v>
      </c>
      <c r="AW37">
        <v>11.920033592999999</v>
      </c>
      <c r="AX37">
        <v>10.289976972</v>
      </c>
      <c r="AY37">
        <v>-12.1388975205</v>
      </c>
      <c r="AZ37">
        <v>-24.577208958</v>
      </c>
      <c r="BA37">
        <v>-2.5919438714999998</v>
      </c>
      <c r="BB37">
        <v>11.920033592999999</v>
      </c>
      <c r="BC37">
        <v>10.289976972</v>
      </c>
      <c r="BD37">
        <v>-12.1388975205</v>
      </c>
      <c r="BE37">
        <v>0.73912244769257518</v>
      </c>
      <c r="BF37">
        <v>0.90578587309987235</v>
      </c>
      <c r="BG37">
        <v>0.80182513728245208</v>
      </c>
      <c r="BH37">
        <v>0.82562865678406749</v>
      </c>
      <c r="BI37">
        <v>0.87507282868849967</v>
      </c>
      <c r="BJ37">
        <v>0.35602738145888507</v>
      </c>
      <c r="BK37">
        <v>0.22925612942093349</v>
      </c>
      <c r="BL37">
        <v>0.10901496340467375</v>
      </c>
      <c r="BM37">
        <v>0.12541101531331661</v>
      </c>
      <c r="BN37">
        <v>0.19786480446685717</v>
      </c>
      <c r="BO37">
        <v>1.0951498291514603</v>
      </c>
      <c r="BP37">
        <v>1.1350420025208059</v>
      </c>
      <c r="BQ37">
        <v>0.91084010068712573</v>
      </c>
      <c r="BR37">
        <v>0.95103967209738416</v>
      </c>
      <c r="BS37">
        <v>1.0729376331553568</v>
      </c>
      <c r="BT37">
        <v>0.73912244769257518</v>
      </c>
      <c r="BU37">
        <v>0.90578587309987235</v>
      </c>
      <c r="BV37">
        <v>0.80182513728245208</v>
      </c>
      <c r="BW37">
        <v>0.82562865678406749</v>
      </c>
      <c r="BX37">
        <v>0.87507282868849967</v>
      </c>
      <c r="BY37">
        <v>0.35602738145888507</v>
      </c>
      <c r="BZ37">
        <v>0.22925612942093349</v>
      </c>
      <c r="CA37">
        <v>0.10901496340467375</v>
      </c>
      <c r="CB37">
        <v>0.12541101531331661</v>
      </c>
      <c r="CC37">
        <v>0.19786480446685717</v>
      </c>
      <c r="CD37">
        <v>1.0951498291514603</v>
      </c>
      <c r="CE37">
        <v>1.1350420025208059</v>
      </c>
      <c r="CF37">
        <v>0.91084010068712573</v>
      </c>
      <c r="CG37">
        <v>0.95103967209738416</v>
      </c>
      <c r="CH37">
        <v>1.0729376331553568</v>
      </c>
    </row>
    <row r="38" spans="1:86" x14ac:dyDescent="0.3">
      <c r="A38" t="s">
        <v>35</v>
      </c>
      <c r="B38">
        <v>1.5523338240000001E-3</v>
      </c>
      <c r="C38">
        <v>8.0941056000000003E-4</v>
      </c>
      <c r="D38">
        <v>3.8928793599999999E-4</v>
      </c>
      <c r="E38">
        <v>0</v>
      </c>
      <c r="F38">
        <v>0</v>
      </c>
      <c r="G38">
        <v>4.2050438420580347</v>
      </c>
      <c r="H38">
        <v>3.1852189911234561</v>
      </c>
      <c r="I38">
        <v>2.7108367530070021</v>
      </c>
      <c r="J38">
        <v>3.2509626572633086</v>
      </c>
      <c r="K38">
        <v>2.6108836453690367</v>
      </c>
      <c r="L38">
        <v>21.1883931136</v>
      </c>
      <c r="M38">
        <v>21.947498807296</v>
      </c>
      <c r="N38">
        <v>24.338946631679999</v>
      </c>
      <c r="O38">
        <v>23.389244629841919</v>
      </c>
      <c r="P38">
        <v>23.058073163152386</v>
      </c>
      <c r="Q38">
        <v>4.8553112302350554</v>
      </c>
      <c r="R38">
        <v>6.6394991206775158</v>
      </c>
      <c r="S38">
        <v>8.651431896489477</v>
      </c>
      <c r="T38">
        <v>6.9325625279171552</v>
      </c>
      <c r="U38">
        <v>8.5099121173983043</v>
      </c>
      <c r="V38">
        <v>3.039143936E-3</v>
      </c>
      <c r="W38">
        <v>1.323964416E-3</v>
      </c>
      <c r="X38">
        <v>3.8928793599999999E-4</v>
      </c>
      <c r="Y38">
        <v>0</v>
      </c>
      <c r="Z38">
        <v>0</v>
      </c>
      <c r="AA38">
        <v>29.309116758016</v>
      </c>
      <c r="AB38">
        <v>28.058975403007999</v>
      </c>
      <c r="AC38">
        <v>27.970413361151998</v>
      </c>
      <c r="AD38">
        <v>27.621449594378237</v>
      </c>
      <c r="AE38">
        <v>27.158428663582715</v>
      </c>
      <c r="AF38">
        <v>8.1207236444159996</v>
      </c>
      <c r="AG38">
        <v>6.1114765957120003</v>
      </c>
      <c r="AH38">
        <v>3.6314667294720002</v>
      </c>
      <c r="AI38">
        <v>4.2322049645363204</v>
      </c>
      <c r="AJ38">
        <v>4.1003555100661764</v>
      </c>
      <c r="AK38">
        <v>21.1883931136</v>
      </c>
      <c r="AL38">
        <v>21.947498807296</v>
      </c>
      <c r="AM38">
        <v>24.338946631679999</v>
      </c>
      <c r="AN38">
        <v>23.389244629841919</v>
      </c>
      <c r="AO38">
        <v>23.058073153516546</v>
      </c>
      <c r="AP38">
        <v>0</v>
      </c>
      <c r="AQ38">
        <v>0</v>
      </c>
      <c r="AR38">
        <v>15.980808222000002</v>
      </c>
      <c r="AS38">
        <v>35.026658875499997</v>
      </c>
      <c r="AT38">
        <v>31.989681115499998</v>
      </c>
      <c r="AU38">
        <v>0</v>
      </c>
      <c r="AV38">
        <v>0</v>
      </c>
      <c r="AW38">
        <v>3.6652474229999998</v>
      </c>
      <c r="AX38">
        <v>16.309595820000002</v>
      </c>
      <c r="AY38">
        <v>24.052961537999998</v>
      </c>
      <c r="AZ38">
        <v>0</v>
      </c>
      <c r="BA38">
        <v>0</v>
      </c>
      <c r="BB38">
        <v>-3.7017501420000003</v>
      </c>
      <c r="BC38">
        <v>-2.5604613884999998</v>
      </c>
      <c r="BD38">
        <v>-0.1307883165</v>
      </c>
      <c r="BE38">
        <v>0</v>
      </c>
      <c r="BF38">
        <v>0</v>
      </c>
      <c r="BG38">
        <v>0.66510685390138036</v>
      </c>
      <c r="BH38">
        <v>0.61423202636359442</v>
      </c>
      <c r="BI38">
        <v>0.72622167497920531</v>
      </c>
      <c r="BJ38">
        <v>0</v>
      </c>
      <c r="BK38">
        <v>0</v>
      </c>
      <c r="BL38">
        <v>0.47908341723066794</v>
      </c>
      <c r="BM38">
        <v>0.35594209313354513</v>
      </c>
      <c r="BN38">
        <v>0.38182691810151459</v>
      </c>
      <c r="BO38">
        <v>0</v>
      </c>
      <c r="BP38">
        <v>0</v>
      </c>
      <c r="BQ38">
        <v>1.1441902711320482</v>
      </c>
      <c r="BR38">
        <v>0.9701741194971395</v>
      </c>
      <c r="BS38">
        <v>1.10804859308072</v>
      </c>
      <c r="BT38">
        <v>0</v>
      </c>
      <c r="BU38">
        <v>0</v>
      </c>
      <c r="BV38">
        <v>0.68802985562737984</v>
      </c>
      <c r="BW38">
        <v>0.7425585142422656</v>
      </c>
      <c r="BX38">
        <v>0.77435954793266815</v>
      </c>
      <c r="BY38">
        <v>0</v>
      </c>
      <c r="BZ38">
        <v>0</v>
      </c>
      <c r="CA38">
        <v>0.30079837988357561</v>
      </c>
      <c r="CB38">
        <v>0.23795554124238605</v>
      </c>
      <c r="CC38">
        <v>0.26021788515094973</v>
      </c>
      <c r="CD38">
        <v>0</v>
      </c>
      <c r="CE38">
        <v>0</v>
      </c>
      <c r="CF38">
        <v>0.98882823551095544</v>
      </c>
      <c r="CG38">
        <v>0.98051405548465154</v>
      </c>
      <c r="CH38">
        <v>1.0345774330836179</v>
      </c>
    </row>
    <row r="39" spans="1:86" x14ac:dyDescent="0.3">
      <c r="A39" t="s">
        <v>36</v>
      </c>
      <c r="B39">
        <v>0</v>
      </c>
      <c r="C39">
        <v>0</v>
      </c>
      <c r="D39">
        <v>0</v>
      </c>
      <c r="E39">
        <v>0.16114111590399999</v>
      </c>
      <c r="F39">
        <v>1.2637424370210817</v>
      </c>
      <c r="G39">
        <v>0.49050003300669437</v>
      </c>
      <c r="H39">
        <v>0.4816803859453952</v>
      </c>
      <c r="I39">
        <v>0.24444056552099841</v>
      </c>
      <c r="J39">
        <v>1.5431892520777726</v>
      </c>
      <c r="K39">
        <v>2.3517313412381697</v>
      </c>
      <c r="L39">
        <v>3.214939237376</v>
      </c>
      <c r="M39">
        <v>3.1538884823040001</v>
      </c>
      <c r="N39">
        <v>3.5943831992319999</v>
      </c>
      <c r="O39">
        <v>4.2905082739406852</v>
      </c>
      <c r="P39">
        <v>4.837886246764544</v>
      </c>
      <c r="Q39">
        <v>6.3157264049876947</v>
      </c>
      <c r="R39">
        <v>6.3092385905805441</v>
      </c>
      <c r="S39">
        <v>14.169048141689233</v>
      </c>
      <c r="T39">
        <v>2.679039605200999</v>
      </c>
      <c r="U39">
        <v>1.9822458881497957</v>
      </c>
      <c r="V39">
        <v>0</v>
      </c>
      <c r="W39">
        <v>0</v>
      </c>
      <c r="X39">
        <v>0</v>
      </c>
      <c r="Y39">
        <v>1.4240567040000001</v>
      </c>
      <c r="Z39">
        <v>8.4971930224639998</v>
      </c>
      <c r="AA39">
        <v>3.2665179617279998</v>
      </c>
      <c r="AB39">
        <v>3.2078491863039997</v>
      </c>
      <c r="AC39">
        <v>3.6066399877120001</v>
      </c>
      <c r="AD39">
        <v>6.7657715929439233</v>
      </c>
      <c r="AE39">
        <v>13.230774941359821</v>
      </c>
      <c r="AF39">
        <v>5.1578724351999998E-2</v>
      </c>
      <c r="AG39">
        <v>5.3960703999999998E-2</v>
      </c>
      <c r="AH39">
        <v>1.2256788480000001E-2</v>
      </c>
      <c r="AI39">
        <v>2.4752633190032385</v>
      </c>
      <c r="AJ39">
        <v>8.392888694691635</v>
      </c>
      <c r="AK39">
        <v>3.214939237376</v>
      </c>
      <c r="AL39">
        <v>3.1538884823040001</v>
      </c>
      <c r="AM39">
        <v>3.5943831992319999</v>
      </c>
      <c r="AN39">
        <v>4.2905082739406852</v>
      </c>
      <c r="AO39">
        <v>4.837886246764544</v>
      </c>
      <c r="AP39">
        <v>881.15514493499995</v>
      </c>
      <c r="AQ39">
        <v>783.01849595707517</v>
      </c>
      <c r="AR39">
        <v>702.49377346387496</v>
      </c>
      <c r="AS39">
        <v>739.78796068567499</v>
      </c>
      <c r="AT39">
        <v>662.67376980130496</v>
      </c>
      <c r="AU39">
        <v>1299.8575109384699</v>
      </c>
      <c r="AV39">
        <v>1295.3556807592349</v>
      </c>
      <c r="AW39">
        <v>1236.7126017613757</v>
      </c>
      <c r="AX39">
        <v>1215.3051317107147</v>
      </c>
      <c r="AY39">
        <v>1212.5465411260175</v>
      </c>
      <c r="AZ39">
        <v>1033.8240042376351</v>
      </c>
      <c r="BA39">
        <v>991.22300467709988</v>
      </c>
      <c r="BB39">
        <v>949.43464283554579</v>
      </c>
      <c r="BC39">
        <v>919.50421389408825</v>
      </c>
      <c r="BD39">
        <v>893.87921061361067</v>
      </c>
      <c r="BE39">
        <v>0.73546989210208169</v>
      </c>
      <c r="BF39">
        <v>0.62420031248419461</v>
      </c>
      <c r="BG39">
        <v>0.63026026460375895</v>
      </c>
      <c r="BH39">
        <v>0.66394962858214546</v>
      </c>
      <c r="BI39">
        <v>0.55687368475160359</v>
      </c>
      <c r="BJ39">
        <v>0.30096036987871599</v>
      </c>
      <c r="BK39">
        <v>0.29297603728717819</v>
      </c>
      <c r="BL39">
        <v>0.29930012363128095</v>
      </c>
      <c r="BM39">
        <v>0.29048661504319306</v>
      </c>
      <c r="BN39">
        <v>0.29211162237184413</v>
      </c>
      <c r="BO39">
        <v>1.0364302619807977</v>
      </c>
      <c r="BP39">
        <v>0.91717634977137286</v>
      </c>
      <c r="BQ39">
        <v>0.92956038823503995</v>
      </c>
      <c r="BR39">
        <v>0.95443624362533852</v>
      </c>
      <c r="BS39">
        <v>0.84898530712344777</v>
      </c>
      <c r="BT39">
        <v>0.74534341306285423</v>
      </c>
      <c r="BU39">
        <v>0.63538786324720575</v>
      </c>
      <c r="BV39">
        <v>0.58230443431179923</v>
      </c>
      <c r="BW39">
        <v>0.63181945446607146</v>
      </c>
      <c r="BX39">
        <v>0.54165499803346451</v>
      </c>
      <c r="BY39">
        <v>0.28464906793487377</v>
      </c>
      <c r="BZ39">
        <v>0.27443787534392017</v>
      </c>
      <c r="CA39">
        <v>0.27565330210282241</v>
      </c>
      <c r="CB39">
        <v>0.27252632457526216</v>
      </c>
      <c r="CC39">
        <v>0.27310225699773261</v>
      </c>
      <c r="CD39">
        <v>1.0299924809977281</v>
      </c>
      <c r="CE39">
        <v>0.90982573859112603</v>
      </c>
      <c r="CF39">
        <v>0.8579577364146217</v>
      </c>
      <c r="CG39">
        <v>0.90434577904133362</v>
      </c>
      <c r="CH39">
        <v>0.81475725503119711</v>
      </c>
    </row>
    <row r="40" spans="1:86" x14ac:dyDescent="0.3">
      <c r="A40" t="s">
        <v>37</v>
      </c>
      <c r="B40">
        <v>3527.892630087857</v>
      </c>
      <c r="C40">
        <v>3792.9708536877274</v>
      </c>
      <c r="D40">
        <v>3649.1285372915099</v>
      </c>
      <c r="E40">
        <v>0</v>
      </c>
      <c r="F40">
        <v>0</v>
      </c>
      <c r="G40">
        <v>3238.0808815027476</v>
      </c>
      <c r="H40">
        <v>2431.659392765449</v>
      </c>
      <c r="I40">
        <v>2431.6593927649669</v>
      </c>
      <c r="J40">
        <v>0</v>
      </c>
      <c r="K40">
        <v>0</v>
      </c>
      <c r="L40">
        <v>3510.2879496296659</v>
      </c>
      <c r="M40">
        <v>3542.1335045487326</v>
      </c>
      <c r="N40">
        <v>3145.3304584316538</v>
      </c>
      <c r="O40">
        <v>0</v>
      </c>
      <c r="P40">
        <v>0</v>
      </c>
      <c r="Q40">
        <v>1.0445870339366576</v>
      </c>
      <c r="R40">
        <v>1.4036271613539699</v>
      </c>
      <c r="S40">
        <v>1.2463875958430122</v>
      </c>
      <c r="T40">
        <v>0</v>
      </c>
      <c r="U40">
        <v>0</v>
      </c>
      <c r="V40">
        <v>4720.385307741928</v>
      </c>
      <c r="W40">
        <v>5103.6170388527889</v>
      </c>
      <c r="X40">
        <v>5197.8011192382874</v>
      </c>
      <c r="Y40">
        <v>0</v>
      </c>
      <c r="Z40">
        <v>0</v>
      </c>
      <c r="AA40">
        <v>12454.477749924699</v>
      </c>
      <c r="AB40">
        <v>13243.488500226204</v>
      </c>
      <c r="AC40">
        <v>14161.924323107281</v>
      </c>
      <c r="AD40">
        <v>0</v>
      </c>
      <c r="AE40">
        <v>0</v>
      </c>
      <c r="AF40">
        <v>9461.7796058845506</v>
      </c>
      <c r="AG40">
        <v>10331.379604913154</v>
      </c>
      <c r="AH40">
        <v>11305.669064674181</v>
      </c>
      <c r="AI40">
        <v>0</v>
      </c>
      <c r="AJ40">
        <v>0</v>
      </c>
      <c r="AK40">
        <v>2992.6981440401501</v>
      </c>
      <c r="AL40">
        <v>2912.1088953130511</v>
      </c>
      <c r="AM40">
        <v>2856.2552584331956</v>
      </c>
      <c r="AN40">
        <v>0</v>
      </c>
      <c r="AO40">
        <v>0</v>
      </c>
      <c r="AP40">
        <v>266.84478716900918</v>
      </c>
      <c r="AQ40">
        <v>344.29325657482514</v>
      </c>
      <c r="AR40">
        <v>286.1916701119664</v>
      </c>
      <c r="AS40">
        <v>271.91006482739283</v>
      </c>
      <c r="AT40">
        <v>363.88389772672383</v>
      </c>
      <c r="AU40">
        <v>377.0153802247014</v>
      </c>
      <c r="AV40">
        <v>513.03408854458894</v>
      </c>
      <c r="AW40">
        <v>588.23433094899292</v>
      </c>
      <c r="AX40">
        <v>598.00017430692253</v>
      </c>
      <c r="AY40">
        <v>718.46914995313182</v>
      </c>
      <c r="AZ40">
        <v>166.8088948477473</v>
      </c>
      <c r="BA40">
        <v>213.36542876056396</v>
      </c>
      <c r="BB40">
        <v>242.08715276377018</v>
      </c>
      <c r="BC40">
        <v>247.12059494462895</v>
      </c>
      <c r="BD40">
        <v>282.34232220692638</v>
      </c>
      <c r="BE40">
        <v>0.59413574346558107</v>
      </c>
      <c r="BF40">
        <v>0.74361360322813042</v>
      </c>
      <c r="BG40">
        <v>0.64459869821679139</v>
      </c>
      <c r="BH40">
        <v>0.61315721407838519</v>
      </c>
      <c r="BI40">
        <v>0.7442621747304996</v>
      </c>
      <c r="BJ40">
        <v>0.3051624823311912</v>
      </c>
      <c r="BK40">
        <v>0.31249024310035828</v>
      </c>
      <c r="BL40">
        <v>0.31521136073370121</v>
      </c>
      <c r="BM40">
        <v>0.32470517283041311</v>
      </c>
      <c r="BN40">
        <v>0.28265886156016995</v>
      </c>
      <c r="BO40">
        <v>0.89929822579677221</v>
      </c>
      <c r="BP40">
        <v>1.0561038463284889</v>
      </c>
      <c r="BQ40">
        <v>0.95981005895049254</v>
      </c>
      <c r="BR40">
        <v>0.93786238690879842</v>
      </c>
      <c r="BS40">
        <v>1.0269210362906696</v>
      </c>
      <c r="BT40">
        <v>0.56775468454445943</v>
      </c>
      <c r="BU40">
        <v>0.75295796818432703</v>
      </c>
      <c r="BV40">
        <v>0.61763200146594444</v>
      </c>
      <c r="BW40">
        <v>0.58500580364064358</v>
      </c>
      <c r="BX40">
        <v>0.75877621949668939</v>
      </c>
      <c r="BY40">
        <v>0.27875806927416491</v>
      </c>
      <c r="BZ40">
        <v>0.30009817806548023</v>
      </c>
      <c r="CA40">
        <v>0.30291929902960085</v>
      </c>
      <c r="CB40">
        <v>0.30801602857380606</v>
      </c>
      <c r="CC40">
        <v>0.29926037121379473</v>
      </c>
      <c r="CD40">
        <v>0.84651275381862434</v>
      </c>
      <c r="CE40">
        <v>1.0530561462498074</v>
      </c>
      <c r="CF40">
        <v>0.92055130049554523</v>
      </c>
      <c r="CG40">
        <v>0.89302183221444964</v>
      </c>
      <c r="CH40">
        <v>1.0580365907104841</v>
      </c>
    </row>
    <row r="41" spans="1:86" x14ac:dyDescent="0.3">
      <c r="A41" t="s">
        <v>38</v>
      </c>
      <c r="B41">
        <v>10.218826011402239</v>
      </c>
      <c r="C41">
        <v>10.379847296000001</v>
      </c>
      <c r="D41">
        <v>10.545354411008001</v>
      </c>
      <c r="E41">
        <v>10.466357867519999</v>
      </c>
      <c r="F41">
        <v>10.241370639359999</v>
      </c>
      <c r="G41">
        <v>21.012306846664906</v>
      </c>
      <c r="H41">
        <v>24.100995797172121</v>
      </c>
      <c r="I41">
        <v>18.532444237548034</v>
      </c>
      <c r="J41">
        <v>21.963985180293118</v>
      </c>
      <c r="K41">
        <v>22.728727852048486</v>
      </c>
      <c r="L41">
        <v>57.103455392693043</v>
      </c>
      <c r="M41">
        <v>60.459657739798736</v>
      </c>
      <c r="N41">
        <v>57.146115169376365</v>
      </c>
      <c r="O41">
        <v>65.287559425706405</v>
      </c>
      <c r="P41">
        <v>67.886677780198909</v>
      </c>
      <c r="Q41">
        <v>2.6186546942534386</v>
      </c>
      <c r="R41">
        <v>2.4172428116178457</v>
      </c>
      <c r="S41">
        <v>2.9712800715084646</v>
      </c>
      <c r="T41">
        <v>2.8642364828266702</v>
      </c>
      <c r="U41">
        <v>2.878054458127516</v>
      </c>
      <c r="V41">
        <v>10.218826011402239</v>
      </c>
      <c r="W41">
        <v>10.379847296000001</v>
      </c>
      <c r="X41">
        <v>10.545354411008001</v>
      </c>
      <c r="Y41">
        <v>10.466357867519999</v>
      </c>
      <c r="Z41">
        <v>10.241370639359999</v>
      </c>
      <c r="AA41">
        <v>62.328618148974584</v>
      </c>
      <c r="AB41">
        <v>65.092885039286685</v>
      </c>
      <c r="AC41">
        <v>60.895575193565186</v>
      </c>
      <c r="AD41">
        <v>67.674160691217608</v>
      </c>
      <c r="AE41">
        <v>70.042331862900326</v>
      </c>
      <c r="AF41">
        <v>5.2251627562815486</v>
      </c>
      <c r="AG41">
        <v>4.6332272994879489</v>
      </c>
      <c r="AH41">
        <v>3.7494600241888252</v>
      </c>
      <c r="AI41">
        <v>2.386601265511219</v>
      </c>
      <c r="AJ41">
        <v>2.1556540827014143</v>
      </c>
      <c r="AK41">
        <v>57.103455392693043</v>
      </c>
      <c r="AL41">
        <v>60.459657739798736</v>
      </c>
      <c r="AM41">
        <v>57.146115169376365</v>
      </c>
      <c r="AN41">
        <v>65.287559425706405</v>
      </c>
      <c r="AO41">
        <v>67.886677780198909</v>
      </c>
      <c r="AP41">
        <v>0</v>
      </c>
      <c r="AQ41">
        <v>0</v>
      </c>
      <c r="AR41">
        <v>0</v>
      </c>
      <c r="AS41">
        <v>0.28342847850000003</v>
      </c>
      <c r="AT41">
        <v>3.2585553030000001</v>
      </c>
      <c r="AU41">
        <v>0</v>
      </c>
      <c r="AV41">
        <v>0</v>
      </c>
      <c r="AW41">
        <v>0</v>
      </c>
      <c r="AX41">
        <v>1.5447975357948001</v>
      </c>
      <c r="AY41">
        <v>6.7476735504459002</v>
      </c>
      <c r="AZ41">
        <v>0</v>
      </c>
      <c r="BA41">
        <v>0</v>
      </c>
      <c r="BB41">
        <v>0</v>
      </c>
      <c r="BC41">
        <v>0.79416249926384996</v>
      </c>
      <c r="BD41">
        <v>2.1591399279522001</v>
      </c>
      <c r="BE41">
        <v>0</v>
      </c>
      <c r="BF41">
        <v>0</v>
      </c>
      <c r="BG41">
        <v>0</v>
      </c>
      <c r="BH41">
        <v>0.5861308372608296</v>
      </c>
      <c r="BI41">
        <v>0.3748466230251245</v>
      </c>
      <c r="BJ41">
        <v>0</v>
      </c>
      <c r="BK41">
        <v>0</v>
      </c>
      <c r="BL41">
        <v>0</v>
      </c>
      <c r="BM41">
        <v>32.596605507257259</v>
      </c>
      <c r="BN41">
        <v>5.3977921642630458</v>
      </c>
      <c r="BO41">
        <v>0</v>
      </c>
      <c r="BP41">
        <v>0</v>
      </c>
      <c r="BQ41">
        <v>0</v>
      </c>
      <c r="BR41">
        <v>33.182736344518098</v>
      </c>
      <c r="BS41">
        <v>5.7726387872881704</v>
      </c>
      <c r="BT41">
        <v>0</v>
      </c>
      <c r="BU41">
        <v>0</v>
      </c>
      <c r="BV41">
        <v>0</v>
      </c>
      <c r="BW41">
        <v>0.58540250846827502</v>
      </c>
      <c r="BX41">
        <v>0.62252164326877069</v>
      </c>
      <c r="BY41">
        <v>0</v>
      </c>
      <c r="BZ41">
        <v>0</v>
      </c>
      <c r="CA41">
        <v>0</v>
      </c>
      <c r="CB41">
        <v>3.5855862101371447</v>
      </c>
      <c r="CC41">
        <v>0.98502347011001179</v>
      </c>
      <c r="CD41">
        <v>0</v>
      </c>
      <c r="CE41">
        <v>0</v>
      </c>
      <c r="CF41">
        <v>0</v>
      </c>
      <c r="CG41">
        <v>4.17098871860542</v>
      </c>
      <c r="CH41">
        <v>1.6075451133787821</v>
      </c>
    </row>
    <row r="42" spans="1:86" x14ac:dyDescent="0.3">
      <c r="A42" t="s">
        <v>39</v>
      </c>
      <c r="B42">
        <v>1272.3682354939051</v>
      </c>
      <c r="C42">
        <v>1230.0252584626792</v>
      </c>
      <c r="D42">
        <v>1077.2896132536669</v>
      </c>
      <c r="E42">
        <v>228.5288653010432</v>
      </c>
      <c r="F42">
        <v>471.01400830364668</v>
      </c>
      <c r="G42">
        <v>535.0269633610701</v>
      </c>
      <c r="H42">
        <v>398.5047437068522</v>
      </c>
      <c r="I42">
        <v>374.60692991664291</v>
      </c>
      <c r="J42">
        <v>350.10950269511363</v>
      </c>
      <c r="K42">
        <v>361.03759830624995</v>
      </c>
      <c r="L42">
        <v>487.12023717459039</v>
      </c>
      <c r="M42">
        <v>520.75891385094008</v>
      </c>
      <c r="N42">
        <v>590.55275417951395</v>
      </c>
      <c r="O42">
        <v>577.65826501856054</v>
      </c>
      <c r="P42">
        <v>568.9705549359935</v>
      </c>
      <c r="Q42">
        <v>0.87730394683094182</v>
      </c>
      <c r="R42">
        <v>1.2591944391338896</v>
      </c>
      <c r="S42">
        <v>1.5190514099937673</v>
      </c>
      <c r="T42">
        <v>1.5898519102018458</v>
      </c>
      <c r="U42">
        <v>1.5185424614485463</v>
      </c>
      <c r="V42">
        <v>1358.0231508502629</v>
      </c>
      <c r="W42">
        <v>1306.1870660757093</v>
      </c>
      <c r="X42">
        <v>1183.6265637070746</v>
      </c>
      <c r="Y42">
        <v>1162.646365587804</v>
      </c>
      <c r="Z42">
        <v>1184.4607566743346</v>
      </c>
      <c r="AA42">
        <v>2901.8817923859524</v>
      </c>
      <c r="AB42">
        <v>2923.9555757338899</v>
      </c>
      <c r="AC42">
        <v>2801.8721295819264</v>
      </c>
      <c r="AD42">
        <v>2962.0984739152696</v>
      </c>
      <c r="AE42">
        <v>2858.7103594946225</v>
      </c>
      <c r="AF42">
        <v>2546.5609276833161</v>
      </c>
      <c r="AG42">
        <v>2537.0026748117589</v>
      </c>
      <c r="AH42">
        <v>2345.2491728179079</v>
      </c>
      <c r="AI42">
        <v>2498.8201191256085</v>
      </c>
      <c r="AJ42">
        <v>2373.4289458211392</v>
      </c>
      <c r="AK42">
        <v>355.32086470263613</v>
      </c>
      <c r="AL42">
        <v>386.95290092213116</v>
      </c>
      <c r="AM42">
        <v>456.62295676401845</v>
      </c>
      <c r="AN42">
        <v>463.2783547896608</v>
      </c>
      <c r="AO42">
        <v>485.28141366876116</v>
      </c>
      <c r="AP42">
        <v>18.229866378000001</v>
      </c>
      <c r="AQ42">
        <v>61.446479012999994</v>
      </c>
      <c r="AR42">
        <v>73.165353907500005</v>
      </c>
      <c r="AS42">
        <v>111.9317734185</v>
      </c>
      <c r="AT42">
        <v>146.762332638</v>
      </c>
      <c r="AU42">
        <v>14.584115908500001</v>
      </c>
      <c r="AV42">
        <v>47.936221304999997</v>
      </c>
      <c r="AW42">
        <v>85.561849921499999</v>
      </c>
      <c r="AX42">
        <v>147.31987319550001</v>
      </c>
      <c r="AY42">
        <v>238.0791656865</v>
      </c>
      <c r="AZ42">
        <v>11.707275537000001</v>
      </c>
      <c r="BA42">
        <v>44.146067116499999</v>
      </c>
      <c r="BB42">
        <v>79.635697948499995</v>
      </c>
      <c r="BC42">
        <v>143.3461595295</v>
      </c>
      <c r="BD42">
        <v>223.3417650495</v>
      </c>
      <c r="BE42">
        <v>0.65913926889634089</v>
      </c>
      <c r="BF42">
        <v>0.70031251409264572</v>
      </c>
      <c r="BG42">
        <v>0.6216257254488835</v>
      </c>
      <c r="BH42">
        <v>0.71203719924460973</v>
      </c>
      <c r="BI42">
        <v>0.89116052133951729</v>
      </c>
      <c r="BJ42">
        <v>0.72201347255448967</v>
      </c>
      <c r="BK42">
        <v>0.4817732573967381</v>
      </c>
      <c r="BL42">
        <v>0.40482590601049934</v>
      </c>
      <c r="BM42">
        <v>0.43082430914735642</v>
      </c>
      <c r="BN42">
        <v>0.43196370420869951</v>
      </c>
      <c r="BO42">
        <v>1.3811527414508307</v>
      </c>
      <c r="BP42">
        <v>1.1820857714893838</v>
      </c>
      <c r="BQ42">
        <v>1.0264516314593828</v>
      </c>
      <c r="BR42">
        <v>1.1428615083919662</v>
      </c>
      <c r="BS42">
        <v>1.3231242255482167</v>
      </c>
      <c r="BT42">
        <v>0.71878353562789288</v>
      </c>
      <c r="BU42">
        <v>0.6960065985546201</v>
      </c>
      <c r="BV42">
        <v>0.63538888835914742</v>
      </c>
      <c r="BW42">
        <v>0.80349258990286743</v>
      </c>
      <c r="BX42">
        <v>0.89150280569563567</v>
      </c>
      <c r="BY42">
        <v>0.60605684787491454</v>
      </c>
      <c r="BZ42">
        <v>0.44544765938314718</v>
      </c>
      <c r="CA42">
        <v>0.33691550557540306</v>
      </c>
      <c r="CB42">
        <v>0.37298465539389142</v>
      </c>
      <c r="CC42">
        <v>0.35197578006212393</v>
      </c>
      <c r="CD42">
        <v>1.3248403835028073</v>
      </c>
      <c r="CE42">
        <v>1.1414542579377673</v>
      </c>
      <c r="CF42">
        <v>0.97230439393455048</v>
      </c>
      <c r="CG42">
        <v>1.1764772452967589</v>
      </c>
      <c r="CH42">
        <v>1.2434785857577595</v>
      </c>
    </row>
    <row r="43" spans="1:86" x14ac:dyDescent="0.3">
      <c r="A43" t="s">
        <v>40</v>
      </c>
      <c r="B43">
        <v>6.1994778316800003</v>
      </c>
      <c r="C43">
        <v>6.2064824417587197</v>
      </c>
      <c r="D43">
        <v>6.3766787901235205</v>
      </c>
      <c r="E43">
        <v>6.40151474374656</v>
      </c>
      <c r="F43">
        <v>6.2052183737241604</v>
      </c>
      <c r="G43">
        <v>1.9356598951412736</v>
      </c>
      <c r="H43">
        <v>1.8663806110323713</v>
      </c>
      <c r="I43">
        <v>1.8893038143773697</v>
      </c>
      <c r="J43">
        <v>1.9973636969141251</v>
      </c>
      <c r="K43">
        <v>1.9901002683657216</v>
      </c>
      <c r="L43">
        <v>5.8967853663699961</v>
      </c>
      <c r="M43">
        <v>5.5815639624438784</v>
      </c>
      <c r="N43">
        <v>5.2973072885382138</v>
      </c>
      <c r="O43">
        <v>5.2479811910653948</v>
      </c>
      <c r="P43">
        <v>6.2097769443196933</v>
      </c>
      <c r="Q43">
        <v>2.9354578481120845</v>
      </c>
      <c r="R43">
        <v>2.8816768120049003</v>
      </c>
      <c r="S43">
        <v>2.7017362202282906</v>
      </c>
      <c r="T43">
        <v>2.5317726139832679</v>
      </c>
      <c r="U43">
        <v>3.0067036330933909</v>
      </c>
      <c r="V43">
        <v>6.1994778316800003</v>
      </c>
      <c r="W43">
        <v>6.2064824417587197</v>
      </c>
      <c r="X43">
        <v>6.3766787901235205</v>
      </c>
      <c r="Y43">
        <v>6.40151474374656</v>
      </c>
      <c r="Z43">
        <v>6.2052183737241604</v>
      </c>
      <c r="AA43">
        <v>6.7978686097093641</v>
      </c>
      <c r="AB43">
        <v>6.5182989361509378</v>
      </c>
      <c r="AC43">
        <v>6.2326444130989058</v>
      </c>
      <c r="AD43">
        <v>6.3945982418616314</v>
      </c>
      <c r="AE43">
        <v>7.2153808063139842</v>
      </c>
      <c r="AF43">
        <v>0.90108324333936651</v>
      </c>
      <c r="AG43">
        <v>0.93673497370705927</v>
      </c>
      <c r="AH43">
        <v>0.93533712456069107</v>
      </c>
      <c r="AI43">
        <v>1.1466170507962368</v>
      </c>
      <c r="AJ43">
        <v>1.0056038620906496</v>
      </c>
      <c r="AK43">
        <v>5.8967853663699961</v>
      </c>
      <c r="AL43">
        <v>5.5815639624438784</v>
      </c>
      <c r="AM43">
        <v>5.2973072885382138</v>
      </c>
      <c r="AN43">
        <v>5.2479811910653948</v>
      </c>
      <c r="AO43">
        <v>6.2097769443196933</v>
      </c>
      <c r="AP43">
        <v>20.113151975249998</v>
      </c>
      <c r="AQ43">
        <v>20.410814498114998</v>
      </c>
      <c r="AR43">
        <v>18.307522510005001</v>
      </c>
      <c r="AS43">
        <v>18.855602534985</v>
      </c>
      <c r="AT43">
        <v>0.54258639937125008</v>
      </c>
      <c r="AU43">
        <v>5.8747726500936004</v>
      </c>
      <c r="AV43">
        <v>6.31413303747465</v>
      </c>
      <c r="AW43">
        <v>4.4045950871716499</v>
      </c>
      <c r="AX43">
        <v>5.0013872751031503</v>
      </c>
      <c r="AY43">
        <v>7.7696656009702494</v>
      </c>
      <c r="AZ43">
        <v>5.8747726500936004</v>
      </c>
      <c r="BA43">
        <v>6.31413303747465</v>
      </c>
      <c r="BB43">
        <v>4.4045950871716499</v>
      </c>
      <c r="BC43">
        <v>5.0013872751031503</v>
      </c>
      <c r="BD43">
        <v>7.7696656009702494</v>
      </c>
      <c r="BE43">
        <v>0.69192934737224454</v>
      </c>
      <c r="BF43">
        <v>0.74020652957737032</v>
      </c>
      <c r="BG43">
        <v>0.68972206470953723</v>
      </c>
      <c r="BH43">
        <v>0.72100287142788722</v>
      </c>
      <c r="BI43">
        <v>2.1177085837482262E-2</v>
      </c>
      <c r="BJ43">
        <v>0.2076350848552718</v>
      </c>
      <c r="BK43">
        <v>0.22837632973667069</v>
      </c>
      <c r="BL43">
        <v>0.25988288477890892</v>
      </c>
      <c r="BM43">
        <v>0.24730326770170119</v>
      </c>
      <c r="BN43">
        <v>0.26311848248268954</v>
      </c>
      <c r="BO43">
        <v>0.89956443222751625</v>
      </c>
      <c r="BP43">
        <v>0.96858285931404087</v>
      </c>
      <c r="BQ43">
        <v>0.9496049494884462</v>
      </c>
      <c r="BR43">
        <v>0.96830613912958841</v>
      </c>
      <c r="BS43">
        <v>0.28429556832017178</v>
      </c>
      <c r="BT43">
        <v>0.69192934737224454</v>
      </c>
      <c r="BU43">
        <v>0.74020652957737032</v>
      </c>
      <c r="BV43">
        <v>0.68972206470953723</v>
      </c>
      <c r="BW43">
        <v>0.72100287142788722</v>
      </c>
      <c r="BX43">
        <v>2.1177085837482262E-2</v>
      </c>
      <c r="BY43">
        <v>0.2076350848552718</v>
      </c>
      <c r="BZ43">
        <v>0.22837632973667069</v>
      </c>
      <c r="CA43">
        <v>0.25988288477890892</v>
      </c>
      <c r="CB43">
        <v>0.24730326770170119</v>
      </c>
      <c r="CC43">
        <v>0.26311848248268954</v>
      </c>
      <c r="CD43">
        <v>0.89956443222751625</v>
      </c>
      <c r="CE43">
        <v>0.96858285931404087</v>
      </c>
      <c r="CF43">
        <v>0.94960494948844598</v>
      </c>
      <c r="CG43">
        <v>0.96830613912958841</v>
      </c>
      <c r="CH43">
        <v>0.28429556832017178</v>
      </c>
    </row>
    <row r="44" spans="1:86" x14ac:dyDescent="0.3">
      <c r="A44" t="s">
        <v>41</v>
      </c>
      <c r="B44">
        <v>0</v>
      </c>
      <c r="C44">
        <v>45.192149857821796</v>
      </c>
      <c r="D44">
        <v>54.523427423628902</v>
      </c>
      <c r="E44">
        <v>64.247021113903713</v>
      </c>
      <c r="F44">
        <v>60.593262654201759</v>
      </c>
      <c r="G44">
        <v>43.396402927224216</v>
      </c>
      <c r="H44">
        <v>49.1929371064492</v>
      </c>
      <c r="I44">
        <v>61.649767323647801</v>
      </c>
      <c r="J44">
        <v>68.344061724359179</v>
      </c>
      <c r="K44">
        <v>61.286671120917909</v>
      </c>
      <c r="L44">
        <v>94.027065046436874</v>
      </c>
      <c r="M44">
        <v>104.36221855941396</v>
      </c>
      <c r="N44">
        <v>97.582455857452032</v>
      </c>
      <c r="O44">
        <v>101.96245894771026</v>
      </c>
      <c r="P44">
        <v>100.45303119063315</v>
      </c>
      <c r="Q44">
        <v>2.0877992030271968</v>
      </c>
      <c r="R44">
        <v>2.0442317520246349</v>
      </c>
      <c r="S44">
        <v>1.5252108357735712</v>
      </c>
      <c r="T44">
        <v>1.4375703106280617</v>
      </c>
      <c r="U44">
        <v>1.5793798526896614</v>
      </c>
      <c r="V44">
        <v>0</v>
      </c>
      <c r="W44">
        <v>236.08828519894863</v>
      </c>
      <c r="X44">
        <v>203.5683479381413</v>
      </c>
      <c r="Y44">
        <v>226.76793596613325</v>
      </c>
      <c r="Z44">
        <v>231.47485722755604</v>
      </c>
      <c r="AA44">
        <v>602.24602358202844</v>
      </c>
      <c r="AB44">
        <v>652.28288254663585</v>
      </c>
      <c r="AC44">
        <v>592.9754883265133</v>
      </c>
      <c r="AD44">
        <v>651.81216724092144</v>
      </c>
      <c r="AE44">
        <v>662.06088585667715</v>
      </c>
      <c r="AF44">
        <v>529.91715999920382</v>
      </c>
      <c r="AG44">
        <v>572.5171325018066</v>
      </c>
      <c r="AH44">
        <v>526.21791613088499</v>
      </c>
      <c r="AI44">
        <v>584.02173915543904</v>
      </c>
      <c r="AJ44">
        <v>592.25119022640661</v>
      </c>
      <c r="AK44">
        <v>72.328863582824752</v>
      </c>
      <c r="AL44">
        <v>79.765750044925426</v>
      </c>
      <c r="AM44">
        <v>66.757572195628128</v>
      </c>
      <c r="AN44">
        <v>67.790428085482503</v>
      </c>
      <c r="AO44">
        <v>69.809695630270554</v>
      </c>
      <c r="AP44">
        <v>0</v>
      </c>
      <c r="AQ44">
        <v>84.153089799255</v>
      </c>
      <c r="AR44">
        <v>95.927602263750003</v>
      </c>
      <c r="AS44">
        <v>110.38452769155001</v>
      </c>
      <c r="AT44">
        <v>153.365111044185</v>
      </c>
      <c r="AU44">
        <v>0</v>
      </c>
      <c r="AV44">
        <v>13.971582934335</v>
      </c>
      <c r="AW44">
        <v>13.022989598144999</v>
      </c>
      <c r="AX44">
        <v>-8.4539680275299993</v>
      </c>
      <c r="AY44">
        <v>-34.855435984350002</v>
      </c>
      <c r="AZ44">
        <v>0</v>
      </c>
      <c r="BA44">
        <v>13.971582934335</v>
      </c>
      <c r="BB44">
        <v>13.022989598144999</v>
      </c>
      <c r="BC44">
        <v>-8.4539680275299993</v>
      </c>
      <c r="BD44">
        <v>-34.855435984350002</v>
      </c>
      <c r="BE44">
        <v>0</v>
      </c>
      <c r="BF44">
        <v>0.2889868690517638</v>
      </c>
      <c r="BG44">
        <v>0.32463022469416397</v>
      </c>
      <c r="BH44">
        <v>0.36149904990333603</v>
      </c>
      <c r="BI44">
        <v>0.37041023948923224</v>
      </c>
      <c r="BJ44">
        <v>0</v>
      </c>
      <c r="BK44">
        <v>0.48451418090030535</v>
      </c>
      <c r="BL44">
        <v>0.51050850581116503</v>
      </c>
      <c r="BM44">
        <v>0.48115049735200338</v>
      </c>
      <c r="BN44">
        <v>0.48009955383944947</v>
      </c>
      <c r="BO44">
        <v>0</v>
      </c>
      <c r="BP44">
        <v>0.77350104995206903</v>
      </c>
      <c r="BQ44">
        <v>0.83513873050532894</v>
      </c>
      <c r="BR44">
        <v>0.84264954725533936</v>
      </c>
      <c r="BS44">
        <v>0.8505097933286816</v>
      </c>
      <c r="BT44">
        <v>0</v>
      </c>
      <c r="BU44">
        <v>0.2889868690517638</v>
      </c>
      <c r="BV44">
        <v>0.32463022469416397</v>
      </c>
      <c r="BW44">
        <v>0.36149904990333603</v>
      </c>
      <c r="BX44">
        <v>0.37041023948923224</v>
      </c>
      <c r="BY44">
        <v>0</v>
      </c>
      <c r="BZ44">
        <v>0.48451418093280862</v>
      </c>
      <c r="CA44">
        <v>0.51050850581116503</v>
      </c>
      <c r="CB44">
        <v>0.48115049735200349</v>
      </c>
      <c r="CC44">
        <v>0.48009955383944947</v>
      </c>
      <c r="CD44">
        <v>0</v>
      </c>
      <c r="CE44">
        <v>0.77350104998457236</v>
      </c>
      <c r="CF44">
        <v>0.83513873050532894</v>
      </c>
      <c r="CG44">
        <v>0.84264954725533936</v>
      </c>
      <c r="CH44">
        <v>0.85050979332868171</v>
      </c>
    </row>
    <row r="45" spans="1:86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1.8474494175821825</v>
      </c>
      <c r="H45">
        <v>1.7698018499709951</v>
      </c>
      <c r="I45">
        <v>1.7792808114616321</v>
      </c>
      <c r="J45">
        <v>1.697776780546048</v>
      </c>
      <c r="K45">
        <v>1.556984671253709</v>
      </c>
      <c r="L45">
        <v>3.2690733864959998</v>
      </c>
      <c r="M45">
        <v>3.312319036416</v>
      </c>
      <c r="N45">
        <v>3.5398867425280001</v>
      </c>
      <c r="O45">
        <v>3.4281736314880003</v>
      </c>
      <c r="P45">
        <v>3.3247425249279998</v>
      </c>
      <c r="Q45">
        <v>1.7050679602237255</v>
      </c>
      <c r="R45">
        <v>1.8034208894279224</v>
      </c>
      <c r="S45">
        <v>1.9170544665797145</v>
      </c>
      <c r="T45">
        <v>1.9456817282312564</v>
      </c>
      <c r="U45">
        <v>2.057610945238515</v>
      </c>
      <c r="V45">
        <v>0</v>
      </c>
      <c r="W45">
        <v>0</v>
      </c>
      <c r="X45">
        <v>0</v>
      </c>
      <c r="Y45">
        <v>0</v>
      </c>
      <c r="Z45">
        <v>0</v>
      </c>
      <c r="AA45">
        <v>52.012643571712005</v>
      </c>
      <c r="AB45">
        <v>49.462791209984005</v>
      </c>
      <c r="AC45">
        <v>46.239782920191999</v>
      </c>
      <c r="AD45">
        <v>43.359422210048002</v>
      </c>
      <c r="AE45">
        <v>36.915735576576004</v>
      </c>
      <c r="AF45">
        <v>48.743570185216001</v>
      </c>
      <c r="AG45">
        <v>46.150472173567998</v>
      </c>
      <c r="AH45">
        <v>42.699896177663994</v>
      </c>
      <c r="AI45">
        <v>39.931248578560002</v>
      </c>
      <c r="AJ45">
        <v>33.590993051647999</v>
      </c>
      <c r="AK45">
        <v>3.2690733864959998</v>
      </c>
      <c r="AL45">
        <v>3.312319036416</v>
      </c>
      <c r="AM45">
        <v>3.5398867425280001</v>
      </c>
      <c r="AN45">
        <v>3.4281736314880003</v>
      </c>
      <c r="AO45">
        <v>3.3247425249279998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</row>
    <row r="46" spans="1:86" x14ac:dyDescent="0.3">
      <c r="A46" t="s">
        <v>43</v>
      </c>
      <c r="B46">
        <v>20.205477691391998</v>
      </c>
      <c r="C46">
        <v>14.998120399872001</v>
      </c>
      <c r="D46">
        <v>7.5987395921920005</v>
      </c>
      <c r="E46">
        <v>13.229842583551999</v>
      </c>
      <c r="F46">
        <v>0</v>
      </c>
      <c r="G46">
        <v>2.3441275146933251</v>
      </c>
      <c r="H46">
        <v>3.3181096736505857</v>
      </c>
      <c r="I46">
        <v>3.4593579876443137</v>
      </c>
      <c r="J46">
        <v>3.2613452172409856</v>
      </c>
      <c r="K46">
        <v>0</v>
      </c>
      <c r="L46">
        <v>4.8672834536973308</v>
      </c>
      <c r="M46">
        <v>5.8700194332979203</v>
      </c>
      <c r="N46">
        <v>6.2260416103213059</v>
      </c>
      <c r="O46">
        <v>6.1948671785983995</v>
      </c>
      <c r="P46">
        <v>0</v>
      </c>
      <c r="Q46">
        <v>2.0007599544178691</v>
      </c>
      <c r="R46">
        <v>1.7046624017680305</v>
      </c>
      <c r="S46">
        <v>1.7342275938100127</v>
      </c>
      <c r="T46">
        <v>1.830310653366654</v>
      </c>
      <c r="U46">
        <v>0</v>
      </c>
      <c r="V46">
        <v>20.205477691391998</v>
      </c>
      <c r="W46">
        <v>14.998120399872001</v>
      </c>
      <c r="X46">
        <v>7.6158962053119996</v>
      </c>
      <c r="Y46">
        <v>13.27943054336</v>
      </c>
      <c r="Z46">
        <v>0</v>
      </c>
      <c r="AA46">
        <v>108.58455037209733</v>
      </c>
      <c r="AB46">
        <v>124.4790249773568</v>
      </c>
      <c r="AC46">
        <v>120.71270489198531</v>
      </c>
      <c r="AD46">
        <v>133.04896673210368</v>
      </c>
      <c r="AE46">
        <v>0</v>
      </c>
      <c r="AF46">
        <v>103.7172669184</v>
      </c>
      <c r="AG46">
        <v>118.60900554405887</v>
      </c>
      <c r="AH46">
        <v>114.48666328166401</v>
      </c>
      <c r="AI46">
        <v>126.85409955350528</v>
      </c>
      <c r="AJ46">
        <v>0</v>
      </c>
      <c r="AK46">
        <v>4.8672834536973308</v>
      </c>
      <c r="AL46">
        <v>5.8700194332979203</v>
      </c>
      <c r="AM46">
        <v>6.2260416103213059</v>
      </c>
      <c r="AN46">
        <v>6.1948671785983995</v>
      </c>
      <c r="AO46">
        <v>0</v>
      </c>
      <c r="AP46">
        <v>0.37873156350000003</v>
      </c>
      <c r="AQ46">
        <v>0.42693207600000005</v>
      </c>
      <c r="AR46">
        <v>0.16796387395499998</v>
      </c>
      <c r="AS46">
        <v>0.15243444022500002</v>
      </c>
      <c r="AT46">
        <v>0.20527939036499998</v>
      </c>
      <c r="AU46">
        <v>-0.49827547893000002</v>
      </c>
      <c r="AV46">
        <v>-0.54201238261499995</v>
      </c>
      <c r="AW46">
        <v>-0.3831425501331</v>
      </c>
      <c r="AX46">
        <v>-0.31870881395160006</v>
      </c>
      <c r="AY46">
        <v>-2.1586933779599998E-2</v>
      </c>
      <c r="AZ46">
        <v>-0.49659887722500007</v>
      </c>
      <c r="BA46">
        <v>-0.51397148719499997</v>
      </c>
      <c r="BB46">
        <v>-0.38274520242900001</v>
      </c>
      <c r="BC46">
        <v>-0.32890719764534998</v>
      </c>
      <c r="BD46">
        <v>-5.7337430517750004E-2</v>
      </c>
      <c r="BE46">
        <v>0.91695847118988916</v>
      </c>
      <c r="BF46">
        <v>1.2491316843440363</v>
      </c>
      <c r="BG46">
        <v>0.2338014420060972</v>
      </c>
      <c r="BH46">
        <v>0.39540644183343004</v>
      </c>
      <c r="BI46">
        <v>0.6596732737489619</v>
      </c>
      <c r="BJ46">
        <v>0.71548966877766684</v>
      </c>
      <c r="BK46">
        <v>0.85477951241104566</v>
      </c>
      <c r="BL46">
        <v>0.1776750068425853</v>
      </c>
      <c r="BM46">
        <v>0.42001560460024739</v>
      </c>
      <c r="BN46">
        <v>0.12135948384874469</v>
      </c>
      <c r="BO46">
        <v>1.6324481399675561</v>
      </c>
      <c r="BP46">
        <v>2.1039111967550821</v>
      </c>
      <c r="BQ46">
        <v>0.41147644884868245</v>
      </c>
      <c r="BR46">
        <v>0.81542204643367744</v>
      </c>
      <c r="BS46">
        <v>0.78103275759770663</v>
      </c>
      <c r="BT46">
        <v>1.2116889718938459</v>
      </c>
      <c r="BU46">
        <v>1.2404397608214355</v>
      </c>
      <c r="BV46">
        <v>0.48908840274272208</v>
      </c>
      <c r="BW46">
        <v>0.53404322224018708</v>
      </c>
      <c r="BX46">
        <v>0.85225153736204939</v>
      </c>
      <c r="BY46">
        <v>0.49952997456529041</v>
      </c>
      <c r="BZ46">
        <v>0.5835124731970085</v>
      </c>
      <c r="CA46">
        <v>0.127931638834657</v>
      </c>
      <c r="CB46">
        <v>0.29743580530604818</v>
      </c>
      <c r="CC46">
        <v>8.5393531118441474E-2</v>
      </c>
      <c r="CD46">
        <v>1.7112189464591365</v>
      </c>
      <c r="CE46">
        <v>1.823952234018444</v>
      </c>
      <c r="CF46">
        <v>0.61702004157737911</v>
      </c>
      <c r="CG46">
        <v>0.83147902754623526</v>
      </c>
      <c r="CH46">
        <v>0.93764506848049078</v>
      </c>
    </row>
    <row r="47" spans="1:86" x14ac:dyDescent="0.3">
      <c r="A47" t="s">
        <v>44</v>
      </c>
      <c r="B47">
        <v>15.198508292096001</v>
      </c>
      <c r="C47">
        <v>53.826953997116</v>
      </c>
      <c r="D47">
        <v>75.734754994945945</v>
      </c>
      <c r="E47">
        <v>87.149706385407086</v>
      </c>
      <c r="F47">
        <v>88.038445467672688</v>
      </c>
      <c r="G47">
        <v>71.432511227036784</v>
      </c>
      <c r="H47">
        <v>50.216733941401394</v>
      </c>
      <c r="I47">
        <v>72.350311843847379</v>
      </c>
      <c r="J47">
        <v>91.559694864871105</v>
      </c>
      <c r="K47">
        <v>102.62620434377952</v>
      </c>
      <c r="L47">
        <v>78.113112638996782</v>
      </c>
      <c r="M47">
        <v>70.035208322466403</v>
      </c>
      <c r="N47">
        <v>86.770771975538906</v>
      </c>
      <c r="O47">
        <v>112.07165729206774</v>
      </c>
      <c r="P47">
        <v>139.02845305103637</v>
      </c>
      <c r="Q47">
        <v>1.0537015182051501</v>
      </c>
      <c r="R47">
        <v>1.3438708748948991</v>
      </c>
      <c r="S47">
        <v>1.1556401819488202</v>
      </c>
      <c r="T47">
        <v>1.1794540816185346</v>
      </c>
      <c r="U47">
        <v>1.3053741367650014</v>
      </c>
      <c r="V47">
        <v>69.516188365823993</v>
      </c>
      <c r="W47">
        <v>229.0785856973319</v>
      </c>
      <c r="X47">
        <v>318.97283401889774</v>
      </c>
      <c r="Y47">
        <v>425.44704299399655</v>
      </c>
      <c r="Z47">
        <v>422.17553832125918</v>
      </c>
      <c r="AA47">
        <v>83.545727925780781</v>
      </c>
      <c r="AB47">
        <v>213.20395180552245</v>
      </c>
      <c r="AC47">
        <v>333.07734949776085</v>
      </c>
      <c r="AD47">
        <v>517.80524034918028</v>
      </c>
      <c r="AE47">
        <v>587.73639427414878</v>
      </c>
      <c r="AF47">
        <v>5.4326152867840003</v>
      </c>
      <c r="AG47">
        <v>143.16874348305603</v>
      </c>
      <c r="AH47">
        <v>246.30657752222197</v>
      </c>
      <c r="AI47">
        <v>405.73358305711247</v>
      </c>
      <c r="AJ47">
        <v>448.70794058579793</v>
      </c>
      <c r="AK47">
        <v>78.113112638996782</v>
      </c>
      <c r="AL47">
        <v>70.035208322466403</v>
      </c>
      <c r="AM47">
        <v>86.770771975538906</v>
      </c>
      <c r="AN47">
        <v>112.07165729206774</v>
      </c>
      <c r="AO47">
        <v>139.02845305103637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</row>
    <row r="48" spans="1:86" x14ac:dyDescent="0.3">
      <c r="A48" t="s">
        <v>45</v>
      </c>
      <c r="B48">
        <v>7.2765912985599996</v>
      </c>
      <c r="C48">
        <v>6.9640444835225592</v>
      </c>
      <c r="D48">
        <v>6.4973919877120005</v>
      </c>
      <c r="E48">
        <v>5.9137752720383991</v>
      </c>
      <c r="F48">
        <v>5.6922986791014401</v>
      </c>
      <c r="G48">
        <v>6.5302677875199997</v>
      </c>
      <c r="H48">
        <v>4.7898827505254395</v>
      </c>
      <c r="I48">
        <v>5.64714804288512</v>
      </c>
      <c r="J48">
        <v>4.0258099451187199</v>
      </c>
      <c r="K48">
        <v>3.9366037955379203</v>
      </c>
      <c r="L48">
        <v>76.724278285107204</v>
      </c>
      <c r="M48">
        <v>64.087656478228482</v>
      </c>
      <c r="N48">
        <v>69.036940044503041</v>
      </c>
      <c r="O48">
        <v>24.5752387236864</v>
      </c>
      <c r="P48">
        <v>15.632988693493761</v>
      </c>
      <c r="Q48">
        <v>11.321172327475601</v>
      </c>
      <c r="R48">
        <v>12.892557834143862</v>
      </c>
      <c r="S48">
        <v>11.779909138322495</v>
      </c>
      <c r="T48">
        <v>5.8821223935414348</v>
      </c>
      <c r="U48">
        <v>3.8265719792034854</v>
      </c>
      <c r="V48">
        <v>157.97228897894402</v>
      </c>
      <c r="W48">
        <v>143.50178802705409</v>
      </c>
      <c r="X48">
        <v>128.45166456934399</v>
      </c>
      <c r="Y48">
        <v>123.42373444292608</v>
      </c>
      <c r="Z48">
        <v>120.06000505882623</v>
      </c>
      <c r="AA48">
        <v>126.95903046892543</v>
      </c>
      <c r="AB48">
        <v>124.98592703208446</v>
      </c>
      <c r="AC48">
        <v>120.5821904904704</v>
      </c>
      <c r="AD48">
        <v>87.566498116229127</v>
      </c>
      <c r="AE48">
        <v>96.222093835591679</v>
      </c>
      <c r="AF48">
        <v>50.234752183818237</v>
      </c>
      <c r="AG48">
        <v>60.898270553856001</v>
      </c>
      <c r="AH48">
        <v>51.545250445967362</v>
      </c>
      <c r="AI48">
        <v>62.991259392542716</v>
      </c>
      <c r="AJ48">
        <v>80.589105142097907</v>
      </c>
      <c r="AK48">
        <v>76.724278285107204</v>
      </c>
      <c r="AL48">
        <v>64.087656478228482</v>
      </c>
      <c r="AM48">
        <v>69.036940044503041</v>
      </c>
      <c r="AN48">
        <v>24.5752387236864</v>
      </c>
      <c r="AO48">
        <v>15.632988693493761</v>
      </c>
      <c r="AP48">
        <v>-3.7431642494999999</v>
      </c>
      <c r="AQ48">
        <v>-3.4849306545000003</v>
      </c>
      <c r="AR48">
        <v>-3.1007794319999999</v>
      </c>
      <c r="AS48">
        <v>0.57511990199999996</v>
      </c>
      <c r="AT48">
        <v>3.4378772053499998E-2</v>
      </c>
      <c r="AU48">
        <v>5.2882535654999998</v>
      </c>
      <c r="AV48">
        <v>3.6122292255000001</v>
      </c>
      <c r="AW48">
        <v>1.331201139</v>
      </c>
      <c r="AX48">
        <v>1.8838918305000001</v>
      </c>
      <c r="AY48">
        <v>1.9151417962153501</v>
      </c>
      <c r="AZ48">
        <v>5.2882535654999998</v>
      </c>
      <c r="BA48">
        <v>3.6122292255000001</v>
      </c>
      <c r="BB48">
        <v>1.331201139</v>
      </c>
      <c r="BC48">
        <v>1.8838918305000001</v>
      </c>
      <c r="BD48">
        <v>1.9151417962153501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</row>
    <row r="49" spans="1:86" x14ac:dyDescent="0.3">
      <c r="A49" t="s">
        <v>46</v>
      </c>
      <c r="B49">
        <v>0</v>
      </c>
      <c r="C49">
        <v>241.48678465324031</v>
      </c>
      <c r="D49">
        <v>343.22152587319295</v>
      </c>
      <c r="E49">
        <v>403.79893820858365</v>
      </c>
      <c r="F49">
        <v>652.62304001420296</v>
      </c>
      <c r="G49">
        <v>16.48989829732065</v>
      </c>
      <c r="H49">
        <v>9.6575279241168897</v>
      </c>
      <c r="I49">
        <v>6.719341552097382</v>
      </c>
      <c r="J49">
        <v>3.1454656797971459</v>
      </c>
      <c r="K49">
        <v>3.6122028883241986</v>
      </c>
      <c r="L49">
        <v>67.272104062641247</v>
      </c>
      <c r="M49">
        <v>69.462774797153074</v>
      </c>
      <c r="N49">
        <v>31.336485526302717</v>
      </c>
      <c r="O49">
        <v>21.229455374390987</v>
      </c>
      <c r="P49">
        <v>20.413458956238024</v>
      </c>
      <c r="Q49">
        <v>3.9310323176237363</v>
      </c>
      <c r="R49">
        <v>6.9306782145556687</v>
      </c>
      <c r="S49">
        <v>4.4937938985928874</v>
      </c>
      <c r="T49">
        <v>6.5034451524508192</v>
      </c>
      <c r="U49">
        <v>5.4454533820532882</v>
      </c>
      <c r="V49">
        <v>0</v>
      </c>
      <c r="W49">
        <v>241.48678465324031</v>
      </c>
      <c r="X49">
        <v>343.22152587319295</v>
      </c>
      <c r="Y49">
        <v>403.79893820858365</v>
      </c>
      <c r="Z49">
        <v>652.62304001420296</v>
      </c>
      <c r="AA49">
        <v>1978.594883688158</v>
      </c>
      <c r="AB49">
        <v>2082.792604858073</v>
      </c>
      <c r="AC49">
        <v>1840.458822678569</v>
      </c>
      <c r="AD49">
        <v>1976.5584509313226</v>
      </c>
      <c r="AE49">
        <v>2513.8935785158042</v>
      </c>
      <c r="AF49">
        <v>1911.3227796255169</v>
      </c>
      <c r="AG49">
        <v>2013.3298300609201</v>
      </c>
      <c r="AH49">
        <v>1770.5789771522661</v>
      </c>
      <c r="AI49">
        <v>1955.3289955569319</v>
      </c>
      <c r="AJ49">
        <v>2493.4801195530135</v>
      </c>
      <c r="AK49">
        <v>67.272104062641247</v>
      </c>
      <c r="AL49">
        <v>69.462774797153074</v>
      </c>
      <c r="AM49">
        <v>69.879845526302717</v>
      </c>
      <c r="AN49">
        <v>21.229455374390987</v>
      </c>
      <c r="AO49">
        <v>20.41345895315456</v>
      </c>
      <c r="AP49">
        <v>53.604884578500005</v>
      </c>
      <c r="AQ49">
        <v>-9.268347588000001</v>
      </c>
      <c r="AR49">
        <v>-11.738190120000001</v>
      </c>
      <c r="AS49">
        <v>0</v>
      </c>
      <c r="AT49">
        <v>0</v>
      </c>
      <c r="AU49">
        <v>223.08470227499998</v>
      </c>
      <c r="AV49">
        <v>168.22656651150001</v>
      </c>
      <c r="AW49">
        <v>128.800153497</v>
      </c>
      <c r="AX49">
        <v>0</v>
      </c>
      <c r="AY49">
        <v>0</v>
      </c>
      <c r="AZ49">
        <v>167.80627981200001</v>
      </c>
      <c r="BA49">
        <v>126.4316707035</v>
      </c>
      <c r="BB49">
        <v>98.991905005500001</v>
      </c>
      <c r="BC49">
        <v>0</v>
      </c>
      <c r="BD49">
        <v>0</v>
      </c>
      <c r="BE49">
        <v>1.8351715790874434</v>
      </c>
      <c r="BF49">
        <v>-0.4973823965377922</v>
      </c>
      <c r="BG49">
        <v>10.894670205951281</v>
      </c>
      <c r="BH49">
        <v>0</v>
      </c>
      <c r="BI49">
        <v>0</v>
      </c>
      <c r="BJ49">
        <v>0.55858628083129003</v>
      </c>
      <c r="BK49">
        <v>0.45913186527225258</v>
      </c>
      <c r="BL49">
        <v>-4.0119633964907475</v>
      </c>
      <c r="BM49">
        <v>0</v>
      </c>
      <c r="BN49">
        <v>0</v>
      </c>
      <c r="BO49">
        <v>2.3937578599187335</v>
      </c>
      <c r="BP49">
        <v>-3.8250531265539532E-2</v>
      </c>
      <c r="BQ49">
        <v>6.8827068094605313</v>
      </c>
      <c r="BR49">
        <v>0</v>
      </c>
      <c r="BS49">
        <v>0</v>
      </c>
      <c r="BT49">
        <v>2.0902792225407962</v>
      </c>
      <c r="BU49">
        <v>-0.51930728015392169</v>
      </c>
      <c r="BV49">
        <v>-16.896459573953564</v>
      </c>
      <c r="BW49">
        <v>0</v>
      </c>
      <c r="BX49">
        <v>0</v>
      </c>
      <c r="BY49">
        <v>0.48679586483349246</v>
      </c>
      <c r="BZ49">
        <v>0.41386775499521755</v>
      </c>
      <c r="CA49">
        <v>4.7239970548989296</v>
      </c>
      <c r="CB49">
        <v>0</v>
      </c>
      <c r="CC49">
        <v>0</v>
      </c>
      <c r="CD49">
        <v>2.5770750873742889</v>
      </c>
      <c r="CE49">
        <v>-0.10543952515870411</v>
      </c>
      <c r="CF49">
        <v>-12.17246251905463</v>
      </c>
      <c r="CG49">
        <v>0</v>
      </c>
      <c r="CH49">
        <v>0</v>
      </c>
    </row>
    <row r="50" spans="1:86" x14ac:dyDescent="0.3">
      <c r="A50" t="s">
        <v>47</v>
      </c>
      <c r="B50">
        <v>91.741319813120001</v>
      </c>
      <c r="C50">
        <v>100.696947559424</v>
      </c>
      <c r="D50">
        <v>132.91751795609599</v>
      </c>
      <c r="E50">
        <v>102.60634764861439</v>
      </c>
      <c r="F50">
        <v>64.369695385507839</v>
      </c>
      <c r="G50">
        <v>58.334322471034881</v>
      </c>
      <c r="H50">
        <v>68.591556189081601</v>
      </c>
      <c r="I50">
        <v>72.836282561535995</v>
      </c>
      <c r="J50">
        <v>73.681933265244155</v>
      </c>
      <c r="K50">
        <v>64.66512192417791</v>
      </c>
      <c r="L50">
        <v>86.097193984</v>
      </c>
      <c r="M50">
        <v>92.711389697023989</v>
      </c>
      <c r="N50">
        <v>100.86305691443199</v>
      </c>
      <c r="O50">
        <v>118.73160196058113</v>
      </c>
      <c r="P50">
        <v>108.45660623849471</v>
      </c>
      <c r="Q50">
        <v>1.4221795171971401</v>
      </c>
      <c r="R50">
        <v>1.3024228737944503</v>
      </c>
      <c r="S50">
        <v>1.3343628259957487</v>
      </c>
      <c r="T50">
        <v>1.5527262501613937</v>
      </c>
      <c r="U50">
        <v>1.616127014934756</v>
      </c>
      <c r="V50">
        <v>94.050733877247993</v>
      </c>
      <c r="W50">
        <v>103.62692320972799</v>
      </c>
      <c r="X50">
        <v>137.80488056422399</v>
      </c>
      <c r="Y50">
        <v>130.1794278026035</v>
      </c>
      <c r="Z50">
        <v>108.48548569892866</v>
      </c>
      <c r="AA50">
        <v>175.57407405260798</v>
      </c>
      <c r="AB50">
        <v>190.877431846912</v>
      </c>
      <c r="AC50">
        <v>217.4797284096</v>
      </c>
      <c r="AD50">
        <v>250.31048407668735</v>
      </c>
      <c r="AE50">
        <v>248.46856135642111</v>
      </c>
      <c r="AF50">
        <v>89.476931138559991</v>
      </c>
      <c r="AG50">
        <v>98.166033477631998</v>
      </c>
      <c r="AH50">
        <v>116.616654150656</v>
      </c>
      <c r="AI50">
        <v>131.57888211610626</v>
      </c>
      <c r="AJ50">
        <v>140.01195511792639</v>
      </c>
      <c r="AK50">
        <v>86.097193984</v>
      </c>
      <c r="AL50">
        <v>92.711389697023989</v>
      </c>
      <c r="AM50">
        <v>100.86305691443199</v>
      </c>
      <c r="AN50">
        <v>118.73160196058113</v>
      </c>
      <c r="AO50">
        <v>108.45660623849471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</row>
    <row r="51" spans="1:86" x14ac:dyDescent="0.3">
      <c r="A51" t="s">
        <v>48</v>
      </c>
      <c r="B51">
        <v>4.3901343200665597</v>
      </c>
      <c r="C51">
        <v>4.2922282307174404</v>
      </c>
      <c r="D51">
        <v>4.2933618872934405</v>
      </c>
      <c r="E51">
        <v>4.2634101987635198</v>
      </c>
      <c r="F51">
        <v>4.2847762478591997</v>
      </c>
      <c r="G51">
        <v>2.6619779116768254</v>
      </c>
      <c r="H51">
        <v>3.7700832549548031</v>
      </c>
      <c r="I51">
        <v>3.2120556139704322</v>
      </c>
      <c r="J51">
        <v>3.616324272090317</v>
      </c>
      <c r="K51">
        <v>3.8809518516842498</v>
      </c>
      <c r="L51">
        <v>5.241517975282278</v>
      </c>
      <c r="M51">
        <v>6.7599495605045243</v>
      </c>
      <c r="N51">
        <v>6.4479160169854977</v>
      </c>
      <c r="O51">
        <v>8.5731391624406026</v>
      </c>
      <c r="P51">
        <v>8.4238271463310319</v>
      </c>
      <c r="Q51">
        <v>1.8973271094923971</v>
      </c>
      <c r="R51">
        <v>1.7277547461978477</v>
      </c>
      <c r="S51">
        <v>1.9343091944883579</v>
      </c>
      <c r="T51">
        <v>2.2843470621416797</v>
      </c>
      <c r="U51">
        <v>2.0915139808930148</v>
      </c>
      <c r="V51">
        <v>4.3901343200665597</v>
      </c>
      <c r="W51">
        <v>4.2922282307174404</v>
      </c>
      <c r="X51">
        <v>4.2933618872934405</v>
      </c>
      <c r="Y51">
        <v>4.2634101987635198</v>
      </c>
      <c r="Z51">
        <v>4.2847762478591997</v>
      </c>
      <c r="AA51">
        <v>32.37334922227712</v>
      </c>
      <c r="AB51">
        <v>33.285170318479359</v>
      </c>
      <c r="AC51">
        <v>32.451364846888957</v>
      </c>
      <c r="AD51">
        <v>34.816981258291193</v>
      </c>
      <c r="AE51">
        <v>35.8986376382976</v>
      </c>
      <c r="AF51">
        <v>27.131831246994839</v>
      </c>
      <c r="AG51">
        <v>26.525220757974832</v>
      </c>
      <c r="AH51">
        <v>26.003448829903462</v>
      </c>
      <c r="AI51">
        <v>26.243842095850599</v>
      </c>
      <c r="AJ51">
        <v>27.474810491966569</v>
      </c>
      <c r="AK51">
        <v>5.241517975282278</v>
      </c>
      <c r="AL51">
        <v>6.7599495605045243</v>
      </c>
      <c r="AM51">
        <v>6.4479160169854977</v>
      </c>
      <c r="AN51">
        <v>8.5731391624406026</v>
      </c>
      <c r="AO51">
        <v>8.4238271463310319</v>
      </c>
      <c r="AP51">
        <v>-12.488702151</v>
      </c>
      <c r="AQ51">
        <v>-10.529214312000001</v>
      </c>
      <c r="AR51">
        <v>1184.1334862849999</v>
      </c>
      <c r="AS51">
        <v>673.5974580825</v>
      </c>
      <c r="AT51">
        <v>-3.319956651</v>
      </c>
      <c r="AU51">
        <v>419.61199549349999</v>
      </c>
      <c r="AV51">
        <v>333.10304075850001</v>
      </c>
      <c r="AW51">
        <v>1219.2949778715001</v>
      </c>
      <c r="AX51">
        <v>1531.6663625055</v>
      </c>
      <c r="AY51">
        <v>1266.3860163224999</v>
      </c>
      <c r="AZ51">
        <v>296.19953106599996</v>
      </c>
      <c r="BA51">
        <v>258.5249967945</v>
      </c>
      <c r="BB51">
        <v>945.86025213149992</v>
      </c>
      <c r="BC51">
        <v>613.78513782150003</v>
      </c>
      <c r="BD51">
        <v>498.22834890899998</v>
      </c>
      <c r="BE51">
        <v>-5.2744294477961784</v>
      </c>
      <c r="BF51">
        <v>-9.3362617400266092</v>
      </c>
      <c r="BG51">
        <v>0.93476261047099374</v>
      </c>
      <c r="BH51">
        <v>1.2260944316178606</v>
      </c>
      <c r="BI51">
        <v>-0.71402026430765642</v>
      </c>
      <c r="BJ51">
        <v>5.3765360735569061</v>
      </c>
      <c r="BK51">
        <v>2.2866687266060826</v>
      </c>
      <c r="BL51">
        <v>7.07541010383119E-3</v>
      </c>
      <c r="BM51">
        <v>0.10047562261560941</v>
      </c>
      <c r="BN51">
        <v>0.71692579826891234</v>
      </c>
      <c r="BO51">
        <v>0.10210662576072792</v>
      </c>
      <c r="BP51">
        <v>-7.0495930134205267</v>
      </c>
      <c r="BQ51">
        <v>0.94183802057482491</v>
      </c>
      <c r="BR51">
        <v>1.3265700542334702</v>
      </c>
      <c r="BS51">
        <v>2.905533961255985E-3</v>
      </c>
      <c r="BT51">
        <v>-2.5089327793285849</v>
      </c>
      <c r="BU51">
        <v>-2.1302827442112378</v>
      </c>
      <c r="BV51">
        <v>1.2447158989656528</v>
      </c>
      <c r="BW51">
        <v>1.3279343518242508</v>
      </c>
      <c r="BX51">
        <v>-6.4831119777331095E-2</v>
      </c>
      <c r="BY51">
        <v>2.4593715883556544</v>
      </c>
      <c r="BZ51">
        <v>0.61095920396339043</v>
      </c>
      <c r="CA51">
        <v>7.2233440089081507E-3</v>
      </c>
      <c r="CB51">
        <v>-1.5200942341336142E-2</v>
      </c>
      <c r="CC51">
        <v>0.31535491485668637</v>
      </c>
      <c r="CD51">
        <v>-4.9561190972930241E-2</v>
      </c>
      <c r="CE51">
        <v>-1.5193235402478475</v>
      </c>
      <c r="CF51">
        <v>1.2519392429745608</v>
      </c>
      <c r="CG51">
        <v>1.3127334094829148</v>
      </c>
      <c r="CH51">
        <v>0.25052379507935529</v>
      </c>
    </row>
    <row r="52" spans="1:86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6.0888345000000002E-3</v>
      </c>
      <c r="AQ52">
        <v>0.20725415850000001</v>
      </c>
      <c r="AR52">
        <v>8.8499880950100014</v>
      </c>
      <c r="AS52">
        <v>0.18144962488500002</v>
      </c>
      <c r="AT52">
        <v>-0.44388530866770004</v>
      </c>
      <c r="AU52">
        <v>-7.7552726879999989</v>
      </c>
      <c r="AV52">
        <v>-7.3711186260000003</v>
      </c>
      <c r="AW52">
        <v>-119.57648354850001</v>
      </c>
      <c r="AX52">
        <v>-135.49242063868499</v>
      </c>
      <c r="AY52">
        <v>-108.53901408873</v>
      </c>
      <c r="AZ52">
        <v>-15.450006289499999</v>
      </c>
      <c r="BA52">
        <v>-16.434086125499999</v>
      </c>
      <c r="BB52">
        <v>-71.229480296999995</v>
      </c>
      <c r="BC52">
        <v>-78.571778556435007</v>
      </c>
      <c r="BD52">
        <v>-55.313286790500001</v>
      </c>
      <c r="BE52">
        <v>-1.1186400614572459E-4</v>
      </c>
      <c r="BF52">
        <v>-4.3194425670291378E-4</v>
      </c>
      <c r="BG52">
        <v>-0.11277821868011136</v>
      </c>
      <c r="BH52">
        <v>-1.6040884798503621E-6</v>
      </c>
      <c r="BI52">
        <v>-4.2013402875395291E-3</v>
      </c>
      <c r="BJ52">
        <v>-42.856850627094651</v>
      </c>
      <c r="BK52">
        <v>-0.79048243285280684</v>
      </c>
      <c r="BL52">
        <v>-0.10147439652763814</v>
      </c>
      <c r="BM52">
        <v>0.90581854120303895</v>
      </c>
      <c r="BN52">
        <v>0.62663645461521844</v>
      </c>
      <c r="BO52">
        <v>-42.856962491100802</v>
      </c>
      <c r="BP52">
        <v>-0.79091437710950974</v>
      </c>
      <c r="BQ52">
        <v>-0.21425261520774946</v>
      </c>
      <c r="BR52">
        <v>0.90581693711455913</v>
      </c>
      <c r="BS52">
        <v>0.62243511432767884</v>
      </c>
      <c r="BT52">
        <v>1.188861631606108E-4</v>
      </c>
      <c r="BU52">
        <v>7.6752967799026432E-3</v>
      </c>
      <c r="BV52">
        <v>0.24575633990465248</v>
      </c>
      <c r="BW52">
        <v>3.624142790139776E-3</v>
      </c>
      <c r="BX52">
        <v>-8.2158268242227273E-3</v>
      </c>
      <c r="BY52">
        <v>0.29736985087767082</v>
      </c>
      <c r="BZ52">
        <v>0.39674984459918999</v>
      </c>
      <c r="CA52">
        <v>0.35985902694599597</v>
      </c>
      <c r="CB52">
        <v>0.41090440612435075</v>
      </c>
      <c r="CC52">
        <v>0.37418775850747826</v>
      </c>
      <c r="CD52">
        <v>0.29748873704083145</v>
      </c>
      <c r="CE52">
        <v>0.40442514137909263</v>
      </c>
      <c r="CF52">
        <v>0.60561536685064843</v>
      </c>
      <c r="CG52">
        <v>0.41452854891449054</v>
      </c>
      <c r="CH52">
        <v>0.36597193168325559</v>
      </c>
    </row>
    <row r="53" spans="1:86" x14ac:dyDescent="0.3">
      <c r="A53" t="s">
        <v>50</v>
      </c>
      <c r="B53">
        <v>0</v>
      </c>
      <c r="C53">
        <v>1504.30397952</v>
      </c>
      <c r="D53">
        <v>2794.1018889159682</v>
      </c>
      <c r="E53">
        <v>4377.3616351689725</v>
      </c>
      <c r="F53">
        <v>3661.795209217024</v>
      </c>
      <c r="G53">
        <v>6.9425964724536318</v>
      </c>
      <c r="H53">
        <v>9.3788064448926711</v>
      </c>
      <c r="I53">
        <v>6.5446002150462466</v>
      </c>
      <c r="J53">
        <v>2.2950389042530306</v>
      </c>
      <c r="K53">
        <v>2.9501141025377278</v>
      </c>
      <c r="L53">
        <v>9.0682890240000003</v>
      </c>
      <c r="M53">
        <v>11.265101085109041</v>
      </c>
      <c r="N53">
        <v>9.8962639540297719</v>
      </c>
      <c r="O53">
        <v>5.1270769723920386</v>
      </c>
      <c r="P53">
        <v>6.9102923462194177</v>
      </c>
      <c r="Q53">
        <v>1.2586153099308446</v>
      </c>
      <c r="R53">
        <v>1.1573830025999572</v>
      </c>
      <c r="S53">
        <v>1.4570609804333847</v>
      </c>
      <c r="T53">
        <v>2.1526298871057086</v>
      </c>
      <c r="U53">
        <v>2.2570812208285886</v>
      </c>
      <c r="V53">
        <v>0</v>
      </c>
      <c r="W53">
        <v>1504.30397952</v>
      </c>
      <c r="X53">
        <v>2794.1018889159682</v>
      </c>
      <c r="Y53">
        <v>4377.3616351689725</v>
      </c>
      <c r="Z53">
        <v>3661.795209217024</v>
      </c>
      <c r="AA53">
        <v>6795.9507814399994</v>
      </c>
      <c r="AB53">
        <v>9055.3802572705736</v>
      </c>
      <c r="AC53">
        <v>11191.804299572515</v>
      </c>
      <c r="AD53">
        <v>15289.895146925659</v>
      </c>
      <c r="AE53">
        <v>17526.151707667363</v>
      </c>
      <c r="AF53">
        <v>6786.8786380800002</v>
      </c>
      <c r="AG53">
        <v>9044.115156185464</v>
      </c>
      <c r="AH53">
        <v>11181.908035618488</v>
      </c>
      <c r="AI53">
        <v>15284.768069953268</v>
      </c>
      <c r="AJ53">
        <v>17519.241415321143</v>
      </c>
      <c r="AK53">
        <v>9.0721433599999983</v>
      </c>
      <c r="AL53">
        <v>11.265101085109041</v>
      </c>
      <c r="AM53">
        <v>9.8962639540297719</v>
      </c>
      <c r="AN53">
        <v>5.1270769723920386</v>
      </c>
      <c r="AO53">
        <v>6.9102923462194177</v>
      </c>
      <c r="AP53">
        <v>7.6086947922450001</v>
      </c>
      <c r="AQ53">
        <v>-12.757954387890001</v>
      </c>
      <c r="AR53">
        <v>0</v>
      </c>
      <c r="AS53">
        <v>0</v>
      </c>
      <c r="AT53">
        <v>0</v>
      </c>
      <c r="AU53">
        <v>334.96787869934337</v>
      </c>
      <c r="AV53">
        <v>272.72188819500002</v>
      </c>
      <c r="AW53">
        <v>0</v>
      </c>
      <c r="AX53">
        <v>0</v>
      </c>
      <c r="AY53">
        <v>0</v>
      </c>
      <c r="AZ53">
        <v>165.89451815440773</v>
      </c>
      <c r="BA53">
        <v>140.55352547699999</v>
      </c>
      <c r="BB53">
        <v>0</v>
      </c>
      <c r="BC53">
        <v>0</v>
      </c>
      <c r="BD53">
        <v>0</v>
      </c>
      <c r="BE53">
        <v>13.389438604479771</v>
      </c>
      <c r="BF53">
        <v>1.2748203149944417</v>
      </c>
      <c r="BG53">
        <v>0</v>
      </c>
      <c r="BH53">
        <v>0</v>
      </c>
      <c r="BI53">
        <v>0</v>
      </c>
      <c r="BJ53">
        <v>-6.6442354852246819</v>
      </c>
      <c r="BK53">
        <v>-6.6792451881083554</v>
      </c>
      <c r="BL53">
        <v>0</v>
      </c>
      <c r="BM53">
        <v>0</v>
      </c>
      <c r="BN53">
        <v>0</v>
      </c>
      <c r="BO53">
        <v>6.7452031192550894</v>
      </c>
      <c r="BP53">
        <v>-5.4044248731139124</v>
      </c>
      <c r="BQ53">
        <v>0</v>
      </c>
      <c r="BR53">
        <v>0</v>
      </c>
      <c r="BS53">
        <v>0</v>
      </c>
      <c r="BT53">
        <v>-25.839853977855196</v>
      </c>
      <c r="BU53">
        <v>-163.16725148002732</v>
      </c>
      <c r="BV53">
        <v>0</v>
      </c>
      <c r="BW53">
        <v>0</v>
      </c>
      <c r="BX53">
        <v>0</v>
      </c>
      <c r="BY53">
        <v>-20.601361164231125</v>
      </c>
      <c r="BZ53">
        <v>103.76279422192866</v>
      </c>
      <c r="CA53">
        <v>0</v>
      </c>
      <c r="CB53">
        <v>0</v>
      </c>
      <c r="CC53">
        <v>0</v>
      </c>
      <c r="CD53">
        <v>-46.441215142086314</v>
      </c>
      <c r="CE53">
        <v>-59.404457258098667</v>
      </c>
      <c r="CF53">
        <v>0</v>
      </c>
      <c r="CG53">
        <v>0</v>
      </c>
      <c r="CH53">
        <v>0</v>
      </c>
    </row>
    <row r="54" spans="1:86" x14ac:dyDescent="0.3">
      <c r="A54" t="s">
        <v>51</v>
      </c>
      <c r="B54">
        <v>0</v>
      </c>
      <c r="C54">
        <v>9.8397807613337616</v>
      </c>
      <c r="D54">
        <v>10.948629414369281</v>
      </c>
      <c r="E54">
        <v>8.3320839929139208</v>
      </c>
      <c r="F54">
        <v>9.6411301821542406</v>
      </c>
      <c r="G54">
        <v>4.0048281180125187</v>
      </c>
      <c r="H54">
        <v>3.6931287482190847</v>
      </c>
      <c r="I54">
        <v>2.6040406754463743</v>
      </c>
      <c r="J54">
        <v>3.1929107274601471</v>
      </c>
      <c r="K54">
        <v>5.5911344597893118</v>
      </c>
      <c r="L54">
        <v>7.8569018383342595</v>
      </c>
      <c r="M54">
        <v>8.5745139910834176</v>
      </c>
      <c r="N54">
        <v>9.7674209184485381</v>
      </c>
      <c r="O54">
        <v>9.126791629459559</v>
      </c>
      <c r="P54">
        <v>10.345400648739533</v>
      </c>
      <c r="Q54">
        <v>1.8904144392460576</v>
      </c>
      <c r="R54">
        <v>2.2371991481662765</v>
      </c>
      <c r="S54">
        <v>3.6142793801287278</v>
      </c>
      <c r="T54">
        <v>2.7543615015120806</v>
      </c>
      <c r="U54">
        <v>1.7829409416654731</v>
      </c>
      <c r="V54">
        <v>0</v>
      </c>
      <c r="W54">
        <v>17.61627572929536</v>
      </c>
      <c r="X54">
        <v>20.382048581529599</v>
      </c>
      <c r="Y54">
        <v>16.122491996078079</v>
      </c>
      <c r="Z54">
        <v>16.221790416128002</v>
      </c>
      <c r="AA54">
        <v>28.262942046208</v>
      </c>
      <c r="AB54">
        <v>34.837834500990468</v>
      </c>
      <c r="AC54">
        <v>32.208582214458879</v>
      </c>
      <c r="AD54">
        <v>32.601039791901492</v>
      </c>
      <c r="AE54">
        <v>33.153398956132762</v>
      </c>
      <c r="AF54">
        <v>22.40845426688</v>
      </c>
      <c r="AG54">
        <v>28.109884883968412</v>
      </c>
      <c r="AH54">
        <v>23.743181633733531</v>
      </c>
      <c r="AI54">
        <v>25.070703526220186</v>
      </c>
      <c r="AJ54">
        <v>25.603565537287885</v>
      </c>
      <c r="AK54">
        <v>5.8544877793280001</v>
      </c>
      <c r="AL54">
        <v>6.7279496170220536</v>
      </c>
      <c r="AM54">
        <v>8.4654005807253494</v>
      </c>
      <c r="AN54">
        <v>7.5303362656813064</v>
      </c>
      <c r="AO54">
        <v>7.5498334188448775</v>
      </c>
      <c r="AP54">
        <v>1107.3482031946648</v>
      </c>
      <c r="AQ54">
        <v>1972.0027677195001</v>
      </c>
      <c r="AR54">
        <v>1706.339860434</v>
      </c>
      <c r="AS54">
        <v>1398.4481665965</v>
      </c>
      <c r="AT54">
        <v>1952.4890450790001</v>
      </c>
      <c r="AU54">
        <v>2768.3642146845</v>
      </c>
      <c r="AV54">
        <v>3411.4018597364998</v>
      </c>
      <c r="AW54">
        <v>4006.2516091335001</v>
      </c>
      <c r="AX54">
        <v>3773.6420104455001</v>
      </c>
      <c r="AY54">
        <v>4700.7533299200004</v>
      </c>
      <c r="AZ54">
        <v>2883.8195946404999</v>
      </c>
      <c r="BA54">
        <v>3140.7945490845</v>
      </c>
      <c r="BB54">
        <v>3241.2018615479997</v>
      </c>
      <c r="BC54">
        <v>2905.766827464</v>
      </c>
      <c r="BD54">
        <v>3701.7726421980001</v>
      </c>
      <c r="BE54">
        <v>0.56299231843451225</v>
      </c>
      <c r="BF54">
        <v>0.7331287991406672</v>
      </c>
      <c r="BG54">
        <v>0.70331475138737809</v>
      </c>
      <c r="BH54">
        <v>0.6663214905940712</v>
      </c>
      <c r="BI54">
        <v>0.89192266597720748</v>
      </c>
      <c r="BJ54">
        <v>0.38303262393750065</v>
      </c>
      <c r="BK54">
        <v>0.38874504062932524</v>
      </c>
      <c r="BL54">
        <v>0.39523469049602511</v>
      </c>
      <c r="BM54">
        <v>0.37722859598535191</v>
      </c>
      <c r="BN54">
        <v>0.37418277198579797</v>
      </c>
      <c r="BO54">
        <v>0.94602494237201296</v>
      </c>
      <c r="BP54">
        <v>1.1218738397699926</v>
      </c>
      <c r="BQ54">
        <v>1.0985494418834032</v>
      </c>
      <c r="BR54">
        <v>1.0435500865794232</v>
      </c>
      <c r="BS54">
        <v>1.2661054379630055</v>
      </c>
      <c r="BT54">
        <v>0.52611205862889654</v>
      </c>
      <c r="BU54">
        <v>0.84947340124456139</v>
      </c>
      <c r="BV54">
        <v>0.73715200505694423</v>
      </c>
      <c r="BW54">
        <v>0.61803904618634853</v>
      </c>
      <c r="BX54">
        <v>1.0534336814830958</v>
      </c>
      <c r="BY54">
        <v>0.28942421174287808</v>
      </c>
      <c r="BZ54">
        <v>0.34352741293125888</v>
      </c>
      <c r="CA54">
        <v>0.33337685010192852</v>
      </c>
      <c r="CB54">
        <v>0.30918347852633943</v>
      </c>
      <c r="CC54">
        <v>0.29996291174031081</v>
      </c>
      <c r="CD54">
        <v>0.81553627037177456</v>
      </c>
      <c r="CE54">
        <v>1.1930008141758202</v>
      </c>
      <c r="CF54">
        <v>1.070528855158873</v>
      </c>
      <c r="CG54">
        <v>0.92722252471268796</v>
      </c>
      <c r="CH54">
        <v>1.3533965932234067</v>
      </c>
    </row>
    <row r="55" spans="1:86" x14ac:dyDescent="0.3">
      <c r="A55" t="s">
        <v>52</v>
      </c>
      <c r="B55">
        <v>55.082909343743999</v>
      </c>
      <c r="C55">
        <v>537.38673336627198</v>
      </c>
      <c r="D55">
        <v>274.94460198399997</v>
      </c>
      <c r="E55">
        <v>21.14582197248</v>
      </c>
      <c r="F55">
        <v>-8.0549599999999995</v>
      </c>
      <c r="G55">
        <v>279.13438951833604</v>
      </c>
      <c r="H55">
        <v>299.68265065472002</v>
      </c>
      <c r="I55">
        <v>262.37932883148801</v>
      </c>
      <c r="J55">
        <v>12.097722924032</v>
      </c>
      <c r="K55">
        <v>19.199438874132479</v>
      </c>
      <c r="L55">
        <v>449.43377873817599</v>
      </c>
      <c r="M55">
        <v>437.478831982592</v>
      </c>
      <c r="N55">
        <v>379.41214142156798</v>
      </c>
      <c r="O55">
        <v>400.17530587955201</v>
      </c>
      <c r="P55">
        <v>228.658603648</v>
      </c>
      <c r="Q55">
        <v>1.5514648660773449</v>
      </c>
      <c r="R55">
        <v>1.4066466707904319</v>
      </c>
      <c r="S55">
        <v>1.3933851820863612</v>
      </c>
      <c r="T55">
        <v>31.87397532263256</v>
      </c>
      <c r="U55">
        <v>11.475948509849879</v>
      </c>
      <c r="V55">
        <v>135.13013422592002</v>
      </c>
      <c r="W55">
        <v>1018.7083848898559</v>
      </c>
      <c r="X55">
        <v>553.65156491161599</v>
      </c>
      <c r="Y55">
        <v>405.93119685324797</v>
      </c>
      <c r="Z55">
        <v>208.54866820096001</v>
      </c>
      <c r="AA55">
        <v>15088.84239235072</v>
      </c>
      <c r="AB55">
        <v>14893.809297333248</v>
      </c>
      <c r="AC55">
        <v>11868.081314384897</v>
      </c>
      <c r="AD55">
        <v>9882.531775642623</v>
      </c>
      <c r="AE55">
        <v>8123.2959241953286</v>
      </c>
      <c r="AF55">
        <v>14639.408613612544</v>
      </c>
      <c r="AG55">
        <v>14456.330465350657</v>
      </c>
      <c r="AH55">
        <v>11401.946612963329</v>
      </c>
      <c r="AI55">
        <v>9482.3564697630718</v>
      </c>
      <c r="AJ55">
        <v>7894.6373205473274</v>
      </c>
      <c r="AK55">
        <v>449.43377873817599</v>
      </c>
      <c r="AL55">
        <v>437.478831982592</v>
      </c>
      <c r="AM55">
        <v>466.13470142156797</v>
      </c>
      <c r="AN55">
        <v>400.17530587955201</v>
      </c>
      <c r="AO55">
        <v>228.658603648</v>
      </c>
      <c r="AP55">
        <v>1.3447267754400001</v>
      </c>
      <c r="AQ55">
        <v>2.148641235615</v>
      </c>
      <c r="AR55">
        <v>3.6612484410967499</v>
      </c>
      <c r="AS55">
        <v>3.7953663463049998</v>
      </c>
      <c r="AT55">
        <v>5.9150290400609995</v>
      </c>
      <c r="AU55">
        <v>2.0103336951977999</v>
      </c>
      <c r="AV55">
        <v>2.8245298407208499</v>
      </c>
      <c r="AW55">
        <v>5.0353413665201998</v>
      </c>
      <c r="AX55">
        <v>6.5649672293051999</v>
      </c>
      <c r="AY55">
        <v>9.4356239486800515</v>
      </c>
      <c r="AZ55">
        <v>2.1877023528228001</v>
      </c>
      <c r="BA55">
        <v>3.0284118847408497</v>
      </c>
      <c r="BB55">
        <v>5.3165353664662502</v>
      </c>
      <c r="BC55">
        <v>7.0749422547478504</v>
      </c>
      <c r="BD55">
        <v>9.2497558233717001</v>
      </c>
      <c r="BE55">
        <v>0.90022481231344664</v>
      </c>
      <c r="BF55">
        <v>0.7668116070133576</v>
      </c>
      <c r="BG55">
        <v>0.97711699684791209</v>
      </c>
      <c r="BH55">
        <v>0.68209123306690367</v>
      </c>
      <c r="BI55">
        <v>0.62663505500889782</v>
      </c>
      <c r="BJ55">
        <v>8.2409796911010302E-2</v>
      </c>
      <c r="BK55">
        <v>6.5584159549244736E-2</v>
      </c>
      <c r="BL55">
        <v>6.8327698832687328E-2</v>
      </c>
      <c r="BM55">
        <v>0.28709637971917573</v>
      </c>
      <c r="BN55">
        <v>0.41060944295469443</v>
      </c>
      <c r="BO55">
        <v>0.98263460922445689</v>
      </c>
      <c r="BP55">
        <v>0.83239576656260228</v>
      </c>
      <c r="BQ55">
        <v>1.0454446956805994</v>
      </c>
      <c r="BR55">
        <v>0.96918761278607934</v>
      </c>
      <c r="BS55">
        <v>1.0372444979635922</v>
      </c>
      <c r="BT55">
        <v>0.71965876054816014</v>
      </c>
      <c r="BU55">
        <v>0.65771737276375442</v>
      </c>
      <c r="BV55">
        <v>0.84877120731536615</v>
      </c>
      <c r="BW55">
        <v>0.55940914673067876</v>
      </c>
      <c r="BX55">
        <v>0.60437232779125571</v>
      </c>
      <c r="BY55">
        <v>6.5855904287601075E-2</v>
      </c>
      <c r="BZ55">
        <v>5.6253505710036456E-2</v>
      </c>
      <c r="CA55">
        <v>5.9352752657446203E-2</v>
      </c>
      <c r="CB55">
        <v>0.27782827015370537</v>
      </c>
      <c r="CC55">
        <v>0.37819099673176637</v>
      </c>
      <c r="CD55">
        <v>0.78551466483576116</v>
      </c>
      <c r="CE55">
        <v>0.71397087847379093</v>
      </c>
      <c r="CF55">
        <v>0.90812395997281237</v>
      </c>
      <c r="CG55">
        <v>0.83723741688438402</v>
      </c>
      <c r="CH55">
        <v>0.98256332452302197</v>
      </c>
    </row>
    <row r="56" spans="1:86" x14ac:dyDescent="0.3">
      <c r="A56" t="s">
        <v>53</v>
      </c>
      <c r="B56">
        <v>203.54679608393727</v>
      </c>
      <c r="C56">
        <v>235.99354381209602</v>
      </c>
      <c r="D56">
        <v>248.00764277319678</v>
      </c>
      <c r="E56">
        <v>144.97064157776896</v>
      </c>
      <c r="F56">
        <v>0</v>
      </c>
      <c r="G56">
        <v>234.43936737815724</v>
      </c>
      <c r="H56">
        <v>224.84841858046281</v>
      </c>
      <c r="I56">
        <v>247.12299154775565</v>
      </c>
      <c r="J56">
        <v>187.94447858107566</v>
      </c>
      <c r="K56">
        <v>0</v>
      </c>
      <c r="L56">
        <v>316.34244503760976</v>
      </c>
      <c r="M56">
        <v>306.25545489308337</v>
      </c>
      <c r="N56">
        <v>290.83424659863545</v>
      </c>
      <c r="O56">
        <v>298.23806411764582</v>
      </c>
      <c r="P56">
        <v>0</v>
      </c>
      <c r="Q56">
        <v>1.3002189946513245</v>
      </c>
      <c r="R56">
        <v>1.3124524428980728</v>
      </c>
      <c r="S56">
        <v>1.1340232850019685</v>
      </c>
      <c r="T56">
        <v>1.5290549046417903</v>
      </c>
      <c r="U56">
        <v>0</v>
      </c>
      <c r="V56">
        <v>231.23840721646593</v>
      </c>
      <c r="W56">
        <v>262.82929654271999</v>
      </c>
      <c r="X56">
        <v>297.07873433133051</v>
      </c>
      <c r="Y56">
        <v>178.0516143686861</v>
      </c>
      <c r="Z56">
        <v>0</v>
      </c>
      <c r="AA56">
        <v>904.57261949512804</v>
      </c>
      <c r="AB56">
        <v>989.66293150062256</v>
      </c>
      <c r="AC56">
        <v>1048.5123839390171</v>
      </c>
      <c r="AD56">
        <v>749.23034197634195</v>
      </c>
      <c r="AE56">
        <v>0</v>
      </c>
      <c r="AF56">
        <v>530.42919162561554</v>
      </c>
      <c r="AG56">
        <v>618.04842323865591</v>
      </c>
      <c r="AH56">
        <v>694.32428702196398</v>
      </c>
      <c r="AI56">
        <v>415.32795652195625</v>
      </c>
      <c r="AJ56">
        <v>0</v>
      </c>
      <c r="AK56">
        <v>374.14342786951255</v>
      </c>
      <c r="AL56">
        <v>371.61450826196648</v>
      </c>
      <c r="AM56">
        <v>354.18809691705331</v>
      </c>
      <c r="AN56">
        <v>333.90238545438569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</row>
    <row r="57" spans="1:86" x14ac:dyDescent="0.3">
      <c r="A57" t="s">
        <v>54</v>
      </c>
      <c r="B57">
        <v>0.96162888806400004</v>
      </c>
      <c r="C57">
        <v>-64.679045828607997</v>
      </c>
      <c r="D57">
        <v>-2.66902639768576</v>
      </c>
      <c r="E57">
        <v>52.564166888878077</v>
      </c>
      <c r="F57">
        <v>-24.594822547087357</v>
      </c>
      <c r="G57">
        <v>22.307601948627454</v>
      </c>
      <c r="H57">
        <v>108.51586008892241</v>
      </c>
      <c r="I57">
        <v>290.35899476093709</v>
      </c>
      <c r="J57">
        <v>289.36564857526906</v>
      </c>
      <c r="K57">
        <v>305.17578504035663</v>
      </c>
      <c r="L57">
        <v>206.19158870536702</v>
      </c>
      <c r="M57">
        <v>606.31156325494783</v>
      </c>
      <c r="N57">
        <v>667.31760114752728</v>
      </c>
      <c r="O57">
        <v>654.41018100197687</v>
      </c>
      <c r="P57">
        <v>551.40495263675166</v>
      </c>
      <c r="Q57">
        <v>8.9065116128852644</v>
      </c>
      <c r="R57">
        <v>5.3838408587344881</v>
      </c>
      <c r="S57">
        <v>2.2145570655166287</v>
      </c>
      <c r="T57">
        <v>2.1791777391523524</v>
      </c>
      <c r="U57">
        <v>1.7410457052195962</v>
      </c>
      <c r="V57">
        <v>-13.873441536</v>
      </c>
      <c r="W57">
        <v>-1.799014218752</v>
      </c>
      <c r="X57">
        <v>5.6108985620479999</v>
      </c>
      <c r="Y57">
        <v>58.386151794677765</v>
      </c>
      <c r="Z57">
        <v>-95.424434288465903</v>
      </c>
      <c r="AA57">
        <v>223.90781865071105</v>
      </c>
      <c r="AB57">
        <v>637.87022949392383</v>
      </c>
      <c r="AC57">
        <v>766.68575592570073</v>
      </c>
      <c r="AD57">
        <v>772.73119031921965</v>
      </c>
      <c r="AE57">
        <v>702.50652984295311</v>
      </c>
      <c r="AF57">
        <v>17.716229945344001</v>
      </c>
      <c r="AG57">
        <v>31.558666238976002</v>
      </c>
      <c r="AH57">
        <v>99.368154778173434</v>
      </c>
      <c r="AI57">
        <v>118.32100931724288</v>
      </c>
      <c r="AJ57">
        <v>151.10157720620154</v>
      </c>
      <c r="AK57">
        <v>206.19158870536702</v>
      </c>
      <c r="AL57">
        <v>606.31156325494783</v>
      </c>
      <c r="AM57">
        <v>667.31760114752728</v>
      </c>
      <c r="AN57">
        <v>654.41018100197687</v>
      </c>
      <c r="AO57">
        <v>551.40495263675166</v>
      </c>
      <c r="AP57">
        <v>3.6986124237964502</v>
      </c>
      <c r="AQ57">
        <v>2.6030347350313501</v>
      </c>
      <c r="AR57">
        <v>-4.1390232261820499</v>
      </c>
      <c r="AS57">
        <v>0.79929668023424993</v>
      </c>
      <c r="AT57">
        <v>0</v>
      </c>
      <c r="AU57">
        <v>42.098465927841303</v>
      </c>
      <c r="AV57">
        <v>35.1129781643181</v>
      </c>
      <c r="AW57">
        <v>29.7990429477837</v>
      </c>
      <c r="AX57">
        <v>26.6854167967896</v>
      </c>
      <c r="AY57">
        <v>0</v>
      </c>
      <c r="AZ57">
        <v>37.906754930527356</v>
      </c>
      <c r="BA57">
        <v>31.839815824587003</v>
      </c>
      <c r="BB57">
        <v>26.9753582222421</v>
      </c>
      <c r="BC57">
        <v>24.200954607143554</v>
      </c>
      <c r="BD57">
        <v>0</v>
      </c>
      <c r="BE57">
        <v>0</v>
      </c>
      <c r="BF57">
        <v>0</v>
      </c>
      <c r="BG57">
        <v>0</v>
      </c>
      <c r="BH57">
        <v>-41.087430707996461</v>
      </c>
      <c r="BI57">
        <v>0</v>
      </c>
      <c r="BJ57">
        <v>0</v>
      </c>
      <c r="BK57">
        <v>0</v>
      </c>
      <c r="BL57">
        <v>0</v>
      </c>
      <c r="BM57">
        <v>-210.61031394480003</v>
      </c>
      <c r="BN57">
        <v>0</v>
      </c>
      <c r="BO57">
        <v>0</v>
      </c>
      <c r="BP57">
        <v>0</v>
      </c>
      <c r="BQ57">
        <v>0</v>
      </c>
      <c r="BR57">
        <v>-251.6977446527965</v>
      </c>
      <c r="BS57">
        <v>0</v>
      </c>
      <c r="BT57">
        <v>0</v>
      </c>
      <c r="BU57">
        <v>0</v>
      </c>
      <c r="BV57">
        <v>0</v>
      </c>
      <c r="BW57">
        <v>-47.39948437320038</v>
      </c>
      <c r="BX57">
        <v>0</v>
      </c>
      <c r="BY57">
        <v>0</v>
      </c>
      <c r="BZ57">
        <v>0</v>
      </c>
      <c r="CA57">
        <v>0</v>
      </c>
      <c r="CB57">
        <v>-210.61031394480003</v>
      </c>
      <c r="CC57">
        <v>0</v>
      </c>
      <c r="CD57">
        <v>0</v>
      </c>
      <c r="CE57">
        <v>0</v>
      </c>
      <c r="CF57">
        <v>0</v>
      </c>
      <c r="CG57">
        <v>-258.00979831800043</v>
      </c>
      <c r="CH57">
        <v>0</v>
      </c>
    </row>
    <row r="58" spans="1:86" x14ac:dyDescent="0.3">
      <c r="A58" t="s">
        <v>55</v>
      </c>
      <c r="B58">
        <v>-3.5850142719999999E-2</v>
      </c>
      <c r="C58">
        <v>0</v>
      </c>
      <c r="D58">
        <v>0</v>
      </c>
      <c r="E58">
        <v>0</v>
      </c>
      <c r="F58">
        <v>0</v>
      </c>
      <c r="G58">
        <v>1.08743029096448</v>
      </c>
      <c r="H58">
        <v>0.82290152613888001</v>
      </c>
      <c r="I58">
        <v>0.30906301562880001</v>
      </c>
      <c r="J58">
        <v>0.56401654988799999</v>
      </c>
      <c r="K58">
        <v>0.6135151259097088</v>
      </c>
      <c r="L58">
        <v>9.0335614566399993</v>
      </c>
      <c r="M58">
        <v>8.7542859059199998</v>
      </c>
      <c r="N58">
        <v>9.2541161984000002</v>
      </c>
      <c r="O58">
        <v>9.2383519641600014</v>
      </c>
      <c r="P58">
        <v>5.938648070897357</v>
      </c>
      <c r="Q58">
        <v>8.0047386530998583</v>
      </c>
      <c r="R58">
        <v>10.250910421748776</v>
      </c>
      <c r="S58">
        <v>28.852104108208685</v>
      </c>
      <c r="T58">
        <v>15.783097394572652</v>
      </c>
      <c r="U58">
        <v>9.3272130076051667</v>
      </c>
      <c r="V58">
        <v>-3.5850142719999999E-2</v>
      </c>
      <c r="W58">
        <v>0</v>
      </c>
      <c r="X58">
        <v>0</v>
      </c>
      <c r="Y58">
        <v>0</v>
      </c>
      <c r="Z58">
        <v>0</v>
      </c>
      <c r="AA58">
        <v>18.120303114239999</v>
      </c>
      <c r="AB58">
        <v>12.50803337216</v>
      </c>
      <c r="AC58">
        <v>13.67110816768</v>
      </c>
      <c r="AD58">
        <v>12.154092588031999</v>
      </c>
      <c r="AE58">
        <v>8.2589347469414403</v>
      </c>
      <c r="AF58">
        <v>9.0867416575999993</v>
      </c>
      <c r="AG58">
        <v>3.7537474662400001</v>
      </c>
      <c r="AH58">
        <v>4.4169919692799997</v>
      </c>
      <c r="AI58">
        <v>2.9157406238720003</v>
      </c>
      <c r="AJ58">
        <v>2.3202864158764034</v>
      </c>
      <c r="AK58">
        <v>9.0335614566399993</v>
      </c>
      <c r="AL58">
        <v>8.7542859059199998</v>
      </c>
      <c r="AM58">
        <v>9.2541161984000002</v>
      </c>
      <c r="AN58">
        <v>9.2383519641600014</v>
      </c>
      <c r="AO58">
        <v>5.938648070897357</v>
      </c>
      <c r="AP58">
        <v>204.644746469355</v>
      </c>
      <c r="AQ58">
        <v>205.751154066585</v>
      </c>
      <c r="AR58">
        <v>255.63051906751491</v>
      </c>
      <c r="AS58">
        <v>314.92210398195004</v>
      </c>
      <c r="AT58">
        <v>221.94926841905999</v>
      </c>
      <c r="AU58">
        <v>1038.5462109744149</v>
      </c>
      <c r="AV58">
        <v>1037.4499814702849</v>
      </c>
      <c r="AW58">
        <v>1114.6887994294052</v>
      </c>
      <c r="AX58">
        <v>1147.0755336603452</v>
      </c>
      <c r="AY58">
        <v>1156.7921821330351</v>
      </c>
      <c r="AZ58">
        <v>905.6771242361101</v>
      </c>
      <c r="BA58">
        <v>857.01084062890516</v>
      </c>
      <c r="BB58">
        <v>847.0631119141201</v>
      </c>
      <c r="BC58">
        <v>862.27231611928494</v>
      </c>
      <c r="BD58">
        <v>873.57266728411503</v>
      </c>
      <c r="BE58">
        <v>0.57103309042260608</v>
      </c>
      <c r="BF58">
        <v>0.52361139049500638</v>
      </c>
      <c r="BG58">
        <v>0.48231478708093412</v>
      </c>
      <c r="BH58">
        <v>0.66750754417935498</v>
      </c>
      <c r="BI58">
        <v>0.52808749684350076</v>
      </c>
      <c r="BJ58">
        <v>0.36472306995649617</v>
      </c>
      <c r="BK58">
        <v>0.35011222235516204</v>
      </c>
      <c r="BL58">
        <v>0.38870237238752564</v>
      </c>
      <c r="BM58">
        <v>0.31864435400112706</v>
      </c>
      <c r="BN58">
        <v>0.31905438991157953</v>
      </c>
      <c r="BO58">
        <v>0.93575616037910225</v>
      </c>
      <c r="BP58">
        <v>0.87372361285016842</v>
      </c>
      <c r="BQ58">
        <v>0.87101715946845981</v>
      </c>
      <c r="BR58">
        <v>0.9861518981804821</v>
      </c>
      <c r="BS58">
        <v>0.84714188675508029</v>
      </c>
      <c r="BT58">
        <v>0.62613461963201444</v>
      </c>
      <c r="BU58">
        <v>0.58658576883434266</v>
      </c>
      <c r="BV58">
        <v>0.72652166758927772</v>
      </c>
      <c r="BW58">
        <v>0.87572318146244066</v>
      </c>
      <c r="BX58">
        <v>0.62156525941773366</v>
      </c>
      <c r="BY58">
        <v>0.30239337116292858</v>
      </c>
      <c r="BZ58">
        <v>0.31591588160932843</v>
      </c>
      <c r="CA58">
        <v>0.34724081413826896</v>
      </c>
      <c r="CB58">
        <v>0.29772515510880365</v>
      </c>
      <c r="CC58">
        <v>0.29170618207013393</v>
      </c>
      <c r="CD58">
        <v>0.92852799079494308</v>
      </c>
      <c r="CE58">
        <v>0.90250165044367114</v>
      </c>
      <c r="CF58">
        <v>1.0737624817275466</v>
      </c>
      <c r="CG58">
        <v>1.173448336571244</v>
      </c>
      <c r="CH58">
        <v>0.91327144148786765</v>
      </c>
    </row>
    <row r="59" spans="1:86" x14ac:dyDescent="0.3">
      <c r="A59" t="s">
        <v>56</v>
      </c>
      <c r="B59">
        <v>10.354063715328</v>
      </c>
      <c r="C59">
        <v>14.032578589900799</v>
      </c>
      <c r="D59">
        <v>18.43187845352448</v>
      </c>
      <c r="E59">
        <v>32.755859664947195</v>
      </c>
      <c r="F59">
        <v>31.257053211586559</v>
      </c>
      <c r="G59">
        <v>9.4904270506160131</v>
      </c>
      <c r="H59">
        <v>9.9142286907469828</v>
      </c>
      <c r="I59">
        <v>14.294961247529576</v>
      </c>
      <c r="J59">
        <v>8.7933795621900295</v>
      </c>
      <c r="K59">
        <v>9.927983692006606</v>
      </c>
      <c r="L59">
        <v>19.532487152693044</v>
      </c>
      <c r="M59">
        <v>23.314128044437915</v>
      </c>
      <c r="N59">
        <v>21.812152937308262</v>
      </c>
      <c r="O59">
        <v>14.695919125745768</v>
      </c>
      <c r="P59">
        <v>17.501304087923199</v>
      </c>
      <c r="Q59">
        <v>1.9831765209468539</v>
      </c>
      <c r="R59">
        <v>2.2659474033051623</v>
      </c>
      <c r="S59">
        <v>1.4702972055678363</v>
      </c>
      <c r="T59">
        <v>1.6103879554740628</v>
      </c>
      <c r="U59">
        <v>1.698630570055752</v>
      </c>
      <c r="V59">
        <v>10.35844921737216</v>
      </c>
      <c r="W59">
        <v>14.03563008698368</v>
      </c>
      <c r="X59">
        <v>18.434616689448955</v>
      </c>
      <c r="Y59">
        <v>33.581479220654082</v>
      </c>
      <c r="Z59">
        <v>32.280683449610237</v>
      </c>
      <c r="AA59">
        <v>74.610548909612845</v>
      </c>
      <c r="AB59">
        <v>78.617995615035497</v>
      </c>
      <c r="AC59">
        <v>72.115487878251926</v>
      </c>
      <c r="AD59">
        <v>84.803453545036703</v>
      </c>
      <c r="AE59">
        <v>103.61033162916087</v>
      </c>
      <c r="AF59">
        <v>55.078061756919801</v>
      </c>
      <c r="AG59">
        <v>55.303867570693939</v>
      </c>
      <c r="AH59">
        <v>50.303334940943671</v>
      </c>
      <c r="AI59">
        <v>70.107534419290928</v>
      </c>
      <c r="AJ59">
        <v>86.109027541237666</v>
      </c>
      <c r="AK59">
        <v>19.532487152693044</v>
      </c>
      <c r="AL59">
        <v>23.314128044437915</v>
      </c>
      <c r="AM59">
        <v>21.812152937308262</v>
      </c>
      <c r="AN59">
        <v>14.695919125745768</v>
      </c>
      <c r="AO59">
        <v>17.50130483710976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</row>
    <row r="60" spans="1:86" x14ac:dyDescent="0.3">
      <c r="A60" t="s">
        <v>57</v>
      </c>
      <c r="B60">
        <v>0</v>
      </c>
      <c r="C60">
        <v>0</v>
      </c>
      <c r="D60">
        <v>0</v>
      </c>
      <c r="E60">
        <v>1.2815667199999999E-6</v>
      </c>
      <c r="F60">
        <v>0</v>
      </c>
      <c r="G60">
        <v>0.41234358146047995</v>
      </c>
      <c r="H60">
        <v>0.51445432355430409</v>
      </c>
      <c r="I60">
        <v>0.63069109203619833</v>
      </c>
      <c r="J60">
        <v>102.26718075966033</v>
      </c>
      <c r="K60">
        <v>109.0789000876678</v>
      </c>
      <c r="L60">
        <v>4.114942446625383</v>
      </c>
      <c r="M60">
        <v>3.9255760617261055</v>
      </c>
      <c r="N60">
        <v>3.9895354983019513</v>
      </c>
      <c r="O60">
        <v>187.08217854082804</v>
      </c>
      <c r="P60">
        <v>188.34065129835346</v>
      </c>
      <c r="Q60">
        <v>9.615992295660595</v>
      </c>
      <c r="R60">
        <v>7.3526882964625475</v>
      </c>
      <c r="S60">
        <v>6.0953018397398706</v>
      </c>
      <c r="T60">
        <v>1.762729671317909</v>
      </c>
      <c r="U60">
        <v>1.6637685014683286</v>
      </c>
      <c r="V60">
        <v>0</v>
      </c>
      <c r="W60">
        <v>0</v>
      </c>
      <c r="X60">
        <v>0</v>
      </c>
      <c r="Y60">
        <v>5.1262668799999997E-6</v>
      </c>
      <c r="Z60">
        <v>0</v>
      </c>
      <c r="AA60">
        <v>4.2708173867214851</v>
      </c>
      <c r="AB60">
        <v>4.0471912751149057</v>
      </c>
      <c r="AC60">
        <v>4.0067419134901252</v>
      </c>
      <c r="AD60">
        <v>990.44900466281513</v>
      </c>
      <c r="AE60">
        <v>992.28688271447697</v>
      </c>
      <c r="AF60">
        <v>0.15587494009610239</v>
      </c>
      <c r="AG60">
        <v>0.1216152132924416</v>
      </c>
      <c r="AH60">
        <v>1.7206415188172799E-2</v>
      </c>
      <c r="AI60">
        <v>803.36682612198695</v>
      </c>
      <c r="AJ60">
        <v>834.78091974730751</v>
      </c>
      <c r="AK60">
        <v>4.114942446625383</v>
      </c>
      <c r="AL60">
        <v>3.9255760617261055</v>
      </c>
      <c r="AM60">
        <v>3.9895354983019513</v>
      </c>
      <c r="AN60">
        <v>187.08217854082804</v>
      </c>
      <c r="AO60">
        <v>157.50596296466432</v>
      </c>
      <c r="AP60">
        <v>0</v>
      </c>
      <c r="AQ60">
        <v>9.8187602906249989</v>
      </c>
      <c r="AR60">
        <v>10.226911995307947</v>
      </c>
      <c r="AS60">
        <v>20.121899592801299</v>
      </c>
      <c r="AT60">
        <v>18.843720754757403</v>
      </c>
      <c r="AU60">
        <v>0</v>
      </c>
      <c r="AV60">
        <v>45.080563885273051</v>
      </c>
      <c r="AW60">
        <v>51.425211547501945</v>
      </c>
      <c r="AX60">
        <v>55.490439407985605</v>
      </c>
      <c r="AY60">
        <v>58.824591449899643</v>
      </c>
      <c r="AZ60">
        <v>0</v>
      </c>
      <c r="BA60">
        <v>1.6074479315733001</v>
      </c>
      <c r="BB60">
        <v>1.0008041613340501</v>
      </c>
      <c r="BC60">
        <v>1.6090672332094498</v>
      </c>
      <c r="BD60">
        <v>-5.1172530923850004E-2</v>
      </c>
      <c r="BE60">
        <v>0</v>
      </c>
      <c r="BF60">
        <v>0.12174970054379543</v>
      </c>
      <c r="BG60">
        <v>0.12630467104311638</v>
      </c>
      <c r="BH60">
        <v>0.18343000360483155</v>
      </c>
      <c r="BI60">
        <v>0.20521935166823185</v>
      </c>
      <c r="BJ60">
        <v>0</v>
      </c>
      <c r="BK60">
        <v>0.54966476345725523</v>
      </c>
      <c r="BL60">
        <v>0.51846818282877072</v>
      </c>
      <c r="BM60">
        <v>0.87532144884947183</v>
      </c>
      <c r="BN60">
        <v>0.89628177224375016</v>
      </c>
      <c r="BO60">
        <v>0</v>
      </c>
      <c r="BP60">
        <v>0.67141446400105065</v>
      </c>
      <c r="BQ60">
        <v>0.6447728538718871</v>
      </c>
      <c r="BR60">
        <v>1.0587514524543036</v>
      </c>
      <c r="BS60">
        <v>1.1015011239119821</v>
      </c>
      <c r="BT60">
        <v>0</v>
      </c>
      <c r="BU60">
        <v>0.28885955598108531</v>
      </c>
      <c r="BV60">
        <v>0.32302427588784755</v>
      </c>
      <c r="BW60">
        <v>0.716017388530507</v>
      </c>
      <c r="BX60">
        <v>0.61956244791760817</v>
      </c>
      <c r="BY60">
        <v>0</v>
      </c>
      <c r="BZ60">
        <v>0.33185862979335928</v>
      </c>
      <c r="CA60">
        <v>0.34299105044025269</v>
      </c>
      <c r="CB60">
        <v>0.52245201480667269</v>
      </c>
      <c r="CC60">
        <v>0.47810378999778841</v>
      </c>
      <c r="CD60">
        <v>0</v>
      </c>
      <c r="CE60">
        <v>0.6207181857744446</v>
      </c>
      <c r="CF60">
        <v>0.66601532632810034</v>
      </c>
      <c r="CG60">
        <v>1.2384694033371797</v>
      </c>
      <c r="CH60">
        <v>1.0976662379153967</v>
      </c>
    </row>
    <row r="61" spans="1:86" x14ac:dyDescent="0.3">
      <c r="A61" t="s">
        <v>58</v>
      </c>
      <c r="B61">
        <v>3.9905642252055555</v>
      </c>
      <c r="C61">
        <v>3.6138957463244803</v>
      </c>
      <c r="D61">
        <v>2.96962293067776</v>
      </c>
      <c r="E61">
        <v>3.4504326146048001</v>
      </c>
      <c r="F61">
        <v>3.138133054258176</v>
      </c>
      <c r="G61">
        <v>28.153326323461428</v>
      </c>
      <c r="H61">
        <v>29.132696576944845</v>
      </c>
      <c r="I61">
        <v>28.795029890185933</v>
      </c>
      <c r="J61">
        <v>37.454882808841319</v>
      </c>
      <c r="K61">
        <v>43.452094336973204</v>
      </c>
      <c r="L61">
        <v>96.5360907973335</v>
      </c>
      <c r="M61">
        <v>96.85955624226446</v>
      </c>
      <c r="N61">
        <v>68.453943501127682</v>
      </c>
      <c r="O61">
        <v>68.935612490668746</v>
      </c>
      <c r="P61">
        <v>72.237675796345741</v>
      </c>
      <c r="Q61">
        <v>3.3040725435466411</v>
      </c>
      <c r="R61">
        <v>3.2036965200127709</v>
      </c>
      <c r="S61">
        <v>2.2907121453300454</v>
      </c>
      <c r="T61">
        <v>1.7734737968671126</v>
      </c>
      <c r="U61">
        <v>1.6019266655995834</v>
      </c>
      <c r="V61">
        <v>40.310397043217712</v>
      </c>
      <c r="W61">
        <v>45.372401103953912</v>
      </c>
      <c r="X61">
        <v>49.848483137218565</v>
      </c>
      <c r="Y61">
        <v>77.549673219747845</v>
      </c>
      <c r="Z61">
        <v>107.54788080910232</v>
      </c>
      <c r="AA61">
        <v>246.25797388476519</v>
      </c>
      <c r="AB61">
        <v>223.26553153635984</v>
      </c>
      <c r="AC61">
        <v>205.98082178489344</v>
      </c>
      <c r="AD61">
        <v>232.19318980234107</v>
      </c>
      <c r="AE61">
        <v>330.12789345747501</v>
      </c>
      <c r="AF61">
        <v>149.72188308743171</v>
      </c>
      <c r="AG61">
        <v>126.40597529409537</v>
      </c>
      <c r="AH61">
        <v>137.52687828376574</v>
      </c>
      <c r="AI61">
        <v>163.25757731167229</v>
      </c>
      <c r="AJ61">
        <v>257.89021766411639</v>
      </c>
      <c r="AK61">
        <v>96.5360907973335</v>
      </c>
      <c r="AL61">
        <v>96.85955624226446</v>
      </c>
      <c r="AM61">
        <v>68.453943501127682</v>
      </c>
      <c r="AN61">
        <v>68.935612490668746</v>
      </c>
      <c r="AO61">
        <v>72.237675796345741</v>
      </c>
      <c r="AP61">
        <v>42.309356418</v>
      </c>
      <c r="AQ61">
        <v>48.720846142500001</v>
      </c>
      <c r="AR61">
        <v>58.789100757</v>
      </c>
      <c r="AS61">
        <v>59.835763589459994</v>
      </c>
      <c r="AT61">
        <v>57.204143942895001</v>
      </c>
      <c r="AU61">
        <v>74.271912395759998</v>
      </c>
      <c r="AV61">
        <v>83.468315543864989</v>
      </c>
      <c r="AW61">
        <v>97.157248325580014</v>
      </c>
      <c r="AX61">
        <v>107.438983715085</v>
      </c>
      <c r="AY61">
        <v>100.79980951600498</v>
      </c>
      <c r="AZ61">
        <v>73.057339270710003</v>
      </c>
      <c r="BA61">
        <v>81.575844618434999</v>
      </c>
      <c r="BB61">
        <v>94.593726552375003</v>
      </c>
      <c r="BC61">
        <v>94.841614949699988</v>
      </c>
      <c r="BD61">
        <v>62.995339629855003</v>
      </c>
      <c r="BE61">
        <v>0.53238233511292132</v>
      </c>
      <c r="BF61">
        <v>0.5227327137308454</v>
      </c>
      <c r="BG61">
        <v>0.53546608688267316</v>
      </c>
      <c r="BH61">
        <v>0.48507779688359653</v>
      </c>
      <c r="BI61">
        <v>0.3862692222768509</v>
      </c>
      <c r="BJ61">
        <v>0.28026787069762504</v>
      </c>
      <c r="BK61">
        <v>0.31784450794631841</v>
      </c>
      <c r="BL61">
        <v>0.31258813842022215</v>
      </c>
      <c r="BM61">
        <v>0.39129914859730175</v>
      </c>
      <c r="BN61">
        <v>0.45782949751335789</v>
      </c>
      <c r="BO61">
        <v>0.81265020581054637</v>
      </c>
      <c r="BP61">
        <v>0.84057722167716376</v>
      </c>
      <c r="BQ61">
        <v>0.84805422530289531</v>
      </c>
      <c r="BR61">
        <v>0.87637694548089828</v>
      </c>
      <c r="BS61">
        <v>0.84409871979020867</v>
      </c>
      <c r="BT61">
        <v>0.53354350405379425</v>
      </c>
      <c r="BU61">
        <v>0.52246029984603981</v>
      </c>
      <c r="BV61">
        <v>0.54041710503569262</v>
      </c>
      <c r="BW61">
        <v>0.50442537439468393</v>
      </c>
      <c r="BX61">
        <v>0.45036802845101642</v>
      </c>
      <c r="BY61">
        <v>0.27358118904052942</v>
      </c>
      <c r="BZ61">
        <v>0.30950766447315792</v>
      </c>
      <c r="CA61">
        <v>0.30271008488897672</v>
      </c>
      <c r="CB61">
        <v>0.3685860998182498</v>
      </c>
      <c r="CC61">
        <v>0.3780469847024201</v>
      </c>
      <c r="CD61">
        <v>0.80712469309432366</v>
      </c>
      <c r="CE61">
        <v>0.83196796431919773</v>
      </c>
      <c r="CF61">
        <v>0.84312718992466928</v>
      </c>
      <c r="CG61">
        <v>0.87301147421293368</v>
      </c>
      <c r="CH61">
        <v>0.82841501315343669</v>
      </c>
    </row>
    <row r="62" spans="1:86" x14ac:dyDescent="0.3">
      <c r="A62" t="s">
        <v>59</v>
      </c>
      <c r="B62">
        <v>53.430265423216639</v>
      </c>
      <c r="C62">
        <v>-6.6824163521023996</v>
      </c>
      <c r="D62">
        <v>0</v>
      </c>
      <c r="E62">
        <v>0</v>
      </c>
      <c r="F62">
        <v>0</v>
      </c>
      <c r="G62">
        <v>127.19474247372801</v>
      </c>
      <c r="H62">
        <v>71.19497294234624</v>
      </c>
      <c r="I62">
        <v>0</v>
      </c>
      <c r="J62">
        <v>0</v>
      </c>
      <c r="K62">
        <v>0</v>
      </c>
      <c r="L62">
        <v>171.07544802735103</v>
      </c>
      <c r="M62">
        <v>134.33071807479809</v>
      </c>
      <c r="N62">
        <v>0</v>
      </c>
      <c r="O62">
        <v>0</v>
      </c>
      <c r="P62">
        <v>0</v>
      </c>
      <c r="Q62">
        <v>1.2960092634806488</v>
      </c>
      <c r="R62">
        <v>1.8180908749021651</v>
      </c>
      <c r="S62">
        <v>0</v>
      </c>
      <c r="T62">
        <v>0</v>
      </c>
      <c r="U62">
        <v>0</v>
      </c>
      <c r="V62">
        <v>136.22713535350783</v>
      </c>
      <c r="W62">
        <v>11.532280886517759</v>
      </c>
      <c r="X62">
        <v>0</v>
      </c>
      <c r="Y62">
        <v>0</v>
      </c>
      <c r="Z62">
        <v>0</v>
      </c>
      <c r="AA62">
        <v>597.36101559094277</v>
      </c>
      <c r="AB62">
        <v>486.1725470832435</v>
      </c>
      <c r="AC62">
        <v>0</v>
      </c>
      <c r="AD62">
        <v>0</v>
      </c>
      <c r="AE62">
        <v>0</v>
      </c>
      <c r="AF62">
        <v>426.28556755395584</v>
      </c>
      <c r="AG62">
        <v>351.84182901808128</v>
      </c>
      <c r="AH62">
        <v>0</v>
      </c>
      <c r="AI62">
        <v>0</v>
      </c>
      <c r="AJ62">
        <v>0</v>
      </c>
      <c r="AK62">
        <v>171.07544802735103</v>
      </c>
      <c r="AL62">
        <v>134.33071807479809</v>
      </c>
      <c r="AM62">
        <v>0</v>
      </c>
      <c r="AN62">
        <v>0</v>
      </c>
      <c r="AO62">
        <v>0</v>
      </c>
      <c r="AP62">
        <v>93.344378023500013</v>
      </c>
      <c r="AQ62">
        <v>166.73815266900002</v>
      </c>
      <c r="AR62">
        <v>151.68934785299999</v>
      </c>
      <c r="AS62">
        <v>189.796821636</v>
      </c>
      <c r="AT62">
        <v>191.93324629199998</v>
      </c>
      <c r="AU62">
        <v>205.98786833100002</v>
      </c>
      <c r="AV62">
        <v>223.4070035085</v>
      </c>
      <c r="AW62">
        <v>243.20892309449999</v>
      </c>
      <c r="AX62">
        <v>274.09952841</v>
      </c>
      <c r="AY62">
        <v>301.41333862050004</v>
      </c>
      <c r="AZ62">
        <v>196.3607830455</v>
      </c>
      <c r="BA62">
        <v>198.01632228599999</v>
      </c>
      <c r="BB62">
        <v>227.17339676099999</v>
      </c>
      <c r="BC62">
        <v>267.45182919899997</v>
      </c>
      <c r="BD62">
        <v>303.2979204495</v>
      </c>
      <c r="BE62">
        <v>0.48709664970099686</v>
      </c>
      <c r="BF62">
        <v>0.72233584456248601</v>
      </c>
      <c r="BG62">
        <v>0.56549022994167342</v>
      </c>
      <c r="BH62">
        <v>0.66703843126156681</v>
      </c>
      <c r="BI62">
        <v>0.6212635906234053</v>
      </c>
      <c r="BJ62">
        <v>0.41063517090933027</v>
      </c>
      <c r="BK62">
        <v>0.35876442350069904</v>
      </c>
      <c r="BL62">
        <v>0.38121896856156823</v>
      </c>
      <c r="BM62">
        <v>0.38231064934070585</v>
      </c>
      <c r="BN62">
        <v>0.36237704021684752</v>
      </c>
      <c r="BO62">
        <v>0.89773182061032708</v>
      </c>
      <c r="BP62">
        <v>1.0811002680631852</v>
      </c>
      <c r="BQ62">
        <v>0.94670919850324176</v>
      </c>
      <c r="BR62">
        <v>1.0493490806022727</v>
      </c>
      <c r="BS62">
        <v>0.98364063084025277</v>
      </c>
      <c r="BT62">
        <v>0.43934768045541961</v>
      </c>
      <c r="BU62">
        <v>0.70001937551584703</v>
      </c>
      <c r="BV62">
        <v>0.57404536790227778</v>
      </c>
      <c r="BW62">
        <v>0.61710215224905052</v>
      </c>
      <c r="BX62">
        <v>0.53055317270392921</v>
      </c>
      <c r="BY62">
        <v>0.37252835583979327</v>
      </c>
      <c r="BZ62">
        <v>0.35071351844963194</v>
      </c>
      <c r="CA62">
        <v>0.35018308505477452</v>
      </c>
      <c r="CB62">
        <v>0.33625140092175149</v>
      </c>
      <c r="CC62">
        <v>0.31309095722256097</v>
      </c>
      <c r="CD62">
        <v>0.81187603629521288</v>
      </c>
      <c r="CE62">
        <v>1.050732893965479</v>
      </c>
      <c r="CF62">
        <v>0.92422845295705236</v>
      </c>
      <c r="CG62">
        <v>0.95335355317080195</v>
      </c>
      <c r="CH62">
        <v>0.84364412992649007</v>
      </c>
    </row>
    <row r="63" spans="1:86" x14ac:dyDescent="0.3">
      <c r="A63" t="s">
        <v>60</v>
      </c>
      <c r="B63">
        <v>2.1225393312132095</v>
      </c>
      <c r="C63">
        <v>-5.2212813392350199</v>
      </c>
      <c r="D63">
        <v>-7.8424774896159759</v>
      </c>
      <c r="E63">
        <v>-0.41782062182400004</v>
      </c>
      <c r="F63">
        <v>0.85015268821872647</v>
      </c>
      <c r="G63">
        <v>128.09237219327528</v>
      </c>
      <c r="H63">
        <v>97.315856321895637</v>
      </c>
      <c r="I63">
        <v>75.682681225652317</v>
      </c>
      <c r="J63">
        <v>67.060069629127582</v>
      </c>
      <c r="K63">
        <v>61.845357277905919</v>
      </c>
      <c r="L63">
        <v>139.60693995865876</v>
      </c>
      <c r="M63">
        <v>150.3859938853459</v>
      </c>
      <c r="N63">
        <v>173.07713489813096</v>
      </c>
      <c r="O63">
        <v>187.10794354148064</v>
      </c>
      <c r="P63">
        <v>100.20343197063218</v>
      </c>
      <c r="Q63">
        <v>1.050203156751176</v>
      </c>
      <c r="R63">
        <v>1.4890639923333144</v>
      </c>
      <c r="S63">
        <v>2.2036000212047608</v>
      </c>
      <c r="T63">
        <v>2.688548068419589</v>
      </c>
      <c r="U63">
        <v>1.5612234780715455</v>
      </c>
      <c r="V63">
        <v>2.8497046341941248</v>
      </c>
      <c r="W63">
        <v>-4.9480024637129736</v>
      </c>
      <c r="X63">
        <v>-7.9171291489198081</v>
      </c>
      <c r="Y63">
        <v>0.15629139763200001</v>
      </c>
      <c r="Z63">
        <v>0.75676731371868156</v>
      </c>
      <c r="AA63">
        <v>451.5835955964763</v>
      </c>
      <c r="AB63">
        <v>401.99147125763488</v>
      </c>
      <c r="AC63">
        <v>374.61862875443069</v>
      </c>
      <c r="AD63">
        <v>369.64793903498338</v>
      </c>
      <c r="AE63">
        <v>253.03718224205525</v>
      </c>
      <c r="AF63">
        <v>311.97665563791395</v>
      </c>
      <c r="AG63">
        <v>251.60547737228904</v>
      </c>
      <c r="AH63">
        <v>201.5414938563961</v>
      </c>
      <c r="AI63">
        <v>182.53999549350277</v>
      </c>
      <c r="AJ63">
        <v>152.83375026824325</v>
      </c>
      <c r="AK63">
        <v>139.60693995865876</v>
      </c>
      <c r="AL63">
        <v>150.3859938853459</v>
      </c>
      <c r="AM63">
        <v>173.07713489813096</v>
      </c>
      <c r="AN63">
        <v>187.10794354148064</v>
      </c>
      <c r="AO63">
        <v>100.20343197313751</v>
      </c>
      <c r="AP63">
        <v>62.998540920014996</v>
      </c>
      <c r="AQ63">
        <v>30.955893939000003</v>
      </c>
      <c r="AR63">
        <v>11.7258960315</v>
      </c>
      <c r="AS63">
        <v>0</v>
      </c>
      <c r="AT63">
        <v>0</v>
      </c>
      <c r="AU63">
        <v>180.935305899795</v>
      </c>
      <c r="AV63">
        <v>143.91519249000001</v>
      </c>
      <c r="AW63">
        <v>132.13842681600002</v>
      </c>
      <c r="AX63">
        <v>0</v>
      </c>
      <c r="AY63">
        <v>0</v>
      </c>
      <c r="AZ63">
        <v>170.01430971069001</v>
      </c>
      <c r="BA63">
        <v>134.97023082449999</v>
      </c>
      <c r="BB63">
        <v>118.9316539215</v>
      </c>
      <c r="BC63">
        <v>0</v>
      </c>
      <c r="BD63">
        <v>0</v>
      </c>
      <c r="BE63">
        <v>0.7777700670271338</v>
      </c>
      <c r="BF63">
        <v>0.9367753923107166</v>
      </c>
      <c r="BG63">
        <v>1.9232415076923253</v>
      </c>
      <c r="BH63">
        <v>0</v>
      </c>
      <c r="BI63">
        <v>0</v>
      </c>
      <c r="BJ63">
        <v>0.30142225193333949</v>
      </c>
      <c r="BK63">
        <v>0.29944340072841186</v>
      </c>
      <c r="BL63">
        <v>0.18970454456811681</v>
      </c>
      <c r="BM63">
        <v>0</v>
      </c>
      <c r="BN63">
        <v>0</v>
      </c>
      <c r="BO63">
        <v>1.0791923189604733</v>
      </c>
      <c r="BP63">
        <v>1.2362187930391286</v>
      </c>
      <c r="BQ63">
        <v>2.1129460522604417</v>
      </c>
      <c r="BR63">
        <v>0</v>
      </c>
      <c r="BS63">
        <v>0</v>
      </c>
      <c r="BT63">
        <v>0.7181504656957115</v>
      </c>
      <c r="BU63">
        <v>0.75835040678549059</v>
      </c>
      <c r="BV63">
        <v>1.6529275347803649</v>
      </c>
      <c r="BW63">
        <v>0</v>
      </c>
      <c r="BX63">
        <v>0</v>
      </c>
      <c r="BY63">
        <v>0.27731487010050859</v>
      </c>
      <c r="BZ63">
        <v>0.26807202590933277</v>
      </c>
      <c r="CA63">
        <v>0.15445244584274326</v>
      </c>
      <c r="CB63">
        <v>0</v>
      </c>
      <c r="CC63">
        <v>0</v>
      </c>
      <c r="CD63">
        <v>0.99546533579622032</v>
      </c>
      <c r="CE63">
        <v>1.0264224326948233</v>
      </c>
      <c r="CF63">
        <v>1.8073799806231081</v>
      </c>
      <c r="CG63">
        <v>0</v>
      </c>
      <c r="CH63">
        <v>0</v>
      </c>
    </row>
    <row r="64" spans="1:86" x14ac:dyDescent="0.3">
      <c r="A64" t="s">
        <v>61</v>
      </c>
      <c r="B64">
        <v>0</v>
      </c>
      <c r="C64">
        <v>-45.75308602710016</v>
      </c>
      <c r="D64">
        <v>-40.761404601016316</v>
      </c>
      <c r="E64">
        <v>-40.165721915402237</v>
      </c>
      <c r="F64">
        <v>-28.405119915714561</v>
      </c>
      <c r="G64">
        <v>0</v>
      </c>
      <c r="H64">
        <v>40.827040518518785</v>
      </c>
      <c r="I64">
        <v>47.626759641290136</v>
      </c>
      <c r="J64">
        <v>96.490678713990363</v>
      </c>
      <c r="K64">
        <v>76.891903989472851</v>
      </c>
      <c r="L64">
        <v>0</v>
      </c>
      <c r="M64">
        <v>92.889547244618541</v>
      </c>
      <c r="N64">
        <v>202.49808289439488</v>
      </c>
      <c r="O64">
        <v>336.65890475353996</v>
      </c>
      <c r="P64">
        <v>401.72656412700155</v>
      </c>
      <c r="Q64">
        <v>0</v>
      </c>
      <c r="R64">
        <v>2.1923431224842025</v>
      </c>
      <c r="S64">
        <v>4.0969386575388471</v>
      </c>
      <c r="T64">
        <v>3.3619738030819746</v>
      </c>
      <c r="U64">
        <v>5.0343049070647217</v>
      </c>
      <c r="V64">
        <v>0</v>
      </c>
      <c r="W64">
        <v>26.664504736317443</v>
      </c>
      <c r="X64">
        <v>31.197279696742399</v>
      </c>
      <c r="Y64">
        <v>32.499477434327041</v>
      </c>
      <c r="Z64">
        <v>32.837651228364805</v>
      </c>
      <c r="AA64">
        <v>0</v>
      </c>
      <c r="AB64">
        <v>150.59563048295504</v>
      </c>
      <c r="AC64">
        <v>253.06166550687885</v>
      </c>
      <c r="AD64">
        <v>361.03360531427029</v>
      </c>
      <c r="AE64">
        <v>523.83093501304518</v>
      </c>
      <c r="AF64">
        <v>0</v>
      </c>
      <c r="AG64">
        <v>74.379592261613766</v>
      </c>
      <c r="AH64">
        <v>70.287317135711433</v>
      </c>
      <c r="AI64">
        <v>69.264155708862262</v>
      </c>
      <c r="AJ64">
        <v>160.55032288077996</v>
      </c>
      <c r="AK64">
        <v>0</v>
      </c>
      <c r="AL64">
        <v>76.216038221341293</v>
      </c>
      <c r="AM64">
        <v>182.77434837116743</v>
      </c>
      <c r="AN64">
        <v>291.76944960540806</v>
      </c>
      <c r="AO64">
        <v>363.28061213583038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</row>
    <row r="65" spans="1:86" x14ac:dyDescent="0.3">
      <c r="A65" t="s">
        <v>62</v>
      </c>
      <c r="B65">
        <v>0</v>
      </c>
      <c r="C65">
        <v>73.612899274547203</v>
      </c>
      <c r="D65">
        <v>75.51988118223872</v>
      </c>
      <c r="E65">
        <v>75.229271638528004</v>
      </c>
      <c r="F65">
        <v>95.240896487895455</v>
      </c>
      <c r="G65">
        <v>58.019468743879166</v>
      </c>
      <c r="H65">
        <v>76.178083280559619</v>
      </c>
      <c r="I65">
        <v>83.449341723202565</v>
      </c>
      <c r="J65">
        <v>115.30517303619942</v>
      </c>
      <c r="K65">
        <v>102.70383371362509</v>
      </c>
      <c r="L65">
        <v>74.676641781099619</v>
      </c>
      <c r="M65">
        <v>82.61804942611252</v>
      </c>
      <c r="N65">
        <v>106.86338874879478</v>
      </c>
      <c r="O65">
        <v>140.08759081002444</v>
      </c>
      <c r="P65">
        <v>168.74380918878359</v>
      </c>
      <c r="Q65">
        <v>1.2402253717910905</v>
      </c>
      <c r="R65">
        <v>1.0450437594368729</v>
      </c>
      <c r="S65">
        <v>1.2339444441116303</v>
      </c>
      <c r="T65">
        <v>1.1706860806731403</v>
      </c>
      <c r="U65">
        <v>1.5831817445758491</v>
      </c>
      <c r="V65">
        <v>0</v>
      </c>
      <c r="W65">
        <v>82.118030330910713</v>
      </c>
      <c r="X65">
        <v>86.926809686364152</v>
      </c>
      <c r="Y65">
        <v>95.678611472732157</v>
      </c>
      <c r="Z65">
        <v>135.57509306101267</v>
      </c>
      <c r="AA65">
        <v>134.17683570972397</v>
      </c>
      <c r="AB65">
        <v>155.98536186833164</v>
      </c>
      <c r="AC65">
        <v>229.35210543744111</v>
      </c>
      <c r="AD65">
        <v>291.20098692043445</v>
      </c>
      <c r="AE65">
        <v>322.72238484738835</v>
      </c>
      <c r="AF65">
        <v>59.500193928720691</v>
      </c>
      <c r="AG65">
        <v>73.367312442122753</v>
      </c>
      <c r="AH65">
        <v>122.48871668864635</v>
      </c>
      <c r="AI65">
        <v>151.11339611041004</v>
      </c>
      <c r="AJ65">
        <v>153.97857565860477</v>
      </c>
      <c r="AK65">
        <v>74.676641781099619</v>
      </c>
      <c r="AL65">
        <v>82.61804942611252</v>
      </c>
      <c r="AM65">
        <v>106.86338874879478</v>
      </c>
      <c r="AN65">
        <v>140.08759081002444</v>
      </c>
      <c r="AO65">
        <v>168.74380918878359</v>
      </c>
      <c r="AP65">
        <v>0</v>
      </c>
      <c r="AQ65">
        <v>84.649907583000001</v>
      </c>
      <c r="AR65">
        <v>116.485917864255</v>
      </c>
      <c r="AS65">
        <v>127.35842148881999</v>
      </c>
      <c r="AT65">
        <v>135.7119971239446</v>
      </c>
      <c r="AU65">
        <v>0</v>
      </c>
      <c r="AV65">
        <v>160.18223288544615</v>
      </c>
      <c r="AW65">
        <v>160.34409632147373</v>
      </c>
      <c r="AX65">
        <v>194.93189215502176</v>
      </c>
      <c r="AY65">
        <v>233.48285350921662</v>
      </c>
      <c r="AZ65">
        <v>0</v>
      </c>
      <c r="BA65">
        <v>138.72821793468992</v>
      </c>
      <c r="BB65">
        <v>98.064853180176002</v>
      </c>
      <c r="BC65">
        <v>145.47127813670804</v>
      </c>
      <c r="BD65">
        <v>172.86174838781881</v>
      </c>
      <c r="BE65">
        <v>0</v>
      </c>
      <c r="BF65">
        <v>0.58148353694688981</v>
      </c>
      <c r="BG65">
        <v>0.62408200620293708</v>
      </c>
      <c r="BH65">
        <v>0.81885294343866111</v>
      </c>
      <c r="BI65">
        <v>0.68504137766115714</v>
      </c>
      <c r="BJ65">
        <v>0</v>
      </c>
      <c r="BK65">
        <v>0.25728083643116983</v>
      </c>
      <c r="BL65">
        <v>0.31699333209105557</v>
      </c>
      <c r="BM65">
        <v>0.32476058384488787</v>
      </c>
      <c r="BN65">
        <v>0.29273569409722006</v>
      </c>
      <c r="BO65">
        <v>0</v>
      </c>
      <c r="BP65">
        <v>0.83876437337805965</v>
      </c>
      <c r="BQ65">
        <v>0.94107533829399259</v>
      </c>
      <c r="BR65">
        <v>1.1436135272835488</v>
      </c>
      <c r="BS65">
        <v>0.97777707175837714</v>
      </c>
      <c r="BT65">
        <v>0</v>
      </c>
      <c r="BU65">
        <v>0.58409825159502471</v>
      </c>
      <c r="BV65">
        <v>0.7409496575305986</v>
      </c>
      <c r="BW65">
        <v>0.7846897969224006</v>
      </c>
      <c r="BX65">
        <v>0.7329760003815966</v>
      </c>
      <c r="BY65">
        <v>0</v>
      </c>
      <c r="BZ65">
        <v>0.2259914309793703</v>
      </c>
      <c r="CA65">
        <v>0.25395670935705972</v>
      </c>
      <c r="CB65">
        <v>0.24350451368336429</v>
      </c>
      <c r="CC65">
        <v>0.22505110190987868</v>
      </c>
      <c r="CD65">
        <v>0</v>
      </c>
      <c r="CE65">
        <v>0.81008968257439506</v>
      </c>
      <c r="CF65">
        <v>0.99490636688765832</v>
      </c>
      <c r="CG65">
        <v>1.0281943106057647</v>
      </c>
      <c r="CH65">
        <v>0.95802710229147525</v>
      </c>
    </row>
    <row r="66" spans="1:86" x14ac:dyDescent="0.3">
      <c r="A66" t="s">
        <v>63</v>
      </c>
      <c r="B66">
        <v>0.19606414627840002</v>
      </c>
      <c r="C66">
        <v>4.3633084305817595</v>
      </c>
      <c r="D66">
        <v>9.5299854796800004E-2</v>
      </c>
      <c r="E66">
        <v>0.1025752512512</v>
      </c>
      <c r="F66">
        <v>0</v>
      </c>
      <c r="G66">
        <v>113.38013287856518</v>
      </c>
      <c r="H66">
        <v>95.401226069403947</v>
      </c>
      <c r="I66">
        <v>93.269257186011458</v>
      </c>
      <c r="J66">
        <v>92.711616544932866</v>
      </c>
      <c r="K66">
        <v>0</v>
      </c>
      <c r="L66">
        <v>19.970013654428776</v>
      </c>
      <c r="M66">
        <v>25.168155283689778</v>
      </c>
      <c r="N66">
        <v>33.290516179600587</v>
      </c>
      <c r="O66">
        <v>37.002174318112147</v>
      </c>
      <c r="P66">
        <v>0</v>
      </c>
      <c r="Q66">
        <v>0.16971920166824039</v>
      </c>
      <c r="R66">
        <v>0.25420670928522426</v>
      </c>
      <c r="S66">
        <v>0.34393121281569883</v>
      </c>
      <c r="T66">
        <v>0.38457643677115322</v>
      </c>
      <c r="U66">
        <v>0</v>
      </c>
      <c r="V66">
        <v>0.19606414627840002</v>
      </c>
      <c r="W66">
        <v>4.3633084305817595</v>
      </c>
      <c r="X66">
        <v>9.5299854796800004E-2</v>
      </c>
      <c r="Y66">
        <v>0.1025752512512</v>
      </c>
      <c r="Z66">
        <v>0</v>
      </c>
      <c r="AA66">
        <v>69.305102707662328</v>
      </c>
      <c r="AB66">
        <v>75.174716324475199</v>
      </c>
      <c r="AC66">
        <v>76.825595635261436</v>
      </c>
      <c r="AD66">
        <v>82.211725664174097</v>
      </c>
      <c r="AE66">
        <v>0</v>
      </c>
      <c r="AF66">
        <v>49.335089053233567</v>
      </c>
      <c r="AG66">
        <v>50.006561040785414</v>
      </c>
      <c r="AH66">
        <v>43.535079455660849</v>
      </c>
      <c r="AI66">
        <v>45.209551346061929</v>
      </c>
      <c r="AJ66">
        <v>0</v>
      </c>
      <c r="AK66">
        <v>19.970013654428776</v>
      </c>
      <c r="AL66">
        <v>25.168155283689778</v>
      </c>
      <c r="AM66">
        <v>33.290516179600587</v>
      </c>
      <c r="AN66">
        <v>37.002174318112147</v>
      </c>
      <c r="AO66">
        <v>0</v>
      </c>
      <c r="AP66">
        <v>-5.5308542247234005</v>
      </c>
      <c r="AQ66">
        <v>-6.0834378314849995E-2</v>
      </c>
      <c r="AR66">
        <v>-11.204475794979452</v>
      </c>
      <c r="AS66">
        <v>-1.6578495618149999E-2</v>
      </c>
      <c r="AT66">
        <v>-20.837636063330553</v>
      </c>
      <c r="AU66">
        <v>191.13474698964961</v>
      </c>
      <c r="AV66">
        <v>168.81997372750618</v>
      </c>
      <c r="AW66">
        <v>165.18360754389357</v>
      </c>
      <c r="AX66">
        <v>164.90682134021313</v>
      </c>
      <c r="AY66">
        <v>166.46646354595077</v>
      </c>
      <c r="AZ66">
        <v>18.203150266070399</v>
      </c>
      <c r="BA66">
        <v>14.410922742534451</v>
      </c>
      <c r="BB66">
        <v>12.695795448796201</v>
      </c>
      <c r="BC66">
        <v>9.6756180232860007</v>
      </c>
      <c r="BD66">
        <v>7.6973905207981499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</row>
    <row r="67" spans="1:86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20.616207733500001</v>
      </c>
      <c r="AT67">
        <v>42.710369538000002</v>
      </c>
      <c r="AU67">
        <v>0</v>
      </c>
      <c r="AV67">
        <v>0</v>
      </c>
      <c r="AW67">
        <v>0</v>
      </c>
      <c r="AX67">
        <v>26.371118926499999</v>
      </c>
      <c r="AY67">
        <v>52.375016676000001</v>
      </c>
      <c r="AZ67">
        <v>0</v>
      </c>
      <c r="BA67">
        <v>0</v>
      </c>
      <c r="BB67">
        <v>0</v>
      </c>
      <c r="BC67">
        <v>13.623998612999999</v>
      </c>
      <c r="BD67">
        <v>28.303302133500001</v>
      </c>
      <c r="BE67">
        <v>0</v>
      </c>
      <c r="BF67">
        <v>0</v>
      </c>
      <c r="BG67">
        <v>0</v>
      </c>
      <c r="BH67">
        <v>0.76456667994719141</v>
      </c>
      <c r="BI67">
        <v>0.68963056594716943</v>
      </c>
      <c r="BJ67">
        <v>0</v>
      </c>
      <c r="BK67">
        <v>0</v>
      </c>
      <c r="BL67">
        <v>0</v>
      </c>
      <c r="BM67">
        <v>0.25429710559417446</v>
      </c>
      <c r="BN67">
        <v>0.15219807211722275</v>
      </c>
      <c r="BO67">
        <v>0</v>
      </c>
      <c r="BP67">
        <v>0</v>
      </c>
      <c r="BQ67">
        <v>0</v>
      </c>
      <c r="BR67">
        <v>1.0188637855413658</v>
      </c>
      <c r="BS67">
        <v>0.84182863806439223</v>
      </c>
      <c r="BT67">
        <v>0</v>
      </c>
      <c r="BU67">
        <v>0</v>
      </c>
      <c r="BV67">
        <v>0</v>
      </c>
      <c r="BW67">
        <v>0.81363199252346985</v>
      </c>
      <c r="BX67">
        <v>0.62714805952143038</v>
      </c>
      <c r="BY67">
        <v>0</v>
      </c>
      <c r="BZ67">
        <v>0</v>
      </c>
      <c r="CA67">
        <v>0</v>
      </c>
      <c r="CB67">
        <v>0.23145371697731659</v>
      </c>
      <c r="CC67">
        <v>0.18319783126265649</v>
      </c>
      <c r="CD67">
        <v>0</v>
      </c>
      <c r="CE67">
        <v>0</v>
      </c>
      <c r="CF67">
        <v>0</v>
      </c>
      <c r="CG67">
        <v>1.0450857095007864</v>
      </c>
      <c r="CH67">
        <v>0.81034589078408692</v>
      </c>
    </row>
    <row r="68" spans="1:86" x14ac:dyDescent="0.3">
      <c r="A68" t="s">
        <v>65</v>
      </c>
      <c r="B68">
        <v>100.32787890156544</v>
      </c>
      <c r="C68">
        <v>-2305.8543158378907</v>
      </c>
      <c r="D68">
        <v>36.585299641497599</v>
      </c>
      <c r="E68">
        <v>0</v>
      </c>
      <c r="F68">
        <v>0</v>
      </c>
      <c r="G68">
        <v>466.63684718712835</v>
      </c>
      <c r="H68">
        <v>87.879039834678068</v>
      </c>
      <c r="I68">
        <v>9.6358399999999995E-7</v>
      </c>
      <c r="J68">
        <v>0</v>
      </c>
      <c r="K68">
        <v>0</v>
      </c>
      <c r="L68">
        <v>978.34278514578432</v>
      </c>
      <c r="M68">
        <v>474.5309376284672</v>
      </c>
      <c r="N68">
        <v>3.8560182345830403</v>
      </c>
      <c r="O68">
        <v>0</v>
      </c>
      <c r="P68">
        <v>0</v>
      </c>
      <c r="Q68">
        <v>2.0202336355660155</v>
      </c>
      <c r="R68">
        <v>5.2031795051924634</v>
      </c>
      <c r="S68">
        <v>3856018.2345830402</v>
      </c>
      <c r="T68">
        <v>0</v>
      </c>
      <c r="U68">
        <v>0</v>
      </c>
      <c r="V68">
        <v>200.80862858355712</v>
      </c>
      <c r="W68">
        <v>179.61362730724326</v>
      </c>
      <c r="X68">
        <v>329.02960848380928</v>
      </c>
      <c r="Y68">
        <v>0</v>
      </c>
      <c r="Z68">
        <v>0</v>
      </c>
      <c r="AA68">
        <v>10206.537383042682</v>
      </c>
      <c r="AB68">
        <v>9495.9067964921433</v>
      </c>
      <c r="AC68">
        <v>3.8560182345830403</v>
      </c>
      <c r="AD68">
        <v>0</v>
      </c>
      <c r="AE68">
        <v>0</v>
      </c>
      <c r="AF68">
        <v>9228.1945978968997</v>
      </c>
      <c r="AG68">
        <v>9021.3758588636774</v>
      </c>
      <c r="AH68">
        <v>0</v>
      </c>
      <c r="AI68">
        <v>0</v>
      </c>
      <c r="AJ68">
        <v>0</v>
      </c>
      <c r="AK68">
        <v>978.34278514578432</v>
      </c>
      <c r="AL68">
        <v>474.5309376284672</v>
      </c>
      <c r="AM68">
        <v>3.8560182345830403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</row>
    <row r="69" spans="1:86" x14ac:dyDescent="0.3">
      <c r="A69" t="s">
        <v>66</v>
      </c>
      <c r="B69">
        <v>132.15697541411839</v>
      </c>
      <c r="C69">
        <v>0</v>
      </c>
      <c r="D69">
        <v>0</v>
      </c>
      <c r="E69">
        <v>0</v>
      </c>
      <c r="F69">
        <v>0</v>
      </c>
      <c r="G69">
        <v>26.475189586817535</v>
      </c>
      <c r="H69">
        <v>0</v>
      </c>
      <c r="I69">
        <v>0</v>
      </c>
      <c r="J69">
        <v>0</v>
      </c>
      <c r="K69">
        <v>0</v>
      </c>
      <c r="L69">
        <v>47.951300682428624</v>
      </c>
      <c r="M69">
        <v>0</v>
      </c>
      <c r="N69">
        <v>0</v>
      </c>
      <c r="O69">
        <v>0</v>
      </c>
      <c r="P69">
        <v>0</v>
      </c>
      <c r="Q69">
        <v>1.7452228610209324</v>
      </c>
      <c r="R69">
        <v>0</v>
      </c>
      <c r="S69">
        <v>0</v>
      </c>
      <c r="T69">
        <v>0</v>
      </c>
      <c r="U69">
        <v>0</v>
      </c>
      <c r="V69">
        <v>160.15181381813247</v>
      </c>
      <c r="W69">
        <v>0</v>
      </c>
      <c r="X69">
        <v>0</v>
      </c>
      <c r="Y69">
        <v>0</v>
      </c>
      <c r="Z69">
        <v>0</v>
      </c>
      <c r="AA69">
        <v>12144.106480343356</v>
      </c>
      <c r="AB69">
        <v>0</v>
      </c>
      <c r="AC69">
        <v>0</v>
      </c>
      <c r="AD69">
        <v>0</v>
      </c>
      <c r="AE69">
        <v>0</v>
      </c>
      <c r="AF69">
        <v>12096.155179660929</v>
      </c>
      <c r="AG69">
        <v>0</v>
      </c>
      <c r="AH69">
        <v>0</v>
      </c>
      <c r="AI69">
        <v>0</v>
      </c>
      <c r="AJ69">
        <v>0</v>
      </c>
      <c r="AK69">
        <v>47.951300682428624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</row>
    <row r="70" spans="1:86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8.7381126089999997E-2</v>
      </c>
      <c r="AR70">
        <v>5.078845731435</v>
      </c>
      <c r="AS70">
        <v>1.9046154669300002</v>
      </c>
      <c r="AT70">
        <v>1.0662107171249999</v>
      </c>
      <c r="AU70">
        <v>0</v>
      </c>
      <c r="AV70">
        <v>9.2516903434871995</v>
      </c>
      <c r="AW70">
        <v>10.751476903967552</v>
      </c>
      <c r="AX70">
        <v>13.018331393757149</v>
      </c>
      <c r="AY70">
        <v>13.878145762776599</v>
      </c>
      <c r="AZ70">
        <v>0</v>
      </c>
      <c r="BA70">
        <v>6.2931373198707004</v>
      </c>
      <c r="BB70">
        <v>6.6422214808176001</v>
      </c>
      <c r="BC70">
        <v>7.4509618489006506</v>
      </c>
      <c r="BD70">
        <v>7.0763183480032508</v>
      </c>
      <c r="BE70">
        <v>0</v>
      </c>
      <c r="BF70">
        <v>7.0562196197038948E-2</v>
      </c>
      <c r="BG70">
        <v>0.37811859222606831</v>
      </c>
      <c r="BH70">
        <v>0.34426312541890441</v>
      </c>
      <c r="BI70">
        <v>-0.16972834875793028</v>
      </c>
      <c r="BJ70">
        <v>0</v>
      </c>
      <c r="BK70">
        <v>0.64618284965851103</v>
      </c>
      <c r="BL70">
        <v>1.081007839566045</v>
      </c>
      <c r="BM70">
        <v>1.1443846042433803</v>
      </c>
      <c r="BN70">
        <v>1.157872776087232</v>
      </c>
      <c r="BO70">
        <v>0</v>
      </c>
      <c r="BP70">
        <v>0.71674504585554988</v>
      </c>
      <c r="BQ70">
        <v>1.4591264317921135</v>
      </c>
      <c r="BR70">
        <v>1.4886477296622846</v>
      </c>
      <c r="BS70">
        <v>0.98814442732930186</v>
      </c>
      <c r="BT70">
        <v>0</v>
      </c>
      <c r="BU70">
        <v>3.7368613826610927E-2</v>
      </c>
      <c r="BV70">
        <v>2.1808206662556686</v>
      </c>
      <c r="BW70">
        <v>0.8342121522726067</v>
      </c>
      <c r="BX70">
        <v>0.44055154165086619</v>
      </c>
      <c r="BY70">
        <v>0</v>
      </c>
      <c r="BZ70">
        <v>0.34220813228147762</v>
      </c>
      <c r="CA70">
        <v>0.57041295290696115</v>
      </c>
      <c r="CB70">
        <v>0.59302632938933542</v>
      </c>
      <c r="CC70">
        <v>0.63505062569961956</v>
      </c>
      <c r="CD70">
        <v>0</v>
      </c>
      <c r="CE70">
        <v>0.37957674610808856</v>
      </c>
      <c r="CF70">
        <v>2.7512336191626301</v>
      </c>
      <c r="CG70">
        <v>1.4272384816619421</v>
      </c>
      <c r="CH70">
        <v>1.0756021673504856</v>
      </c>
    </row>
    <row r="71" spans="1:86" x14ac:dyDescent="0.3">
      <c r="A71" t="s">
        <v>68</v>
      </c>
      <c r="B71">
        <v>3.5167159295078396</v>
      </c>
      <c r="C71">
        <v>3.7819040074137602</v>
      </c>
      <c r="D71">
        <v>3.70483686744064</v>
      </c>
      <c r="E71">
        <v>3.5816176384</v>
      </c>
      <c r="F71">
        <v>3.4849836822835201</v>
      </c>
      <c r="G71">
        <v>14.76062896319017</v>
      </c>
      <c r="H71">
        <v>16.430346793675465</v>
      </c>
      <c r="I71">
        <v>14.306323903675391</v>
      </c>
      <c r="J71">
        <v>15.724658951973991</v>
      </c>
      <c r="K71">
        <v>16.317518199446425</v>
      </c>
      <c r="L71">
        <v>27.242383062400823</v>
      </c>
      <c r="M71">
        <v>30.091458400119812</v>
      </c>
      <c r="N71">
        <v>27.639432833642701</v>
      </c>
      <c r="O71">
        <v>27.95122533662413</v>
      </c>
      <c r="P71">
        <v>27.341975145755956</v>
      </c>
      <c r="Q71">
        <v>1.7784014831795507</v>
      </c>
      <c r="R71">
        <v>1.7647617676689782</v>
      </c>
      <c r="S71">
        <v>1.8616183603064231</v>
      </c>
      <c r="T71">
        <v>1.7128100264066175</v>
      </c>
      <c r="U71">
        <v>1.6146015256009894</v>
      </c>
      <c r="V71">
        <v>3.9764115319193603</v>
      </c>
      <c r="W71">
        <v>4.0969495595724794</v>
      </c>
      <c r="X71">
        <v>4.0025327524249601</v>
      </c>
      <c r="Y71">
        <v>3.8708003358310399</v>
      </c>
      <c r="Z71">
        <v>3.7619612007935999</v>
      </c>
      <c r="AA71">
        <v>40.256673382038016</v>
      </c>
      <c r="AB71">
        <v>41.348615086471568</v>
      </c>
      <c r="AC71">
        <v>40.017462124830203</v>
      </c>
      <c r="AD71">
        <v>43.541193411365477</v>
      </c>
      <c r="AE71">
        <v>42.635548691453955</v>
      </c>
      <c r="AF71">
        <v>13.014290319637198</v>
      </c>
      <c r="AG71">
        <v>11.257156686255412</v>
      </c>
      <c r="AH71">
        <v>12.378029291187508</v>
      </c>
      <c r="AI71">
        <v>15.589968074644993</v>
      </c>
      <c r="AJ71">
        <v>15.293573545697997</v>
      </c>
      <c r="AK71">
        <v>27.242383062400823</v>
      </c>
      <c r="AL71">
        <v>30.091458400119812</v>
      </c>
      <c r="AM71">
        <v>27.639432833642701</v>
      </c>
      <c r="AN71">
        <v>27.95122533662413</v>
      </c>
      <c r="AO71">
        <v>27.341975569732913</v>
      </c>
      <c r="AP71">
        <v>-10.156762776000001</v>
      </c>
      <c r="AQ71">
        <v>-98.000282510999995</v>
      </c>
      <c r="AR71">
        <v>0</v>
      </c>
      <c r="AS71">
        <v>0</v>
      </c>
      <c r="AT71">
        <v>0</v>
      </c>
      <c r="AU71">
        <v>105.09116709600001</v>
      </c>
      <c r="AV71">
        <v>96.989034339</v>
      </c>
      <c r="AW71">
        <v>0</v>
      </c>
      <c r="AX71">
        <v>0</v>
      </c>
      <c r="AY71">
        <v>0</v>
      </c>
      <c r="AZ71">
        <v>82.556279871000001</v>
      </c>
      <c r="BA71">
        <v>80.829173872499993</v>
      </c>
      <c r="BB71">
        <v>0</v>
      </c>
      <c r="BC71">
        <v>0</v>
      </c>
      <c r="BD71">
        <v>0</v>
      </c>
      <c r="BE71">
        <v>21.557244342454226</v>
      </c>
      <c r="BF71">
        <v>-4.9656185960898194</v>
      </c>
      <c r="BG71">
        <v>0</v>
      </c>
      <c r="BH71">
        <v>0</v>
      </c>
      <c r="BI71">
        <v>0</v>
      </c>
      <c r="BJ71">
        <v>-3.4019634275822797</v>
      </c>
      <c r="BK71">
        <v>4.436444287998123</v>
      </c>
      <c r="BL71">
        <v>0</v>
      </c>
      <c r="BM71">
        <v>0</v>
      </c>
      <c r="BN71">
        <v>0</v>
      </c>
      <c r="BO71">
        <v>18.155280914871941</v>
      </c>
      <c r="BP71">
        <v>-0.52917430809169719</v>
      </c>
      <c r="BQ71">
        <v>0</v>
      </c>
      <c r="BR71">
        <v>0</v>
      </c>
      <c r="BS71">
        <v>0</v>
      </c>
      <c r="BT71">
        <v>21.442019012634976</v>
      </c>
      <c r="BU71">
        <v>9.0322483063892012</v>
      </c>
      <c r="BV71">
        <v>0</v>
      </c>
      <c r="BW71">
        <v>0</v>
      </c>
      <c r="BX71">
        <v>0</v>
      </c>
      <c r="BY71">
        <v>-3.1656641977263371</v>
      </c>
      <c r="BZ71">
        <v>-0.50181015356344671</v>
      </c>
      <c r="CA71">
        <v>0</v>
      </c>
      <c r="CB71">
        <v>0</v>
      </c>
      <c r="CC71">
        <v>0</v>
      </c>
      <c r="CD71">
        <v>18.27635481490864</v>
      </c>
      <c r="CE71">
        <v>8.5304381528257522</v>
      </c>
      <c r="CF71">
        <v>0</v>
      </c>
      <c r="CG71">
        <v>0</v>
      </c>
      <c r="CH71">
        <v>0</v>
      </c>
    </row>
    <row r="72" spans="1:86" x14ac:dyDescent="0.3">
      <c r="A72" t="s">
        <v>69</v>
      </c>
      <c r="B72">
        <v>15.734970193920002</v>
      </c>
      <c r="C72">
        <v>16.647020758016001</v>
      </c>
      <c r="D72">
        <v>17.557400467455999</v>
      </c>
      <c r="E72">
        <v>19.160725065758719</v>
      </c>
      <c r="F72">
        <v>20.585456991610879</v>
      </c>
      <c r="G72">
        <v>50.051335074456375</v>
      </c>
      <c r="H72">
        <v>52.051446928837628</v>
      </c>
      <c r="I72">
        <v>54.07134997818347</v>
      </c>
      <c r="J72">
        <v>60.230321876222057</v>
      </c>
      <c r="K72">
        <v>61.622921464366385</v>
      </c>
      <c r="L72">
        <v>84.291339165741988</v>
      </c>
      <c r="M72">
        <v>93.533516949211659</v>
      </c>
      <c r="N72">
        <v>99.133134127835461</v>
      </c>
      <c r="O72">
        <v>103.79478948257146</v>
      </c>
      <c r="P72">
        <v>108.81845240297308</v>
      </c>
      <c r="Q72">
        <v>1.6227696151932167</v>
      </c>
      <c r="R72">
        <v>1.7315061485074035</v>
      </c>
      <c r="S72">
        <v>1.7666121144372673</v>
      </c>
      <c r="T72">
        <v>1.6605423201010392</v>
      </c>
      <c r="U72">
        <v>1.7015700838023315</v>
      </c>
      <c r="V72">
        <v>15.734970193920002</v>
      </c>
      <c r="W72">
        <v>16.647020758016001</v>
      </c>
      <c r="X72">
        <v>17.557400467455999</v>
      </c>
      <c r="Y72">
        <v>19.160725065758719</v>
      </c>
      <c r="Z72">
        <v>20.585456991610879</v>
      </c>
      <c r="AA72">
        <v>81.57762268750848</v>
      </c>
      <c r="AB72">
        <v>88.768015760302077</v>
      </c>
      <c r="AC72">
        <v>86.588692069273606</v>
      </c>
      <c r="AD72">
        <v>88.719523532138297</v>
      </c>
      <c r="AE72">
        <v>88.805532354099199</v>
      </c>
      <c r="AF72">
        <v>-2.7137164782334975</v>
      </c>
      <c r="AG72">
        <v>-4.7655011889095684</v>
      </c>
      <c r="AH72">
        <v>-12.544442058561843</v>
      </c>
      <c r="AI72">
        <v>-15.075265950336819</v>
      </c>
      <c r="AJ72">
        <v>-20.012920048873884</v>
      </c>
      <c r="AK72">
        <v>84.291339165741988</v>
      </c>
      <c r="AL72">
        <v>93.533516949211659</v>
      </c>
      <c r="AM72">
        <v>99.133134127835461</v>
      </c>
      <c r="AN72">
        <v>103.79478948257146</v>
      </c>
      <c r="AO72">
        <v>108.81845240297308</v>
      </c>
      <c r="AP72">
        <v>-1.5547433796589498</v>
      </c>
      <c r="AQ72">
        <v>-4.3485054421800014E-2</v>
      </c>
      <c r="AR72">
        <v>0</v>
      </c>
      <c r="AS72">
        <v>0</v>
      </c>
      <c r="AT72">
        <v>0</v>
      </c>
      <c r="AU72">
        <v>28.156153190727146</v>
      </c>
      <c r="AV72">
        <v>0</v>
      </c>
      <c r="AW72">
        <v>0</v>
      </c>
      <c r="AX72">
        <v>0</v>
      </c>
      <c r="AY72">
        <v>0</v>
      </c>
      <c r="AZ72">
        <v>18.523402740785553</v>
      </c>
      <c r="BA72">
        <v>0</v>
      </c>
      <c r="BB72">
        <v>0</v>
      </c>
      <c r="BC72">
        <v>0</v>
      </c>
      <c r="BD72">
        <v>0</v>
      </c>
      <c r="BE72">
        <v>-171.52607678831495</v>
      </c>
      <c r="BF72">
        <v>1010.0913402056045</v>
      </c>
      <c r="BG72">
        <v>0</v>
      </c>
      <c r="BH72">
        <v>0</v>
      </c>
      <c r="BI72">
        <v>0</v>
      </c>
      <c r="BJ72">
        <v>195.82705261638122</v>
      </c>
      <c r="BK72">
        <v>728.2045067309698</v>
      </c>
      <c r="BL72">
        <v>0</v>
      </c>
      <c r="BM72">
        <v>0</v>
      </c>
      <c r="BN72">
        <v>0</v>
      </c>
      <c r="BO72">
        <v>24.30097582806625</v>
      </c>
      <c r="BP72">
        <v>1738.2958469365742</v>
      </c>
      <c r="BQ72">
        <v>0</v>
      </c>
      <c r="BR72">
        <v>0</v>
      </c>
      <c r="BS72">
        <v>0</v>
      </c>
      <c r="BT72">
        <v>-169.75512724454686</v>
      </c>
      <c r="BU72">
        <v>-32.102900443260886</v>
      </c>
      <c r="BV72">
        <v>0</v>
      </c>
      <c r="BW72">
        <v>0</v>
      </c>
      <c r="BX72">
        <v>0</v>
      </c>
      <c r="BY72">
        <v>195.8269686184679</v>
      </c>
      <c r="BZ72">
        <v>728.2045067309698</v>
      </c>
      <c r="CA72">
        <v>0</v>
      </c>
      <c r="CB72">
        <v>0</v>
      </c>
      <c r="CC72">
        <v>0</v>
      </c>
      <c r="CD72">
        <v>26.071841373921046</v>
      </c>
      <c r="CE72">
        <v>696.10160628770893</v>
      </c>
      <c r="CF72">
        <v>0</v>
      </c>
      <c r="CG72">
        <v>0</v>
      </c>
      <c r="CH72">
        <v>0</v>
      </c>
    </row>
    <row r="73" spans="1:86" x14ac:dyDescent="0.3">
      <c r="A73" t="s">
        <v>70</v>
      </c>
      <c r="B73">
        <v>134.893355620352</v>
      </c>
      <c r="C73">
        <v>0</v>
      </c>
      <c r="D73">
        <v>0</v>
      </c>
      <c r="E73">
        <v>0</v>
      </c>
      <c r="F73">
        <v>0</v>
      </c>
      <c r="G73">
        <v>162.56193559208958</v>
      </c>
      <c r="H73">
        <v>0</v>
      </c>
      <c r="I73">
        <v>0</v>
      </c>
      <c r="J73">
        <v>0</v>
      </c>
      <c r="K73">
        <v>0</v>
      </c>
      <c r="L73">
        <v>387.07348224293889</v>
      </c>
      <c r="M73">
        <v>0</v>
      </c>
      <c r="N73">
        <v>0</v>
      </c>
      <c r="O73">
        <v>0</v>
      </c>
      <c r="P73">
        <v>0</v>
      </c>
      <c r="Q73">
        <v>2.2943736056974546</v>
      </c>
      <c r="R73">
        <v>0</v>
      </c>
      <c r="S73">
        <v>0</v>
      </c>
      <c r="T73">
        <v>0</v>
      </c>
      <c r="U73">
        <v>0</v>
      </c>
      <c r="V73">
        <v>1950.2732604006401</v>
      </c>
      <c r="W73">
        <v>0</v>
      </c>
      <c r="X73">
        <v>0</v>
      </c>
      <c r="Y73">
        <v>0</v>
      </c>
      <c r="Z73">
        <v>0</v>
      </c>
      <c r="AA73">
        <v>4326.867024615618</v>
      </c>
      <c r="AB73">
        <v>0</v>
      </c>
      <c r="AC73">
        <v>0</v>
      </c>
      <c r="AD73">
        <v>0</v>
      </c>
      <c r="AE73">
        <v>0</v>
      </c>
      <c r="AF73">
        <v>3939.7935423726799</v>
      </c>
      <c r="AG73">
        <v>0</v>
      </c>
      <c r="AH73">
        <v>0</v>
      </c>
      <c r="AI73">
        <v>0</v>
      </c>
      <c r="AJ73">
        <v>0</v>
      </c>
      <c r="AK73">
        <v>387.07348224293889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4.444387853611949</v>
      </c>
      <c r="AT73">
        <v>217.81373810943688</v>
      </c>
      <c r="AU73">
        <v>0</v>
      </c>
      <c r="AV73">
        <v>0</v>
      </c>
      <c r="AW73">
        <v>0</v>
      </c>
      <c r="AX73">
        <v>-5.8789208042774996</v>
      </c>
      <c r="AY73">
        <v>162.17509071112065</v>
      </c>
      <c r="AZ73">
        <v>0</v>
      </c>
      <c r="BA73">
        <v>0</v>
      </c>
      <c r="BB73">
        <v>0</v>
      </c>
      <c r="BC73">
        <v>23.480968343569049</v>
      </c>
      <c r="BD73">
        <v>192.10581792151424</v>
      </c>
      <c r="BE73">
        <v>0</v>
      </c>
      <c r="BF73">
        <v>0</v>
      </c>
      <c r="BG73">
        <v>0</v>
      </c>
      <c r="BH73">
        <v>0.77851760559540972</v>
      </c>
      <c r="BI73">
        <v>0.78267356061697924</v>
      </c>
      <c r="BJ73">
        <v>0</v>
      </c>
      <c r="BK73">
        <v>0</v>
      </c>
      <c r="BL73">
        <v>0</v>
      </c>
      <c r="BM73">
        <v>4.4105748205306652</v>
      </c>
      <c r="BN73">
        <v>0.65420986453844399</v>
      </c>
      <c r="BO73">
        <v>0</v>
      </c>
      <c r="BP73">
        <v>0</v>
      </c>
      <c r="BQ73">
        <v>0</v>
      </c>
      <c r="BR73">
        <v>5.1890924261260745</v>
      </c>
      <c r="BS73">
        <v>1.4368834251554234</v>
      </c>
      <c r="BT73">
        <v>0</v>
      </c>
      <c r="BU73">
        <v>0</v>
      </c>
      <c r="BV73">
        <v>0</v>
      </c>
      <c r="BW73">
        <v>0.4415385289106285</v>
      </c>
      <c r="BX73">
        <v>0.61398752008407664</v>
      </c>
      <c r="BY73">
        <v>0</v>
      </c>
      <c r="BZ73">
        <v>0</v>
      </c>
      <c r="CA73">
        <v>0</v>
      </c>
      <c r="CB73">
        <v>1.5297456359758377</v>
      </c>
      <c r="CC73">
        <v>0.70302467489916509</v>
      </c>
      <c r="CD73">
        <v>0</v>
      </c>
      <c r="CE73">
        <v>0</v>
      </c>
      <c r="CF73">
        <v>0</v>
      </c>
      <c r="CG73">
        <v>1.9712841648864663</v>
      </c>
      <c r="CH73">
        <v>1.3170121949832416</v>
      </c>
    </row>
    <row r="74" spans="1:86" x14ac:dyDescent="0.3">
      <c r="A74" t="s">
        <v>71</v>
      </c>
      <c r="B74">
        <v>284.27040866944338</v>
      </c>
      <c r="C74">
        <v>331.52268148238682</v>
      </c>
      <c r="D74">
        <v>395.56526940932554</v>
      </c>
      <c r="E74">
        <v>320.52115463752745</v>
      </c>
      <c r="F74">
        <v>408.4970630339493</v>
      </c>
      <c r="G74">
        <v>253.12426708285162</v>
      </c>
      <c r="H74">
        <v>262.35375324948006</v>
      </c>
      <c r="I74">
        <v>195.97679129143316</v>
      </c>
      <c r="J74">
        <v>193.30034822103943</v>
      </c>
      <c r="K74">
        <v>179.38800967101787</v>
      </c>
      <c r="L74">
        <v>524.77393258858638</v>
      </c>
      <c r="M74">
        <v>458.19611333945096</v>
      </c>
      <c r="N74">
        <v>469.23270746976192</v>
      </c>
      <c r="O74">
        <v>466.00933634530554</v>
      </c>
      <c r="P74">
        <v>448.56253539663771</v>
      </c>
      <c r="Q74">
        <v>1.9976897943725342</v>
      </c>
      <c r="R74">
        <v>1.6828821322645078</v>
      </c>
      <c r="S74">
        <v>2.3071360961419516</v>
      </c>
      <c r="T74">
        <v>2.3230125785364728</v>
      </c>
      <c r="U74">
        <v>2.4094569246868951</v>
      </c>
      <c r="V74">
        <v>353.51720146753644</v>
      </c>
      <c r="W74">
        <v>406.76845432250616</v>
      </c>
      <c r="X74">
        <v>519.5051183447008</v>
      </c>
      <c r="Y74">
        <v>400.38476009133063</v>
      </c>
      <c r="Z74">
        <v>499.74933800349106</v>
      </c>
      <c r="AA74">
        <v>1459.9127048768182</v>
      </c>
      <c r="AB74">
        <v>1363.7308394643139</v>
      </c>
      <c r="AC74">
        <v>1406.9278233315708</v>
      </c>
      <c r="AD74">
        <v>1338.1885526365866</v>
      </c>
      <c r="AE74">
        <v>1400.0587881816909</v>
      </c>
      <c r="AF74">
        <v>935.13877228823173</v>
      </c>
      <c r="AG74">
        <v>905.53472612495932</v>
      </c>
      <c r="AH74">
        <v>937.69511586190515</v>
      </c>
      <c r="AI74">
        <v>872.17921629128136</v>
      </c>
      <c r="AJ74">
        <v>951.49625278543863</v>
      </c>
      <c r="AK74">
        <v>524.77393258858638</v>
      </c>
      <c r="AL74">
        <v>458.19611333945096</v>
      </c>
      <c r="AM74">
        <v>469.23270746976192</v>
      </c>
      <c r="AN74">
        <v>466.00933634530554</v>
      </c>
      <c r="AO74">
        <v>448.56253539663771</v>
      </c>
      <c r="AP74">
        <v>-0.46870230412499997</v>
      </c>
      <c r="AQ74">
        <v>1.7361554660699998</v>
      </c>
      <c r="AR74">
        <v>1.8288780607949999</v>
      </c>
      <c r="AS74">
        <v>1.857591917715</v>
      </c>
      <c r="AT74">
        <v>0.91397756242950001</v>
      </c>
      <c r="AU74">
        <v>13.656050500935001</v>
      </c>
      <c r="AV74">
        <v>12.507051000000001</v>
      </c>
      <c r="AW74">
        <v>13.408119000000001</v>
      </c>
      <c r="AX74">
        <v>13.429888500000001</v>
      </c>
      <c r="AY74">
        <v>12.417993921125401</v>
      </c>
      <c r="AZ74">
        <v>12.098169805334999</v>
      </c>
      <c r="BA74">
        <v>11.039975999999999</v>
      </c>
      <c r="BB74">
        <v>12.301660500000001</v>
      </c>
      <c r="BC74">
        <v>12.313965</v>
      </c>
      <c r="BD74">
        <v>11.70425073946455</v>
      </c>
      <c r="BE74">
        <v>-74.540778564026795</v>
      </c>
      <c r="BF74">
        <v>-11.339957848850984</v>
      </c>
      <c r="BG74">
        <v>118.61118906116138</v>
      </c>
      <c r="BH74">
        <v>39.364388117752299</v>
      </c>
      <c r="BI74">
        <v>30.432050098919241</v>
      </c>
      <c r="BJ74">
        <v>141.87352247126327</v>
      </c>
      <c r="BK74">
        <v>-9.1952086020842927</v>
      </c>
      <c r="BL74">
        <v>25.388086298260642</v>
      </c>
      <c r="BM74">
        <v>9.2617430165844681</v>
      </c>
      <c r="BN74">
        <v>19.079383411012262</v>
      </c>
      <c r="BO74">
        <v>67.332743907236491</v>
      </c>
      <c r="BP74">
        <v>-20.535166450935275</v>
      </c>
      <c r="BQ74">
        <v>143.99927535942203</v>
      </c>
      <c r="BR74">
        <v>48.626131134336774</v>
      </c>
      <c r="BS74">
        <v>49.511433509931507</v>
      </c>
      <c r="BT74">
        <v>116.14507881942465</v>
      </c>
      <c r="BU74">
        <v>899.70226774628316</v>
      </c>
      <c r="BV74">
        <v>113.70112582157493</v>
      </c>
      <c r="BW74">
        <v>245.58035635681213</v>
      </c>
      <c r="BX74">
        <v>301.3306886892388</v>
      </c>
      <c r="BY74">
        <v>-109.92228149989222</v>
      </c>
      <c r="BZ74">
        <v>241.31254161786839</v>
      </c>
      <c r="CA74">
        <v>27.322336561607862</v>
      </c>
      <c r="CB74">
        <v>57.653321446010004</v>
      </c>
      <c r="CC74">
        <v>130.13801852141253</v>
      </c>
      <c r="CD74">
        <v>6.2227973195324422</v>
      </c>
      <c r="CE74">
        <v>1141.0148093641517</v>
      </c>
      <c r="CF74">
        <v>141.02346238318276</v>
      </c>
      <c r="CG74">
        <v>303.23367780282217</v>
      </c>
      <c r="CH74">
        <v>431.4687072106513</v>
      </c>
    </row>
    <row r="75" spans="1:86" x14ac:dyDescent="0.3">
      <c r="A75" t="s">
        <v>72</v>
      </c>
      <c r="B75">
        <v>5952.0755738715343</v>
      </c>
      <c r="C75">
        <v>642.03079886448472</v>
      </c>
      <c r="D75">
        <v>11615.851280139772</v>
      </c>
      <c r="E75">
        <v>14800.729494784</v>
      </c>
      <c r="F75">
        <v>5655.8035883300654</v>
      </c>
      <c r="G75">
        <v>1544.7230890893879</v>
      </c>
      <c r="H75">
        <v>1679.9512215213606</v>
      </c>
      <c r="I75">
        <v>2084.6620958251756</v>
      </c>
      <c r="J75">
        <v>2927.3009938250111</v>
      </c>
      <c r="K75">
        <v>3490.6826328317707</v>
      </c>
      <c r="L75">
        <v>2781.4970045473333</v>
      </c>
      <c r="M75">
        <v>2740.3942842159963</v>
      </c>
      <c r="N75">
        <v>3752.7615071239088</v>
      </c>
      <c r="O75">
        <v>5890.4749263338335</v>
      </c>
      <c r="P75">
        <v>7085.4240528866376</v>
      </c>
      <c r="Q75">
        <v>1.7350721488922101</v>
      </c>
      <c r="R75">
        <v>1.5718314032776883</v>
      </c>
      <c r="S75">
        <v>1.7346221007818137</v>
      </c>
      <c r="T75">
        <v>1.9389763483118472</v>
      </c>
      <c r="U75">
        <v>1.9558928635795447</v>
      </c>
      <c r="V75">
        <v>6626.9092656140801</v>
      </c>
      <c r="W75">
        <v>1394.7872139999458</v>
      </c>
      <c r="X75">
        <v>12934.99868170638</v>
      </c>
      <c r="Y75">
        <v>16000.883330242561</v>
      </c>
      <c r="Z75">
        <v>7016.1887307954121</v>
      </c>
      <c r="AA75">
        <v>36769.521768921899</v>
      </c>
      <c r="AB75">
        <v>35482.36576597306</v>
      </c>
      <c r="AC75">
        <v>46223.793424972231</v>
      </c>
      <c r="AD75">
        <v>70743.359313477267</v>
      </c>
      <c r="AE75">
        <v>89412.166322535995</v>
      </c>
      <c r="AF75">
        <v>34335.611711359583</v>
      </c>
      <c r="AG75">
        <v>33381.796072795471</v>
      </c>
      <c r="AH75">
        <v>43435.166285822095</v>
      </c>
      <c r="AI75">
        <v>66605.037438488231</v>
      </c>
      <c r="AJ75">
        <v>84131.867289184243</v>
      </c>
      <c r="AK75">
        <v>2433.9100575623197</v>
      </c>
      <c r="AL75">
        <v>2100.5696931775942</v>
      </c>
      <c r="AM75">
        <v>2788.6271391500295</v>
      </c>
      <c r="AN75">
        <v>4138.3218749889384</v>
      </c>
      <c r="AO75">
        <v>5280.2990333550197</v>
      </c>
      <c r="AP75">
        <v>0</v>
      </c>
      <c r="AQ75">
        <v>0</v>
      </c>
      <c r="AR75">
        <v>46.451727865500004</v>
      </c>
      <c r="AS75">
        <v>65.489485943999995</v>
      </c>
      <c r="AT75">
        <v>104.7007197555</v>
      </c>
      <c r="AU75">
        <v>0</v>
      </c>
      <c r="AV75">
        <v>0</v>
      </c>
      <c r="AW75">
        <v>36.930393131999999</v>
      </c>
      <c r="AX75">
        <v>71.9858653605</v>
      </c>
      <c r="AY75">
        <v>116.270789706</v>
      </c>
      <c r="AZ75">
        <v>0</v>
      </c>
      <c r="BA75">
        <v>0</v>
      </c>
      <c r="BB75">
        <v>34.929899126999999</v>
      </c>
      <c r="BC75">
        <v>62.180823877500004</v>
      </c>
      <c r="BD75">
        <v>97.696759837499997</v>
      </c>
      <c r="BE75">
        <v>0</v>
      </c>
      <c r="BF75">
        <v>0</v>
      </c>
      <c r="BG75">
        <v>0.96225115093069591</v>
      </c>
      <c r="BH75">
        <v>0.59691900494317995</v>
      </c>
      <c r="BI75">
        <v>0.80266988196223577</v>
      </c>
      <c r="BJ75">
        <v>0</v>
      </c>
      <c r="BK75">
        <v>0</v>
      </c>
      <c r="BL75">
        <v>0.47149998542150362</v>
      </c>
      <c r="BM75">
        <v>0.34757337137362548</v>
      </c>
      <c r="BN75">
        <v>0.30939616895085592</v>
      </c>
      <c r="BO75">
        <v>0</v>
      </c>
      <c r="BP75">
        <v>0</v>
      </c>
      <c r="BQ75">
        <v>1.4337511363521993</v>
      </c>
      <c r="BR75">
        <v>0.94449237631680538</v>
      </c>
      <c r="BS75">
        <v>1.1120660509130917</v>
      </c>
      <c r="BT75">
        <v>0</v>
      </c>
      <c r="BU75">
        <v>0</v>
      </c>
      <c r="BV75">
        <v>0.99445602004688827</v>
      </c>
      <c r="BW75">
        <v>0.63756630458314767</v>
      </c>
      <c r="BX75">
        <v>0.81018540253959104</v>
      </c>
      <c r="BY75">
        <v>0</v>
      </c>
      <c r="BZ75">
        <v>0</v>
      </c>
      <c r="CA75">
        <v>0.37008404947381318</v>
      </c>
      <c r="CB75">
        <v>0.27752713594614969</v>
      </c>
      <c r="CC75">
        <v>0.25209659985399119</v>
      </c>
      <c r="CD75">
        <v>0</v>
      </c>
      <c r="CE75">
        <v>0</v>
      </c>
      <c r="CF75">
        <v>1.3645400695207015</v>
      </c>
      <c r="CG75">
        <v>0.91509344052929731</v>
      </c>
      <c r="CH75">
        <v>1.0622820023935824</v>
      </c>
    </row>
    <row r="76" spans="1:86" x14ac:dyDescent="0.3">
      <c r="A76" t="s">
        <v>73</v>
      </c>
      <c r="B76">
        <v>170.15820093202245</v>
      </c>
      <c r="C76">
        <v>181.67663868605717</v>
      </c>
      <c r="D76">
        <v>190.04544190276843</v>
      </c>
      <c r="E76">
        <v>205.79627815622226</v>
      </c>
      <c r="F76">
        <v>222.25737625695069</v>
      </c>
      <c r="G76">
        <v>268.02433660977152</v>
      </c>
      <c r="H76">
        <v>281.70470956110296</v>
      </c>
      <c r="I76">
        <v>247.54306933522849</v>
      </c>
      <c r="J76">
        <v>254.62843863625164</v>
      </c>
      <c r="K76">
        <v>253.15581933682452</v>
      </c>
      <c r="L76">
        <v>459.57660303817062</v>
      </c>
      <c r="M76">
        <v>541.03165632400521</v>
      </c>
      <c r="N76">
        <v>531.76095015393423</v>
      </c>
      <c r="O76">
        <v>549.34897025671319</v>
      </c>
      <c r="P76">
        <v>499.67786834041482</v>
      </c>
      <c r="Q76">
        <v>1.6522404907830588</v>
      </c>
      <c r="R76">
        <v>1.8506238264157651</v>
      </c>
      <c r="S76">
        <v>2.0699280523957211</v>
      </c>
      <c r="T76">
        <v>2.078887499726755</v>
      </c>
      <c r="U76">
        <v>1.9019179584661956</v>
      </c>
      <c r="V76">
        <v>258.50051901595452</v>
      </c>
      <c r="W76">
        <v>275.72262764915058</v>
      </c>
      <c r="X76">
        <v>289.11874692380439</v>
      </c>
      <c r="Y76">
        <v>313.26888330983581</v>
      </c>
      <c r="Z76">
        <v>344.75808217262431</v>
      </c>
      <c r="AA76">
        <v>1035.6686842302797</v>
      </c>
      <c r="AB76">
        <v>1061.1241851515128</v>
      </c>
      <c r="AC76">
        <v>1008.40982103139</v>
      </c>
      <c r="AD76">
        <v>1045.0969425170811</v>
      </c>
      <c r="AE76">
        <v>1052.420566279472</v>
      </c>
      <c r="AF76">
        <v>571.6685982800127</v>
      </c>
      <c r="AG76">
        <v>515.6690459155077</v>
      </c>
      <c r="AH76">
        <v>472.22538796545587</v>
      </c>
      <c r="AI76">
        <v>491.32448934846423</v>
      </c>
      <c r="AJ76">
        <v>548.31921503168246</v>
      </c>
      <c r="AK76">
        <v>464.00008595017061</v>
      </c>
      <c r="AL76">
        <v>545.45513923600515</v>
      </c>
      <c r="AM76">
        <v>536.18443306593429</v>
      </c>
      <c r="AN76">
        <v>553.77245316871313</v>
      </c>
      <c r="AO76">
        <v>504.10135115605652</v>
      </c>
      <c r="AP76">
        <v>547.70318436259504</v>
      </c>
      <c r="AQ76">
        <v>877.19224782367496</v>
      </c>
      <c r="AR76">
        <v>836.51274574069498</v>
      </c>
      <c r="AS76">
        <v>1097.479103235285</v>
      </c>
      <c r="AT76">
        <v>1468.9063124587951</v>
      </c>
      <c r="AU76">
        <v>1660.0760279625001</v>
      </c>
      <c r="AV76">
        <v>1819.9972850805</v>
      </c>
      <c r="AW76">
        <v>2039.2007022539999</v>
      </c>
      <c r="AX76">
        <v>2035.9510497299998</v>
      </c>
      <c r="AY76">
        <v>2585.09813988</v>
      </c>
      <c r="AZ76">
        <v>1296.0111038129999</v>
      </c>
      <c r="BA76">
        <v>1378.4925278385001</v>
      </c>
      <c r="BB76">
        <v>1579.7358169365</v>
      </c>
      <c r="BC76">
        <v>1612.2433707944999</v>
      </c>
      <c r="BD76">
        <v>2040.1322787885001</v>
      </c>
      <c r="BE76">
        <v>0.42291620088622128</v>
      </c>
      <c r="BF76">
        <v>0.55022570553540229</v>
      </c>
      <c r="BG76">
        <v>0.5364671084638114</v>
      </c>
      <c r="BH76">
        <v>0.57047792605481029</v>
      </c>
      <c r="BI76">
        <v>0.69466899346587052</v>
      </c>
      <c r="BJ76">
        <v>0.3875639192509463</v>
      </c>
      <c r="BK76">
        <v>0.40116023885514457</v>
      </c>
      <c r="BL76">
        <v>0.37432754372692684</v>
      </c>
      <c r="BM76">
        <v>0.3658211554004368</v>
      </c>
      <c r="BN76">
        <v>0.34829774145223164</v>
      </c>
      <c r="BO76">
        <v>0.81048012013716741</v>
      </c>
      <c r="BP76">
        <v>0.95138594439054691</v>
      </c>
      <c r="BQ76">
        <v>0.91079465219073819</v>
      </c>
      <c r="BR76">
        <v>0.93629908145524698</v>
      </c>
      <c r="BS76">
        <v>1.0429667349181022</v>
      </c>
      <c r="BT76">
        <v>0.42925462898051908</v>
      </c>
      <c r="BU76">
        <v>0.60515324265102799</v>
      </c>
      <c r="BV76">
        <v>0.54257293015075214</v>
      </c>
      <c r="BW76">
        <v>0.61874095116946659</v>
      </c>
      <c r="BX76">
        <v>0.75798086220426253</v>
      </c>
      <c r="BY76">
        <v>0.3349066276091795</v>
      </c>
      <c r="BZ76">
        <v>0.34530522776601658</v>
      </c>
      <c r="CA76">
        <v>0.3272491372347997</v>
      </c>
      <c r="CB76">
        <v>0.31167131816794963</v>
      </c>
      <c r="CC76">
        <v>0.30548346526241643</v>
      </c>
      <c r="CD76">
        <v>0.76416125658969869</v>
      </c>
      <c r="CE76">
        <v>0.95045847041704468</v>
      </c>
      <c r="CF76">
        <v>0.86982206738555201</v>
      </c>
      <c r="CG76">
        <v>0.93041226933741628</v>
      </c>
      <c r="CH76">
        <v>1.0634643274666788</v>
      </c>
    </row>
    <row r="77" spans="1:86" x14ac:dyDescent="0.3">
      <c r="A77" t="s">
        <v>74</v>
      </c>
      <c r="B77">
        <v>24.864396716365416</v>
      </c>
      <c r="C77">
        <v>21.746394116304693</v>
      </c>
      <c r="D77">
        <v>14.029518859956223</v>
      </c>
      <c r="E77">
        <v>14.211503763680565</v>
      </c>
      <c r="F77">
        <v>13.773200846909951</v>
      </c>
      <c r="G77">
        <v>41.328299388646194</v>
      </c>
      <c r="H77">
        <v>37.739330515298505</v>
      </c>
      <c r="I77">
        <v>36.34786704722903</v>
      </c>
      <c r="J77">
        <v>28.661221503747381</v>
      </c>
      <c r="K77">
        <v>31.198530867108765</v>
      </c>
      <c r="L77">
        <v>121.88250171125503</v>
      </c>
      <c r="M77">
        <v>109.13390881973709</v>
      </c>
      <c r="N77">
        <v>117.64227271400713</v>
      </c>
      <c r="O77">
        <v>120.51423850853611</v>
      </c>
      <c r="P77">
        <v>119.24533683541576</v>
      </c>
      <c r="Q77">
        <v>2.8417338788733826</v>
      </c>
      <c r="R77">
        <v>2.786474666092146</v>
      </c>
      <c r="S77">
        <v>3.1187032670599493</v>
      </c>
      <c r="T77">
        <v>4.0516623474622717</v>
      </c>
      <c r="U77">
        <v>3.6829586347719445</v>
      </c>
      <c r="V77">
        <v>36.638844518145639</v>
      </c>
      <c r="W77">
        <v>31.240388246485505</v>
      </c>
      <c r="X77">
        <v>27.946159729091377</v>
      </c>
      <c r="Y77">
        <v>16.940763709905614</v>
      </c>
      <c r="Z77">
        <v>16.403067833738959</v>
      </c>
      <c r="AA77">
        <v>249.04107294244514</v>
      </c>
      <c r="AB77">
        <v>199.75261463256052</v>
      </c>
      <c r="AC77">
        <v>220.43034652351756</v>
      </c>
      <c r="AD77">
        <v>181.53968403356754</v>
      </c>
      <c r="AE77">
        <v>179.14724563182313</v>
      </c>
      <c r="AF77">
        <v>127.15857123128649</v>
      </c>
      <c r="AG77">
        <v>90.618705812919814</v>
      </c>
      <c r="AH77">
        <v>102.78807380951039</v>
      </c>
      <c r="AI77">
        <v>61.025445525127786</v>
      </c>
      <c r="AJ77">
        <v>59.901908824640408</v>
      </c>
      <c r="AK77">
        <v>121.88250171125503</v>
      </c>
      <c r="AL77">
        <v>109.13390881973709</v>
      </c>
      <c r="AM77">
        <v>117.64227271400713</v>
      </c>
      <c r="AN77">
        <v>120.51423850853611</v>
      </c>
      <c r="AO77">
        <v>119.24533683541576</v>
      </c>
      <c r="AP77">
        <v>1.9998506159459999</v>
      </c>
      <c r="AQ77">
        <v>3.1410645162506996</v>
      </c>
      <c r="AR77">
        <v>1.10717887916235</v>
      </c>
      <c r="AS77">
        <v>2.3681755981225496</v>
      </c>
      <c r="AT77">
        <v>2.8290257470500002</v>
      </c>
      <c r="AU77">
        <v>12.579159382118851</v>
      </c>
      <c r="AV77">
        <v>11.924251211386801</v>
      </c>
      <c r="AW77">
        <v>9.4062026879769007</v>
      </c>
      <c r="AX77">
        <v>9.5899508628403503</v>
      </c>
      <c r="AY77">
        <v>12.557000876676451</v>
      </c>
      <c r="AZ77">
        <v>8.4086574833565013</v>
      </c>
      <c r="BA77">
        <v>8.1689584582614003</v>
      </c>
      <c r="BB77">
        <v>7.41193303138395</v>
      </c>
      <c r="BC77">
        <v>7.3987801071460506</v>
      </c>
      <c r="BD77">
        <v>9.9933129798490494</v>
      </c>
      <c r="BE77">
        <v>0.28244912437145669</v>
      </c>
      <c r="BF77">
        <v>0.43209694816128319</v>
      </c>
      <c r="BG77">
        <v>0.32961816293355711</v>
      </c>
      <c r="BH77">
        <v>0.40435569797095228</v>
      </c>
      <c r="BI77">
        <v>0.32092083398988319</v>
      </c>
      <c r="BJ77">
        <v>0.92202649835166628</v>
      </c>
      <c r="BK77">
        <v>0.83460708446474485</v>
      </c>
      <c r="BL77">
        <v>0.7096139297504227</v>
      </c>
      <c r="BM77">
        <v>0.83514668758871657</v>
      </c>
      <c r="BN77">
        <v>0.76966613528012584</v>
      </c>
      <c r="BO77">
        <v>1.204475622723123</v>
      </c>
      <c r="BP77">
        <v>1.2667040326260282</v>
      </c>
      <c r="BQ77">
        <v>1.0392320926839798</v>
      </c>
      <c r="BR77">
        <v>1.239502385559669</v>
      </c>
      <c r="BS77">
        <v>1.0905869692700092</v>
      </c>
      <c r="BT77">
        <v>0.30974927235599331</v>
      </c>
      <c r="BU77">
        <v>0.46804132287139161</v>
      </c>
      <c r="BV77">
        <v>0.17048173546030015</v>
      </c>
      <c r="BW77">
        <v>0.36124560508930559</v>
      </c>
      <c r="BX77">
        <v>0.32348119179293217</v>
      </c>
      <c r="BY77">
        <v>0.75064605072200119</v>
      </c>
      <c r="BZ77">
        <v>0.64834440897865409</v>
      </c>
      <c r="CA77">
        <v>0.5520575428499781</v>
      </c>
      <c r="CB77">
        <v>0.65152159232626261</v>
      </c>
      <c r="CC77">
        <v>0.59433352107763848</v>
      </c>
      <c r="CD77">
        <v>1.0603953230779946</v>
      </c>
      <c r="CE77">
        <v>1.1163857318500456</v>
      </c>
      <c r="CF77">
        <v>0.7225392783102782</v>
      </c>
      <c r="CG77">
        <v>1.0127671974155681</v>
      </c>
      <c r="CH77">
        <v>0.91781471287057048</v>
      </c>
    </row>
    <row r="78" spans="1:86" x14ac:dyDescent="0.3">
      <c r="A78" t="s">
        <v>75</v>
      </c>
      <c r="B78">
        <v>2202.2372665286239</v>
      </c>
      <c r="C78">
        <v>2248.3047980578199</v>
      </c>
      <c r="D78">
        <v>2580.5723266503478</v>
      </c>
      <c r="E78">
        <v>2200.5381361194391</v>
      </c>
      <c r="F78">
        <v>2638.5161243000525</v>
      </c>
      <c r="G78">
        <v>916.84383959283491</v>
      </c>
      <c r="H78">
        <v>944.12950850559105</v>
      </c>
      <c r="I78">
        <v>1017.0783078069339</v>
      </c>
      <c r="J78">
        <v>1221.7886061332174</v>
      </c>
      <c r="K78">
        <v>1311.3889061549526</v>
      </c>
      <c r="L78">
        <v>1343.1990838578442</v>
      </c>
      <c r="M78">
        <v>1229.5680610215511</v>
      </c>
      <c r="N78">
        <v>1351.8395019718462</v>
      </c>
      <c r="O78">
        <v>1493.3481630782123</v>
      </c>
      <c r="P78">
        <v>1960.5711902201595</v>
      </c>
      <c r="Q78">
        <v>1.4116745841853087</v>
      </c>
      <c r="R78">
        <v>1.25490422641988</v>
      </c>
      <c r="S78">
        <v>1.2807380755930018</v>
      </c>
      <c r="T78">
        <v>1.177753982274949</v>
      </c>
      <c r="U78">
        <v>1.4405909802121499</v>
      </c>
      <c r="V78">
        <v>2521.9444171417699</v>
      </c>
      <c r="W78">
        <v>1784.3431565783958</v>
      </c>
      <c r="X78">
        <v>2045.2135478536195</v>
      </c>
      <c r="Y78">
        <v>1775.6048484465664</v>
      </c>
      <c r="Z78">
        <v>1955.0025715382374</v>
      </c>
      <c r="AA78">
        <v>13686.558563465223</v>
      </c>
      <c r="AB78">
        <v>14169.346722610926</v>
      </c>
      <c r="AC78">
        <v>14721.621233385156</v>
      </c>
      <c r="AD78">
        <v>16509.694230836074</v>
      </c>
      <c r="AE78">
        <v>18362.195761116946</v>
      </c>
      <c r="AF78">
        <v>12653.609584154165</v>
      </c>
      <c r="AG78">
        <v>13271.850075243956</v>
      </c>
      <c r="AH78">
        <v>13806.324469618739</v>
      </c>
      <c r="AI78">
        <v>15457.201628587789</v>
      </c>
      <c r="AJ78">
        <v>16944.941671218185</v>
      </c>
      <c r="AK78">
        <v>1032.9489793110588</v>
      </c>
      <c r="AL78">
        <v>897.49664736687464</v>
      </c>
      <c r="AM78">
        <v>915.29676376641623</v>
      </c>
      <c r="AN78">
        <v>1052.4926022482846</v>
      </c>
      <c r="AO78">
        <v>1417.2540898987565</v>
      </c>
      <c r="AP78">
        <v>0.17318489100000001</v>
      </c>
      <c r="AQ78">
        <v>3.2338155250950003</v>
      </c>
      <c r="AR78">
        <v>2.3650700363100001</v>
      </c>
      <c r="AS78">
        <v>0</v>
      </c>
      <c r="AT78">
        <v>0</v>
      </c>
      <c r="AU78">
        <v>81.070859741744997</v>
      </c>
      <c r="AV78">
        <v>128.78863689199503</v>
      </c>
      <c r="AW78">
        <v>110.73546777184499</v>
      </c>
      <c r="AX78">
        <v>110.02523962323001</v>
      </c>
      <c r="AY78">
        <v>118.526703882075</v>
      </c>
      <c r="AZ78">
        <v>40.565133023790004</v>
      </c>
      <c r="BA78">
        <v>61.300839212325002</v>
      </c>
      <c r="BB78">
        <v>52.682117914560003</v>
      </c>
      <c r="BC78">
        <v>53.311917225675003</v>
      </c>
      <c r="BD78">
        <v>81.70551518469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</row>
    <row r="79" spans="1:86" x14ac:dyDescent="0.3">
      <c r="A79" t="s">
        <v>76</v>
      </c>
      <c r="B79">
        <v>0.2927490372524032</v>
      </c>
      <c r="C79">
        <v>2.3594486576465918</v>
      </c>
      <c r="D79">
        <v>1.20066806651392</v>
      </c>
      <c r="E79">
        <v>0.48196355591720963</v>
      </c>
      <c r="F79">
        <v>0.49985554657126396</v>
      </c>
      <c r="G79">
        <v>12.713061039864833</v>
      </c>
      <c r="H79">
        <v>11.068253075195084</v>
      </c>
      <c r="I79">
        <v>9.6961064378774537</v>
      </c>
      <c r="J79">
        <v>2.3994708581480451</v>
      </c>
      <c r="K79">
        <v>4.118763108062617</v>
      </c>
      <c r="L79">
        <v>28.154747828594996</v>
      </c>
      <c r="M79">
        <v>29.709427355907071</v>
      </c>
      <c r="N79">
        <v>26.907663571212797</v>
      </c>
      <c r="O79">
        <v>7.0166111943502845</v>
      </c>
      <c r="P79">
        <v>6.7907551273579525</v>
      </c>
      <c r="Q79">
        <v>2.1339836603157951</v>
      </c>
      <c r="R79">
        <v>2.5864541273880999</v>
      </c>
      <c r="S79">
        <v>2.6740418188189046</v>
      </c>
      <c r="T79">
        <v>2.8177438613758201</v>
      </c>
      <c r="U79">
        <v>1.5886961247737301</v>
      </c>
      <c r="V79">
        <v>1.9756544456962049</v>
      </c>
      <c r="W79">
        <v>4.5431349932540925</v>
      </c>
      <c r="X79">
        <v>4.1479975398337539</v>
      </c>
      <c r="Y79">
        <v>0.59884719231027195</v>
      </c>
      <c r="Z79">
        <v>0.49985554657126396</v>
      </c>
      <c r="AA79">
        <v>31.711403096354509</v>
      </c>
      <c r="AB79">
        <v>34.168073130966533</v>
      </c>
      <c r="AC79">
        <v>37.753459510392524</v>
      </c>
      <c r="AD79">
        <v>11.896763137477119</v>
      </c>
      <c r="AE79">
        <v>22.672736632484661</v>
      </c>
      <c r="AF79">
        <v>3.5566552678558718</v>
      </c>
      <c r="AG79">
        <v>5.7639419100582918</v>
      </c>
      <c r="AH79">
        <v>10.845795939179723</v>
      </c>
      <c r="AI79">
        <v>4.880151943126835</v>
      </c>
      <c r="AJ79">
        <v>15.881981505126706</v>
      </c>
      <c r="AK79">
        <v>28.154747828594996</v>
      </c>
      <c r="AL79">
        <v>28.404131220908241</v>
      </c>
      <c r="AM79">
        <v>26.907663571212797</v>
      </c>
      <c r="AN79">
        <v>7.0166111943502845</v>
      </c>
      <c r="AO79">
        <v>6.7907551273579525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</row>
    <row r="80" spans="1:86" x14ac:dyDescent="0.3">
      <c r="A80" t="s">
        <v>77</v>
      </c>
      <c r="B80">
        <v>437.13482382233599</v>
      </c>
      <c r="C80">
        <v>325.26279947263998</v>
      </c>
      <c r="D80">
        <v>313.57188436889595</v>
      </c>
      <c r="E80">
        <v>301.96854845132799</v>
      </c>
      <c r="F80">
        <v>204.45065500846079</v>
      </c>
      <c r="G80">
        <v>224.26762459238401</v>
      </c>
      <c r="H80">
        <v>200.10378526310399</v>
      </c>
      <c r="I80">
        <v>185.52605536358399</v>
      </c>
      <c r="J80">
        <v>181.51030266265599</v>
      </c>
      <c r="K80">
        <v>161.13986359939892</v>
      </c>
      <c r="L80">
        <v>332.05486219263997</v>
      </c>
      <c r="M80">
        <v>315.32961383116799</v>
      </c>
      <c r="N80">
        <v>284.65465433292803</v>
      </c>
      <c r="O80">
        <v>257.89924330905598</v>
      </c>
      <c r="P80">
        <v>201.79612491262321</v>
      </c>
      <c r="Q80">
        <v>1.4267005900320155</v>
      </c>
      <c r="R80">
        <v>1.5184448920563058</v>
      </c>
      <c r="S80">
        <v>1.4784374620761698</v>
      </c>
      <c r="T80">
        <v>1.3691100770548241</v>
      </c>
      <c r="U80">
        <v>1.2067002719526345</v>
      </c>
      <c r="V80">
        <v>463.34657593548798</v>
      </c>
      <c r="W80">
        <v>478.02775332249604</v>
      </c>
      <c r="X80">
        <v>467.45157000499199</v>
      </c>
      <c r="Y80">
        <v>473.54607114137599</v>
      </c>
      <c r="Z80">
        <v>350.14281262718976</v>
      </c>
      <c r="AA80">
        <v>960.11265684172804</v>
      </c>
      <c r="AB80">
        <v>980.65666471833606</v>
      </c>
      <c r="AC80">
        <v>937.37502011801598</v>
      </c>
      <c r="AD80">
        <v>942.52408828620798</v>
      </c>
      <c r="AE80">
        <v>843.25755880518136</v>
      </c>
      <c r="AF80">
        <v>700.92160873267198</v>
      </c>
      <c r="AG80">
        <v>734.38925725081594</v>
      </c>
      <c r="AH80">
        <v>718.68265593344006</v>
      </c>
      <c r="AI80">
        <v>751.26101470515209</v>
      </c>
      <c r="AJ80">
        <v>665.55103389246187</v>
      </c>
      <c r="AK80">
        <v>259.19104907264</v>
      </c>
      <c r="AL80">
        <v>246.26740746752</v>
      </c>
      <c r="AM80">
        <v>218.69236418457598</v>
      </c>
      <c r="AN80">
        <v>191.26307358105601</v>
      </c>
      <c r="AO80">
        <v>177.70652491262322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</row>
    <row r="81" spans="1:86" x14ac:dyDescent="0.3">
      <c r="A81" t="s">
        <v>78</v>
      </c>
      <c r="B81">
        <v>523.2276712909005</v>
      </c>
      <c r="C81">
        <v>0</v>
      </c>
      <c r="D81">
        <v>0</v>
      </c>
      <c r="E81">
        <v>0</v>
      </c>
      <c r="F81">
        <v>0</v>
      </c>
      <c r="G81">
        <v>556.75301765130962</v>
      </c>
      <c r="H81">
        <v>0</v>
      </c>
      <c r="I81">
        <v>0</v>
      </c>
      <c r="J81">
        <v>0</v>
      </c>
      <c r="K81">
        <v>0</v>
      </c>
      <c r="L81">
        <v>681.39920793760757</v>
      </c>
      <c r="M81">
        <v>0</v>
      </c>
      <c r="N81">
        <v>0</v>
      </c>
      <c r="O81">
        <v>0</v>
      </c>
      <c r="P81">
        <v>0</v>
      </c>
      <c r="Q81">
        <v>1.1793117478755479</v>
      </c>
      <c r="R81">
        <v>0</v>
      </c>
      <c r="S81">
        <v>0</v>
      </c>
      <c r="T81">
        <v>0</v>
      </c>
      <c r="U81">
        <v>0</v>
      </c>
      <c r="V81">
        <v>669.90656491348989</v>
      </c>
      <c r="W81">
        <v>0</v>
      </c>
      <c r="X81">
        <v>0</v>
      </c>
      <c r="Y81">
        <v>0</v>
      </c>
      <c r="Z81">
        <v>0</v>
      </c>
      <c r="AA81">
        <v>2368.3987203016713</v>
      </c>
      <c r="AB81">
        <v>0</v>
      </c>
      <c r="AC81">
        <v>0</v>
      </c>
      <c r="AD81">
        <v>0</v>
      </c>
      <c r="AE81">
        <v>0</v>
      </c>
      <c r="AF81">
        <v>1686.9995123639681</v>
      </c>
      <c r="AG81">
        <v>0</v>
      </c>
      <c r="AH81">
        <v>0</v>
      </c>
      <c r="AI81">
        <v>0</v>
      </c>
      <c r="AJ81">
        <v>0</v>
      </c>
      <c r="AK81">
        <v>681.39920793760757</v>
      </c>
      <c r="AL81">
        <v>0</v>
      </c>
      <c r="AM81">
        <v>0</v>
      </c>
      <c r="AN81">
        <v>0</v>
      </c>
      <c r="AO81">
        <v>0</v>
      </c>
      <c r="AP81">
        <v>72.31403841497999</v>
      </c>
      <c r="AQ81">
        <v>70.049217077609995</v>
      </c>
      <c r="AR81">
        <v>51.537058674195002</v>
      </c>
      <c r="AS81">
        <v>31.939773050745</v>
      </c>
      <c r="AT81">
        <v>37.383142348994994</v>
      </c>
      <c r="AU81">
        <v>131.09632841353502</v>
      </c>
      <c r="AV81">
        <v>42.639900047985002</v>
      </c>
      <c r="AW81">
        <v>43.810516075589995</v>
      </c>
      <c r="AX81">
        <v>34.852837217160001</v>
      </c>
      <c r="AY81">
        <v>39.106092729780002</v>
      </c>
      <c r="AZ81">
        <v>129.20620372909502</v>
      </c>
      <c r="BA81">
        <v>40.759652687340001</v>
      </c>
      <c r="BB81">
        <v>41.658923056680003</v>
      </c>
      <c r="BC81">
        <v>32.801477791050004</v>
      </c>
      <c r="BD81">
        <v>34.58188837902</v>
      </c>
      <c r="BE81">
        <v>0.2661110233042881</v>
      </c>
      <c r="BF81">
        <v>0.31216242784617626</v>
      </c>
      <c r="BG81">
        <v>0.28103118909126018</v>
      </c>
      <c r="BH81">
        <v>0.21587351098728061</v>
      </c>
      <c r="BI81">
        <v>0.29667310508986966</v>
      </c>
      <c r="BJ81">
        <v>0.37802304393946073</v>
      </c>
      <c r="BK81">
        <v>0.4152452279747198</v>
      </c>
      <c r="BL81">
        <v>0.36083170138450554</v>
      </c>
      <c r="BM81">
        <v>0.36715178073534727</v>
      </c>
      <c r="BN81">
        <v>0.34884399590244952</v>
      </c>
      <c r="BO81">
        <v>0.64413406724374878</v>
      </c>
      <c r="BP81">
        <v>0.72740765582089606</v>
      </c>
      <c r="BQ81">
        <v>0.64186289047576561</v>
      </c>
      <c r="BR81">
        <v>0.58302529172262796</v>
      </c>
      <c r="BS81">
        <v>0.64551710099231918</v>
      </c>
      <c r="BT81">
        <v>0.25866320855206359</v>
      </c>
      <c r="BU81">
        <v>0.30305821783541997</v>
      </c>
      <c r="BV81">
        <v>0.27376870842952628</v>
      </c>
      <c r="BW81">
        <v>0.21344674916568671</v>
      </c>
      <c r="BX81">
        <v>0.30870994345756342</v>
      </c>
      <c r="BY81">
        <v>0.3674387911126048</v>
      </c>
      <c r="BZ81">
        <v>0.40292909242791392</v>
      </c>
      <c r="CA81">
        <v>0.3494371662325555</v>
      </c>
      <c r="CB81">
        <v>0.35585002838058327</v>
      </c>
      <c r="CC81">
        <v>0.33817381282125292</v>
      </c>
      <c r="CD81">
        <v>0.6261019996646684</v>
      </c>
      <c r="CE81">
        <v>0.70598731026333383</v>
      </c>
      <c r="CF81">
        <v>0.62320587466208177</v>
      </c>
      <c r="CG81">
        <v>0.56929677754626995</v>
      </c>
      <c r="CH81">
        <v>0.64688375627881622</v>
      </c>
    </row>
    <row r="82" spans="1:86" x14ac:dyDescent="0.3">
      <c r="A82" t="s">
        <v>79</v>
      </c>
      <c r="B82">
        <v>2189.0287491215363</v>
      </c>
      <c r="C82">
        <v>2197.6692531015683</v>
      </c>
      <c r="D82">
        <v>2206.8624428183243</v>
      </c>
      <c r="E82">
        <v>2158.3568703940605</v>
      </c>
      <c r="F82">
        <v>1976.0824022484887</v>
      </c>
      <c r="G82">
        <v>261.55842721199264</v>
      </c>
      <c r="H82">
        <v>270.90431752954521</v>
      </c>
      <c r="I82">
        <v>267.98500433387233</v>
      </c>
      <c r="J82">
        <v>254.61819291242887</v>
      </c>
      <c r="K82">
        <v>231.42200820039557</v>
      </c>
      <c r="L82">
        <v>417.39798187736687</v>
      </c>
      <c r="M82">
        <v>507.45871008590677</v>
      </c>
      <c r="N82">
        <v>467.92153596226422</v>
      </c>
      <c r="O82">
        <v>435.11387925017283</v>
      </c>
      <c r="P82">
        <v>493.81375228483586</v>
      </c>
      <c r="Q82">
        <v>1.5376985603424655</v>
      </c>
      <c r="R82">
        <v>1.8049881897732756</v>
      </c>
      <c r="S82">
        <v>1.6824885647218006</v>
      </c>
      <c r="T82">
        <v>1.6466567743161942</v>
      </c>
      <c r="U82">
        <v>2.0561183198686712</v>
      </c>
      <c r="V82">
        <v>2291.7353416898559</v>
      </c>
      <c r="W82">
        <v>2297.041644604416</v>
      </c>
      <c r="X82">
        <v>2296.128640814848</v>
      </c>
      <c r="Y82">
        <v>2243.9877657392021</v>
      </c>
      <c r="Z82">
        <v>2079.515658516214</v>
      </c>
      <c r="AA82">
        <v>1438.6759583356679</v>
      </c>
      <c r="AB82">
        <v>1407.1657428909366</v>
      </c>
      <c r="AC82">
        <v>1298.7465285333196</v>
      </c>
      <c r="AD82">
        <v>1230.6194312507087</v>
      </c>
      <c r="AE82">
        <v>1329.3736787321857</v>
      </c>
      <c r="AF82">
        <v>1185.2913437185139</v>
      </c>
      <c r="AG82">
        <v>1109.5605018340484</v>
      </c>
      <c r="AH82">
        <v>1031.6033014970571</v>
      </c>
      <c r="AI82">
        <v>984.37560501554174</v>
      </c>
      <c r="AJ82">
        <v>835.55992644734965</v>
      </c>
      <c r="AK82">
        <v>253.38461461715426</v>
      </c>
      <c r="AL82">
        <v>297.60524105688808</v>
      </c>
      <c r="AM82">
        <v>267.14322703626243</v>
      </c>
      <c r="AN82">
        <v>246.24382623516675</v>
      </c>
      <c r="AO82">
        <v>493.81375228483586</v>
      </c>
      <c r="AP82">
        <v>29.358086466000003</v>
      </c>
      <c r="AQ82">
        <v>35.071840999499997</v>
      </c>
      <c r="AR82">
        <v>54.601888872000004</v>
      </c>
      <c r="AS82">
        <v>66.346362805499993</v>
      </c>
      <c r="AT82">
        <v>60.832844132999995</v>
      </c>
      <c r="AU82">
        <v>8.3283396315000005</v>
      </c>
      <c r="AV82">
        <v>8.4391350285000009</v>
      </c>
      <c r="AW82">
        <v>0.34003864350000002</v>
      </c>
      <c r="AX82">
        <v>1.9275775379999998</v>
      </c>
      <c r="AY82">
        <v>7.1520038759999993</v>
      </c>
      <c r="AZ82">
        <v>8.3283396315000005</v>
      </c>
      <c r="BA82">
        <v>8.4391350285000009</v>
      </c>
      <c r="BB82">
        <v>0.34003864350000002</v>
      </c>
      <c r="BC82">
        <v>1.9275775379999998</v>
      </c>
      <c r="BD82">
        <v>7.1520038759999993</v>
      </c>
      <c r="BE82">
        <v>0.85973303976729465</v>
      </c>
      <c r="BF82">
        <v>0.85096248460577573</v>
      </c>
      <c r="BG82">
        <v>0.92163896820523228</v>
      </c>
      <c r="BH82">
        <v>0.86550102770379211</v>
      </c>
      <c r="BI82">
        <v>0.81875646458597173</v>
      </c>
      <c r="BJ82">
        <v>8.1154356767368777E-2</v>
      </c>
      <c r="BK82">
        <v>8.326436702669443E-2</v>
      </c>
      <c r="BL82">
        <v>8.1865924896852432E-2</v>
      </c>
      <c r="BM82">
        <v>9.2120883232064771E-2</v>
      </c>
      <c r="BN82">
        <v>0.11023711010235317</v>
      </c>
      <c r="BO82">
        <v>0.94088739653466347</v>
      </c>
      <c r="BP82">
        <v>0.93422685163247021</v>
      </c>
      <c r="BQ82">
        <v>1.0035048931020847</v>
      </c>
      <c r="BR82">
        <v>0.9576219109358568</v>
      </c>
      <c r="BS82">
        <v>0.92899357468832489</v>
      </c>
      <c r="BT82">
        <v>0.85267047357343595</v>
      </c>
      <c r="BU82">
        <v>0.84438014458005017</v>
      </c>
      <c r="BV82">
        <v>0.90184955631610375</v>
      </c>
      <c r="BW82">
        <v>0.86755614076562115</v>
      </c>
      <c r="BX82">
        <v>0.82218466692285697</v>
      </c>
      <c r="BY82">
        <v>8.0487687010504821E-2</v>
      </c>
      <c r="BZ82">
        <v>8.2620302939603193E-2</v>
      </c>
      <c r="CA82">
        <v>4.6531817514313435E-2</v>
      </c>
      <c r="CB82">
        <v>5.0665301185715467E-2</v>
      </c>
      <c r="CC82">
        <v>6.0839736412594193E-2</v>
      </c>
      <c r="CD82">
        <v>0.93315816058394074</v>
      </c>
      <c r="CE82">
        <v>0.92700044751965338</v>
      </c>
      <c r="CF82">
        <v>0.94838137383041721</v>
      </c>
      <c r="CG82">
        <v>0.91822144195133659</v>
      </c>
      <c r="CH82">
        <v>0.88302440333545118</v>
      </c>
    </row>
    <row r="83" spans="1:86" x14ac:dyDescent="0.3">
      <c r="A83" t="s">
        <v>80</v>
      </c>
      <c r="B83">
        <v>0.45674845183999996</v>
      </c>
      <c r="C83">
        <v>0.188740088832</v>
      </c>
      <c r="D83">
        <v>0.10005896726528</v>
      </c>
      <c r="E83">
        <v>0.10033536169984</v>
      </c>
      <c r="F83">
        <v>8.5176730367999998E-2</v>
      </c>
      <c r="G83">
        <v>1.13213462397952</v>
      </c>
      <c r="H83">
        <v>0.85426482668544002</v>
      </c>
      <c r="I83">
        <v>0.79782869832273917</v>
      </c>
      <c r="J83">
        <v>0.74295471123834878</v>
      </c>
      <c r="K83">
        <v>1.0123052327663615</v>
      </c>
      <c r="L83">
        <v>3.6618569547161606</v>
      </c>
      <c r="M83">
        <v>3.7247299049471998</v>
      </c>
      <c r="N83">
        <v>3.84341668538368</v>
      </c>
      <c r="O83">
        <v>4.0027601389772798</v>
      </c>
      <c r="P83">
        <v>3.8599235730841603</v>
      </c>
      <c r="Q83">
        <v>3.1166847980060064</v>
      </c>
      <c r="R83">
        <v>4.2013788097238702</v>
      </c>
      <c r="S83">
        <v>4.6419172826879427</v>
      </c>
      <c r="T83">
        <v>5.1914276434528359</v>
      </c>
      <c r="U83">
        <v>3.6741493334798849</v>
      </c>
      <c r="V83">
        <v>0.65421186662399999</v>
      </c>
      <c r="W83">
        <v>0.27848444825599999</v>
      </c>
      <c r="X83">
        <v>0.13896467339263999</v>
      </c>
      <c r="Y83">
        <v>0.14168575752192</v>
      </c>
      <c r="Z83">
        <v>0.12105136739328001</v>
      </c>
      <c r="AA83">
        <v>3.4727632305561604</v>
      </c>
      <c r="AB83">
        <v>3.4614108523827203</v>
      </c>
      <c r="AC83">
        <v>3.7296625396223999</v>
      </c>
      <c r="AD83">
        <v>3.90108680235008</v>
      </c>
      <c r="AE83">
        <v>4.0360817891020799</v>
      </c>
      <c r="AF83">
        <v>-0.18909372416</v>
      </c>
      <c r="AG83">
        <v>-0.26331905256447996</v>
      </c>
      <c r="AH83">
        <v>-0.11375414576128</v>
      </c>
      <c r="AI83">
        <v>-0.1016733366272</v>
      </c>
      <c r="AJ83">
        <v>0.17615821601792001</v>
      </c>
      <c r="AK83">
        <v>3.6618569547161606</v>
      </c>
      <c r="AL83">
        <v>3.7247299049471998</v>
      </c>
      <c r="AM83">
        <v>3.84341668538368</v>
      </c>
      <c r="AN83">
        <v>4.0027601389772798</v>
      </c>
      <c r="AO83">
        <v>3.8599235730841603</v>
      </c>
      <c r="AP83">
        <v>1248.2049279829052</v>
      </c>
      <c r="AQ83">
        <v>857.20708732367996</v>
      </c>
      <c r="AR83">
        <v>648.65656647560991</v>
      </c>
      <c r="AS83">
        <v>702.27313557058119</v>
      </c>
      <c r="AT83">
        <v>646.68279419111991</v>
      </c>
      <c r="AU83">
        <v>2198.3299101831049</v>
      </c>
      <c r="AV83">
        <v>2166.6844212155688</v>
      </c>
      <c r="AW83">
        <v>1969.1761301070444</v>
      </c>
      <c r="AX83">
        <v>2003.6697764999567</v>
      </c>
      <c r="AY83">
        <v>2048.7707579231815</v>
      </c>
      <c r="AZ83">
        <v>1760.8198712853191</v>
      </c>
      <c r="BA83">
        <v>1752.9772838734098</v>
      </c>
      <c r="BB83">
        <v>1616.2181207860001</v>
      </c>
      <c r="BC83">
        <v>992.670567403267</v>
      </c>
      <c r="BD83">
        <v>991.16177026235846</v>
      </c>
      <c r="BE83">
        <v>0.7739239097734768</v>
      </c>
      <c r="BF83">
        <v>0.63499319330522175</v>
      </c>
      <c r="BG83">
        <v>0.57425331705065641</v>
      </c>
      <c r="BH83">
        <v>0.24940063699372716</v>
      </c>
      <c r="BI83">
        <v>0.45187263353776291</v>
      </c>
      <c r="BJ83">
        <v>0.30692228891136547</v>
      </c>
      <c r="BK83">
        <v>0.33611967310235774</v>
      </c>
      <c r="BL83">
        <v>0.36271259552663643</v>
      </c>
      <c r="BM83">
        <v>0.67666830638001974</v>
      </c>
      <c r="BN83">
        <v>0.47988261827814244</v>
      </c>
      <c r="BO83">
        <v>1.0808461986848423</v>
      </c>
      <c r="BP83">
        <v>0.97111286640757954</v>
      </c>
      <c r="BQ83">
        <v>0.93696591257729289</v>
      </c>
      <c r="BR83">
        <v>0.9260689433737469</v>
      </c>
      <c r="BS83">
        <v>0.93175525181590535</v>
      </c>
      <c r="BT83">
        <v>0.89126671758858833</v>
      </c>
      <c r="BU83">
        <v>0.6140209071020829</v>
      </c>
      <c r="BV83">
        <v>0.50615780159361046</v>
      </c>
      <c r="BW83">
        <v>0.5748186930737943</v>
      </c>
      <c r="BX83">
        <v>0.53000521859941863</v>
      </c>
      <c r="BY83">
        <v>0.28944911203489282</v>
      </c>
      <c r="BZ83">
        <v>0.31643171772583062</v>
      </c>
      <c r="CA83">
        <v>0.33153305499470864</v>
      </c>
      <c r="CB83">
        <v>0.33773610275362614</v>
      </c>
      <c r="CC83">
        <v>0.34477303692439459</v>
      </c>
      <c r="CD83">
        <v>1.1807158296234812</v>
      </c>
      <c r="CE83">
        <v>0.93045262482791347</v>
      </c>
      <c r="CF83">
        <v>0.83769085658831943</v>
      </c>
      <c r="CG83">
        <v>0.91255479582742061</v>
      </c>
      <c r="CH83">
        <v>0.87477825552381316</v>
      </c>
    </row>
    <row r="84" spans="1:86" x14ac:dyDescent="0.3">
      <c r="A84" t="s">
        <v>81</v>
      </c>
      <c r="B84">
        <v>347.02435312170934</v>
      </c>
      <c r="C84">
        <v>328.32153882010221</v>
      </c>
      <c r="D84">
        <v>389.05096979831012</v>
      </c>
      <c r="E84">
        <v>372.94731923397825</v>
      </c>
      <c r="F84">
        <v>444.37552259955896</v>
      </c>
      <c r="G84">
        <v>252.10476119701096</v>
      </c>
      <c r="H84">
        <v>243.20990551994163</v>
      </c>
      <c r="I84">
        <v>259.70462930361293</v>
      </c>
      <c r="J84">
        <v>277.3054179407477</v>
      </c>
      <c r="K84">
        <v>335.70834997860925</v>
      </c>
      <c r="L84">
        <v>487.11481453538511</v>
      </c>
      <c r="M84">
        <v>501.79400726687533</v>
      </c>
      <c r="N84">
        <v>476.06245280397525</v>
      </c>
      <c r="O84">
        <v>545.94272874561716</v>
      </c>
      <c r="P84">
        <v>593.21563494463476</v>
      </c>
      <c r="Q84">
        <v>1.8618293411859197</v>
      </c>
      <c r="R84">
        <v>1.9880797028581518</v>
      </c>
      <c r="S84">
        <v>1.7663380269836568</v>
      </c>
      <c r="T84">
        <v>1.8970479633687547</v>
      </c>
      <c r="U84">
        <v>1.7027074078405053</v>
      </c>
      <c r="V84">
        <v>429.69276152013833</v>
      </c>
      <c r="W84">
        <v>401.62994076067332</v>
      </c>
      <c r="X84">
        <v>496.14430091299903</v>
      </c>
      <c r="Y84">
        <v>446.06411474640709</v>
      </c>
      <c r="Z84">
        <v>580.17247123918992</v>
      </c>
      <c r="AA84">
        <v>1240.8151349420334</v>
      </c>
      <c r="AB84">
        <v>1206.6529914757427</v>
      </c>
      <c r="AC84">
        <v>1251.0850968152558</v>
      </c>
      <c r="AD84">
        <v>1295.1538034171124</v>
      </c>
      <c r="AE84">
        <v>1521.4741307151824</v>
      </c>
      <c r="AF84">
        <v>753.70032040664842</v>
      </c>
      <c r="AG84">
        <v>704.85898420886747</v>
      </c>
      <c r="AH84">
        <v>775.022644011377</v>
      </c>
      <c r="AI84">
        <v>749.21107467149511</v>
      </c>
      <c r="AJ84">
        <v>928.25849577064412</v>
      </c>
      <c r="AK84">
        <v>487.11481453538511</v>
      </c>
      <c r="AL84">
        <v>501.79400726687533</v>
      </c>
      <c r="AM84">
        <v>476.06245280397525</v>
      </c>
      <c r="AN84">
        <v>545.94272874561716</v>
      </c>
      <c r="AO84">
        <v>593.21563494453835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</row>
    <row r="85" spans="1:86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26.582840838143998</v>
      </c>
      <c r="H85">
        <v>23.704122075135999</v>
      </c>
      <c r="I85">
        <v>23.705808347136003</v>
      </c>
      <c r="J85">
        <v>23.701916431360001</v>
      </c>
      <c r="K85">
        <v>23.844919042048002</v>
      </c>
      <c r="L85">
        <v>26.922536960000002</v>
      </c>
      <c r="M85">
        <v>26.9321728</v>
      </c>
      <c r="N85">
        <v>26.937954303999998</v>
      </c>
      <c r="O85">
        <v>26.956946544640001</v>
      </c>
      <c r="P85">
        <v>30.359760572416</v>
      </c>
      <c r="Q85">
        <v>0.97589742240189792</v>
      </c>
      <c r="R85">
        <v>1.0948058195555974</v>
      </c>
      <c r="S85">
        <v>1.0949629466316642</v>
      </c>
      <c r="T85">
        <v>1.0959148579607048</v>
      </c>
      <c r="U85">
        <v>1.2268517028648425</v>
      </c>
      <c r="V85">
        <v>0</v>
      </c>
      <c r="W85">
        <v>0</v>
      </c>
      <c r="X85">
        <v>0</v>
      </c>
      <c r="Y85">
        <v>0</v>
      </c>
      <c r="Z85">
        <v>0</v>
      </c>
      <c r="AA85">
        <v>26.940845056000001</v>
      </c>
      <c r="AB85">
        <v>26.952408064</v>
      </c>
      <c r="AC85">
        <v>26.9562624</v>
      </c>
      <c r="AD85">
        <v>26.978945167359999</v>
      </c>
      <c r="AE85">
        <v>30.380744541184001</v>
      </c>
      <c r="AF85">
        <v>1.8308095999999999E-2</v>
      </c>
      <c r="AG85">
        <v>2.0235264000000003E-2</v>
      </c>
      <c r="AH85">
        <v>1.8308095999999999E-2</v>
      </c>
      <c r="AI85">
        <v>2.199862272E-2</v>
      </c>
      <c r="AJ85">
        <v>2.0983968768000003E-2</v>
      </c>
      <c r="AK85">
        <v>26.922536960000002</v>
      </c>
      <c r="AL85">
        <v>26.9321728</v>
      </c>
      <c r="AM85">
        <v>26.937954303999998</v>
      </c>
      <c r="AN85">
        <v>26.956946544640001</v>
      </c>
      <c r="AO85">
        <v>30.359760572416</v>
      </c>
      <c r="AP85">
        <v>-0.141532038</v>
      </c>
      <c r="AQ85">
        <v>1.2304499999999999E-2</v>
      </c>
      <c r="AR85">
        <v>1.1529486869999999E-2</v>
      </c>
      <c r="AS85">
        <v>0</v>
      </c>
      <c r="AT85">
        <v>0</v>
      </c>
      <c r="AU85">
        <v>0.44166204850500002</v>
      </c>
      <c r="AV85">
        <v>0.3629748616797</v>
      </c>
      <c r="AW85">
        <v>0.32273969962499999</v>
      </c>
      <c r="AX85">
        <v>0</v>
      </c>
      <c r="AY85">
        <v>0</v>
      </c>
      <c r="AZ85">
        <v>0.44166204850500002</v>
      </c>
      <c r="BA85">
        <v>0.3629748616797</v>
      </c>
      <c r="BB85">
        <v>0.32273969962499999</v>
      </c>
      <c r="BC85">
        <v>0</v>
      </c>
      <c r="BD85">
        <v>0</v>
      </c>
      <c r="BE85">
        <v>0</v>
      </c>
      <c r="BF85">
        <v>0.98407186375829159</v>
      </c>
      <c r="BG85">
        <v>1.0481351700000001</v>
      </c>
      <c r="BH85">
        <v>0</v>
      </c>
      <c r="BI85">
        <v>0</v>
      </c>
      <c r="BJ85">
        <v>0</v>
      </c>
      <c r="BK85">
        <v>24.698797314546301</v>
      </c>
      <c r="BL85">
        <v>23.098483231363637</v>
      </c>
      <c r="BM85">
        <v>0</v>
      </c>
      <c r="BN85">
        <v>0</v>
      </c>
      <c r="BO85">
        <v>0</v>
      </c>
      <c r="BP85">
        <v>25.682869178304593</v>
      </c>
      <c r="BQ85">
        <v>24.146618401363636</v>
      </c>
      <c r="BR85">
        <v>0</v>
      </c>
      <c r="BS85">
        <v>0</v>
      </c>
      <c r="BT85">
        <v>0</v>
      </c>
      <c r="BU85">
        <v>0.98407186375829159</v>
      </c>
      <c r="BV85">
        <v>1.0481351700000001</v>
      </c>
      <c r="BW85">
        <v>0</v>
      </c>
      <c r="BX85">
        <v>0</v>
      </c>
      <c r="BY85">
        <v>0</v>
      </c>
      <c r="BZ85">
        <v>24.698797314546304</v>
      </c>
      <c r="CA85">
        <v>23.098483231363637</v>
      </c>
      <c r="CB85">
        <v>0</v>
      </c>
      <c r="CC85">
        <v>0</v>
      </c>
      <c r="CD85">
        <v>0</v>
      </c>
      <c r="CE85">
        <v>25.682869178304596</v>
      </c>
      <c r="CF85">
        <v>24.146618401363636</v>
      </c>
      <c r="CG85">
        <v>0</v>
      </c>
      <c r="CH85">
        <v>0</v>
      </c>
    </row>
    <row r="86" spans="1:86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1.443282279685427</v>
      </c>
      <c r="K86">
        <v>0</v>
      </c>
      <c r="L86">
        <v>0</v>
      </c>
      <c r="M86">
        <v>0</v>
      </c>
      <c r="N86">
        <v>0</v>
      </c>
      <c r="O86">
        <v>1.6436161369131008</v>
      </c>
      <c r="P86">
        <v>0</v>
      </c>
      <c r="Q86">
        <v>0</v>
      </c>
      <c r="R86">
        <v>0</v>
      </c>
      <c r="S86">
        <v>0</v>
      </c>
      <c r="T86">
        <v>1.097333649808591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3.7736600773174271</v>
      </c>
      <c r="AE86">
        <v>0</v>
      </c>
      <c r="AF86">
        <v>0</v>
      </c>
      <c r="AG86">
        <v>0</v>
      </c>
      <c r="AH86">
        <v>0</v>
      </c>
      <c r="AI86">
        <v>2.1300439403079681</v>
      </c>
      <c r="AJ86">
        <v>0</v>
      </c>
      <c r="AK86">
        <v>0</v>
      </c>
      <c r="AL86">
        <v>0</v>
      </c>
      <c r="AM86">
        <v>0</v>
      </c>
      <c r="AN86">
        <v>1.6436161369131008</v>
      </c>
      <c r="AO86">
        <v>0</v>
      </c>
      <c r="AP86">
        <v>9.6114373878300015</v>
      </c>
      <c r="AQ86">
        <v>39.771817451685003</v>
      </c>
      <c r="AR86">
        <v>43.490003499929998</v>
      </c>
      <c r="AS86">
        <v>57.966691440734998</v>
      </c>
      <c r="AT86">
        <v>21.917047603935</v>
      </c>
      <c r="AU86">
        <v>13.964963880000001</v>
      </c>
      <c r="AV86">
        <v>40.992371709000004</v>
      </c>
      <c r="AW86">
        <v>54.665315730000003</v>
      </c>
      <c r="AX86">
        <v>56.677842589500003</v>
      </c>
      <c r="AY86">
        <v>65.058869143500004</v>
      </c>
      <c r="AZ86">
        <v>13.116182433000001</v>
      </c>
      <c r="BA86">
        <v>31.947435034500003</v>
      </c>
      <c r="BB86">
        <v>41.341348152000002</v>
      </c>
      <c r="BC86">
        <v>43.371036949500002</v>
      </c>
      <c r="BD86">
        <v>52.000859546999997</v>
      </c>
      <c r="BE86">
        <v>0.27216099191011778</v>
      </c>
      <c r="BF86">
        <v>0.86793143936309169</v>
      </c>
      <c r="BG86">
        <v>0.80517214329698938</v>
      </c>
      <c r="BH86">
        <v>0.86114667822751934</v>
      </c>
      <c r="BI86">
        <v>0.71597893467212825</v>
      </c>
      <c r="BJ86">
        <v>0.31843524540788348</v>
      </c>
      <c r="BK86">
        <v>0.30550223314862418</v>
      </c>
      <c r="BL86">
        <v>0.22465676021420797</v>
      </c>
      <c r="BM86">
        <v>0.22838896517351651</v>
      </c>
      <c r="BN86">
        <v>0.23630531081468764</v>
      </c>
      <c r="BO86">
        <v>0.59059623731800115</v>
      </c>
      <c r="BP86">
        <v>1.1734336725117158</v>
      </c>
      <c r="BQ86">
        <v>1.0298289035111974</v>
      </c>
      <c r="BR86">
        <v>1.0895356434010359</v>
      </c>
      <c r="BS86">
        <v>0.95228424548681589</v>
      </c>
      <c r="BT86">
        <v>0.2695063905273069</v>
      </c>
      <c r="BU86">
        <v>0.95423838286507356</v>
      </c>
      <c r="BV86">
        <v>0.88392741875458702</v>
      </c>
      <c r="BW86">
        <v>1.1058740811208587</v>
      </c>
      <c r="BX86">
        <v>0.39003984207197062</v>
      </c>
      <c r="BY86">
        <v>0.2705134510195068</v>
      </c>
      <c r="BZ86">
        <v>0.2584747172059213</v>
      </c>
      <c r="CA86">
        <v>0.18564545736707835</v>
      </c>
      <c r="CB86">
        <v>0.10462487761770856</v>
      </c>
      <c r="CC86">
        <v>0.12136427926117914</v>
      </c>
      <c r="CD86">
        <v>0.54001984154681371</v>
      </c>
      <c r="CE86">
        <v>1.2127131000709948</v>
      </c>
      <c r="CF86">
        <v>1.0695728761216654</v>
      </c>
      <c r="CG86">
        <v>1.2104989587385673</v>
      </c>
      <c r="CH86">
        <v>0.51140412133314972</v>
      </c>
    </row>
    <row r="87" spans="1:86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14.084240540351896</v>
      </c>
      <c r="H87">
        <v>13.88420055061289</v>
      </c>
      <c r="I87">
        <v>13.89887383248896</v>
      </c>
      <c r="J87">
        <v>13.65230864384</v>
      </c>
      <c r="K87">
        <v>13.326725605222707</v>
      </c>
      <c r="L87">
        <v>19.044697133488128</v>
      </c>
      <c r="M87">
        <v>18.701012971317965</v>
      </c>
      <c r="N87">
        <v>17.403111397376001</v>
      </c>
      <c r="O87">
        <v>17.03808817349632</v>
      </c>
      <c r="P87">
        <v>16.233928883719681</v>
      </c>
      <c r="Q87">
        <v>1.3029574005142999</v>
      </c>
      <c r="R87">
        <v>1.2978778876943688</v>
      </c>
      <c r="S87">
        <v>1.2065265067397306</v>
      </c>
      <c r="T87">
        <v>1.2025533250728262</v>
      </c>
      <c r="U87">
        <v>1.1737882652404721</v>
      </c>
      <c r="V87">
        <v>0</v>
      </c>
      <c r="W87">
        <v>0</v>
      </c>
      <c r="X87">
        <v>0</v>
      </c>
      <c r="Y87">
        <v>0</v>
      </c>
      <c r="Z87">
        <v>0</v>
      </c>
      <c r="AA87">
        <v>27.18804771328</v>
      </c>
      <c r="AB87">
        <v>26.928540088319998</v>
      </c>
      <c r="AC87">
        <v>26.688412064767999</v>
      </c>
      <c r="AD87">
        <v>26.342968164352001</v>
      </c>
      <c r="AE87">
        <v>25.868266215424001</v>
      </c>
      <c r="AF87">
        <v>8.143350579791873</v>
      </c>
      <c r="AG87">
        <v>8.227527117002035</v>
      </c>
      <c r="AH87">
        <v>9.2853006673919989</v>
      </c>
      <c r="AI87">
        <v>9.3048797306880004</v>
      </c>
      <c r="AJ87">
        <v>9.6343373317043213</v>
      </c>
      <c r="AK87">
        <v>19.044697133488128</v>
      </c>
      <c r="AL87">
        <v>18.701012971317965</v>
      </c>
      <c r="AM87">
        <v>17.403111397376001</v>
      </c>
      <c r="AN87">
        <v>17.03808817349632</v>
      </c>
      <c r="AO87">
        <v>16.233928883719681</v>
      </c>
      <c r="AP87">
        <v>66.263462570084542</v>
      </c>
      <c r="AQ87">
        <v>75.342912536436145</v>
      </c>
      <c r="AR87">
        <v>72.143056884737405</v>
      </c>
      <c r="AS87">
        <v>78.1799822675424</v>
      </c>
      <c r="AT87">
        <v>80.000220810361796</v>
      </c>
      <c r="AU87">
        <v>187.96214377407256</v>
      </c>
      <c r="AV87">
        <v>173.15586004276935</v>
      </c>
      <c r="AW87">
        <v>188.32619103956085</v>
      </c>
      <c r="AX87">
        <v>183.15726194744116</v>
      </c>
      <c r="AY87">
        <v>193.51754392659149</v>
      </c>
      <c r="AZ87">
        <v>33.773702674702349</v>
      </c>
      <c r="BA87">
        <v>27.389961997647749</v>
      </c>
      <c r="BB87">
        <v>29.8965883630284</v>
      </c>
      <c r="BC87">
        <v>25.068378964887003</v>
      </c>
      <c r="BD87">
        <v>26.706088687685998</v>
      </c>
      <c r="BE87">
        <v>0.27905941470603562</v>
      </c>
      <c r="BF87">
        <v>0.30826075415400667</v>
      </c>
      <c r="BG87">
        <v>0.1734869776409306</v>
      </c>
      <c r="BH87">
        <v>0.22602123412874173</v>
      </c>
      <c r="BI87">
        <v>0.14176261139676652</v>
      </c>
      <c r="BJ87">
        <v>0.69626313144500129</v>
      </c>
      <c r="BK87">
        <v>0.60277242188995361</v>
      </c>
      <c r="BL87">
        <v>0.85830635514545894</v>
      </c>
      <c r="BM87">
        <v>0.69081936084739737</v>
      </c>
      <c r="BN87">
        <v>0.80579737143497376</v>
      </c>
      <c r="BO87">
        <v>0.97532254615103686</v>
      </c>
      <c r="BP87">
        <v>0.91103317604396028</v>
      </c>
      <c r="BQ87">
        <v>1.0317933327863895</v>
      </c>
      <c r="BR87">
        <v>0.91684059497613912</v>
      </c>
      <c r="BS87">
        <v>0.94755998283174026</v>
      </c>
      <c r="BT87">
        <v>0.48310642252128283</v>
      </c>
      <c r="BU87">
        <v>0.59272619140000493</v>
      </c>
      <c r="BV87">
        <v>0.49986689120324523</v>
      </c>
      <c r="BW87">
        <v>0.53182539259182138</v>
      </c>
      <c r="BX87">
        <v>0.52709253334725126</v>
      </c>
      <c r="BY87">
        <v>0.26861991581856137</v>
      </c>
      <c r="BZ87">
        <v>0.25776401892472506</v>
      </c>
      <c r="CA87">
        <v>0.2890057578753995</v>
      </c>
      <c r="CB87">
        <v>0.30908901205116202</v>
      </c>
      <c r="CC87">
        <v>0.29775741923400706</v>
      </c>
      <c r="CD87">
        <v>0.75172633833984448</v>
      </c>
      <c r="CE87">
        <v>0.85049021032472993</v>
      </c>
      <c r="CF87">
        <v>0.78887264907864474</v>
      </c>
      <c r="CG87">
        <v>0.84091440464298339</v>
      </c>
      <c r="CH87">
        <v>0.82484995258125837</v>
      </c>
    </row>
    <row r="88" spans="1:86" x14ac:dyDescent="0.3">
      <c r="A88" t="s">
        <v>85</v>
      </c>
      <c r="B88">
        <v>34.959029776281596</v>
      </c>
      <c r="C88">
        <v>4.2910156277043212</v>
      </c>
      <c r="D88">
        <v>11.24445444320256</v>
      </c>
      <c r="E88">
        <v>10.73002741412864</v>
      </c>
      <c r="F88">
        <v>10.310429432709121</v>
      </c>
      <c r="G88">
        <v>32.807251637084157</v>
      </c>
      <c r="H88">
        <v>23.337922739169279</v>
      </c>
      <c r="I88">
        <v>18.624803628564479</v>
      </c>
      <c r="J88">
        <v>18.944654525952</v>
      </c>
      <c r="K88">
        <v>16.266685500231681</v>
      </c>
      <c r="L88">
        <v>49.686112044881924</v>
      </c>
      <c r="M88">
        <v>35.187973759784953</v>
      </c>
      <c r="N88">
        <v>31.732504674693121</v>
      </c>
      <c r="O88">
        <v>34.236475521740807</v>
      </c>
      <c r="P88">
        <v>30.67176111241216</v>
      </c>
      <c r="Q88">
        <v>1.4593341471657235</v>
      </c>
      <c r="R88">
        <v>1.4528528903920581</v>
      </c>
      <c r="S88">
        <v>1.6417318750982308</v>
      </c>
      <c r="T88">
        <v>1.7413735354186037</v>
      </c>
      <c r="U88">
        <v>1.8168924615479669</v>
      </c>
      <c r="V88">
        <v>125.23980303853568</v>
      </c>
      <c r="W88">
        <v>107.4077952283136</v>
      </c>
      <c r="X88">
        <v>113.65004525291521</v>
      </c>
      <c r="Y88">
        <v>110.57427598050305</v>
      </c>
      <c r="Z88">
        <v>105.33559235151873</v>
      </c>
      <c r="AA88">
        <v>320.32906172502015</v>
      </c>
      <c r="AB88">
        <v>306.34297829863425</v>
      </c>
      <c r="AC88">
        <v>289.57768138186748</v>
      </c>
      <c r="AD88">
        <v>286.86050487478269</v>
      </c>
      <c r="AE88">
        <v>307.1902001067827</v>
      </c>
      <c r="AF88">
        <v>270.64294968013826</v>
      </c>
      <c r="AG88">
        <v>271.15500453884931</v>
      </c>
      <c r="AH88">
        <v>257.8451767071744</v>
      </c>
      <c r="AI88">
        <v>252.62402935304189</v>
      </c>
      <c r="AJ88">
        <v>276.51843899437051</v>
      </c>
      <c r="AK88">
        <v>49.686112044881924</v>
      </c>
      <c r="AL88">
        <v>35.187973759784953</v>
      </c>
      <c r="AM88">
        <v>31.732504674693121</v>
      </c>
      <c r="AN88">
        <v>34.236475521740807</v>
      </c>
      <c r="AO88">
        <v>30.67176111241216</v>
      </c>
      <c r="AP88">
        <v>136.16994513</v>
      </c>
      <c r="AQ88">
        <v>247.93337121900001</v>
      </c>
      <c r="AR88">
        <v>198.767076621</v>
      </c>
      <c r="AS88">
        <v>165.98347035899999</v>
      </c>
      <c r="AT88">
        <v>91.7635110075</v>
      </c>
      <c r="AU88">
        <v>221.761570995</v>
      </c>
      <c r="AV88">
        <v>336.86877335400004</v>
      </c>
      <c r="AW88">
        <v>350.94918846449997</v>
      </c>
      <c r="AX88">
        <v>317.27346052050001</v>
      </c>
      <c r="AY88">
        <v>172.51875944400001</v>
      </c>
      <c r="AZ88">
        <v>213.1545779775</v>
      </c>
      <c r="BA88">
        <v>254.192490534</v>
      </c>
      <c r="BB88">
        <v>276.077276127</v>
      </c>
      <c r="BC88">
        <v>266.29787816850001</v>
      </c>
      <c r="BD88">
        <v>156.744842871</v>
      </c>
      <c r="BE88">
        <v>0.60760091180701237</v>
      </c>
      <c r="BF88">
        <v>0.70615100688970867</v>
      </c>
      <c r="BG88">
        <v>0.70735433415508753</v>
      </c>
      <c r="BH88">
        <v>0.60169920816138023</v>
      </c>
      <c r="BI88">
        <v>0.46828091379164505</v>
      </c>
      <c r="BJ88">
        <v>0.45423097544427743</v>
      </c>
      <c r="BK88">
        <v>0.49513277969153746</v>
      </c>
      <c r="BL88">
        <v>0.48230908685819063</v>
      </c>
      <c r="BM88">
        <v>0.46460174154449335</v>
      </c>
      <c r="BN88">
        <v>0.44319569971717854</v>
      </c>
      <c r="BO88">
        <v>1.06183188725129</v>
      </c>
      <c r="BP88">
        <v>1.2012837865812462</v>
      </c>
      <c r="BQ88">
        <v>1.1896634210132779</v>
      </c>
      <c r="BR88">
        <v>1.0663009497058735</v>
      </c>
      <c r="BS88">
        <v>0.91147661350882359</v>
      </c>
      <c r="BT88">
        <v>0.64341292173727038</v>
      </c>
      <c r="BU88">
        <v>0.98315599934903919</v>
      </c>
      <c r="BV88">
        <v>0.74791335659623792</v>
      </c>
      <c r="BW88">
        <v>0.61263620068541336</v>
      </c>
      <c r="BX88">
        <v>0.42275482073741477</v>
      </c>
      <c r="BY88">
        <v>0.379233051450445</v>
      </c>
      <c r="BZ88">
        <v>0.37236985950692342</v>
      </c>
      <c r="CA88">
        <v>0.38384065249015692</v>
      </c>
      <c r="CB88">
        <v>0.36621563084777503</v>
      </c>
      <c r="CC88">
        <v>0.37589810817868119</v>
      </c>
      <c r="CD88">
        <v>1.0226459731877156</v>
      </c>
      <c r="CE88">
        <v>1.3555258588559629</v>
      </c>
      <c r="CF88">
        <v>1.1317540090863949</v>
      </c>
      <c r="CG88">
        <v>0.97885183153318833</v>
      </c>
      <c r="CH88">
        <v>0.79865292891609596</v>
      </c>
    </row>
    <row r="89" spans="1:86" x14ac:dyDescent="0.3">
      <c r="A89" t="s">
        <v>86</v>
      </c>
      <c r="B89">
        <v>287.50919970267142</v>
      </c>
      <c r="C89">
        <v>364.78601615161347</v>
      </c>
      <c r="D89">
        <v>392.06975965866843</v>
      </c>
      <c r="E89">
        <v>407.96543993270149</v>
      </c>
      <c r="F89">
        <v>342.60517206061752</v>
      </c>
      <c r="G89">
        <v>79.755034817111238</v>
      </c>
      <c r="H89">
        <v>80.387753463039488</v>
      </c>
      <c r="I89">
        <v>83.807582299734221</v>
      </c>
      <c r="J89">
        <v>91.464827313074593</v>
      </c>
      <c r="K89">
        <v>98.602373220351993</v>
      </c>
      <c r="L89">
        <v>111.62749295404912</v>
      </c>
      <c r="M89">
        <v>116.53534785816208</v>
      </c>
      <c r="N89">
        <v>119.325188140352</v>
      </c>
      <c r="O89">
        <v>126.7698827082274</v>
      </c>
      <c r="P89">
        <v>164.52600613186507</v>
      </c>
      <c r="Q89">
        <v>1.348660512998199</v>
      </c>
      <c r="R89">
        <v>1.3968744217014155</v>
      </c>
      <c r="S89">
        <v>1.3719503526281487</v>
      </c>
      <c r="T89">
        <v>1.33552354766282</v>
      </c>
      <c r="U89">
        <v>1.6078175597080333</v>
      </c>
      <c r="V89">
        <v>393.05703493963773</v>
      </c>
      <c r="W89">
        <v>415.44883333909502</v>
      </c>
      <c r="X89">
        <v>465.52840450166786</v>
      </c>
      <c r="Y89">
        <v>486.23737138743292</v>
      </c>
      <c r="Z89">
        <v>439.86608441041915</v>
      </c>
      <c r="AA89">
        <v>240.25872000546357</v>
      </c>
      <c r="AB89">
        <v>197.36449314071143</v>
      </c>
      <c r="AC89">
        <v>188.90887880581261</v>
      </c>
      <c r="AD89">
        <v>201.75580736880784</v>
      </c>
      <c r="AE89">
        <v>235.24140025687583</v>
      </c>
      <c r="AF89">
        <v>140.88668315751178</v>
      </c>
      <c r="AG89">
        <v>100.48004871664395</v>
      </c>
      <c r="AH89">
        <v>82.708742210722107</v>
      </c>
      <c r="AI89">
        <v>86.325522688573756</v>
      </c>
      <c r="AJ89">
        <v>84.321050224510145</v>
      </c>
      <c r="AK89">
        <v>99.372036848048126</v>
      </c>
      <c r="AL89">
        <v>96.884444424067496</v>
      </c>
      <c r="AM89">
        <v>106.20013659509053</v>
      </c>
      <c r="AN89">
        <v>115.43028468013772</v>
      </c>
      <c r="AO89">
        <v>150.92035002947489</v>
      </c>
      <c r="AP89">
        <v>0</v>
      </c>
      <c r="AQ89">
        <v>32.667277626000001</v>
      </c>
      <c r="AR89">
        <v>47.081445673499999</v>
      </c>
      <c r="AS89">
        <v>36.877677814500004</v>
      </c>
      <c r="AT89">
        <v>70.177132255499998</v>
      </c>
      <c r="AU89">
        <v>0</v>
      </c>
      <c r="AV89">
        <v>21.479303099999999</v>
      </c>
      <c r="AW89">
        <v>42.559920523499997</v>
      </c>
      <c r="AX89">
        <v>48.638989982999995</v>
      </c>
      <c r="AY89">
        <v>70.752435778500001</v>
      </c>
      <c r="AZ89">
        <v>0</v>
      </c>
      <c r="BA89">
        <v>18.391060060499999</v>
      </c>
      <c r="BB89">
        <v>36.065742665999998</v>
      </c>
      <c r="BC89">
        <v>41.530347164999995</v>
      </c>
      <c r="BD89">
        <v>45.525931606500002</v>
      </c>
      <c r="BE89">
        <v>0</v>
      </c>
      <c r="BF89">
        <v>0.55562471150536841</v>
      </c>
      <c r="BG89">
        <v>0.48499966441265124</v>
      </c>
      <c r="BH89">
        <v>0.43615976665994249</v>
      </c>
      <c r="BI89">
        <v>0.40802910514117707</v>
      </c>
      <c r="BJ89">
        <v>0</v>
      </c>
      <c r="BK89">
        <v>0.57738707439486192</v>
      </c>
      <c r="BL89">
        <v>0.47659417814089344</v>
      </c>
      <c r="BM89">
        <v>0.42845424350291744</v>
      </c>
      <c r="BN89">
        <v>0.46032901896033485</v>
      </c>
      <c r="BO89">
        <v>0</v>
      </c>
      <c r="BP89">
        <v>1.1330117859002302</v>
      </c>
      <c r="BQ89">
        <v>0.96159384255354463</v>
      </c>
      <c r="BR89">
        <v>0.86461401016285999</v>
      </c>
      <c r="BS89">
        <v>0.86835812410151203</v>
      </c>
      <c r="BT89">
        <v>0</v>
      </c>
      <c r="BU89">
        <v>0.93385979626666793</v>
      </c>
      <c r="BV89">
        <v>0.54334079184734108</v>
      </c>
      <c r="BW89">
        <v>0.38549281842180466</v>
      </c>
      <c r="BX89">
        <v>0.62380830349715022</v>
      </c>
      <c r="BY89">
        <v>0</v>
      </c>
      <c r="BZ89">
        <v>0.42462384441656953</v>
      </c>
      <c r="CA89">
        <v>0.34269622647558368</v>
      </c>
      <c r="CB89">
        <v>0.33097048442773319</v>
      </c>
      <c r="CC89">
        <v>0.3350492530692547</v>
      </c>
      <c r="CD89">
        <v>0</v>
      </c>
      <c r="CE89">
        <v>1.3584836406832375</v>
      </c>
      <c r="CF89">
        <v>0.8860370183229247</v>
      </c>
      <c r="CG89">
        <v>0.71646330284953796</v>
      </c>
      <c r="CH89">
        <v>0.95885755656640481</v>
      </c>
    </row>
    <row r="90" spans="1:86" x14ac:dyDescent="0.3">
      <c r="A90" t="s">
        <v>87</v>
      </c>
      <c r="B90">
        <v>3.8880402411519999</v>
      </c>
      <c r="C90">
        <v>2.9845279948799996</v>
      </c>
      <c r="D90">
        <v>3.2415686424473602</v>
      </c>
      <c r="E90">
        <v>3.2188789372825597</v>
      </c>
      <c r="F90">
        <v>3.2070331173785602</v>
      </c>
      <c r="G90">
        <v>10.979764410549761</v>
      </c>
      <c r="H90">
        <v>7.5270807576303618</v>
      </c>
      <c r="I90">
        <v>7.2054839786240006</v>
      </c>
      <c r="J90">
        <v>6.6839735933633539</v>
      </c>
      <c r="K90">
        <v>7.1032224312980476</v>
      </c>
      <c r="L90">
        <v>9.6530227115999239</v>
      </c>
      <c r="M90">
        <v>10.550746887239679</v>
      </c>
      <c r="N90">
        <v>11.306120361670452</v>
      </c>
      <c r="O90">
        <v>11.256042931254273</v>
      </c>
      <c r="P90">
        <v>9.7738907039473659</v>
      </c>
      <c r="Q90">
        <v>0.8471491635646643</v>
      </c>
      <c r="R90">
        <v>1.3506605304171782</v>
      </c>
      <c r="S90">
        <v>1.5119590460404182</v>
      </c>
      <c r="T90">
        <v>1.6227088154027209</v>
      </c>
      <c r="U90">
        <v>1.325872136366617</v>
      </c>
      <c r="V90">
        <v>3.8880402411519999</v>
      </c>
      <c r="W90">
        <v>2.9845279948799996</v>
      </c>
      <c r="X90">
        <v>3.2415686424473602</v>
      </c>
      <c r="Y90">
        <v>3.2188789372825597</v>
      </c>
      <c r="Z90">
        <v>3.2070331173785602</v>
      </c>
      <c r="AA90">
        <v>24.250890136963992</v>
      </c>
      <c r="AB90">
        <v>23.68684584269824</v>
      </c>
      <c r="AC90">
        <v>23.9421493519189</v>
      </c>
      <c r="AD90">
        <v>24.591435567153663</v>
      </c>
      <c r="AE90">
        <v>24.029405975074713</v>
      </c>
      <c r="AF90">
        <v>14.59786742536407</v>
      </c>
      <c r="AG90">
        <v>13.136098955458561</v>
      </c>
      <c r="AH90">
        <v>12.636028990248448</v>
      </c>
      <c r="AI90">
        <v>13.335392635899392</v>
      </c>
      <c r="AJ90">
        <v>14.255515271127347</v>
      </c>
      <c r="AK90">
        <v>9.6530227115999239</v>
      </c>
      <c r="AL90">
        <v>10.550746887239679</v>
      </c>
      <c r="AM90">
        <v>11.306120361670452</v>
      </c>
      <c r="AN90">
        <v>11.256042931254273</v>
      </c>
      <c r="AO90">
        <v>9.7738907039473659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-5.6350388610000004E-4</v>
      </c>
      <c r="AW90">
        <v>-5.9620830060000006E-4</v>
      </c>
      <c r="AX90">
        <v>-5.158819075275E-2</v>
      </c>
      <c r="AY90">
        <v>-7.3506483960149999E-2</v>
      </c>
      <c r="AZ90">
        <v>0</v>
      </c>
      <c r="BA90">
        <v>-5.6350388610000004E-4</v>
      </c>
      <c r="BB90">
        <v>-5.9620830060000006E-4</v>
      </c>
      <c r="BC90">
        <v>-5.158819075275E-2</v>
      </c>
      <c r="BD90">
        <v>-7.3506483960149999E-2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3.3532463035380289</v>
      </c>
      <c r="BL90">
        <v>13.940982415738684</v>
      </c>
      <c r="BM90">
        <v>6.719458265579191</v>
      </c>
      <c r="BN90">
        <v>4.0614167133839354</v>
      </c>
      <c r="BO90">
        <v>0</v>
      </c>
      <c r="BP90">
        <v>3.3532463035380289</v>
      </c>
      <c r="BQ90">
        <v>13.940982415738684</v>
      </c>
      <c r="BR90">
        <v>6.719458265579191</v>
      </c>
      <c r="BS90">
        <v>4.0614167133839354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3.3532463035380289</v>
      </c>
      <c r="CA90">
        <v>13.940982415738684</v>
      </c>
      <c r="CB90">
        <v>6.719458265579191</v>
      </c>
      <c r="CC90">
        <v>4.0614167133839354</v>
      </c>
      <c r="CD90">
        <v>0</v>
      </c>
      <c r="CE90">
        <v>3.3532463035380289</v>
      </c>
      <c r="CF90">
        <v>13.940982415738684</v>
      </c>
      <c r="CG90">
        <v>6.719458265579191</v>
      </c>
      <c r="CH90">
        <v>4.0614167133839354</v>
      </c>
    </row>
    <row r="91" spans="1:86" x14ac:dyDescent="0.3">
      <c r="A91" t="s">
        <v>88</v>
      </c>
      <c r="B91">
        <v>0</v>
      </c>
      <c r="C91">
        <v>363.42233587696643</v>
      </c>
      <c r="D91">
        <v>320.96871940691966</v>
      </c>
      <c r="E91">
        <v>357.18666956895237</v>
      </c>
      <c r="F91">
        <v>290.24821054140415</v>
      </c>
      <c r="G91">
        <v>175.58736569176065</v>
      </c>
      <c r="H91">
        <v>160.0384108312883</v>
      </c>
      <c r="I91">
        <v>137.0351008843981</v>
      </c>
      <c r="J91">
        <v>149.98953503941161</v>
      </c>
      <c r="K91">
        <v>166.6869794310484</v>
      </c>
      <c r="L91">
        <v>612.22300659589109</v>
      </c>
      <c r="M91">
        <v>628.70474973396608</v>
      </c>
      <c r="N91">
        <v>626.82293282514001</v>
      </c>
      <c r="O91">
        <v>580.84680777484573</v>
      </c>
      <c r="P91">
        <v>523.62259914668539</v>
      </c>
      <c r="Q91">
        <v>3.3597422642771462</v>
      </c>
      <c r="R91">
        <v>3.7854027318872565</v>
      </c>
      <c r="S91">
        <v>4.4076046575315573</v>
      </c>
      <c r="T91">
        <v>3.7315582735545525</v>
      </c>
      <c r="U91">
        <v>3.0269572362421577</v>
      </c>
      <c r="V91">
        <v>0</v>
      </c>
      <c r="W91">
        <v>373.85486612603904</v>
      </c>
      <c r="X91">
        <v>332.05661606969346</v>
      </c>
      <c r="Y91">
        <v>366.88521974093823</v>
      </c>
      <c r="Z91">
        <v>295.77194606993407</v>
      </c>
      <c r="AA91">
        <v>5999.7442141964793</v>
      </c>
      <c r="AB91">
        <v>6368.2362659315668</v>
      </c>
      <c r="AC91">
        <v>6076.5658156592754</v>
      </c>
      <c r="AD91">
        <v>6663.2188794929179</v>
      </c>
      <c r="AE91">
        <v>6450.6590510716887</v>
      </c>
      <c r="AF91">
        <v>5385.2762440086017</v>
      </c>
      <c r="AG91">
        <v>5709.180675888435</v>
      </c>
      <c r="AH91">
        <v>5429.577612217241</v>
      </c>
      <c r="AI91">
        <v>6038.0370928579177</v>
      </c>
      <c r="AJ91">
        <v>5817.7772517991625</v>
      </c>
      <c r="AK91">
        <v>614.46797018787845</v>
      </c>
      <c r="AL91">
        <v>659.05559004313204</v>
      </c>
      <c r="AM91">
        <v>646.98820344203352</v>
      </c>
      <c r="AN91">
        <v>625.18178663500009</v>
      </c>
      <c r="AO91">
        <v>632.88179926288899</v>
      </c>
      <c r="AP91">
        <v>0</v>
      </c>
      <c r="AQ91">
        <v>59.579339286</v>
      </c>
      <c r="AR91">
        <v>71.473334663999992</v>
      </c>
      <c r="AS91">
        <v>66.147411344999995</v>
      </c>
      <c r="AT91">
        <v>111.714230805</v>
      </c>
      <c r="AU91">
        <v>0</v>
      </c>
      <c r="AV91">
        <v>43.240492830000001</v>
      </c>
      <c r="AW91">
        <v>77.696150971500003</v>
      </c>
      <c r="AX91">
        <v>90.057720188999994</v>
      </c>
      <c r="AY91">
        <v>138.84477873899999</v>
      </c>
      <c r="AZ91">
        <v>0</v>
      </c>
      <c r="BA91">
        <v>25.850454955500002</v>
      </c>
      <c r="BB91">
        <v>64.523203147499999</v>
      </c>
      <c r="BC91">
        <v>87.937436197500006</v>
      </c>
      <c r="BD91">
        <v>140.34774123300002</v>
      </c>
      <c r="BE91">
        <v>0</v>
      </c>
      <c r="BF91">
        <v>1.2450291848884945</v>
      </c>
      <c r="BG91">
        <v>0.83725013230777723</v>
      </c>
      <c r="BH91">
        <v>0.67095968607411294</v>
      </c>
      <c r="BI91">
        <v>0.88970398763865854</v>
      </c>
      <c r="BJ91">
        <v>0</v>
      </c>
      <c r="BK91">
        <v>0.39189331953805689</v>
      </c>
      <c r="BL91">
        <v>0.37070003004163765</v>
      </c>
      <c r="BM91">
        <v>0.38363069214709333</v>
      </c>
      <c r="BN91">
        <v>0.32859029510195892</v>
      </c>
      <c r="BO91">
        <v>0</v>
      </c>
      <c r="BP91">
        <v>1.6369225044265512</v>
      </c>
      <c r="BQ91">
        <v>1.2079501623494151</v>
      </c>
      <c r="BR91">
        <v>1.0545903782212063</v>
      </c>
      <c r="BS91">
        <v>1.2182942827406176</v>
      </c>
      <c r="BT91">
        <v>0</v>
      </c>
      <c r="BU91">
        <v>1.8422680496343067</v>
      </c>
      <c r="BV91">
        <v>0.781389829485998</v>
      </c>
      <c r="BW91">
        <v>0.60771390602686715</v>
      </c>
      <c r="BX91">
        <v>0.81048558135025994</v>
      </c>
      <c r="BY91">
        <v>0</v>
      </c>
      <c r="BZ91">
        <v>0.36174457274738953</v>
      </c>
      <c r="CA91">
        <v>0.33671875582195454</v>
      </c>
      <c r="CB91">
        <v>0.3319783494803526</v>
      </c>
      <c r="CC91">
        <v>0.29329669362265304</v>
      </c>
      <c r="CD91">
        <v>0</v>
      </c>
      <c r="CE91">
        <v>2.204012622381696</v>
      </c>
      <c r="CF91">
        <v>1.1181085853079527</v>
      </c>
      <c r="CG91">
        <v>0.93969225550721969</v>
      </c>
      <c r="CH91">
        <v>1.1037822749729129</v>
      </c>
    </row>
    <row r="92" spans="1:86" x14ac:dyDescent="0.3">
      <c r="A92" t="s">
        <v>89</v>
      </c>
      <c r="B92">
        <v>0</v>
      </c>
      <c r="C92">
        <v>0</v>
      </c>
      <c r="D92">
        <v>0</v>
      </c>
      <c r="E92">
        <v>6.8251216489471998E-3</v>
      </c>
      <c r="F92">
        <v>3.1095959947263999E-3</v>
      </c>
      <c r="G92">
        <v>0</v>
      </c>
      <c r="H92">
        <v>0</v>
      </c>
      <c r="I92">
        <v>0</v>
      </c>
      <c r="J92">
        <v>51.876879910491752</v>
      </c>
      <c r="K92">
        <v>44.126501347428352</v>
      </c>
      <c r="L92">
        <v>0</v>
      </c>
      <c r="M92">
        <v>0</v>
      </c>
      <c r="N92">
        <v>0</v>
      </c>
      <c r="O92">
        <v>123.14392583339387</v>
      </c>
      <c r="P92">
        <v>76.507393026838017</v>
      </c>
      <c r="Q92">
        <v>0</v>
      </c>
      <c r="R92">
        <v>0</v>
      </c>
      <c r="S92">
        <v>0</v>
      </c>
      <c r="T92">
        <v>2.2873294776975768</v>
      </c>
      <c r="U92">
        <v>1.6706808278755392</v>
      </c>
      <c r="V92">
        <v>0</v>
      </c>
      <c r="W92">
        <v>0</v>
      </c>
      <c r="X92">
        <v>0</v>
      </c>
      <c r="Y92">
        <v>6.8251216489471998E-3</v>
      </c>
      <c r="Z92">
        <v>3.1095959947263999E-3</v>
      </c>
      <c r="AA92">
        <v>0</v>
      </c>
      <c r="AB92">
        <v>0</v>
      </c>
      <c r="AC92">
        <v>0</v>
      </c>
      <c r="AD92">
        <v>216.01747659719149</v>
      </c>
      <c r="AE92">
        <v>174.08632786924377</v>
      </c>
      <c r="AF92">
        <v>0</v>
      </c>
      <c r="AG92">
        <v>0</v>
      </c>
      <c r="AH92">
        <v>0</v>
      </c>
      <c r="AI92">
        <v>92.873550763701246</v>
      </c>
      <c r="AJ92">
        <v>97.578934845681971</v>
      </c>
      <c r="AK92">
        <v>0</v>
      </c>
      <c r="AL92">
        <v>0</v>
      </c>
      <c r="AM92">
        <v>0</v>
      </c>
      <c r="AN92">
        <v>123.14392583339387</v>
      </c>
      <c r="AO92">
        <v>76.507393026838017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</row>
    <row r="93" spans="1:86" x14ac:dyDescent="0.3">
      <c r="A93" t="s">
        <v>90</v>
      </c>
      <c r="B93">
        <v>499.69724983092925</v>
      </c>
      <c r="C93">
        <v>532.69608229180176</v>
      </c>
      <c r="D93">
        <v>544.70099208062766</v>
      </c>
      <c r="E93">
        <v>0</v>
      </c>
      <c r="F93">
        <v>0</v>
      </c>
      <c r="G93">
        <v>536.1597204507741</v>
      </c>
      <c r="H93">
        <v>570.90578178656028</v>
      </c>
      <c r="I93">
        <v>616.874523345547</v>
      </c>
      <c r="J93">
        <v>0</v>
      </c>
      <c r="K93">
        <v>0</v>
      </c>
      <c r="L93">
        <v>674.17864887886412</v>
      </c>
      <c r="M93">
        <v>761.50438676407873</v>
      </c>
      <c r="N93">
        <v>756.42140323653541</v>
      </c>
      <c r="O93">
        <v>0</v>
      </c>
      <c r="P93">
        <v>0</v>
      </c>
      <c r="Q93">
        <v>1.2116310390775336</v>
      </c>
      <c r="R93">
        <v>1.285279404106662</v>
      </c>
      <c r="S93">
        <v>1.1815621067689781</v>
      </c>
      <c r="T93">
        <v>0</v>
      </c>
      <c r="U93">
        <v>0</v>
      </c>
      <c r="V93">
        <v>1645.3791453647277</v>
      </c>
      <c r="W93">
        <v>1941.3874899267703</v>
      </c>
      <c r="X93">
        <v>2212.1835744123382</v>
      </c>
      <c r="Y93">
        <v>0</v>
      </c>
      <c r="Z93">
        <v>0</v>
      </c>
      <c r="AA93">
        <v>4271.6445919526604</v>
      </c>
      <c r="AB93">
        <v>4851.7919120354472</v>
      </c>
      <c r="AC93">
        <v>6073.3788064952014</v>
      </c>
      <c r="AD93">
        <v>0</v>
      </c>
      <c r="AE93">
        <v>0</v>
      </c>
      <c r="AF93">
        <v>3645.1476807052604</v>
      </c>
      <c r="AG93">
        <v>4133.2487067181337</v>
      </c>
      <c r="AH93">
        <v>5362.3025455543084</v>
      </c>
      <c r="AI93">
        <v>0</v>
      </c>
      <c r="AJ93">
        <v>0</v>
      </c>
      <c r="AK93">
        <v>626.49691124749597</v>
      </c>
      <c r="AL93">
        <v>718.54320531740927</v>
      </c>
      <c r="AM93">
        <v>711.07626102742279</v>
      </c>
      <c r="AN93">
        <v>0</v>
      </c>
      <c r="AO93">
        <v>0</v>
      </c>
      <c r="AP93">
        <v>0</v>
      </c>
      <c r="AQ93">
        <v>117.8358306994662</v>
      </c>
      <c r="AR93">
        <v>139.51533438715606</v>
      </c>
      <c r="AS93">
        <v>122.60963259276569</v>
      </c>
      <c r="AT93">
        <v>202.39101539931605</v>
      </c>
      <c r="AU93">
        <v>0</v>
      </c>
      <c r="AV93">
        <v>576.87962661949507</v>
      </c>
      <c r="AW93">
        <v>554.42098121594108</v>
      </c>
      <c r="AX93">
        <v>661.35486929660976</v>
      </c>
      <c r="AY93">
        <v>673.71880453297433</v>
      </c>
      <c r="AZ93">
        <v>0</v>
      </c>
      <c r="BA93">
        <v>333.11104710621419</v>
      </c>
      <c r="BB93">
        <v>38.04057616808835</v>
      </c>
      <c r="BC93">
        <v>55.323573550223848</v>
      </c>
      <c r="BD93">
        <v>49.851253548004955</v>
      </c>
      <c r="BE93">
        <v>0</v>
      </c>
      <c r="BF93">
        <v>0.76531735189121841</v>
      </c>
      <c r="BG93">
        <v>0.10114556446909652</v>
      </c>
      <c r="BH93">
        <v>-0.20964808995276846</v>
      </c>
      <c r="BI93">
        <v>-0.14297293797394148</v>
      </c>
      <c r="BJ93">
        <v>0</v>
      </c>
      <c r="BK93">
        <v>0.27996401039780766</v>
      </c>
      <c r="BL93">
        <v>0.939299092477905</v>
      </c>
      <c r="BM93">
        <v>1.1658531574378506</v>
      </c>
      <c r="BN93">
        <v>1.5114079580041959</v>
      </c>
      <c r="BO93">
        <v>0</v>
      </c>
      <c r="BP93">
        <v>1.045281362289026</v>
      </c>
      <c r="BQ93">
        <v>1.0404446569470016</v>
      </c>
      <c r="BR93">
        <v>0.95620506748508205</v>
      </c>
      <c r="BS93">
        <v>1.3684350200302544</v>
      </c>
      <c r="BT93">
        <v>0</v>
      </c>
      <c r="BU93">
        <v>0.65075846907177659</v>
      </c>
      <c r="BV93">
        <v>0.93871698703351669</v>
      </c>
      <c r="BW93">
        <v>0.78340703879440543</v>
      </c>
      <c r="BX93">
        <v>1.2958206353326642</v>
      </c>
      <c r="BY93">
        <v>0</v>
      </c>
      <c r="BZ93">
        <v>0.19970436549772924</v>
      </c>
      <c r="CA93">
        <v>0.17610200124113212</v>
      </c>
      <c r="CB93">
        <v>0.19422685347968954</v>
      </c>
      <c r="CC93">
        <v>0.26661512973195101</v>
      </c>
      <c r="CD93">
        <v>0</v>
      </c>
      <c r="CE93">
        <v>0.850462834569506</v>
      </c>
      <c r="CF93">
        <v>1.1148189882746486</v>
      </c>
      <c r="CG93">
        <v>0.97763389227409514</v>
      </c>
      <c r="CH93">
        <v>1.562435765064615</v>
      </c>
    </row>
    <row r="94" spans="1:86" x14ac:dyDescent="0.3">
      <c r="A94" t="s">
        <v>91</v>
      </c>
      <c r="B94">
        <v>0</v>
      </c>
      <c r="C94">
        <v>279.73280994844669</v>
      </c>
      <c r="D94">
        <v>299.60695669903356</v>
      </c>
      <c r="E94">
        <v>415.90860300257276</v>
      </c>
      <c r="F94">
        <v>484.063322625024</v>
      </c>
      <c r="G94">
        <v>41.923225532856321</v>
      </c>
      <c r="H94">
        <v>44.670248697815047</v>
      </c>
      <c r="I94">
        <v>51.728276655124482</v>
      </c>
      <c r="J94">
        <v>51.683740457881605</v>
      </c>
      <c r="K94">
        <v>59.522701473822714</v>
      </c>
      <c r="L94">
        <v>89.100423217151999</v>
      </c>
      <c r="M94">
        <v>108.309353663488</v>
      </c>
      <c r="N94">
        <v>110.39037779527681</v>
      </c>
      <c r="O94">
        <v>132.81362500372481</v>
      </c>
      <c r="P94">
        <v>120.25720976094209</v>
      </c>
      <c r="Q94">
        <v>2.0479278756351613</v>
      </c>
      <c r="R94">
        <v>2.3363460755834842</v>
      </c>
      <c r="S94">
        <v>2.0563298968311248</v>
      </c>
      <c r="T94">
        <v>2.4761575478439095</v>
      </c>
      <c r="U94">
        <v>1.9467853498089154</v>
      </c>
      <c r="V94">
        <v>0</v>
      </c>
      <c r="W94">
        <v>279.73280994844669</v>
      </c>
      <c r="X94">
        <v>299.60695669903356</v>
      </c>
      <c r="Y94">
        <v>415.90860300257276</v>
      </c>
      <c r="Z94">
        <v>484.063322625024</v>
      </c>
      <c r="AA94">
        <v>198.69901083852801</v>
      </c>
      <c r="AB94">
        <v>192.15434699041791</v>
      </c>
      <c r="AC94">
        <v>204.07964078778369</v>
      </c>
      <c r="AD94">
        <v>194.95519434843135</v>
      </c>
      <c r="AE94">
        <v>127.16605453524991</v>
      </c>
      <c r="AF94">
        <v>109.59858762137601</v>
      </c>
      <c r="AG94">
        <v>83.844993413652489</v>
      </c>
      <c r="AH94">
        <v>93.68926300214271</v>
      </c>
      <c r="AI94">
        <v>62.141569344706561</v>
      </c>
      <c r="AJ94">
        <v>35.816364783943683</v>
      </c>
      <c r="AK94">
        <v>89.100423217151999</v>
      </c>
      <c r="AL94">
        <v>108.309353663488</v>
      </c>
      <c r="AM94">
        <v>110.39037779527681</v>
      </c>
      <c r="AN94">
        <v>132.81362500372481</v>
      </c>
      <c r="AO94">
        <v>91.349689760942084</v>
      </c>
      <c r="AP94">
        <v>0</v>
      </c>
      <c r="AQ94">
        <v>4.7651906239949993</v>
      </c>
      <c r="AR94">
        <v>16.432708788164998</v>
      </c>
      <c r="AS94">
        <v>7.4299036492349995</v>
      </c>
      <c r="AT94">
        <v>6.8286554632950001</v>
      </c>
      <c r="AU94">
        <v>0</v>
      </c>
      <c r="AV94">
        <v>39.1726967312106</v>
      </c>
      <c r="AW94">
        <v>51.085469843200059</v>
      </c>
      <c r="AX94">
        <v>49.050371473550548</v>
      </c>
      <c r="AY94">
        <v>49.072466368892556</v>
      </c>
      <c r="AZ94">
        <v>0</v>
      </c>
      <c r="BA94">
        <v>37.120270684407004</v>
      </c>
      <c r="BB94">
        <v>41.117239094988896</v>
      </c>
      <c r="BC94">
        <v>38.054888382279302</v>
      </c>
      <c r="BD94">
        <v>39.396896375370453</v>
      </c>
      <c r="BE94">
        <v>0</v>
      </c>
      <c r="BF94">
        <v>0.34069701359398413</v>
      </c>
      <c r="BG94">
        <v>0.42700744903992449</v>
      </c>
      <c r="BH94">
        <v>0.38538152932519359</v>
      </c>
      <c r="BI94">
        <v>0.43146748145323172</v>
      </c>
      <c r="BJ94">
        <v>0</v>
      </c>
      <c r="BK94">
        <v>0.49217485156357554</v>
      </c>
      <c r="BL94">
        <v>0.94665618710997856</v>
      </c>
      <c r="BM94">
        <v>0.76020855566847978</v>
      </c>
      <c r="BN94">
        <v>0.69570997925411571</v>
      </c>
      <c r="BO94">
        <v>0</v>
      </c>
      <c r="BP94">
        <v>0.83287186515755973</v>
      </c>
      <c r="BQ94">
        <v>1.3736636361499031</v>
      </c>
      <c r="BR94">
        <v>1.1455900849936733</v>
      </c>
      <c r="BS94">
        <v>1.1271774607073475</v>
      </c>
      <c r="BT94">
        <v>0</v>
      </c>
      <c r="BU94">
        <v>0.30584847568643858</v>
      </c>
      <c r="BV94">
        <v>1.2406606460209628</v>
      </c>
      <c r="BW94">
        <v>0.53605745371452185</v>
      </c>
      <c r="BX94">
        <v>0.43531389642897844</v>
      </c>
      <c r="BY94">
        <v>0</v>
      </c>
      <c r="BZ94">
        <v>0.41176711622726297</v>
      </c>
      <c r="CA94">
        <v>0.58358601287461498</v>
      </c>
      <c r="CB94">
        <v>0.6405436242777367</v>
      </c>
      <c r="CC94">
        <v>0.54032742227366848</v>
      </c>
      <c r="CD94">
        <v>0</v>
      </c>
      <c r="CE94">
        <v>0.71761559191370172</v>
      </c>
      <c r="CF94">
        <v>1.8242466588955775</v>
      </c>
      <c r="CG94">
        <v>1.1766010779922589</v>
      </c>
      <c r="CH94">
        <v>0.97564131870264681</v>
      </c>
    </row>
    <row r="95" spans="1:86" x14ac:dyDescent="0.3">
      <c r="A95" t="s">
        <v>92</v>
      </c>
      <c r="B95">
        <v>26.654469818368</v>
      </c>
      <c r="C95">
        <v>-1.730814633984</v>
      </c>
      <c r="D95">
        <v>-1.1756139920659456</v>
      </c>
      <c r="E95">
        <v>0.14724654027284478</v>
      </c>
      <c r="F95">
        <v>0.64644621096427524</v>
      </c>
      <c r="G95">
        <v>69.402603974656003</v>
      </c>
      <c r="H95">
        <v>44.011961796489828</v>
      </c>
      <c r="I95">
        <v>23.632123650254027</v>
      </c>
      <c r="J95">
        <v>23.325059754213378</v>
      </c>
      <c r="K95">
        <v>19.194385816895899</v>
      </c>
      <c r="L95">
        <v>104.46252738449225</v>
      </c>
      <c r="M95">
        <v>102.53394726071613</v>
      </c>
      <c r="N95">
        <v>55.197631767219299</v>
      </c>
      <c r="O95">
        <v>57.457342955475042</v>
      </c>
      <c r="P95">
        <v>58.970637925310569</v>
      </c>
      <c r="Q95">
        <v>1.4503550907688763</v>
      </c>
      <c r="R95">
        <v>2.2448458783573173</v>
      </c>
      <c r="S95">
        <v>2.2506464334707608</v>
      </c>
      <c r="T95">
        <v>2.3736263459907105</v>
      </c>
      <c r="U95">
        <v>2.9604053871108369</v>
      </c>
      <c r="V95">
        <v>90.848397355008004</v>
      </c>
      <c r="W95">
        <v>0.96995039948799999</v>
      </c>
      <c r="X95">
        <v>8.0975610411315249E-2</v>
      </c>
      <c r="Y95">
        <v>1.1939474287834111</v>
      </c>
      <c r="Z95">
        <v>2.1278431044306947</v>
      </c>
      <c r="AA95">
        <v>336.82426817630022</v>
      </c>
      <c r="AB95">
        <v>234.30432039198013</v>
      </c>
      <c r="AC95">
        <v>162.56191480180121</v>
      </c>
      <c r="AD95">
        <v>147.50460317781281</v>
      </c>
      <c r="AE95">
        <v>129.62422325566493</v>
      </c>
      <c r="AF95">
        <v>232.36174079180802</v>
      </c>
      <c r="AG95">
        <v>131.77037313126399</v>
      </c>
      <c r="AH95">
        <v>107.36428303458192</v>
      </c>
      <c r="AI95">
        <v>90.047260222337741</v>
      </c>
      <c r="AJ95">
        <v>70.653585311179057</v>
      </c>
      <c r="AK95">
        <v>104.46252738449225</v>
      </c>
      <c r="AL95">
        <v>102.53394726071613</v>
      </c>
      <c r="AM95">
        <v>55.197631767219299</v>
      </c>
      <c r="AN95">
        <v>57.457342955475042</v>
      </c>
      <c r="AO95">
        <v>58.970637925310569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</row>
    <row r="96" spans="1:86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2.0519076899148798</v>
      </c>
      <c r="H96">
        <v>0.89622744918845443</v>
      </c>
      <c r="I96">
        <v>0.94376648310036471</v>
      </c>
      <c r="J96">
        <v>0.89540794161715198</v>
      </c>
      <c r="K96">
        <v>0.86787345664471038</v>
      </c>
      <c r="L96">
        <v>12.978784784330342</v>
      </c>
      <c r="M96">
        <v>11.881864049519207</v>
      </c>
      <c r="N96">
        <v>12.762316150682521</v>
      </c>
      <c r="O96">
        <v>12.621991145286554</v>
      </c>
      <c r="P96">
        <v>12.264264062572135</v>
      </c>
      <c r="Q96">
        <v>6.0948888778437036</v>
      </c>
      <c r="R96">
        <v>12.774853190068313</v>
      </c>
      <c r="S96">
        <v>13.030303434108587</v>
      </c>
      <c r="T96">
        <v>13.583025289874001</v>
      </c>
      <c r="U96">
        <v>13.61678771483319</v>
      </c>
      <c r="V96">
        <v>0</v>
      </c>
      <c r="W96">
        <v>0</v>
      </c>
      <c r="X96">
        <v>0</v>
      </c>
      <c r="Y96">
        <v>0</v>
      </c>
      <c r="Z96">
        <v>0</v>
      </c>
      <c r="AA96">
        <v>13.563248952474828</v>
      </c>
      <c r="AB96">
        <v>12.374015415355496</v>
      </c>
      <c r="AC96">
        <v>13.244740343691161</v>
      </c>
      <c r="AD96">
        <v>12.858008540597043</v>
      </c>
      <c r="AE96">
        <v>12.452072064845209</v>
      </c>
      <c r="AF96">
        <v>0.58446416804812806</v>
      </c>
      <c r="AG96">
        <v>0.49215136573992962</v>
      </c>
      <c r="AH96">
        <v>0.48242419300864003</v>
      </c>
      <c r="AI96">
        <v>0.2360173953104896</v>
      </c>
      <c r="AJ96">
        <v>0.18780800256215041</v>
      </c>
      <c r="AK96">
        <v>12.978784784330342</v>
      </c>
      <c r="AL96">
        <v>11.881864049519207</v>
      </c>
      <c r="AM96">
        <v>12.762316150682521</v>
      </c>
      <c r="AN96">
        <v>12.621991145286554</v>
      </c>
      <c r="AO96">
        <v>12.264264060548609</v>
      </c>
      <c r="AP96">
        <v>5.6066135730000006</v>
      </c>
      <c r="AQ96">
        <v>12.841244059500001</v>
      </c>
      <c r="AR96">
        <v>18.5116801275</v>
      </c>
      <c r="AS96">
        <v>18.480359496000002</v>
      </c>
      <c r="AT96">
        <v>9.0765327375000009</v>
      </c>
      <c r="AU96">
        <v>-5.0865364319999999</v>
      </c>
      <c r="AV96">
        <v>-7.1763677325000002</v>
      </c>
      <c r="AW96">
        <v>-15.881367039000001</v>
      </c>
      <c r="AX96">
        <v>-20.867797844999998</v>
      </c>
      <c r="AY96">
        <v>-23.089442521500001</v>
      </c>
      <c r="AZ96">
        <v>-1.0014888105000002</v>
      </c>
      <c r="BA96">
        <v>1.2064704225</v>
      </c>
      <c r="BB96">
        <v>3.6901488915000002</v>
      </c>
      <c r="BC96">
        <v>10.072166499</v>
      </c>
      <c r="BD96">
        <v>7.5696479475</v>
      </c>
      <c r="BE96">
        <v>0.84463466726106606</v>
      </c>
      <c r="BF96">
        <v>0.92290145539884116</v>
      </c>
      <c r="BG96">
        <v>0.98668529303506858</v>
      </c>
      <c r="BH96">
        <v>0.84135851370602344</v>
      </c>
      <c r="BI96">
        <v>0.50205837615589666</v>
      </c>
      <c r="BJ96">
        <v>0.47216186363739904</v>
      </c>
      <c r="BK96">
        <v>0.3934884917158904</v>
      </c>
      <c r="BL96">
        <v>0.37555798029737969</v>
      </c>
      <c r="BM96">
        <v>0.37457399738466329</v>
      </c>
      <c r="BN96">
        <v>0.38215643227765278</v>
      </c>
      <c r="BO96">
        <v>1.3167965308984653</v>
      </c>
      <c r="BP96">
        <v>1.3163899471147316</v>
      </c>
      <c r="BQ96">
        <v>1.3622432733324483</v>
      </c>
      <c r="BR96">
        <v>1.2159325110906867</v>
      </c>
      <c r="BS96">
        <v>0.88421480843354938</v>
      </c>
      <c r="BT96">
        <v>0.71683982301133875</v>
      </c>
      <c r="BU96">
        <v>0.82963687905208305</v>
      </c>
      <c r="BV96">
        <v>0.92508552404037081</v>
      </c>
      <c r="BW96">
        <v>0.80738316112843755</v>
      </c>
      <c r="BX96">
        <v>0.41975099893116841</v>
      </c>
      <c r="BY96">
        <v>0.38360644833360008</v>
      </c>
      <c r="BZ96">
        <v>0.32944154857008107</v>
      </c>
      <c r="CA96">
        <v>0.28949718751550729</v>
      </c>
      <c r="CB96">
        <v>0.29816805617896924</v>
      </c>
      <c r="CC96">
        <v>0.31100799836308568</v>
      </c>
      <c r="CD96">
        <v>1.100446271344939</v>
      </c>
      <c r="CE96">
        <v>1.1590784276221642</v>
      </c>
      <c r="CF96">
        <v>1.214582711555878</v>
      </c>
      <c r="CG96">
        <v>1.1055512173074069</v>
      </c>
      <c r="CH96">
        <v>0.73075899729425409</v>
      </c>
    </row>
    <row r="97" spans="1:86" x14ac:dyDescent="0.3">
      <c r="A97" t="s">
        <v>94</v>
      </c>
      <c r="B97">
        <v>0</v>
      </c>
      <c r="C97">
        <v>1.204832671744E-2</v>
      </c>
      <c r="D97">
        <v>1.0599424E-2</v>
      </c>
      <c r="E97">
        <v>0</v>
      </c>
      <c r="F97">
        <v>0</v>
      </c>
      <c r="G97">
        <v>1.7806858874880001</v>
      </c>
      <c r="H97">
        <v>1.5600906918700033</v>
      </c>
      <c r="I97">
        <v>1.7947264316413951</v>
      </c>
      <c r="J97">
        <v>0</v>
      </c>
      <c r="K97">
        <v>0</v>
      </c>
      <c r="L97">
        <v>24.368394722304</v>
      </c>
      <c r="M97">
        <v>24.288747441922354</v>
      </c>
      <c r="N97">
        <v>25.03573189421056</v>
      </c>
      <c r="O97">
        <v>0</v>
      </c>
      <c r="P97">
        <v>0</v>
      </c>
      <c r="Q97">
        <v>13.186489220297599</v>
      </c>
      <c r="R97">
        <v>15.001851198165795</v>
      </c>
      <c r="S97">
        <v>13.441619990790452</v>
      </c>
      <c r="T97">
        <v>0</v>
      </c>
      <c r="U97">
        <v>0</v>
      </c>
      <c r="V97">
        <v>0</v>
      </c>
      <c r="W97">
        <v>1.204832671744E-2</v>
      </c>
      <c r="X97">
        <v>1.0599424E-2</v>
      </c>
      <c r="Y97">
        <v>0</v>
      </c>
      <c r="Z97">
        <v>0</v>
      </c>
      <c r="AA97">
        <v>25.309466509311999</v>
      </c>
      <c r="AB97">
        <v>24.799475223551998</v>
      </c>
      <c r="AC97">
        <v>25.69505079457792</v>
      </c>
      <c r="AD97">
        <v>0</v>
      </c>
      <c r="AE97">
        <v>0</v>
      </c>
      <c r="AF97">
        <v>0.94107178700799998</v>
      </c>
      <c r="AG97">
        <v>0.51072778162964483</v>
      </c>
      <c r="AH97">
        <v>0.65931890036736007</v>
      </c>
      <c r="AI97">
        <v>0</v>
      </c>
      <c r="AJ97">
        <v>0</v>
      </c>
      <c r="AK97">
        <v>24.368394722304</v>
      </c>
      <c r="AL97">
        <v>24.288747441922354</v>
      </c>
      <c r="AM97">
        <v>25.03573189421056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</row>
    <row r="98" spans="1:86" x14ac:dyDescent="0.3">
      <c r="A98" t="s">
        <v>95</v>
      </c>
      <c r="B98">
        <v>-1.0365273087999999E-2</v>
      </c>
      <c r="C98">
        <v>4.3871979519999995E-3</v>
      </c>
      <c r="D98">
        <v>0</v>
      </c>
      <c r="E98">
        <v>0</v>
      </c>
      <c r="F98">
        <v>0</v>
      </c>
      <c r="G98">
        <v>24.153539579903999</v>
      </c>
      <c r="H98">
        <v>23.687515340861438</v>
      </c>
      <c r="I98">
        <v>0</v>
      </c>
      <c r="J98">
        <v>0</v>
      </c>
      <c r="K98">
        <v>0</v>
      </c>
      <c r="L98">
        <v>67.281133115391995</v>
      </c>
      <c r="M98">
        <v>70.808733198336</v>
      </c>
      <c r="N98">
        <v>0</v>
      </c>
      <c r="O98">
        <v>0</v>
      </c>
      <c r="P98">
        <v>0</v>
      </c>
      <c r="Q98">
        <v>2.6841210232309791</v>
      </c>
      <c r="R98">
        <v>2.8804271528000656</v>
      </c>
      <c r="S98">
        <v>0</v>
      </c>
      <c r="T98">
        <v>0</v>
      </c>
      <c r="U98">
        <v>0</v>
      </c>
      <c r="V98">
        <v>-8.9150791680000004E-3</v>
      </c>
      <c r="W98">
        <v>3.6384931839999997E-3</v>
      </c>
      <c r="X98">
        <v>0</v>
      </c>
      <c r="Y98">
        <v>0</v>
      </c>
      <c r="Z98">
        <v>0</v>
      </c>
      <c r="AA98">
        <v>139.48328971878399</v>
      </c>
      <c r="AB98">
        <v>133.43307297587199</v>
      </c>
      <c r="AC98">
        <v>0</v>
      </c>
      <c r="AD98">
        <v>0</v>
      </c>
      <c r="AE98">
        <v>0</v>
      </c>
      <c r="AF98">
        <v>72.202156603391998</v>
      </c>
      <c r="AG98">
        <v>62.624339777536008</v>
      </c>
      <c r="AH98">
        <v>0</v>
      </c>
      <c r="AI98">
        <v>0</v>
      </c>
      <c r="AJ98">
        <v>0</v>
      </c>
      <c r="AK98">
        <v>67.281133115391995</v>
      </c>
      <c r="AL98">
        <v>70.808733198336</v>
      </c>
      <c r="AM98">
        <v>0</v>
      </c>
      <c r="AN98">
        <v>0</v>
      </c>
      <c r="AO98">
        <v>0</v>
      </c>
      <c r="AP98">
        <v>456.74815811328102</v>
      </c>
      <c r="AQ98">
        <v>627.18642584411134</v>
      </c>
      <c r="AR98">
        <v>553.22209622323487</v>
      </c>
      <c r="AS98">
        <v>0</v>
      </c>
      <c r="AT98">
        <v>0</v>
      </c>
      <c r="AU98">
        <v>1631.3777725371558</v>
      </c>
      <c r="AV98">
        <v>1722.5362752316719</v>
      </c>
      <c r="AW98">
        <v>1789.2382774743494</v>
      </c>
      <c r="AX98">
        <v>0</v>
      </c>
      <c r="AY98">
        <v>0</v>
      </c>
      <c r="AZ98">
        <v>1151.2695209139658</v>
      </c>
      <c r="BA98">
        <v>1129.8695880895571</v>
      </c>
      <c r="BB98">
        <v>1219.0198550407672</v>
      </c>
      <c r="BC98">
        <v>0</v>
      </c>
      <c r="BD98">
        <v>0</v>
      </c>
      <c r="BE98">
        <v>0.57170104179074355</v>
      </c>
      <c r="BF98">
        <v>0.78651893866172129</v>
      </c>
      <c r="BG98">
        <v>0.59435429312133914</v>
      </c>
      <c r="BH98">
        <v>0</v>
      </c>
      <c r="BI98">
        <v>0</v>
      </c>
      <c r="BJ98">
        <v>0.43632134621565172</v>
      </c>
      <c r="BK98">
        <v>0.36823057495032668</v>
      </c>
      <c r="BL98">
        <v>0.40880457499704548</v>
      </c>
      <c r="BM98">
        <v>0</v>
      </c>
      <c r="BN98">
        <v>0</v>
      </c>
      <c r="BO98">
        <v>1.0080223880063952</v>
      </c>
      <c r="BP98">
        <v>1.154749513612048</v>
      </c>
      <c r="BQ98">
        <v>1.0031588681183847</v>
      </c>
      <c r="BR98">
        <v>0</v>
      </c>
      <c r="BS98">
        <v>0</v>
      </c>
      <c r="BT98">
        <v>0.49966579701913355</v>
      </c>
      <c r="BU98">
        <v>0.77297028361471154</v>
      </c>
      <c r="BV98">
        <v>0.55913175598218423</v>
      </c>
      <c r="BW98">
        <v>0</v>
      </c>
      <c r="BX98">
        <v>0</v>
      </c>
      <c r="BY98">
        <v>0.42096783423364065</v>
      </c>
      <c r="BZ98">
        <v>0.41404559481582071</v>
      </c>
      <c r="CA98">
        <v>0.35630025533410942</v>
      </c>
      <c r="CB98">
        <v>0</v>
      </c>
      <c r="CC98">
        <v>0</v>
      </c>
      <c r="CD98">
        <v>0.9206336312527742</v>
      </c>
      <c r="CE98">
        <v>1.1870158784305322</v>
      </c>
      <c r="CF98">
        <v>0.9154320113162937</v>
      </c>
      <c r="CG98">
        <v>0</v>
      </c>
      <c r="CH98">
        <v>0</v>
      </c>
    </row>
    <row r="99" spans="1:86" x14ac:dyDescent="0.3">
      <c r="A99" t="s">
        <v>96</v>
      </c>
      <c r="B99">
        <v>6.9980847842303993</v>
      </c>
      <c r="C99">
        <v>6.6982263276748801</v>
      </c>
      <c r="D99">
        <v>5.3062215302553604</v>
      </c>
      <c r="E99">
        <v>6.5813241433497591</v>
      </c>
      <c r="F99">
        <v>8.88433287919616</v>
      </c>
      <c r="G99">
        <v>14.176774224634983</v>
      </c>
      <c r="H99">
        <v>20.351489040701033</v>
      </c>
      <c r="I99">
        <v>16.162656455785164</v>
      </c>
      <c r="J99">
        <v>16.367361269756518</v>
      </c>
      <c r="K99">
        <v>22.202816451137636</v>
      </c>
      <c r="L99">
        <v>43.809827238675048</v>
      </c>
      <c r="M99">
        <v>44.271635565782937</v>
      </c>
      <c r="N99">
        <v>48.683956070580528</v>
      </c>
      <c r="O99">
        <v>46.363761359475198</v>
      </c>
      <c r="P99">
        <v>33.991925037687601</v>
      </c>
      <c r="Q99">
        <v>2.9777189014264898</v>
      </c>
      <c r="R99">
        <v>2.0961335851005587</v>
      </c>
      <c r="S99">
        <v>2.902436320084202</v>
      </c>
      <c r="T99">
        <v>2.729540693181824</v>
      </c>
      <c r="U99">
        <v>1.4752216308952508</v>
      </c>
      <c r="V99">
        <v>8.4186719787724797</v>
      </c>
      <c r="W99">
        <v>8.1972044724326416</v>
      </c>
      <c r="X99">
        <v>8.0485293390950403</v>
      </c>
      <c r="Y99">
        <v>8.0367331630387202</v>
      </c>
      <c r="Z99">
        <v>10.2829931802112</v>
      </c>
      <c r="AA99">
        <v>74.925154760084283</v>
      </c>
      <c r="AB99">
        <v>82.582209112045675</v>
      </c>
      <c r="AC99">
        <v>73.769349581249116</v>
      </c>
      <c r="AD99">
        <v>75.646721357213295</v>
      </c>
      <c r="AE99">
        <v>76.281140502170217</v>
      </c>
      <c r="AF99">
        <v>31.115327521409228</v>
      </c>
      <c r="AG99">
        <v>38.310573546262738</v>
      </c>
      <c r="AH99">
        <v>25.085393510668592</v>
      </c>
      <c r="AI99">
        <v>29.282959997738086</v>
      </c>
      <c r="AJ99">
        <v>42.289215464482616</v>
      </c>
      <c r="AK99">
        <v>43.809827238675048</v>
      </c>
      <c r="AL99">
        <v>44.271635565782937</v>
      </c>
      <c r="AM99">
        <v>48.683956070580528</v>
      </c>
      <c r="AN99">
        <v>46.363761359475198</v>
      </c>
      <c r="AO99">
        <v>33.991925037687601</v>
      </c>
      <c r="AP99">
        <v>30.152066509500003</v>
      </c>
      <c r="AQ99">
        <v>87.815354734500005</v>
      </c>
      <c r="AR99">
        <v>139.55132111250001</v>
      </c>
      <c r="AS99">
        <v>85.400971423499996</v>
      </c>
      <c r="AT99">
        <v>45.415561188000005</v>
      </c>
      <c r="AU99">
        <v>25.7088528765</v>
      </c>
      <c r="AV99">
        <v>66.828038548500004</v>
      </c>
      <c r="AW99">
        <v>140.46215036699999</v>
      </c>
      <c r="AX99">
        <v>130.79372764049998</v>
      </c>
      <c r="AY99">
        <v>136.08496173449998</v>
      </c>
      <c r="AZ99">
        <v>17.935596688499999</v>
      </c>
      <c r="BA99">
        <v>56.333265478500003</v>
      </c>
      <c r="BB99">
        <v>89.085121397999998</v>
      </c>
      <c r="BC99">
        <v>107.0409750795</v>
      </c>
      <c r="BD99">
        <v>125.7704495895</v>
      </c>
      <c r="BE99">
        <v>0.56341945366298241</v>
      </c>
      <c r="BF99">
        <v>0.72991966874887837</v>
      </c>
      <c r="BG99">
        <v>0.8170444274726929</v>
      </c>
      <c r="BH99">
        <v>0.65411560675612279</v>
      </c>
      <c r="BI99">
        <v>1.5166773501316582</v>
      </c>
      <c r="BJ99">
        <v>0.4284274208090238</v>
      </c>
      <c r="BK99">
        <v>0.32666227676555143</v>
      </c>
      <c r="BL99">
        <v>0.1888936369027901</v>
      </c>
      <c r="BM99">
        <v>0.34501901149309089</v>
      </c>
      <c r="BN99">
        <v>0.87100797860732393</v>
      </c>
      <c r="BO99">
        <v>0.99184687447200615</v>
      </c>
      <c r="BP99">
        <v>1.0565819455144299</v>
      </c>
      <c r="BQ99">
        <v>1.0059380643754829</v>
      </c>
      <c r="BR99">
        <v>0.99913461824921368</v>
      </c>
      <c r="BS99">
        <v>2.3876853287389821</v>
      </c>
      <c r="BT99">
        <v>0.6089291882974861</v>
      </c>
      <c r="BU99">
        <v>0.92660869587857853</v>
      </c>
      <c r="BV99">
        <v>1.0513592067094872</v>
      </c>
      <c r="BW99">
        <v>0.81881318505012557</v>
      </c>
      <c r="BX99">
        <v>0.59586526686483199</v>
      </c>
      <c r="BY99">
        <v>0.30325345016028993</v>
      </c>
      <c r="BZ99">
        <v>0.24902455777998894</v>
      </c>
      <c r="CA99">
        <v>0.15028600476796494</v>
      </c>
      <c r="CB99">
        <v>0.23173436191271088</v>
      </c>
      <c r="CC99">
        <v>0.3898645837832499</v>
      </c>
      <c r="CD99">
        <v>0.91218263845777592</v>
      </c>
      <c r="CE99">
        <v>1.1756332536585674</v>
      </c>
      <c r="CF99">
        <v>1.2016452114774523</v>
      </c>
      <c r="CG99">
        <v>1.0505475469628363</v>
      </c>
      <c r="CH99">
        <v>0.98572985064808194</v>
      </c>
    </row>
    <row r="100" spans="1:86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2.9893053989671934</v>
      </c>
      <c r="K100">
        <v>2.5508813545807874</v>
      </c>
      <c r="L100">
        <v>0</v>
      </c>
      <c r="M100">
        <v>0</v>
      </c>
      <c r="N100">
        <v>0</v>
      </c>
      <c r="O100">
        <v>17.13157613558149</v>
      </c>
      <c r="P100">
        <v>13.376318875149416</v>
      </c>
      <c r="Q100">
        <v>0</v>
      </c>
      <c r="R100">
        <v>0</v>
      </c>
      <c r="S100">
        <v>0</v>
      </c>
      <c r="T100">
        <v>5.5222569981412999</v>
      </c>
      <c r="U100">
        <v>5.0528445095441112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17.583391315046402</v>
      </c>
      <c r="AE100">
        <v>13.743993603624959</v>
      </c>
      <c r="AF100">
        <v>0</v>
      </c>
      <c r="AG100">
        <v>0</v>
      </c>
      <c r="AH100">
        <v>0</v>
      </c>
      <c r="AI100">
        <v>0.45181517946490879</v>
      </c>
      <c r="AJ100">
        <v>0.36767472847554566</v>
      </c>
      <c r="AK100">
        <v>0</v>
      </c>
      <c r="AL100">
        <v>0</v>
      </c>
      <c r="AM100">
        <v>0</v>
      </c>
      <c r="AN100">
        <v>17.13157613558149</v>
      </c>
      <c r="AO100">
        <v>13.376318875149416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</row>
    <row r="101" spans="1:86" x14ac:dyDescent="0.3">
      <c r="A101" t="s">
        <v>98</v>
      </c>
      <c r="B101">
        <v>169.17194211326691</v>
      </c>
      <c r="C101">
        <v>157.46478865341155</v>
      </c>
      <c r="D101">
        <v>165.57671081885346</v>
      </c>
      <c r="E101">
        <v>175.477186934549</v>
      </c>
      <c r="F101">
        <v>170.35725406874963</v>
      </c>
      <c r="G101">
        <v>256.30913506373901</v>
      </c>
      <c r="H101">
        <v>259.24071346739976</v>
      </c>
      <c r="I101">
        <v>244.98564146495497</v>
      </c>
      <c r="J101">
        <v>245.56465341562335</v>
      </c>
      <c r="K101">
        <v>281.47399105826429</v>
      </c>
      <c r="L101">
        <v>401.19996094186774</v>
      </c>
      <c r="M101">
        <v>365.34838902646663</v>
      </c>
      <c r="N101">
        <v>396.68046185520484</v>
      </c>
      <c r="O101">
        <v>421.20662782114221</v>
      </c>
      <c r="P101">
        <v>402.56530919930498</v>
      </c>
      <c r="Q101">
        <v>1.5082952976610509</v>
      </c>
      <c r="R101">
        <v>1.3579806095385911</v>
      </c>
      <c r="S101">
        <v>1.5602340768651299</v>
      </c>
      <c r="T101">
        <v>1.6527947390517452</v>
      </c>
      <c r="U101">
        <v>1.3781219694263256</v>
      </c>
      <c r="V101">
        <v>456.39362091749712</v>
      </c>
      <c r="W101">
        <v>432.93882129954937</v>
      </c>
      <c r="X101">
        <v>453.16103846344083</v>
      </c>
      <c r="Y101">
        <v>473.87062358653105</v>
      </c>
      <c r="Z101">
        <v>451.52980604397732</v>
      </c>
      <c r="AA101">
        <v>857.03537340367382</v>
      </c>
      <c r="AB101">
        <v>961.97347740194778</v>
      </c>
      <c r="AC101">
        <v>1072.1055905756787</v>
      </c>
      <c r="AD101">
        <v>1118.3500712065502</v>
      </c>
      <c r="AE101">
        <v>1215.246388346849</v>
      </c>
      <c r="AF101">
        <v>448.00121658352771</v>
      </c>
      <c r="AG101">
        <v>586.92118321964256</v>
      </c>
      <c r="AH101">
        <v>673.20017940432456</v>
      </c>
      <c r="AI101">
        <v>694.64041508394905</v>
      </c>
      <c r="AJ101">
        <v>806.73949177282884</v>
      </c>
      <c r="AK101">
        <v>409.03415682014594</v>
      </c>
      <c r="AL101">
        <v>375.05229418230527</v>
      </c>
      <c r="AM101">
        <v>398.90541117135393</v>
      </c>
      <c r="AN101">
        <v>423.70965612260119</v>
      </c>
      <c r="AO101">
        <v>408.50689657411664</v>
      </c>
      <c r="AP101">
        <v>65.971590764696856</v>
      </c>
      <c r="AQ101">
        <v>23.366268216000002</v>
      </c>
      <c r="AR101">
        <v>10.347298904999999</v>
      </c>
      <c r="AS101">
        <v>-1.5499543259999999</v>
      </c>
      <c r="AT101">
        <v>7.620072734999999</v>
      </c>
      <c r="AU101">
        <v>483.1003517373552</v>
      </c>
      <c r="AV101">
        <v>437.858337597</v>
      </c>
      <c r="AW101">
        <v>386.74745023050002</v>
      </c>
      <c r="AX101">
        <v>366.64393220549999</v>
      </c>
      <c r="AY101">
        <v>345.90067293750002</v>
      </c>
      <c r="AZ101">
        <v>336.7145382300846</v>
      </c>
      <c r="BA101">
        <v>38.988744789000002</v>
      </c>
      <c r="BB101">
        <v>21.439130800499999</v>
      </c>
      <c r="BC101">
        <v>20.543293159499999</v>
      </c>
      <c r="BD101">
        <v>17.591434144499999</v>
      </c>
      <c r="BE101">
        <v>0</v>
      </c>
      <c r="BF101">
        <v>-37350.63940033222</v>
      </c>
      <c r="BG101">
        <v>0</v>
      </c>
      <c r="BH101">
        <v>0</v>
      </c>
      <c r="BI101">
        <v>0</v>
      </c>
      <c r="BJ101">
        <v>0</v>
      </c>
      <c r="BK101">
        <v>-8766.0574418604647</v>
      </c>
      <c r="BL101">
        <v>0</v>
      </c>
      <c r="BM101">
        <v>0</v>
      </c>
      <c r="BN101">
        <v>0</v>
      </c>
      <c r="BO101">
        <v>0</v>
      </c>
      <c r="BP101">
        <v>-46116.696842192687</v>
      </c>
      <c r="BQ101">
        <v>0</v>
      </c>
      <c r="BR101">
        <v>0</v>
      </c>
      <c r="BS101">
        <v>0</v>
      </c>
      <c r="BT101">
        <v>0</v>
      </c>
      <c r="BU101">
        <v>-25876.266019933555</v>
      </c>
      <c r="BV101">
        <v>111.67796946671992</v>
      </c>
      <c r="BW101">
        <v>1.4213010019091843</v>
      </c>
      <c r="BX101">
        <v>1132.4227574676772</v>
      </c>
      <c r="BY101">
        <v>0</v>
      </c>
      <c r="BZ101">
        <v>-8773.1588122923586</v>
      </c>
      <c r="CA101">
        <v>36.939130778280251</v>
      </c>
      <c r="CB101">
        <v>-3.832793909866687</v>
      </c>
      <c r="CC101">
        <v>783.67991640659829</v>
      </c>
      <c r="CD101">
        <v>0</v>
      </c>
      <c r="CE101">
        <v>-34649.424832225908</v>
      </c>
      <c r="CF101">
        <v>148.61710024500016</v>
      </c>
      <c r="CG101">
        <v>-2.4114929079575029</v>
      </c>
      <c r="CH101">
        <v>1916.1026738742755</v>
      </c>
    </row>
    <row r="102" spans="1:86" x14ac:dyDescent="0.3">
      <c r="A102" t="s">
        <v>99</v>
      </c>
      <c r="B102">
        <v>21.84648329982976</v>
      </c>
      <c r="C102">
        <v>27.954678015160319</v>
      </c>
      <c r="D102">
        <v>28.695446830602236</v>
      </c>
      <c r="E102">
        <v>31.717111478108155</v>
      </c>
      <c r="F102">
        <v>32.641257449635845</v>
      </c>
      <c r="G102">
        <v>32.935916938633007</v>
      </c>
      <c r="H102">
        <v>37.121927361385168</v>
      </c>
      <c r="I102">
        <v>37.507448231164517</v>
      </c>
      <c r="J102">
        <v>36.470655592861384</v>
      </c>
      <c r="K102">
        <v>37.053310856753662</v>
      </c>
      <c r="L102">
        <v>44.232462434646322</v>
      </c>
      <c r="M102">
        <v>45.022066684228605</v>
      </c>
      <c r="N102">
        <v>43.002619738696907</v>
      </c>
      <c r="O102">
        <v>40.428532909534105</v>
      </c>
      <c r="P102">
        <v>41.418712977393461</v>
      </c>
      <c r="Q102">
        <v>1.2940794440925998</v>
      </c>
      <c r="R102">
        <v>1.1686500725439966</v>
      </c>
      <c r="S102">
        <v>1.1047575426329133</v>
      </c>
      <c r="T102">
        <v>1.0681542961548971</v>
      </c>
      <c r="U102">
        <v>1.0771077726333402</v>
      </c>
      <c r="V102">
        <v>21.95857916570624</v>
      </c>
      <c r="W102">
        <v>28.17449156810752</v>
      </c>
      <c r="X102">
        <v>28.94411267091456</v>
      </c>
      <c r="Y102">
        <v>31.94328155380736</v>
      </c>
      <c r="Z102">
        <v>32.874314000015367</v>
      </c>
      <c r="AA102">
        <v>264.53002860234312</v>
      </c>
      <c r="AB102">
        <v>269.23377276803745</v>
      </c>
      <c r="AC102">
        <v>257.10138911189171</v>
      </c>
      <c r="AD102">
        <v>272.39501252007454</v>
      </c>
      <c r="AE102">
        <v>274.11020306838975</v>
      </c>
      <c r="AF102">
        <v>149.49457890410281</v>
      </c>
      <c r="AG102">
        <v>150.38037580018167</v>
      </c>
      <c r="AH102">
        <v>137.32383279266253</v>
      </c>
      <c r="AI102">
        <v>151.13060520291634</v>
      </c>
      <c r="AJ102">
        <v>154.56713467774813</v>
      </c>
      <c r="AK102">
        <v>115.0354496982403</v>
      </c>
      <c r="AL102">
        <v>118.85339696795216</v>
      </c>
      <c r="AM102">
        <v>119.77755631913277</v>
      </c>
      <c r="AN102">
        <v>121.26440731715819</v>
      </c>
      <c r="AO102">
        <v>119.54306839064168</v>
      </c>
      <c r="AP102">
        <v>70.415524371000004</v>
      </c>
      <c r="AQ102">
        <v>275.18124350699998</v>
      </c>
      <c r="AR102">
        <v>196.21716302849998</v>
      </c>
      <c r="AS102">
        <v>160.560807168</v>
      </c>
      <c r="AT102">
        <v>244.771129863</v>
      </c>
      <c r="AU102">
        <v>680.81585230799999</v>
      </c>
      <c r="AV102">
        <v>762.76191416400002</v>
      </c>
      <c r="AW102">
        <v>793.98466620600004</v>
      </c>
      <c r="AX102">
        <v>668.21410492950008</v>
      </c>
      <c r="AY102">
        <v>670.66923222600008</v>
      </c>
      <c r="AZ102">
        <v>145.00253168999998</v>
      </c>
      <c r="BA102">
        <v>216.06819082050001</v>
      </c>
      <c r="BB102">
        <v>215.36893365749998</v>
      </c>
      <c r="BC102">
        <v>161.27968527599998</v>
      </c>
      <c r="BD102">
        <v>166.6725630585</v>
      </c>
      <c r="BE102">
        <v>0.53008537221896801</v>
      </c>
      <c r="BF102">
        <v>0.870731310866658</v>
      </c>
      <c r="BG102">
        <v>0.74945325896458859</v>
      </c>
      <c r="BH102">
        <v>0.54499345930223198</v>
      </c>
      <c r="BI102">
        <v>0.62089382864509279</v>
      </c>
      <c r="BJ102">
        <v>0.3523605188125612</v>
      </c>
      <c r="BK102">
        <v>0.22661946264659616</v>
      </c>
      <c r="BL102">
        <v>0.25884120823225448</v>
      </c>
      <c r="BM102">
        <v>0.21397906425353</v>
      </c>
      <c r="BN102">
        <v>0.18335888436625647</v>
      </c>
      <c r="BO102">
        <v>0.88244589103152926</v>
      </c>
      <c r="BP102">
        <v>1.0973507735132542</v>
      </c>
      <c r="BQ102">
        <v>1.0082944671968428</v>
      </c>
      <c r="BR102">
        <v>0.75897252355576195</v>
      </c>
      <c r="BS102">
        <v>0.80425271301134926</v>
      </c>
      <c r="BT102">
        <v>0.37233229385812011</v>
      </c>
      <c r="BU102">
        <v>1.0508985327337583</v>
      </c>
      <c r="BV102">
        <v>0.73816364188624672</v>
      </c>
      <c r="BW102">
        <v>0.51354848228811179</v>
      </c>
      <c r="BX102">
        <v>0.69261938955841629</v>
      </c>
      <c r="BY102">
        <v>0.26113309230837484</v>
      </c>
      <c r="BZ102">
        <v>0.19553695709652993</v>
      </c>
      <c r="CA102">
        <v>0.20816062296509952</v>
      </c>
      <c r="CB102">
        <v>0.19738999447160929</v>
      </c>
      <c r="CC102">
        <v>0.17534993564840901</v>
      </c>
      <c r="CD102">
        <v>0.63346538616649495</v>
      </c>
      <c r="CE102">
        <v>1.2464354898302883</v>
      </c>
      <c r="CF102">
        <v>0.94632426485134624</v>
      </c>
      <c r="CG102">
        <v>0.71093847675972122</v>
      </c>
      <c r="CH102">
        <v>0.86796932520682535</v>
      </c>
    </row>
    <row r="103" spans="1:86" x14ac:dyDescent="0.3">
      <c r="A103" t="s">
        <v>100</v>
      </c>
      <c r="B103">
        <v>6970.0823556944888</v>
      </c>
      <c r="C103">
        <v>7589.7193269515365</v>
      </c>
      <c r="D103">
        <v>9118.7310367522005</v>
      </c>
      <c r="E103">
        <v>11546.436180592331</v>
      </c>
      <c r="F103">
        <v>0</v>
      </c>
      <c r="G103">
        <v>5492.0973532916123</v>
      </c>
      <c r="H103">
        <v>5794.8901210792765</v>
      </c>
      <c r="I103">
        <v>5288.3384330284525</v>
      </c>
      <c r="J103">
        <v>4974.3089056206663</v>
      </c>
      <c r="K103">
        <v>0</v>
      </c>
      <c r="L103">
        <v>7594.628618006489</v>
      </c>
      <c r="M103">
        <v>8106.0135710856839</v>
      </c>
      <c r="N103">
        <v>7656.6193424621897</v>
      </c>
      <c r="O103">
        <v>7443.095410576102</v>
      </c>
      <c r="P103">
        <v>0</v>
      </c>
      <c r="Q103">
        <v>1.3324713950795475</v>
      </c>
      <c r="R103">
        <v>1.3478814641314183</v>
      </c>
      <c r="S103">
        <v>1.3951066078541561</v>
      </c>
      <c r="T103">
        <v>1.4418179055990241</v>
      </c>
      <c r="U103">
        <v>0</v>
      </c>
      <c r="V103">
        <v>7112.5806412500888</v>
      </c>
      <c r="W103">
        <v>8142.8243259640421</v>
      </c>
      <c r="X103">
        <v>9523.1091387620763</v>
      </c>
      <c r="Y103">
        <v>13313.553762706555</v>
      </c>
      <c r="Z103">
        <v>0</v>
      </c>
      <c r="AA103">
        <v>118840.18874659885</v>
      </c>
      <c r="AB103">
        <v>124000.49601880189</v>
      </c>
      <c r="AC103">
        <v>115580.30574620259</v>
      </c>
      <c r="AD103">
        <v>150482.90478659963</v>
      </c>
      <c r="AE103">
        <v>0</v>
      </c>
      <c r="AF103">
        <v>111462.07685042005</v>
      </c>
      <c r="AG103">
        <v>116116.58749347217</v>
      </c>
      <c r="AH103">
        <v>108425.30432713995</v>
      </c>
      <c r="AI103">
        <v>142888.4295236324</v>
      </c>
      <c r="AJ103">
        <v>0</v>
      </c>
      <c r="AK103">
        <v>7378.1118961788125</v>
      </c>
      <c r="AL103">
        <v>7883.9085253299227</v>
      </c>
      <c r="AM103">
        <v>7155.0014190630218</v>
      </c>
      <c r="AN103">
        <v>7594.4752629669019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</row>
    <row r="104" spans="1:86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0.78006942719999994</v>
      </c>
      <c r="I104">
        <v>0</v>
      </c>
      <c r="J104">
        <v>0</v>
      </c>
      <c r="K104">
        <v>0</v>
      </c>
      <c r="L104">
        <v>0</v>
      </c>
      <c r="M104">
        <v>9.2362802585600008</v>
      </c>
      <c r="N104">
        <v>0</v>
      </c>
      <c r="O104">
        <v>0</v>
      </c>
      <c r="P104">
        <v>0</v>
      </c>
      <c r="Q104">
        <v>0</v>
      </c>
      <c r="R104">
        <v>11.409153552665062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9.2729937725439999</v>
      </c>
      <c r="AC104">
        <v>0</v>
      </c>
      <c r="AD104">
        <v>0</v>
      </c>
      <c r="AE104">
        <v>0</v>
      </c>
      <c r="AF104">
        <v>0</v>
      </c>
      <c r="AG104">
        <v>3.6713513984000003E-2</v>
      </c>
      <c r="AH104">
        <v>0</v>
      </c>
      <c r="AI104">
        <v>0</v>
      </c>
      <c r="AJ104">
        <v>0</v>
      </c>
      <c r="AK104">
        <v>0</v>
      </c>
      <c r="AL104">
        <v>9.2362802585600008</v>
      </c>
      <c r="AM104">
        <v>0</v>
      </c>
      <c r="AN104">
        <v>0</v>
      </c>
      <c r="AO104">
        <v>0</v>
      </c>
      <c r="AP104">
        <v>447.98314282272003</v>
      </c>
      <c r="AQ104">
        <v>437.70733018536004</v>
      </c>
      <c r="AR104">
        <v>445.0847229327</v>
      </c>
      <c r="AS104">
        <v>384.72097410955496</v>
      </c>
      <c r="AT104">
        <v>292.54450230308998</v>
      </c>
      <c r="AU104">
        <v>-14.289681808258651</v>
      </c>
      <c r="AV104">
        <v>-4.7122229854015494</v>
      </c>
      <c r="AW104">
        <v>-25.686774612014855</v>
      </c>
      <c r="AX104">
        <v>-21.101956913216704</v>
      </c>
      <c r="AY104">
        <v>72.281659118876092</v>
      </c>
      <c r="AZ104">
        <v>-14.289681808258651</v>
      </c>
      <c r="BA104">
        <v>-4.7122229854015494</v>
      </c>
      <c r="BB104">
        <v>-25.686774612014855</v>
      </c>
      <c r="BC104">
        <v>-21.101956913216704</v>
      </c>
      <c r="BD104">
        <v>72.281659118876092</v>
      </c>
      <c r="BE104">
        <v>0.44412052888977288</v>
      </c>
      <c r="BF104">
        <v>0.42469342190423343</v>
      </c>
      <c r="BG104">
        <v>0.43500605138498399</v>
      </c>
      <c r="BH104">
        <v>0.38021700372443179</v>
      </c>
      <c r="BI104">
        <v>0.29660965275577161</v>
      </c>
      <c r="BJ104">
        <v>0.43043054145064519</v>
      </c>
      <c r="BK104">
        <v>0.4487398849017134</v>
      </c>
      <c r="BL104">
        <v>0.44413607155555024</v>
      </c>
      <c r="BM104">
        <v>0.48760603071863012</v>
      </c>
      <c r="BN104">
        <v>0.55506111766593091</v>
      </c>
      <c r="BO104">
        <v>0.87455107034041812</v>
      </c>
      <c r="BP104">
        <v>0.87343330680594689</v>
      </c>
      <c r="BQ104">
        <v>0.87914212294053418</v>
      </c>
      <c r="BR104">
        <v>0.86782303444306197</v>
      </c>
      <c r="BS104">
        <v>0.85167077042170247</v>
      </c>
      <c r="BT104">
        <v>0.44412052888977288</v>
      </c>
      <c r="BU104">
        <v>0.42469342190423343</v>
      </c>
      <c r="BV104">
        <v>0.43500605138498399</v>
      </c>
      <c r="BW104">
        <v>0.38021700372443179</v>
      </c>
      <c r="BX104">
        <v>0.29660965275577161</v>
      </c>
      <c r="BY104">
        <v>0.43043054145064519</v>
      </c>
      <c r="BZ104">
        <v>0.44873988490171346</v>
      </c>
      <c r="CA104">
        <v>0.44413607155555024</v>
      </c>
      <c r="CB104">
        <v>0.48760603071863012</v>
      </c>
      <c r="CC104">
        <v>0.55506111766593091</v>
      </c>
      <c r="CD104">
        <v>0.87455107034041812</v>
      </c>
      <c r="CE104">
        <v>0.87343330680594689</v>
      </c>
      <c r="CF104">
        <v>0.87914212294053418</v>
      </c>
      <c r="CG104">
        <v>0.86782303444306186</v>
      </c>
      <c r="CH104">
        <v>0.85167077042170247</v>
      </c>
    </row>
    <row r="105" spans="1:86" x14ac:dyDescent="0.3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1.44329753967616</v>
      </c>
      <c r="H105">
        <v>1.00389006348288</v>
      </c>
      <c r="I105">
        <v>0.94677948047359994</v>
      </c>
      <c r="J105">
        <v>0.96560124383232004</v>
      </c>
      <c r="K105">
        <v>1.1037699582975999</v>
      </c>
      <c r="L105">
        <v>39.210667406796802</v>
      </c>
      <c r="M105">
        <v>36.334665902489597</v>
      </c>
      <c r="N105">
        <v>37.24993156096</v>
      </c>
      <c r="O105">
        <v>37.640240896000002</v>
      </c>
      <c r="P105">
        <v>7.2681406668799999</v>
      </c>
      <c r="Q105">
        <v>26.178089204661433</v>
      </c>
      <c r="R105">
        <v>34.875833502640916</v>
      </c>
      <c r="S105">
        <v>37.911085731686313</v>
      </c>
      <c r="T105">
        <v>37.561606424183104</v>
      </c>
      <c r="U105">
        <v>6.3450395652701888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50.17414027380736</v>
      </c>
      <c r="AB105">
        <v>47.33849223168</v>
      </c>
      <c r="AC105">
        <v>47.123399132211198</v>
      </c>
      <c r="AD105">
        <v>47.524068874240001</v>
      </c>
      <c r="AE105">
        <v>14.8030592</v>
      </c>
      <c r="AF105">
        <v>10.952022068367359</v>
      </c>
      <c r="AG105">
        <v>10.909871493119999</v>
      </c>
      <c r="AH105">
        <v>9.8734675712512008</v>
      </c>
      <c r="AI105">
        <v>9.8838279782399994</v>
      </c>
      <c r="AJ105">
        <v>7.5349185331199999</v>
      </c>
      <c r="AK105">
        <v>39.222118205440005</v>
      </c>
      <c r="AL105">
        <v>36.428620738559999</v>
      </c>
      <c r="AM105">
        <v>37.24993156096</v>
      </c>
      <c r="AN105">
        <v>37.640240896000002</v>
      </c>
      <c r="AO105">
        <v>7.2681406668799999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</row>
    <row r="106" spans="1:86" x14ac:dyDescent="0.3">
      <c r="A106" t="s">
        <v>103</v>
      </c>
      <c r="B106">
        <v>350.04941362491388</v>
      </c>
      <c r="C106">
        <v>1702.4418800743422</v>
      </c>
      <c r="D106">
        <v>11020.369381932849</v>
      </c>
      <c r="E106">
        <v>1532.7258954853378</v>
      </c>
      <c r="F106">
        <v>4082.4621876619472</v>
      </c>
      <c r="G106">
        <v>2.28777613980672</v>
      </c>
      <c r="H106">
        <v>4.4943687087923205</v>
      </c>
      <c r="I106">
        <v>5.9563255515648006</v>
      </c>
      <c r="J106">
        <v>9.9284265290035183</v>
      </c>
      <c r="K106">
        <v>3.63628736677888</v>
      </c>
      <c r="L106">
        <v>28.740372942110717</v>
      </c>
      <c r="M106">
        <v>29.4751015216128</v>
      </c>
      <c r="N106">
        <v>28.493881332735999</v>
      </c>
      <c r="O106">
        <v>32.299201298575355</v>
      </c>
      <c r="P106">
        <v>30.49229088474112</v>
      </c>
      <c r="Q106">
        <v>12.105101998043605</v>
      </c>
      <c r="R106">
        <v>6.3194050299076512</v>
      </c>
      <c r="S106">
        <v>4.6095949444720983</v>
      </c>
      <c r="T106">
        <v>3.1347357502387787</v>
      </c>
      <c r="U106">
        <v>8.0801874704170142</v>
      </c>
      <c r="V106">
        <v>350.04941362491388</v>
      </c>
      <c r="W106">
        <v>1702.4418800743422</v>
      </c>
      <c r="X106">
        <v>11020.369381932849</v>
      </c>
      <c r="Y106">
        <v>1532.7258954853378</v>
      </c>
      <c r="Z106">
        <v>4082.4621876619472</v>
      </c>
      <c r="AA106">
        <v>7146.4741953994235</v>
      </c>
      <c r="AB106">
        <v>8461.2271656394751</v>
      </c>
      <c r="AC106">
        <v>16445.025821335479</v>
      </c>
      <c r="AD106">
        <v>20525.213684586615</v>
      </c>
      <c r="AE106">
        <v>14833.417569455831</v>
      </c>
      <c r="AF106">
        <v>7117.7338224573132</v>
      </c>
      <c r="AG106">
        <v>8431.7520641178617</v>
      </c>
      <c r="AH106">
        <v>16416.531940002744</v>
      </c>
      <c r="AI106">
        <v>20492.914483278408</v>
      </c>
      <c r="AJ106">
        <v>14802.925278571089</v>
      </c>
      <c r="AK106">
        <v>28.740372942110717</v>
      </c>
      <c r="AL106">
        <v>29.4751015216128</v>
      </c>
      <c r="AM106">
        <v>28.493881332735999</v>
      </c>
      <c r="AN106">
        <v>32.299201298575355</v>
      </c>
      <c r="AO106">
        <v>30.49229088474112</v>
      </c>
      <c r="AP106">
        <v>408.98002620829652</v>
      </c>
      <c r="AQ106">
        <v>0</v>
      </c>
      <c r="AR106">
        <v>0</v>
      </c>
      <c r="AS106">
        <v>0</v>
      </c>
      <c r="AT106">
        <v>0</v>
      </c>
      <c r="AU106">
        <v>1467.5146161747471</v>
      </c>
      <c r="AV106">
        <v>0</v>
      </c>
      <c r="AW106">
        <v>0</v>
      </c>
      <c r="AX106">
        <v>0</v>
      </c>
      <c r="AY106">
        <v>0</v>
      </c>
      <c r="AZ106">
        <v>1296.9406212359929</v>
      </c>
      <c r="BA106">
        <v>0</v>
      </c>
      <c r="BB106">
        <v>0</v>
      </c>
      <c r="BC106">
        <v>0</v>
      </c>
      <c r="BD106">
        <v>0</v>
      </c>
      <c r="BE106">
        <v>0.58435604175798128</v>
      </c>
      <c r="BF106">
        <v>0</v>
      </c>
      <c r="BG106">
        <v>0</v>
      </c>
      <c r="BH106">
        <v>0</v>
      </c>
      <c r="BI106">
        <v>0</v>
      </c>
      <c r="BJ106">
        <v>0.40754453892925158</v>
      </c>
      <c r="BK106">
        <v>0</v>
      </c>
      <c r="BL106">
        <v>0</v>
      </c>
      <c r="BM106">
        <v>0</v>
      </c>
      <c r="BN106">
        <v>0</v>
      </c>
      <c r="BO106">
        <v>0.99190058068723297</v>
      </c>
      <c r="BP106">
        <v>0</v>
      </c>
      <c r="BQ106">
        <v>0</v>
      </c>
      <c r="BR106">
        <v>0</v>
      </c>
      <c r="BS106">
        <v>0</v>
      </c>
      <c r="BT106">
        <v>0.57261540717074477</v>
      </c>
      <c r="BU106">
        <v>0</v>
      </c>
      <c r="BV106">
        <v>0</v>
      </c>
      <c r="BW106">
        <v>0</v>
      </c>
      <c r="BX106">
        <v>0</v>
      </c>
      <c r="BY106">
        <v>0.4351834417860701</v>
      </c>
      <c r="BZ106">
        <v>0</v>
      </c>
      <c r="CA106">
        <v>0</v>
      </c>
      <c r="CB106">
        <v>0</v>
      </c>
      <c r="CC106">
        <v>0</v>
      </c>
      <c r="CD106">
        <v>1.007798848956815</v>
      </c>
      <c r="CE106">
        <v>0</v>
      </c>
      <c r="CF106">
        <v>0</v>
      </c>
      <c r="CG106">
        <v>0</v>
      </c>
      <c r="CH106">
        <v>0</v>
      </c>
    </row>
    <row r="107" spans="1:86" x14ac:dyDescent="0.3">
      <c r="A107" t="s">
        <v>104</v>
      </c>
      <c r="B107">
        <v>31275.650872460676</v>
      </c>
      <c r="C107">
        <v>11614.626225977016</v>
      </c>
      <c r="D107">
        <v>-78.413307368734706</v>
      </c>
      <c r="E107">
        <v>10739.237657885</v>
      </c>
      <c r="F107">
        <v>4641.2486174172373</v>
      </c>
      <c r="G107">
        <v>12727.260982675547</v>
      </c>
      <c r="H107">
        <v>13872.860127327427</v>
      </c>
      <c r="I107">
        <v>8970.4427186687899</v>
      </c>
      <c r="J107">
        <v>9390.5622118012943</v>
      </c>
      <c r="K107">
        <v>9637.5078323940561</v>
      </c>
      <c r="L107">
        <v>17639.027720886443</v>
      </c>
      <c r="M107">
        <v>19765.282710853731</v>
      </c>
      <c r="N107">
        <v>12527.288489586779</v>
      </c>
      <c r="O107">
        <v>12336.675973075324</v>
      </c>
      <c r="P107">
        <v>13117.058547682633</v>
      </c>
      <c r="Q107">
        <v>1.3354550449259013</v>
      </c>
      <c r="R107">
        <v>1.372861111613064</v>
      </c>
      <c r="S107">
        <v>1.34565206317279</v>
      </c>
      <c r="T107">
        <v>1.265890509292475</v>
      </c>
      <c r="U107">
        <v>1.3114788556774089</v>
      </c>
      <c r="V107">
        <v>31888.235449132644</v>
      </c>
      <c r="W107">
        <v>12949.70989188052</v>
      </c>
      <c r="X107">
        <v>12891.099349807604</v>
      </c>
      <c r="Y107">
        <v>10956.567588595539</v>
      </c>
      <c r="Z107">
        <v>5811.6619195569765</v>
      </c>
      <c r="AA107">
        <v>176860.52873547113</v>
      </c>
      <c r="AB107">
        <v>189105.52523063906</v>
      </c>
      <c r="AC107">
        <v>177363.07310610203</v>
      </c>
      <c r="AD107">
        <v>190804.87623091176</v>
      </c>
      <c r="AE107">
        <v>190431.20754279141</v>
      </c>
      <c r="AF107">
        <v>155483.44892481423</v>
      </c>
      <c r="AG107">
        <v>164319.38675548998</v>
      </c>
      <c r="AH107">
        <v>159576.45560413264</v>
      </c>
      <c r="AI107">
        <v>171118.25551901408</v>
      </c>
      <c r="AJ107">
        <v>170567.88302887414</v>
      </c>
      <c r="AK107">
        <v>21377.079810656996</v>
      </c>
      <c r="AL107">
        <v>24786.138475148979</v>
      </c>
      <c r="AM107">
        <v>17786.617501969431</v>
      </c>
      <c r="AN107">
        <v>19686.620711897725</v>
      </c>
      <c r="AO107">
        <v>19863.324513030781</v>
      </c>
      <c r="AP107">
        <v>2012.6717989379999</v>
      </c>
      <c r="AQ107">
        <v>2767.0756022595001</v>
      </c>
      <c r="AR107">
        <v>2331.8775732825002</v>
      </c>
      <c r="AS107">
        <v>2451.6517560719999</v>
      </c>
      <c r="AT107">
        <v>2010.370119168</v>
      </c>
      <c r="AU107">
        <v>5390.3724339134997</v>
      </c>
      <c r="AV107">
        <v>5322.0679926074999</v>
      </c>
      <c r="AW107">
        <v>5263.8864795420004</v>
      </c>
      <c r="AX107">
        <v>4304.4909347775001</v>
      </c>
      <c r="AY107">
        <v>4417.1961264735</v>
      </c>
      <c r="AZ107">
        <v>4444.4165067224994</v>
      </c>
      <c r="BA107">
        <v>3574.4239805249999</v>
      </c>
      <c r="BB107">
        <v>3450.167377233</v>
      </c>
      <c r="BC107">
        <v>3303.76497015</v>
      </c>
      <c r="BD107">
        <v>3280.3968780285004</v>
      </c>
      <c r="BE107">
        <v>0.54709864209936576</v>
      </c>
      <c r="BF107">
        <v>0.61981924551795331</v>
      </c>
      <c r="BG107">
        <v>0.58727420534144681</v>
      </c>
      <c r="BH107">
        <v>0.60797429645760048</v>
      </c>
      <c r="BI107">
        <v>0.55772364194094282</v>
      </c>
      <c r="BJ107">
        <v>0.33106844255021145</v>
      </c>
      <c r="BK107">
        <v>0.38814801557958173</v>
      </c>
      <c r="BL107">
        <v>0.4012370451239165</v>
      </c>
      <c r="BM107">
        <v>0.37733686832889313</v>
      </c>
      <c r="BN107">
        <v>0.4419200024881183</v>
      </c>
      <c r="BO107">
        <v>0.87816708464957727</v>
      </c>
      <c r="BP107">
        <v>1.007967261097535</v>
      </c>
      <c r="BQ107">
        <v>0.98851125046536326</v>
      </c>
      <c r="BR107">
        <v>0.98531116478649372</v>
      </c>
      <c r="BS107">
        <v>0.99964364442906106</v>
      </c>
      <c r="BT107">
        <v>0.55262817104283368</v>
      </c>
      <c r="BU107">
        <v>0.66769923631053363</v>
      </c>
      <c r="BV107">
        <v>0.60366607863919242</v>
      </c>
      <c r="BW107">
        <v>0.64015296433277014</v>
      </c>
      <c r="BX107">
        <v>0.56463426503386249</v>
      </c>
      <c r="BY107">
        <v>0.25912306460667217</v>
      </c>
      <c r="BZ107">
        <v>0.31480309300621367</v>
      </c>
      <c r="CA107">
        <v>0.31653226690876113</v>
      </c>
      <c r="CB107">
        <v>0.30188429689526391</v>
      </c>
      <c r="CC107">
        <v>0.33936464639736102</v>
      </c>
      <c r="CD107">
        <v>0.8117512356495058</v>
      </c>
      <c r="CE107">
        <v>0.98250232931674719</v>
      </c>
      <c r="CF107">
        <v>0.92019834554795354</v>
      </c>
      <c r="CG107">
        <v>0.942037261228034</v>
      </c>
      <c r="CH107">
        <v>0.90399891143122346</v>
      </c>
    </row>
    <row r="108" spans="1:86" x14ac:dyDescent="0.3">
      <c r="A108" t="s">
        <v>105</v>
      </c>
      <c r="B108">
        <v>176.02227198765056</v>
      </c>
      <c r="C108">
        <v>108.62177671579647</v>
      </c>
      <c r="D108">
        <v>124.9472169046016</v>
      </c>
      <c r="E108">
        <v>106.60021768452096</v>
      </c>
      <c r="F108">
        <v>0</v>
      </c>
      <c r="G108">
        <v>154.59256188795894</v>
      </c>
      <c r="H108">
        <v>161.83250086541864</v>
      </c>
      <c r="I108">
        <v>156.06402954638193</v>
      </c>
      <c r="J108">
        <v>197.85130721852968</v>
      </c>
      <c r="K108">
        <v>0</v>
      </c>
      <c r="L108">
        <v>216.91708438721986</v>
      </c>
      <c r="M108">
        <v>196.47430726385744</v>
      </c>
      <c r="N108">
        <v>212.21287828292114</v>
      </c>
      <c r="O108">
        <v>243.8610179433737</v>
      </c>
      <c r="P108">
        <v>0</v>
      </c>
      <c r="Q108">
        <v>1.3520562004377719</v>
      </c>
      <c r="R108">
        <v>1.1698484413089345</v>
      </c>
      <c r="S108">
        <v>1.3102630676763203</v>
      </c>
      <c r="T108">
        <v>1.1876624846072323</v>
      </c>
      <c r="U108">
        <v>0</v>
      </c>
      <c r="V108">
        <v>182.39095174900734</v>
      </c>
      <c r="W108">
        <v>119.69235579874304</v>
      </c>
      <c r="X108">
        <v>138.40335856847875</v>
      </c>
      <c r="Y108">
        <v>123.69823378719744</v>
      </c>
      <c r="Z108">
        <v>0</v>
      </c>
      <c r="AA108">
        <v>2510.9852155504732</v>
      </c>
      <c r="AB108">
        <v>2576.758905927481</v>
      </c>
      <c r="AC108">
        <v>2500.0099008540487</v>
      </c>
      <c r="AD108">
        <v>2793.6738830964046</v>
      </c>
      <c r="AE108">
        <v>0</v>
      </c>
      <c r="AF108">
        <v>2341.1657724423885</v>
      </c>
      <c r="AG108">
        <v>2433.0826519703292</v>
      </c>
      <c r="AH108">
        <v>2345.9115913084138</v>
      </c>
      <c r="AI108">
        <v>2613.7749326986313</v>
      </c>
      <c r="AJ108">
        <v>0</v>
      </c>
      <c r="AK108">
        <v>169.81944310798787</v>
      </c>
      <c r="AL108">
        <v>143.67625395715154</v>
      </c>
      <c r="AM108">
        <v>154.09830954553877</v>
      </c>
      <c r="AN108">
        <v>179.89895039777372</v>
      </c>
      <c r="AO108">
        <v>0</v>
      </c>
      <c r="AP108">
        <v>0.54327207</v>
      </c>
      <c r="AQ108">
        <v>0.11014550170500001</v>
      </c>
      <c r="AR108">
        <v>4.6722997605000004E-2</v>
      </c>
      <c r="AS108">
        <v>5.879269934999997E-3</v>
      </c>
      <c r="AT108">
        <v>0.96448349999999994</v>
      </c>
      <c r="AU108">
        <v>9.5459730749999991</v>
      </c>
      <c r="AV108">
        <v>9.1709697749999997</v>
      </c>
      <c r="AW108">
        <v>9.0237795599999995</v>
      </c>
      <c r="AX108">
        <v>9.0594342149999996</v>
      </c>
      <c r="AY108">
        <v>6.7151240850000002</v>
      </c>
      <c r="AZ108">
        <v>1.1444226149999999</v>
      </c>
      <c r="BA108">
        <v>0.931024725</v>
      </c>
      <c r="BB108">
        <v>0.95781067499999994</v>
      </c>
      <c r="BC108">
        <v>0.84338828999999993</v>
      </c>
      <c r="BD108">
        <v>0.88338738000000006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</row>
    <row r="109" spans="1:86" x14ac:dyDescent="0.3">
      <c r="A109" t="s">
        <v>106</v>
      </c>
      <c r="B109">
        <v>2956.122081057792</v>
      </c>
      <c r="C109">
        <v>3067.8183284142078</v>
      </c>
      <c r="D109">
        <v>2879.7308432271357</v>
      </c>
      <c r="E109">
        <v>2878.3744792627199</v>
      </c>
      <c r="F109">
        <v>2841.9616661196801</v>
      </c>
      <c r="G109">
        <v>1327.7538709985281</v>
      </c>
      <c r="H109">
        <v>1311.892459312128</v>
      </c>
      <c r="I109">
        <v>1186.7204319006719</v>
      </c>
      <c r="J109">
        <v>1237.623591364608</v>
      </c>
      <c r="K109">
        <v>1252.280461381632</v>
      </c>
      <c r="L109">
        <v>1957.469660908974</v>
      </c>
      <c r="M109">
        <v>1889.9076993116159</v>
      </c>
      <c r="N109">
        <v>1978.7560479907838</v>
      </c>
      <c r="O109">
        <v>1773.1967434250137</v>
      </c>
      <c r="P109">
        <v>2146.142807999488</v>
      </c>
      <c r="Q109">
        <v>1.4205844071980145</v>
      </c>
      <c r="R109">
        <v>1.3881357481758405</v>
      </c>
      <c r="S109">
        <v>1.6066949017582444</v>
      </c>
      <c r="T109">
        <v>1.3805683915030369</v>
      </c>
      <c r="U109">
        <v>1.6513783735168888</v>
      </c>
      <c r="V109">
        <v>3154.8575066992644</v>
      </c>
      <c r="W109">
        <v>3268.633490164736</v>
      </c>
      <c r="X109">
        <v>3094.9580167372801</v>
      </c>
      <c r="Y109">
        <v>3086.4138123786238</v>
      </c>
      <c r="Z109">
        <v>3064.592364812288</v>
      </c>
      <c r="AA109">
        <v>7609.0776300022162</v>
      </c>
      <c r="AB109">
        <v>7573.2374224210434</v>
      </c>
      <c r="AC109">
        <v>6939.1317069220968</v>
      </c>
      <c r="AD109">
        <v>6960.8188003910345</v>
      </c>
      <c r="AE109">
        <v>7146.2725795928372</v>
      </c>
      <c r="AF109">
        <v>6169.5343690932432</v>
      </c>
      <c r="AG109">
        <v>5904.6028169823239</v>
      </c>
      <c r="AH109">
        <v>5463.4893640743931</v>
      </c>
      <c r="AI109">
        <v>5129.2739141083848</v>
      </c>
      <c r="AJ109">
        <v>5057.6147843527888</v>
      </c>
      <c r="AK109">
        <v>1439.5432609089739</v>
      </c>
      <c r="AL109">
        <v>1668.6346054098126</v>
      </c>
      <c r="AM109">
        <v>1475.6423430307841</v>
      </c>
      <c r="AN109">
        <v>1831.5448862730138</v>
      </c>
      <c r="AO109">
        <v>2088.6577952593207</v>
      </c>
      <c r="AP109">
        <v>0</v>
      </c>
      <c r="AQ109">
        <v>34.664520110085</v>
      </c>
      <c r="AR109">
        <v>73.811395783305002</v>
      </c>
      <c r="AS109">
        <v>81.787293975481646</v>
      </c>
      <c r="AT109">
        <v>72.717377955597456</v>
      </c>
      <c r="AU109">
        <v>0</v>
      </c>
      <c r="AV109">
        <v>59.780676487017303</v>
      </c>
      <c r="AW109">
        <v>109.35815951379826</v>
      </c>
      <c r="AX109">
        <v>135.7795653548346</v>
      </c>
      <c r="AY109">
        <v>141.99482364952232</v>
      </c>
      <c r="AZ109">
        <v>0</v>
      </c>
      <c r="BA109">
        <v>58.318544381473501</v>
      </c>
      <c r="BB109">
        <v>80.318533857642919</v>
      </c>
      <c r="BC109">
        <v>94.445318911025709</v>
      </c>
      <c r="BD109">
        <v>115.78505215791644</v>
      </c>
      <c r="BE109">
        <v>0</v>
      </c>
      <c r="BF109">
        <v>0.58775490918411943</v>
      </c>
      <c r="BG109">
        <v>0.97086783140756172</v>
      </c>
      <c r="BH109">
        <v>0.61633469919871187</v>
      </c>
      <c r="BI109">
        <v>0.75531993977299372</v>
      </c>
      <c r="BJ109">
        <v>0</v>
      </c>
      <c r="BK109">
        <v>0.23551093814396754</v>
      </c>
      <c r="BL109">
        <v>0.24673640164440228</v>
      </c>
      <c r="BM109">
        <v>0.27204523865931701</v>
      </c>
      <c r="BN109">
        <v>0.24676753915554778</v>
      </c>
      <c r="BO109">
        <v>0</v>
      </c>
      <c r="BP109">
        <v>0.82326584732808694</v>
      </c>
      <c r="BQ109">
        <v>1.2176042330519639</v>
      </c>
      <c r="BR109">
        <v>0.88837993785802893</v>
      </c>
      <c r="BS109">
        <v>1.0020874789285417</v>
      </c>
      <c r="BT109">
        <v>0</v>
      </c>
      <c r="BU109">
        <v>0.53767628552733238</v>
      </c>
      <c r="BV109">
        <v>0.85294289150470426</v>
      </c>
      <c r="BW109">
        <v>0.67579855897997176</v>
      </c>
      <c r="BX109">
        <v>0.52755652528000907</v>
      </c>
      <c r="BY109">
        <v>0</v>
      </c>
      <c r="BZ109">
        <v>0.20878617715624381</v>
      </c>
      <c r="CA109">
        <v>0.21270948189092911</v>
      </c>
      <c r="CB109">
        <v>0.22508936509695812</v>
      </c>
      <c r="CC109">
        <v>0.20451138098704746</v>
      </c>
      <c r="CD109">
        <v>0</v>
      </c>
      <c r="CE109">
        <v>0.74646246268357619</v>
      </c>
      <c r="CF109">
        <v>1.0656523733956331</v>
      </c>
      <c r="CG109">
        <v>0.90088792407692997</v>
      </c>
      <c r="CH109">
        <v>0.73206790626705653</v>
      </c>
    </row>
    <row r="110" spans="1:86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1.75351622013952</v>
      </c>
      <c r="H110">
        <v>1.6866166932684801</v>
      </c>
      <c r="I110">
        <v>1.6486900077567999</v>
      </c>
      <c r="J110">
        <v>1.63139546722304</v>
      </c>
      <c r="K110">
        <v>1.6663577530460159</v>
      </c>
      <c r="L110">
        <v>8.6784436546560002</v>
      </c>
      <c r="M110">
        <v>8.8392683777536014</v>
      </c>
      <c r="N110">
        <v>8.9890790177484803</v>
      </c>
      <c r="O110">
        <v>9.1034445671936002</v>
      </c>
      <c r="P110">
        <v>9.12777224952832</v>
      </c>
      <c r="Q110">
        <v>4.768937609178594</v>
      </c>
      <c r="R110">
        <v>5.0499782283095831</v>
      </c>
      <c r="S110">
        <v>5.2537060790604686</v>
      </c>
      <c r="T110">
        <v>5.3769510251038373</v>
      </c>
      <c r="U110">
        <v>5.2782034825426924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26.418658978754561</v>
      </c>
      <c r="AB110">
        <v>26.766698032506881</v>
      </c>
      <c r="AC110">
        <v>24.291918028062717</v>
      </c>
      <c r="AD110">
        <v>20.434115129917441</v>
      </c>
      <c r="AE110">
        <v>19.785143994316801</v>
      </c>
      <c r="AF110">
        <v>17.740215324098561</v>
      </c>
      <c r="AG110">
        <v>17.927429654753283</v>
      </c>
      <c r="AH110">
        <v>15.302839010314239</v>
      </c>
      <c r="AI110">
        <v>11.33067056272384</v>
      </c>
      <c r="AJ110">
        <v>10.657371744788479</v>
      </c>
      <c r="AK110">
        <v>8.6784436546560002</v>
      </c>
      <c r="AL110">
        <v>8.8392683777536014</v>
      </c>
      <c r="AM110">
        <v>8.9890790177484803</v>
      </c>
      <c r="AN110">
        <v>9.1034445671936002</v>
      </c>
      <c r="AO110">
        <v>9.12777224952832</v>
      </c>
      <c r="AP110">
        <v>0</v>
      </c>
      <c r="AQ110">
        <v>38.315509750499999</v>
      </c>
      <c r="AR110">
        <v>38.947986606000001</v>
      </c>
      <c r="AS110">
        <v>42.265200763785003</v>
      </c>
      <c r="AT110">
        <v>42.857681745491995</v>
      </c>
      <c r="AU110">
        <v>0</v>
      </c>
      <c r="AV110">
        <v>2.68482600003045</v>
      </c>
      <c r="AW110">
        <v>2.9328511986917998</v>
      </c>
      <c r="AX110">
        <v>2.28336791542575</v>
      </c>
      <c r="AY110">
        <v>2.3772699252493497</v>
      </c>
      <c r="AZ110">
        <v>0</v>
      </c>
      <c r="BA110">
        <v>2.6879798524623002</v>
      </c>
      <c r="BB110">
        <v>2.9191203704221498</v>
      </c>
      <c r="BC110">
        <v>2.28100641496275</v>
      </c>
      <c r="BD110">
        <v>2.3772699252493497</v>
      </c>
      <c r="BE110">
        <v>0</v>
      </c>
      <c r="BF110">
        <v>0.69768312479621497</v>
      </c>
      <c r="BG110">
        <v>0.71879264809895327</v>
      </c>
      <c r="BH110">
        <v>0.71157121878898022</v>
      </c>
      <c r="BI110">
        <v>0.69160056614668008</v>
      </c>
      <c r="BJ110">
        <v>0</v>
      </c>
      <c r="BK110">
        <v>0.2850743687461697</v>
      </c>
      <c r="BL110">
        <v>0.25978186294751937</v>
      </c>
      <c r="BM110">
        <v>0.27306740292058868</v>
      </c>
      <c r="BN110">
        <v>0.23701788491643036</v>
      </c>
      <c r="BO110">
        <v>0</v>
      </c>
      <c r="BP110">
        <v>0.98275749354238473</v>
      </c>
      <c r="BQ110">
        <v>0.97857451104647264</v>
      </c>
      <c r="BR110">
        <v>0.98463862170956884</v>
      </c>
      <c r="BS110">
        <v>0.92861845106311047</v>
      </c>
      <c r="BT110">
        <v>0</v>
      </c>
      <c r="BU110">
        <v>0.69825829108955728</v>
      </c>
      <c r="BV110">
        <v>0.71924144573194182</v>
      </c>
      <c r="BW110">
        <v>0.71032980278412339</v>
      </c>
      <c r="BX110">
        <v>0.69317592437594733</v>
      </c>
      <c r="BY110">
        <v>0</v>
      </c>
      <c r="BZ110">
        <v>0.2810007173860174</v>
      </c>
      <c r="CA110">
        <v>0.25536157563430822</v>
      </c>
      <c r="CB110">
        <v>0.26769491418671881</v>
      </c>
      <c r="CC110">
        <v>0.23420833288598478</v>
      </c>
      <c r="CD110">
        <v>0</v>
      </c>
      <c r="CE110">
        <v>0.97925900847557479</v>
      </c>
      <c r="CF110">
        <v>0.97460302136625021</v>
      </c>
      <c r="CG110">
        <v>0.97802471697084203</v>
      </c>
      <c r="CH110">
        <v>0.92738425726193219</v>
      </c>
    </row>
    <row r="111" spans="1:86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100.08862649951355</v>
      </c>
      <c r="H111">
        <v>91.687315415596245</v>
      </c>
      <c r="I111">
        <v>85.704468454660415</v>
      </c>
      <c r="J111">
        <v>85.402044060057278</v>
      </c>
      <c r="K111">
        <v>100.09967837630792</v>
      </c>
      <c r="L111">
        <v>-72.664215318476806</v>
      </c>
      <c r="M111">
        <v>-55.115793228021758</v>
      </c>
      <c r="N111">
        <v>-49.056107094609921</v>
      </c>
      <c r="O111">
        <v>-59.294332191088635</v>
      </c>
      <c r="P111">
        <v>-110.79304363046913</v>
      </c>
      <c r="Q111">
        <v>-0.69956075632409087</v>
      </c>
      <c r="R111">
        <v>-0.57923711978152437</v>
      </c>
      <c r="S111">
        <v>-0.55154276960085613</v>
      </c>
      <c r="T111">
        <v>-0.66901290734726282</v>
      </c>
      <c r="U111">
        <v>-1.0665209507695088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272.42152297715711</v>
      </c>
      <c r="AB111">
        <v>262.7079396035686</v>
      </c>
      <c r="AC111">
        <v>248.05438148256769</v>
      </c>
      <c r="AD111">
        <v>248.70128547995645</v>
      </c>
      <c r="AE111">
        <v>268.80554918484989</v>
      </c>
      <c r="AF111">
        <v>345.08573829563392</v>
      </c>
      <c r="AG111">
        <v>317.82373283159041</v>
      </c>
      <c r="AH111">
        <v>297.11048857717759</v>
      </c>
      <c r="AI111">
        <v>307.99561767104512</v>
      </c>
      <c r="AJ111">
        <v>379.59859281531902</v>
      </c>
      <c r="AK111">
        <v>-72.664215318476806</v>
      </c>
      <c r="AL111">
        <v>-55.115793228021758</v>
      </c>
      <c r="AM111">
        <v>-49.056107094609921</v>
      </c>
      <c r="AN111">
        <v>-59.294332191088635</v>
      </c>
      <c r="AO111">
        <v>-110.79304363046913</v>
      </c>
      <c r="AP111">
        <v>11.144350341000001</v>
      </c>
      <c r="AQ111">
        <v>1.3693914675000001</v>
      </c>
      <c r="AR111">
        <v>0</v>
      </c>
      <c r="AS111">
        <v>0</v>
      </c>
      <c r="AT111">
        <v>0</v>
      </c>
      <c r="AU111">
        <v>27.8687696625</v>
      </c>
      <c r="AV111">
        <v>10.167263247000001</v>
      </c>
      <c r="AW111">
        <v>0</v>
      </c>
      <c r="AX111">
        <v>0</v>
      </c>
      <c r="AY111">
        <v>0</v>
      </c>
      <c r="AZ111">
        <v>27.8687696625</v>
      </c>
      <c r="BA111">
        <v>10.167263247000001</v>
      </c>
      <c r="BB111">
        <v>0</v>
      </c>
      <c r="BC111">
        <v>0</v>
      </c>
      <c r="BD111">
        <v>0</v>
      </c>
      <c r="BE111">
        <v>0.43894509892674133</v>
      </c>
      <c r="BF111">
        <v>0.23225448145056327</v>
      </c>
      <c r="BG111">
        <v>0</v>
      </c>
      <c r="BH111">
        <v>0</v>
      </c>
      <c r="BI111">
        <v>0</v>
      </c>
      <c r="BJ111">
        <v>0.3825220587792188</v>
      </c>
      <c r="BK111">
        <v>0.5745175097632631</v>
      </c>
      <c r="BL111">
        <v>0</v>
      </c>
      <c r="BM111">
        <v>0</v>
      </c>
      <c r="BN111">
        <v>0</v>
      </c>
      <c r="BO111">
        <v>0.82146715770596002</v>
      </c>
      <c r="BP111">
        <v>0.80677199121382637</v>
      </c>
      <c r="BQ111">
        <v>0</v>
      </c>
      <c r="BR111">
        <v>0</v>
      </c>
      <c r="BS111">
        <v>0</v>
      </c>
      <c r="BT111">
        <v>0.43894509892674133</v>
      </c>
      <c r="BU111">
        <v>0.23225448145056327</v>
      </c>
      <c r="BV111">
        <v>0</v>
      </c>
      <c r="BW111">
        <v>0</v>
      </c>
      <c r="BX111">
        <v>0</v>
      </c>
      <c r="BY111">
        <v>0.3825220587792188</v>
      </c>
      <c r="BZ111">
        <v>0.5745175097632631</v>
      </c>
      <c r="CA111">
        <v>0</v>
      </c>
      <c r="CB111">
        <v>0</v>
      </c>
      <c r="CC111">
        <v>0</v>
      </c>
      <c r="CD111">
        <v>0.82146715770596002</v>
      </c>
      <c r="CE111">
        <v>0.80677199121382637</v>
      </c>
      <c r="CF111">
        <v>0</v>
      </c>
      <c r="CG111">
        <v>0</v>
      </c>
      <c r="CH111">
        <v>0</v>
      </c>
    </row>
    <row r="112" spans="1:86" x14ac:dyDescent="0.3">
      <c r="A112" t="s">
        <v>109</v>
      </c>
      <c r="B112">
        <v>-1.5860525189120001</v>
      </c>
      <c r="C112">
        <v>-1.2957198417920002</v>
      </c>
      <c r="D112">
        <v>0</v>
      </c>
      <c r="E112">
        <v>0</v>
      </c>
      <c r="F112">
        <v>0</v>
      </c>
      <c r="G112">
        <v>74.839838683136009</v>
      </c>
      <c r="H112">
        <v>72.617036366847998</v>
      </c>
      <c r="I112">
        <v>0</v>
      </c>
      <c r="J112">
        <v>0</v>
      </c>
      <c r="K112">
        <v>0</v>
      </c>
      <c r="L112">
        <v>85.620315298815996</v>
      </c>
      <c r="M112">
        <v>98.059526610944005</v>
      </c>
      <c r="N112">
        <v>0</v>
      </c>
      <c r="O112">
        <v>0</v>
      </c>
      <c r="P112">
        <v>0</v>
      </c>
      <c r="Q112">
        <v>1.1023856725052636</v>
      </c>
      <c r="R112">
        <v>1.3011904040333011</v>
      </c>
      <c r="S112">
        <v>0</v>
      </c>
      <c r="T112">
        <v>0</v>
      </c>
      <c r="U112">
        <v>0</v>
      </c>
      <c r="V112">
        <v>15.061971330047999</v>
      </c>
      <c r="W112">
        <v>14.847332994048001</v>
      </c>
      <c r="X112">
        <v>0</v>
      </c>
      <c r="Y112">
        <v>0</v>
      </c>
      <c r="Z112">
        <v>0</v>
      </c>
      <c r="AA112">
        <v>1785.729403701248</v>
      </c>
      <c r="AB112">
        <v>1754.050707657728</v>
      </c>
      <c r="AC112">
        <v>0</v>
      </c>
      <c r="AD112">
        <v>0</v>
      </c>
      <c r="AE112">
        <v>0</v>
      </c>
      <c r="AF112">
        <v>1700.1090903295999</v>
      </c>
      <c r="AG112">
        <v>1648.6102162565119</v>
      </c>
      <c r="AH112">
        <v>0</v>
      </c>
      <c r="AI112">
        <v>0</v>
      </c>
      <c r="AJ112">
        <v>0</v>
      </c>
      <c r="AK112">
        <v>85.62031337164801</v>
      </c>
      <c r="AL112">
        <v>105.44049140121601</v>
      </c>
      <c r="AM112">
        <v>0</v>
      </c>
      <c r="AN112">
        <v>0</v>
      </c>
      <c r="AO112">
        <v>0</v>
      </c>
      <c r="AP112">
        <v>130.47863873699998</v>
      </c>
      <c r="AQ112">
        <v>492.05582487899994</v>
      </c>
      <c r="AR112">
        <v>364.89672444000001</v>
      </c>
      <c r="AS112">
        <v>377.95001478749998</v>
      </c>
      <c r="AT112">
        <v>557.07071963249996</v>
      </c>
      <c r="AU112">
        <v>352.377018403725</v>
      </c>
      <c r="AV112">
        <v>599.77129207204496</v>
      </c>
      <c r="AW112">
        <v>780.97186852931998</v>
      </c>
      <c r="AX112">
        <v>888.92091480964507</v>
      </c>
      <c r="AY112">
        <v>1148.4678851544752</v>
      </c>
      <c r="AZ112">
        <v>326.49168634297496</v>
      </c>
      <c r="BA112">
        <v>362.14107944659497</v>
      </c>
      <c r="BB112">
        <v>503.54790337147494</v>
      </c>
      <c r="BC112">
        <v>655.55527088003987</v>
      </c>
      <c r="BD112">
        <v>713.26969982514004</v>
      </c>
      <c r="BE112">
        <v>0.50094354702736954</v>
      </c>
      <c r="BF112">
        <v>0.76833579838589416</v>
      </c>
      <c r="BG112">
        <v>0.62450291006884218</v>
      </c>
      <c r="BH112">
        <v>0.66588840419986273</v>
      </c>
      <c r="BI112">
        <v>0.67524455962036745</v>
      </c>
      <c r="BJ112">
        <v>0.40337712169877127</v>
      </c>
      <c r="BK112">
        <v>0.36022439809169021</v>
      </c>
      <c r="BL112">
        <v>0.35122788236515651</v>
      </c>
      <c r="BM112">
        <v>0.33855422892730408</v>
      </c>
      <c r="BN112">
        <v>0.43398824630339644</v>
      </c>
      <c r="BO112">
        <v>0.90432066872614081</v>
      </c>
      <c r="BP112">
        <v>1.1285601964775842</v>
      </c>
      <c r="BQ112">
        <v>0.97573079243399874</v>
      </c>
      <c r="BR112">
        <v>1.0044426331271668</v>
      </c>
      <c r="BS112">
        <v>1.1092328059237639</v>
      </c>
      <c r="BT112">
        <v>0.47258867871367466</v>
      </c>
      <c r="BU112">
        <v>1.1558516638690008</v>
      </c>
      <c r="BV112">
        <v>0.70381912648172007</v>
      </c>
      <c r="BW112">
        <v>0.57859381526498177</v>
      </c>
      <c r="BX112">
        <v>0.77123045353953057</v>
      </c>
      <c r="BY112">
        <v>0.33426340382033692</v>
      </c>
      <c r="BZ112">
        <v>0.28601930495136463</v>
      </c>
      <c r="CA112">
        <v>0.28121536272799641</v>
      </c>
      <c r="CB112">
        <v>0.26246772840497828</v>
      </c>
      <c r="CC112">
        <v>0.25820255193302544</v>
      </c>
      <c r="CD112">
        <v>0.80685208253401164</v>
      </c>
      <c r="CE112">
        <v>1.4418709688203655</v>
      </c>
      <c r="CF112">
        <v>0.98503448920971659</v>
      </c>
      <c r="CG112">
        <v>0.84106154366996011</v>
      </c>
      <c r="CH112">
        <v>1.029433005472556</v>
      </c>
    </row>
    <row r="113" spans="1:86" x14ac:dyDescent="0.3">
      <c r="A113" t="s">
        <v>110</v>
      </c>
      <c r="B113">
        <v>6.4259648494284791</v>
      </c>
      <c r="C113">
        <v>7.6196056471859199</v>
      </c>
      <c r="D113">
        <v>7.4289968895385599</v>
      </c>
      <c r="E113">
        <v>0</v>
      </c>
      <c r="F113">
        <v>0</v>
      </c>
      <c r="G113">
        <v>31.183039914059776</v>
      </c>
      <c r="H113">
        <v>27.853304277515775</v>
      </c>
      <c r="I113">
        <v>30.167528664651162</v>
      </c>
      <c r="J113">
        <v>0</v>
      </c>
      <c r="K113">
        <v>0</v>
      </c>
      <c r="L113">
        <v>135.14872137112482</v>
      </c>
      <c r="M113">
        <v>138.39047689683466</v>
      </c>
      <c r="N113">
        <v>125.75460598890108</v>
      </c>
      <c r="O113">
        <v>0</v>
      </c>
      <c r="P113">
        <v>0</v>
      </c>
      <c r="Q113">
        <v>4.1762171325367561</v>
      </c>
      <c r="R113">
        <v>4.7876132742284829</v>
      </c>
      <c r="S113">
        <v>4.0167402376316073</v>
      </c>
      <c r="T113">
        <v>0</v>
      </c>
      <c r="U113">
        <v>0</v>
      </c>
      <c r="V113">
        <v>91.84460450309119</v>
      </c>
      <c r="W113">
        <v>100.43393298013183</v>
      </c>
      <c r="X113">
        <v>79.586296171683841</v>
      </c>
      <c r="Y113">
        <v>0</v>
      </c>
      <c r="Z113">
        <v>0</v>
      </c>
      <c r="AA113">
        <v>281.77335836641913</v>
      </c>
      <c r="AB113">
        <v>271.1111780162118</v>
      </c>
      <c r="AC113">
        <v>271.3088023239888</v>
      </c>
      <c r="AD113">
        <v>0</v>
      </c>
      <c r="AE113">
        <v>0</v>
      </c>
      <c r="AF113">
        <v>146.62463699529431</v>
      </c>
      <c r="AG113">
        <v>132.72070111937711</v>
      </c>
      <c r="AH113">
        <v>145.55419633508774</v>
      </c>
      <c r="AI113">
        <v>0</v>
      </c>
      <c r="AJ113">
        <v>0</v>
      </c>
      <c r="AK113">
        <v>135.14872137112482</v>
      </c>
      <c r="AL113">
        <v>138.39047689683466</v>
      </c>
      <c r="AM113">
        <v>125.75460598890108</v>
      </c>
      <c r="AN113">
        <v>0</v>
      </c>
      <c r="AO113">
        <v>0</v>
      </c>
      <c r="AP113">
        <v>0.68126135850000002</v>
      </c>
      <c r="AQ113">
        <v>-5.9182733070000006</v>
      </c>
      <c r="AR113">
        <v>-3.9261915289800009</v>
      </c>
      <c r="AS113">
        <v>-0.43878730084499995</v>
      </c>
      <c r="AT113">
        <v>0.96337988099999994</v>
      </c>
      <c r="AU113">
        <v>32.997254028</v>
      </c>
      <c r="AV113">
        <v>31.197252385500001</v>
      </c>
      <c r="AW113">
        <v>25.4352083685</v>
      </c>
      <c r="AX113">
        <v>26.017816032000002</v>
      </c>
      <c r="AY113">
        <v>26.1469176855</v>
      </c>
      <c r="AZ113">
        <v>4.7077395600000003</v>
      </c>
      <c r="BA113">
        <v>3.9852827355000002</v>
      </c>
      <c r="BB113">
        <v>3.1369092300000001</v>
      </c>
      <c r="BC113">
        <v>2.8636385895000003</v>
      </c>
      <c r="BD113">
        <v>3.2950987215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</row>
    <row r="114" spans="1:86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3577.3240701640657</v>
      </c>
      <c r="AQ114">
        <v>2899.5698383777203</v>
      </c>
      <c r="AR114">
        <v>2759.8846415509051</v>
      </c>
      <c r="AS114">
        <v>3734.2045316439444</v>
      </c>
      <c r="AT114">
        <v>3089.4564266037601</v>
      </c>
      <c r="AU114">
        <v>6066.4811877922048</v>
      </c>
      <c r="AV114">
        <v>5953.6181915935804</v>
      </c>
      <c r="AW114">
        <v>5454.0288271363197</v>
      </c>
      <c r="AX114">
        <v>5637.9421842616657</v>
      </c>
      <c r="AY114">
        <v>6066.8922747767247</v>
      </c>
      <c r="AZ114">
        <v>1783.851444426075</v>
      </c>
      <c r="BA114">
        <v>1712.981118665175</v>
      </c>
      <c r="BB114">
        <v>1535.1713330448299</v>
      </c>
      <c r="BC114">
        <v>1527.4602086756702</v>
      </c>
      <c r="BD114">
        <v>1700.8562241673201</v>
      </c>
      <c r="BE114">
        <v>-0.53911413991250134</v>
      </c>
      <c r="BF114">
        <v>0.555569842401898</v>
      </c>
      <c r="BG114">
        <v>0.54280764207886667</v>
      </c>
      <c r="BH114">
        <v>0.63514399070355565</v>
      </c>
      <c r="BI114">
        <v>0.55682043542408</v>
      </c>
      <c r="BJ114">
        <v>3.7605902012805599</v>
      </c>
      <c r="BK114">
        <v>0.36632914570826441</v>
      </c>
      <c r="BL114">
        <v>0.34296563802255925</v>
      </c>
      <c r="BM114">
        <v>0.32006891730267562</v>
      </c>
      <c r="BN114">
        <v>0.38039114104350602</v>
      </c>
      <c r="BO114">
        <v>3.2214760613680586</v>
      </c>
      <c r="BP114">
        <v>0.92189898811016258</v>
      </c>
      <c r="BQ114">
        <v>0.88577328010142597</v>
      </c>
      <c r="BR114">
        <v>0.95521290800623126</v>
      </c>
      <c r="BS114">
        <v>0.93721157646758613</v>
      </c>
      <c r="BT114">
        <v>0.72335226026399657</v>
      </c>
      <c r="BU114">
        <v>0.55647124895441247</v>
      </c>
      <c r="BV114">
        <v>0.51680793089406218</v>
      </c>
      <c r="BW114">
        <v>0.62302765116578895</v>
      </c>
      <c r="BX114">
        <v>0.58022981829845288</v>
      </c>
      <c r="BY114">
        <v>0.32789904423206623</v>
      </c>
      <c r="BZ114">
        <v>0.33672000101692451</v>
      </c>
      <c r="CA114">
        <v>0.31956381247522431</v>
      </c>
      <c r="CB114">
        <v>0.2967461626715206</v>
      </c>
      <c r="CC114">
        <v>0.34664214728274312</v>
      </c>
      <c r="CD114">
        <v>1.0512513044960627</v>
      </c>
      <c r="CE114">
        <v>0.89319124997133681</v>
      </c>
      <c r="CF114">
        <v>0.83637174336928644</v>
      </c>
      <c r="CG114">
        <v>0.91977381383730927</v>
      </c>
      <c r="CH114">
        <v>0.92687196558119589</v>
      </c>
    </row>
    <row r="115" spans="1:86" x14ac:dyDescent="0.3">
      <c r="A115" t="s">
        <v>112</v>
      </c>
      <c r="B115">
        <v>0</v>
      </c>
      <c r="C115">
        <v>104.4792085843456</v>
      </c>
      <c r="D115">
        <v>103.36806588833792</v>
      </c>
      <c r="E115">
        <v>124.264774532096</v>
      </c>
      <c r="F115">
        <v>141.45955602374656</v>
      </c>
      <c r="G115">
        <v>97.974021298721084</v>
      </c>
      <c r="H115">
        <v>103.67986503484561</v>
      </c>
      <c r="I115">
        <v>106.28265413531668</v>
      </c>
      <c r="J115">
        <v>110.80444006514841</v>
      </c>
      <c r="K115">
        <v>109.09923283428125</v>
      </c>
      <c r="L115">
        <v>106.4585775354533</v>
      </c>
      <c r="M115">
        <v>122.12293480251432</v>
      </c>
      <c r="N115">
        <v>145.50591659598581</v>
      </c>
      <c r="O115">
        <v>126.74119026981201</v>
      </c>
      <c r="P115">
        <v>130.17203298956943</v>
      </c>
      <c r="Q115">
        <v>1.0470304333344873</v>
      </c>
      <c r="R115">
        <v>1.1349909258581359</v>
      </c>
      <c r="S115">
        <v>1.3191914925150232</v>
      </c>
      <c r="T115">
        <v>1.1021740916983258</v>
      </c>
      <c r="U115">
        <v>1.1497027520509568</v>
      </c>
      <c r="V115">
        <v>0</v>
      </c>
      <c r="W115">
        <v>146.1017253459456</v>
      </c>
      <c r="X115">
        <v>153.24775846100991</v>
      </c>
      <c r="Y115">
        <v>164.599952705536</v>
      </c>
      <c r="Z115">
        <v>182.29937942255617</v>
      </c>
      <c r="AA115">
        <v>263.383812154368</v>
      </c>
      <c r="AB115">
        <v>314.47658628353287</v>
      </c>
      <c r="AC115">
        <v>321.50580921862149</v>
      </c>
      <c r="AD115">
        <v>340.83823181847032</v>
      </c>
      <c r="AE115">
        <v>382.33748471415714</v>
      </c>
      <c r="AF115">
        <v>156.92523461891471</v>
      </c>
      <c r="AG115">
        <v>192.35365148092222</v>
      </c>
      <c r="AH115">
        <v>175.99989262263563</v>
      </c>
      <c r="AI115">
        <v>214.09704154865827</v>
      </c>
      <c r="AJ115">
        <v>252.16545172458774</v>
      </c>
      <c r="AK115">
        <v>106.4585775354533</v>
      </c>
      <c r="AL115">
        <v>122.12293480251432</v>
      </c>
      <c r="AM115">
        <v>145.50591659598581</v>
      </c>
      <c r="AN115">
        <v>126.74119026981201</v>
      </c>
      <c r="AO115">
        <v>130.17203298956943</v>
      </c>
      <c r="AP115">
        <v>1.1836115009999999</v>
      </c>
      <c r="AQ115">
        <v>0</v>
      </c>
      <c r="AR115">
        <v>0</v>
      </c>
      <c r="AS115">
        <v>0</v>
      </c>
      <c r="AT115">
        <v>0</v>
      </c>
      <c r="AU115">
        <v>-53.003413170000002</v>
      </c>
      <c r="AV115">
        <v>-106.985304789</v>
      </c>
      <c r="AW115">
        <v>0</v>
      </c>
      <c r="AX115">
        <v>0</v>
      </c>
      <c r="AY115">
        <v>0</v>
      </c>
      <c r="AZ115">
        <v>-50.02330896702</v>
      </c>
      <c r="BA115">
        <v>-104.83870241849999</v>
      </c>
      <c r="BB115">
        <v>0</v>
      </c>
      <c r="BC115">
        <v>0</v>
      </c>
      <c r="BD115">
        <v>0</v>
      </c>
      <c r="BE115">
        <v>6.754802982927624E-2</v>
      </c>
      <c r="BF115">
        <v>0</v>
      </c>
      <c r="BG115">
        <v>0</v>
      </c>
      <c r="BH115">
        <v>0</v>
      </c>
      <c r="BI115">
        <v>0</v>
      </c>
      <c r="BJ115">
        <v>0.55689866926652154</v>
      </c>
      <c r="BK115">
        <v>0.27172824498035802</v>
      </c>
      <c r="BL115">
        <v>0</v>
      </c>
      <c r="BM115">
        <v>0</v>
      </c>
      <c r="BN115">
        <v>0</v>
      </c>
      <c r="BO115">
        <v>0.62444669909579764</v>
      </c>
      <c r="BP115">
        <v>0.27172824498035802</v>
      </c>
      <c r="BQ115">
        <v>0</v>
      </c>
      <c r="BR115">
        <v>0</v>
      </c>
      <c r="BS115">
        <v>0</v>
      </c>
      <c r="BT115">
        <v>6.6334387129684702E-2</v>
      </c>
      <c r="BU115">
        <v>0</v>
      </c>
      <c r="BV115">
        <v>0</v>
      </c>
      <c r="BW115">
        <v>0</v>
      </c>
      <c r="BX115">
        <v>0</v>
      </c>
      <c r="BY115">
        <v>0.54830212920889443</v>
      </c>
      <c r="BZ115">
        <v>0.26664242200074051</v>
      </c>
      <c r="CA115">
        <v>0</v>
      </c>
      <c r="CB115">
        <v>0</v>
      </c>
      <c r="CC115">
        <v>0</v>
      </c>
      <c r="CD115">
        <v>0.61463651633857919</v>
      </c>
      <c r="CE115">
        <v>0.26664242200074051</v>
      </c>
      <c r="CF115">
        <v>0</v>
      </c>
      <c r="CG115">
        <v>0</v>
      </c>
      <c r="CH115">
        <v>0</v>
      </c>
    </row>
    <row r="116" spans="1:86" x14ac:dyDescent="0.3">
      <c r="A116" t="s">
        <v>113</v>
      </c>
      <c r="B116">
        <v>3.0844897557913602</v>
      </c>
      <c r="C116">
        <v>196.23611865661439</v>
      </c>
      <c r="D116">
        <v>195.96937407256576</v>
      </c>
      <c r="E116">
        <v>189.88406623095807</v>
      </c>
      <c r="F116">
        <v>170.69545541040128</v>
      </c>
      <c r="G116">
        <v>45.653063696358508</v>
      </c>
      <c r="H116">
        <v>47.223944078345312</v>
      </c>
      <c r="I116">
        <v>40.656451226573004</v>
      </c>
      <c r="J116">
        <v>41.222279465085542</v>
      </c>
      <c r="K116">
        <v>42.446895377600924</v>
      </c>
      <c r="L116">
        <v>60.984438901195162</v>
      </c>
      <c r="M116">
        <v>67.008570795717731</v>
      </c>
      <c r="N116">
        <v>57.663492473442915</v>
      </c>
      <c r="O116">
        <v>60.325897330207539</v>
      </c>
      <c r="P116">
        <v>56.382239123486308</v>
      </c>
      <c r="Q116">
        <v>1.2871782267453058</v>
      </c>
      <c r="R116">
        <v>1.3672806865623259</v>
      </c>
      <c r="S116">
        <v>1.3666617979488997</v>
      </c>
      <c r="T116">
        <v>1.4101371929775226</v>
      </c>
      <c r="U116">
        <v>1.279929262676645</v>
      </c>
      <c r="V116">
        <v>4.0231297073151993</v>
      </c>
      <c r="W116">
        <v>197.11371944498174</v>
      </c>
      <c r="X116">
        <v>196.90122513156095</v>
      </c>
      <c r="Y116">
        <v>190.62276116310017</v>
      </c>
      <c r="Z116">
        <v>171.11014242814974</v>
      </c>
      <c r="AA116">
        <v>2501.5680867119654</v>
      </c>
      <c r="AB116">
        <v>2688.9067804273632</v>
      </c>
      <c r="AC116">
        <v>2543.1407762374456</v>
      </c>
      <c r="AD116">
        <v>2753.0709126245897</v>
      </c>
      <c r="AE116">
        <v>2862.4995790216467</v>
      </c>
      <c r="AF116">
        <v>2440.5836478107699</v>
      </c>
      <c r="AG116">
        <v>2621.8982096316458</v>
      </c>
      <c r="AH116">
        <v>2482.5865317639064</v>
      </c>
      <c r="AI116">
        <v>2692.7450152942861</v>
      </c>
      <c r="AJ116">
        <v>2806.11733989816</v>
      </c>
      <c r="AK116">
        <v>60.984438901195162</v>
      </c>
      <c r="AL116">
        <v>67.008570795717731</v>
      </c>
      <c r="AM116">
        <v>60.554244473442914</v>
      </c>
      <c r="AN116">
        <v>60.325897330207539</v>
      </c>
      <c r="AO116">
        <v>56.382239666176815</v>
      </c>
      <c r="AP116">
        <v>12.940300017</v>
      </c>
      <c r="AQ116">
        <v>14.1614752635</v>
      </c>
      <c r="AR116">
        <v>17.015630869500001</v>
      </c>
      <c r="AS116">
        <v>12.526371904499999</v>
      </c>
      <c r="AT116">
        <v>9.1464809804999998</v>
      </c>
      <c r="AU116">
        <v>6.0889215779999999</v>
      </c>
      <c r="AV116">
        <v>9.9617667389999998</v>
      </c>
      <c r="AW116">
        <v>10.476323892</v>
      </c>
      <c r="AX116">
        <v>7.6827187305000004</v>
      </c>
      <c r="AY116">
        <v>7.0454753009999997</v>
      </c>
      <c r="AZ116">
        <v>6.1744387995000007</v>
      </c>
      <c r="BA116">
        <v>9.3049818705000007</v>
      </c>
      <c r="BB116">
        <v>9.1299248024999997</v>
      </c>
      <c r="BC116">
        <v>6.0013902045000007</v>
      </c>
      <c r="BD116">
        <v>5.6090631150000005</v>
      </c>
      <c r="BE116">
        <v>0.50713605781227233</v>
      </c>
      <c r="BF116">
        <v>0.60506805627929749</v>
      </c>
      <c r="BG116">
        <v>0.71970165653659934</v>
      </c>
      <c r="BH116">
        <v>0.59333767437330442</v>
      </c>
      <c r="BI116">
        <v>0.54137872663867703</v>
      </c>
      <c r="BJ116">
        <v>0.55588196435087767</v>
      </c>
      <c r="BK116">
        <v>0.55254071731239696</v>
      </c>
      <c r="BL116">
        <v>0.61218066877256161</v>
      </c>
      <c r="BM116">
        <v>0.57968064257042617</v>
      </c>
      <c r="BN116">
        <v>0.62552092218623501</v>
      </c>
      <c r="BO116">
        <v>1.06301802216315</v>
      </c>
      <c r="BP116">
        <v>1.1576087735916945</v>
      </c>
      <c r="BQ116">
        <v>1.3318823253091612</v>
      </c>
      <c r="BR116">
        <v>1.1730183169437305</v>
      </c>
      <c r="BS116">
        <v>1.1668996488249119</v>
      </c>
      <c r="BT116">
        <v>0.62214805419774333</v>
      </c>
      <c r="BU116">
        <v>0.59131821763103853</v>
      </c>
      <c r="BV116">
        <v>0.67638761227806887</v>
      </c>
      <c r="BW116">
        <v>0.55990586496719474</v>
      </c>
      <c r="BX116">
        <v>0.46982267107007658</v>
      </c>
      <c r="BY116">
        <v>0.55588196435087767</v>
      </c>
      <c r="BZ116">
        <v>0.49437716439172047</v>
      </c>
      <c r="CA116">
        <v>0.52519191877353033</v>
      </c>
      <c r="CB116">
        <v>0.48790901531636333</v>
      </c>
      <c r="CC116">
        <v>0.5238188844604692</v>
      </c>
      <c r="CD116">
        <v>1.178030018548621</v>
      </c>
      <c r="CE116">
        <v>1.0856953820227591</v>
      </c>
      <c r="CF116">
        <v>1.2015795310515993</v>
      </c>
      <c r="CG116">
        <v>1.0478148802835578</v>
      </c>
      <c r="CH116">
        <v>0.99364155553054578</v>
      </c>
    </row>
    <row r="117" spans="1:86" x14ac:dyDescent="0.3">
      <c r="A117" t="s">
        <v>114</v>
      </c>
      <c r="B117">
        <v>138.54084163357123</v>
      </c>
      <c r="C117">
        <v>190.78603212360113</v>
      </c>
      <c r="D117">
        <v>238.73310727213064</v>
      </c>
      <c r="E117">
        <v>247.61173858808627</v>
      </c>
      <c r="F117">
        <v>209.18625125278209</v>
      </c>
      <c r="G117">
        <v>55.743283279267125</v>
      </c>
      <c r="H117">
        <v>51.423665410584064</v>
      </c>
      <c r="I117">
        <v>59.882336980419375</v>
      </c>
      <c r="J117">
        <v>61.96122745095137</v>
      </c>
      <c r="K117">
        <v>57.354039930812924</v>
      </c>
      <c r="L117">
        <v>82.459131236441706</v>
      </c>
      <c r="M117">
        <v>79.535284781597795</v>
      </c>
      <c r="N117">
        <v>100.62850257129912</v>
      </c>
      <c r="O117">
        <v>137.02051304216627</v>
      </c>
      <c r="P117">
        <v>143.87039091442381</v>
      </c>
      <c r="Q117">
        <v>1.4253968341848284</v>
      </c>
      <c r="R117">
        <v>1.4903435458962293</v>
      </c>
      <c r="S117">
        <v>1.6192423327327468</v>
      </c>
      <c r="T117">
        <v>2.1308611767534553</v>
      </c>
      <c r="U117">
        <v>2.4171131959687084</v>
      </c>
      <c r="V117">
        <v>139.52189763659939</v>
      </c>
      <c r="W117">
        <v>191.62073408898101</v>
      </c>
      <c r="X117">
        <v>239.61624814960803</v>
      </c>
      <c r="Y117">
        <v>250.72439099937731</v>
      </c>
      <c r="Z117">
        <v>211.76486325886239</v>
      </c>
      <c r="AA117">
        <v>159.79021659403878</v>
      </c>
      <c r="AB117">
        <v>172.06833725537311</v>
      </c>
      <c r="AC117">
        <v>251.35181794165217</v>
      </c>
      <c r="AD117">
        <v>254.16513015512783</v>
      </c>
      <c r="AE117">
        <v>245.0580945177295</v>
      </c>
      <c r="AF117">
        <v>77.02334947503391</v>
      </c>
      <c r="AG117">
        <v>92.53305247367895</v>
      </c>
      <c r="AH117">
        <v>150.7233153704494</v>
      </c>
      <c r="AI117">
        <v>116.63901354211634</v>
      </c>
      <c r="AJ117">
        <v>101.18770360320931</v>
      </c>
      <c r="AK117">
        <v>82.766867118908507</v>
      </c>
      <c r="AL117">
        <v>79.535284781597795</v>
      </c>
      <c r="AM117">
        <v>100.62850257129912</v>
      </c>
      <c r="AN117">
        <v>137.52611661301142</v>
      </c>
      <c r="AO117">
        <v>143.87039091442381</v>
      </c>
      <c r="AP117">
        <v>134.46651961500001</v>
      </c>
      <c r="AQ117">
        <v>154.66170696006</v>
      </c>
      <c r="AR117">
        <v>217.93746383545502</v>
      </c>
      <c r="AS117">
        <v>236.31965582511003</v>
      </c>
      <c r="AT117">
        <v>251.23211228073004</v>
      </c>
      <c r="AU117">
        <v>112.10413958321401</v>
      </c>
      <c r="AV117">
        <v>133.47354900777228</v>
      </c>
      <c r="AW117">
        <v>185.70972696216</v>
      </c>
      <c r="AX117">
        <v>190.68328849161</v>
      </c>
      <c r="AY117">
        <v>225.55283008027499</v>
      </c>
      <c r="AZ117">
        <v>108.19322957491036</v>
      </c>
      <c r="BA117">
        <v>124.84377930589801</v>
      </c>
      <c r="BB117">
        <v>158.23364475010501</v>
      </c>
      <c r="BC117">
        <v>154.15526501287499</v>
      </c>
      <c r="BD117">
        <v>30.201324811469998</v>
      </c>
      <c r="BE117">
        <v>0.43816375987750611</v>
      </c>
      <c r="BF117">
        <v>0.47649929414249642</v>
      </c>
      <c r="BG117">
        <v>0.56463149213760644</v>
      </c>
      <c r="BH117">
        <v>0.45526350036503677</v>
      </c>
      <c r="BI117">
        <v>0.56864383964167098</v>
      </c>
      <c r="BJ117">
        <v>0.44324903838679569</v>
      </c>
      <c r="BK117">
        <v>0.49916598710717436</v>
      </c>
      <c r="BL117">
        <v>0.55182819440010289</v>
      </c>
      <c r="BM117">
        <v>0.62380600229067085</v>
      </c>
      <c r="BN117">
        <v>0.72773782416460708</v>
      </c>
      <c r="BO117">
        <v>0.88141279826430174</v>
      </c>
      <c r="BP117">
        <v>0.975665281249671</v>
      </c>
      <c r="BQ117">
        <v>1.1164596865377094</v>
      </c>
      <c r="BR117">
        <v>1.0790695026557078</v>
      </c>
      <c r="BS117">
        <v>1.2963816638062784</v>
      </c>
      <c r="BT117">
        <v>0.40849641559952304</v>
      </c>
      <c r="BU117">
        <v>0.44668947724373304</v>
      </c>
      <c r="BV117">
        <v>0.55947293990595115</v>
      </c>
      <c r="BW117">
        <v>0.54029764168277328</v>
      </c>
      <c r="BX117">
        <v>0.59494388974932577</v>
      </c>
      <c r="BY117">
        <v>0.41696671378152417</v>
      </c>
      <c r="BZ117">
        <v>0.46170376290456572</v>
      </c>
      <c r="CA117">
        <v>0.45939667012675539</v>
      </c>
      <c r="CB117">
        <v>0.49042416880146977</v>
      </c>
      <c r="CC117">
        <v>0.51518828676720418</v>
      </c>
      <c r="CD117">
        <v>0.82546312938104716</v>
      </c>
      <c r="CE117">
        <v>0.90839324014829892</v>
      </c>
      <c r="CF117">
        <v>1.0188696100327064</v>
      </c>
      <c r="CG117">
        <v>1.0307218104842431</v>
      </c>
      <c r="CH117">
        <v>1.1101321765165297</v>
      </c>
    </row>
    <row r="118" spans="1:86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86.463906067500005</v>
      </c>
      <c r="AQ118">
        <v>247.1932981365</v>
      </c>
      <c r="AR118">
        <v>232.90235397750001</v>
      </c>
      <c r="AS118">
        <v>376.95244638000003</v>
      </c>
      <c r="AT118">
        <v>629.92729305900002</v>
      </c>
      <c r="AU118">
        <v>140.786074848</v>
      </c>
      <c r="AV118">
        <v>265.88884440750002</v>
      </c>
      <c r="AW118">
        <v>335.16420635999998</v>
      </c>
      <c r="AX118">
        <v>498.32230701750001</v>
      </c>
      <c r="AY118">
        <v>829.02138069750004</v>
      </c>
      <c r="AZ118">
        <v>87.986845390499994</v>
      </c>
      <c r="BA118">
        <v>186.94488084000002</v>
      </c>
      <c r="BB118">
        <v>218.10782922600001</v>
      </c>
      <c r="BC118">
        <v>348.659206488</v>
      </c>
      <c r="BD118">
        <v>581.2396955685</v>
      </c>
      <c r="BE118">
        <v>0.51233319272168176</v>
      </c>
      <c r="BF118">
        <v>1.0728056354696602</v>
      </c>
      <c r="BG118">
        <v>0.75536741783652261</v>
      </c>
      <c r="BH118">
        <v>0.5771882344353213</v>
      </c>
      <c r="BI118">
        <v>0.65194217945290311</v>
      </c>
      <c r="BJ118">
        <v>0.45437726144301605</v>
      </c>
      <c r="BK118">
        <v>0.42401170051261861</v>
      </c>
      <c r="BL118">
        <v>0.36114943311804953</v>
      </c>
      <c r="BM118">
        <v>0.49708053953009168</v>
      </c>
      <c r="BN118">
        <v>0.42898292187038317</v>
      </c>
      <c r="BO118">
        <v>0.9667104541646977</v>
      </c>
      <c r="BP118">
        <v>1.496817335982279</v>
      </c>
      <c r="BQ118">
        <v>1.1165168509545722</v>
      </c>
      <c r="BR118">
        <v>1.0742687739654129</v>
      </c>
      <c r="BS118">
        <v>1.0809251013232863</v>
      </c>
      <c r="BT118">
        <v>0.4975484363330514</v>
      </c>
      <c r="BU118">
        <v>0.90164020838309067</v>
      </c>
      <c r="BV118">
        <v>0.72398354880273108</v>
      </c>
      <c r="BW118">
        <v>0.6113099738931711</v>
      </c>
      <c r="BX118">
        <v>0.66274163277754738</v>
      </c>
      <c r="BY118">
        <v>0.44458092879764211</v>
      </c>
      <c r="BZ118">
        <v>0.40078552401800649</v>
      </c>
      <c r="CA118">
        <v>0.34187169085509905</v>
      </c>
      <c r="CB118">
        <v>0.37373059937194136</v>
      </c>
      <c r="CC118">
        <v>0.33649850282904453</v>
      </c>
      <c r="CD118">
        <v>0.94212936513069345</v>
      </c>
      <c r="CE118">
        <v>1.3024257324010973</v>
      </c>
      <c r="CF118">
        <v>1.0658552396578302</v>
      </c>
      <c r="CG118">
        <v>0.98504057326511252</v>
      </c>
      <c r="CH118">
        <v>0.99924013560659186</v>
      </c>
    </row>
    <row r="119" spans="1:86" x14ac:dyDescent="0.3">
      <c r="A119" t="s">
        <v>116</v>
      </c>
      <c r="B119">
        <v>2.08134144E-3</v>
      </c>
      <c r="C119">
        <v>1.54062146048E-4</v>
      </c>
      <c r="D119">
        <v>0</v>
      </c>
      <c r="E119">
        <v>0</v>
      </c>
      <c r="F119">
        <v>0</v>
      </c>
      <c r="G119">
        <v>0.89752265351280636</v>
      </c>
      <c r="H119">
        <v>0.20649405581025282</v>
      </c>
      <c r="I119">
        <v>16.965825356100304</v>
      </c>
      <c r="J119">
        <v>0</v>
      </c>
      <c r="K119">
        <v>0</v>
      </c>
      <c r="L119">
        <v>2.9987395274959874</v>
      </c>
      <c r="M119">
        <v>3.0712451101486078</v>
      </c>
      <c r="N119">
        <v>31.945496417251434</v>
      </c>
      <c r="O119">
        <v>0</v>
      </c>
      <c r="P119">
        <v>0</v>
      </c>
      <c r="Q119">
        <v>3.2194590493658932</v>
      </c>
      <c r="R119">
        <v>14.331660234020626</v>
      </c>
      <c r="S119">
        <v>1.8143632021210592</v>
      </c>
      <c r="T119">
        <v>0</v>
      </c>
      <c r="U119">
        <v>0</v>
      </c>
      <c r="V119">
        <v>2.08134144E-3</v>
      </c>
      <c r="W119">
        <v>1.54062146048E-4</v>
      </c>
      <c r="X119">
        <v>0</v>
      </c>
      <c r="Y119">
        <v>0</v>
      </c>
      <c r="Z119">
        <v>0</v>
      </c>
      <c r="AA119">
        <v>3.4323663106415614</v>
      </c>
      <c r="AB119">
        <v>3.3540511614357502</v>
      </c>
      <c r="AC119">
        <v>61.267150500629604</v>
      </c>
      <c r="AD119">
        <v>0</v>
      </c>
      <c r="AE119">
        <v>0</v>
      </c>
      <c r="AF119">
        <v>0.4336267831455744</v>
      </c>
      <c r="AG119">
        <v>0.28280605870673919</v>
      </c>
      <c r="AH119">
        <v>29.321654083281818</v>
      </c>
      <c r="AI119">
        <v>0</v>
      </c>
      <c r="AJ119">
        <v>0</v>
      </c>
      <c r="AK119">
        <v>2.9987395274959874</v>
      </c>
      <c r="AL119">
        <v>3.0712451101486078</v>
      </c>
      <c r="AM119">
        <v>31.945496417251434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</row>
    <row r="120" spans="1:86" x14ac:dyDescent="0.3">
      <c r="A120" t="s">
        <v>117</v>
      </c>
      <c r="B120">
        <v>4.3541614745600006</v>
      </c>
      <c r="C120">
        <v>3.981226522624</v>
      </c>
      <c r="D120">
        <v>4.7791424890879997</v>
      </c>
      <c r="E120">
        <v>2.88231226645504</v>
      </c>
      <c r="F120">
        <v>2.4667189497753599</v>
      </c>
      <c r="G120">
        <v>4.5029036250684422</v>
      </c>
      <c r="H120">
        <v>6.5359464121616382</v>
      </c>
      <c r="I120">
        <v>4.6205179681184765</v>
      </c>
      <c r="J120">
        <v>4.8292334272174076</v>
      </c>
      <c r="K120">
        <v>4.4673188456733701</v>
      </c>
      <c r="L120">
        <v>6.4361447246187513</v>
      </c>
      <c r="M120">
        <v>9.4887315578880003</v>
      </c>
      <c r="N120">
        <v>6.1026674336972802</v>
      </c>
      <c r="O120">
        <v>7.157152111651226</v>
      </c>
      <c r="P120">
        <v>6.6045152869323784</v>
      </c>
      <c r="Q120">
        <v>1.3772815486879915</v>
      </c>
      <c r="R120">
        <v>1.3989083344476225</v>
      </c>
      <c r="S120">
        <v>1.2726782445186191</v>
      </c>
      <c r="T120">
        <v>1.4280770155952247</v>
      </c>
      <c r="U120">
        <v>1.4245692949378423</v>
      </c>
      <c r="V120">
        <v>4.3541614745600006</v>
      </c>
      <c r="W120">
        <v>3.981226522624</v>
      </c>
      <c r="X120">
        <v>4.7791424890879997</v>
      </c>
      <c r="Y120">
        <v>2.88231226645504</v>
      </c>
      <c r="Z120">
        <v>2.4667189497753599</v>
      </c>
      <c r="AA120">
        <v>108.42400583099392</v>
      </c>
      <c r="AB120">
        <v>115.31078170840063</v>
      </c>
      <c r="AC120">
        <v>105.79587570162688</v>
      </c>
      <c r="AD120">
        <v>114.84409935112193</v>
      </c>
      <c r="AE120">
        <v>107.02609462875637</v>
      </c>
      <c r="AF120">
        <v>101.98786110637518</v>
      </c>
      <c r="AG120">
        <v>105.82205015051264</v>
      </c>
      <c r="AH120">
        <v>99.693208267929606</v>
      </c>
      <c r="AI120">
        <v>107.6869472394707</v>
      </c>
      <c r="AJ120">
        <v>100.421579341824</v>
      </c>
      <c r="AK120">
        <v>6.4361447246187513</v>
      </c>
      <c r="AL120">
        <v>9.4887315578880003</v>
      </c>
      <c r="AM120">
        <v>6.1026674336972802</v>
      </c>
      <c r="AN120">
        <v>7.157152111651226</v>
      </c>
      <c r="AO120">
        <v>6.6045152869323784</v>
      </c>
      <c r="AP120">
        <v>254.30340897599999</v>
      </c>
      <c r="AQ120">
        <v>303.28020954149997</v>
      </c>
      <c r="AR120">
        <v>298.13751631800005</v>
      </c>
      <c r="AS120">
        <v>320.83459199699996</v>
      </c>
      <c r="AT120">
        <v>264.52268634168689</v>
      </c>
      <c r="AU120">
        <v>520.4861567774999</v>
      </c>
      <c r="AV120">
        <v>532.26540796049994</v>
      </c>
      <c r="AW120">
        <v>513.83324329799996</v>
      </c>
      <c r="AX120">
        <v>540.45301250699993</v>
      </c>
      <c r="AY120">
        <v>510.84887382887672</v>
      </c>
      <c r="AZ120">
        <v>470.58722480099999</v>
      </c>
      <c r="BA120">
        <v>420.87422233799998</v>
      </c>
      <c r="BB120">
        <v>402.30881887050003</v>
      </c>
      <c r="BC120">
        <v>405.98191940400005</v>
      </c>
      <c r="BD120">
        <v>356.05724340239954</v>
      </c>
      <c r="BE120">
        <v>0.59233521244643972</v>
      </c>
      <c r="BF120">
        <v>0.61260803270666297</v>
      </c>
      <c r="BG120">
        <v>0.63896813659051965</v>
      </c>
      <c r="BH120">
        <v>0.68083713075032981</v>
      </c>
      <c r="BI120">
        <v>0.61989659349258996</v>
      </c>
      <c r="BJ120">
        <v>0.45284091975211416</v>
      </c>
      <c r="BK120">
        <v>0.58387205759170058</v>
      </c>
      <c r="BL120">
        <v>0.56932994021468752</v>
      </c>
      <c r="BM120">
        <v>0.53893057943111278</v>
      </c>
      <c r="BN120">
        <v>0.52415188021310866</v>
      </c>
      <c r="BO120">
        <v>1.0451761321985538</v>
      </c>
      <c r="BP120">
        <v>1.1964800902983634</v>
      </c>
      <c r="BQ120">
        <v>1.208298076805207</v>
      </c>
      <c r="BR120">
        <v>1.2197677101814428</v>
      </c>
      <c r="BS120">
        <v>1.1440484737056986</v>
      </c>
      <c r="BT120">
        <v>0.54516103878938371</v>
      </c>
      <c r="BU120">
        <v>0.61915238236547199</v>
      </c>
      <c r="BV120">
        <v>0.61726645238739097</v>
      </c>
      <c r="BW120">
        <v>0.65597266667899012</v>
      </c>
      <c r="BX120">
        <v>0.59955793903286669</v>
      </c>
      <c r="BY120">
        <v>0.42621445689427218</v>
      </c>
      <c r="BZ120">
        <v>0.39489879879641582</v>
      </c>
      <c r="CA120">
        <v>0.38126546304061171</v>
      </c>
      <c r="CB120">
        <v>0.34680260371029781</v>
      </c>
      <c r="CC120">
        <v>0.34668918208694077</v>
      </c>
      <c r="CD120">
        <v>0.97137549568365589</v>
      </c>
      <c r="CE120">
        <v>1.0140511811618877</v>
      </c>
      <c r="CF120">
        <v>0.99853191542800268</v>
      </c>
      <c r="CG120">
        <v>1.0027752703892878</v>
      </c>
      <c r="CH120">
        <v>0.94624712111980747</v>
      </c>
    </row>
    <row r="121" spans="1:86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</row>
    <row r="122" spans="1:86" x14ac:dyDescent="0.3">
      <c r="A122" t="s">
        <v>119</v>
      </c>
      <c r="B122">
        <v>379.63975899315199</v>
      </c>
      <c r="C122">
        <v>5966.5382817800082</v>
      </c>
      <c r="D122">
        <v>5465.2269051028479</v>
      </c>
      <c r="E122">
        <v>3529.3964202300417</v>
      </c>
      <c r="F122">
        <v>554.65772049598468</v>
      </c>
      <c r="G122">
        <v>1113.3153146958027</v>
      </c>
      <c r="H122">
        <v>1134.1953446062901</v>
      </c>
      <c r="I122">
        <v>1157.758577085184</v>
      </c>
      <c r="J122">
        <v>1174.0454790498918</v>
      </c>
      <c r="K122">
        <v>983.28299945945093</v>
      </c>
      <c r="L122">
        <v>1921.1206931073227</v>
      </c>
      <c r="M122">
        <v>1815.9511404918683</v>
      </c>
      <c r="N122">
        <v>1582.6762002162177</v>
      </c>
      <c r="O122">
        <v>1478.2797317955583</v>
      </c>
      <c r="P122">
        <v>1512.5888768815207</v>
      </c>
      <c r="Q122">
        <v>1.6627465171023263</v>
      </c>
      <c r="R122">
        <v>1.5427866743423522</v>
      </c>
      <c r="S122">
        <v>1.3172361612285741</v>
      </c>
      <c r="T122">
        <v>1.2132806799232676</v>
      </c>
      <c r="U122">
        <v>1.4822858130795014</v>
      </c>
      <c r="V122">
        <v>841.07157755330559</v>
      </c>
      <c r="W122">
        <v>6432.4463097977759</v>
      </c>
      <c r="X122">
        <v>6014.1982781975958</v>
      </c>
      <c r="Y122">
        <v>4127.0696231902821</v>
      </c>
      <c r="Z122">
        <v>1195.9953982260224</v>
      </c>
      <c r="AA122">
        <v>51047.120074943799</v>
      </c>
      <c r="AB122">
        <v>53156.476366072086</v>
      </c>
      <c r="AC122">
        <v>46380.992834370838</v>
      </c>
      <c r="AD122">
        <v>30096.756148162171</v>
      </c>
      <c r="AE122">
        <v>29092.224335557592</v>
      </c>
      <c r="AF122">
        <v>49101.061917125073</v>
      </c>
      <c r="AG122">
        <v>51213.767492597901</v>
      </c>
      <c r="AH122">
        <v>44677.86297691441</v>
      </c>
      <c r="AI122">
        <v>28491.136363556328</v>
      </c>
      <c r="AJ122">
        <v>27461.705724831365</v>
      </c>
      <c r="AK122">
        <v>1946.0581578187162</v>
      </c>
      <c r="AL122">
        <v>1942.7088734838171</v>
      </c>
      <c r="AM122">
        <v>1703.129857456425</v>
      </c>
      <c r="AN122">
        <v>1605.6197846058392</v>
      </c>
      <c r="AO122">
        <v>1630.5186106395033</v>
      </c>
      <c r="AP122">
        <v>1.1118983099849999</v>
      </c>
      <c r="AQ122">
        <v>0.10204602671999999</v>
      </c>
      <c r="AR122">
        <v>-0.20536151817000001</v>
      </c>
      <c r="AS122">
        <v>0</v>
      </c>
      <c r="AT122">
        <v>0</v>
      </c>
      <c r="AU122">
        <v>4.4836416389400002E-2</v>
      </c>
      <c r="AV122">
        <v>0</v>
      </c>
      <c r="AW122">
        <v>0</v>
      </c>
      <c r="AX122">
        <v>0</v>
      </c>
      <c r="AY122">
        <v>0</v>
      </c>
      <c r="AZ122">
        <v>4.4836416389400002E-2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</row>
    <row r="123" spans="1:86" x14ac:dyDescent="0.3">
      <c r="A123" t="s">
        <v>120</v>
      </c>
      <c r="B123">
        <v>5.8422888058879998</v>
      </c>
      <c r="C123">
        <v>11.28321693184</v>
      </c>
      <c r="D123">
        <v>15.338730962944</v>
      </c>
      <c r="E123">
        <v>18.143718205439999</v>
      </c>
      <c r="F123">
        <v>0</v>
      </c>
      <c r="G123">
        <v>2.3842826366932997</v>
      </c>
      <c r="H123">
        <v>3.1455186635233279</v>
      </c>
      <c r="I123">
        <v>3.988502010426163</v>
      </c>
      <c r="J123">
        <v>5.1747381492482054</v>
      </c>
      <c r="K123">
        <v>0</v>
      </c>
      <c r="L123">
        <v>3.358921812992</v>
      </c>
      <c r="M123">
        <v>4.1191727455436791</v>
      </c>
      <c r="N123">
        <v>4.8378379750604799</v>
      </c>
      <c r="O123">
        <v>6.3110011166720001</v>
      </c>
      <c r="P123">
        <v>0</v>
      </c>
      <c r="Q123">
        <v>1.35747468292553</v>
      </c>
      <c r="R123">
        <v>1.2618487999673966</v>
      </c>
      <c r="S123">
        <v>1.1687754588501733</v>
      </c>
      <c r="T123">
        <v>1.1751666508750316</v>
      </c>
      <c r="U123">
        <v>0</v>
      </c>
      <c r="V123">
        <v>5.7194954424319997</v>
      </c>
      <c r="W123">
        <v>11.255197836288</v>
      </c>
      <c r="X123">
        <v>15.308918637568</v>
      </c>
      <c r="Y123">
        <v>18.143718205439999</v>
      </c>
      <c r="Z123">
        <v>0</v>
      </c>
      <c r="AA123">
        <v>3.7286807920639999</v>
      </c>
      <c r="AB123">
        <v>5.1130258097356789</v>
      </c>
      <c r="AC123">
        <v>5.5912184476979201</v>
      </c>
      <c r="AD123">
        <v>7.2933756984524791</v>
      </c>
      <c r="AE123">
        <v>0</v>
      </c>
      <c r="AF123">
        <v>0.369758979072</v>
      </c>
      <c r="AG123">
        <v>0.99385306419199992</v>
      </c>
      <c r="AH123">
        <v>0.75338047263744001</v>
      </c>
      <c r="AI123">
        <v>0.98237458178047987</v>
      </c>
      <c r="AJ123">
        <v>0</v>
      </c>
      <c r="AK123">
        <v>3.358921812992</v>
      </c>
      <c r="AL123">
        <v>4.1191727455436791</v>
      </c>
      <c r="AM123">
        <v>4.8378379750604799</v>
      </c>
      <c r="AN123">
        <v>6.3110011166720001</v>
      </c>
      <c r="AO123">
        <v>0</v>
      </c>
      <c r="AP123">
        <v>280.35020305199998</v>
      </c>
      <c r="AQ123">
        <v>199.6062974715</v>
      </c>
      <c r="AR123">
        <v>79.89838766550001</v>
      </c>
      <c r="AS123">
        <v>0</v>
      </c>
      <c r="AT123">
        <v>0</v>
      </c>
      <c r="AU123">
        <v>628.13249243400003</v>
      </c>
      <c r="AV123">
        <v>589.54358615850003</v>
      </c>
      <c r="AW123">
        <v>508.27572562650005</v>
      </c>
      <c r="AX123">
        <v>0</v>
      </c>
      <c r="AY123">
        <v>0</v>
      </c>
      <c r="AZ123">
        <v>532.59250132349996</v>
      </c>
      <c r="BA123">
        <v>498.15015475799993</v>
      </c>
      <c r="BB123">
        <v>395.14090527600001</v>
      </c>
      <c r="BC123">
        <v>0</v>
      </c>
      <c r="BD123">
        <v>0</v>
      </c>
      <c r="BE123">
        <v>0.63609285868715371</v>
      </c>
      <c r="BF123">
        <v>0.82464271553861479</v>
      </c>
      <c r="BG123">
        <v>1.300702078130624</v>
      </c>
      <c r="BH123">
        <v>0</v>
      </c>
      <c r="BI123">
        <v>0</v>
      </c>
      <c r="BJ123">
        <v>0.41840897214496842</v>
      </c>
      <c r="BK123">
        <v>0.37205532872323127</v>
      </c>
      <c r="BL123">
        <v>0.48793429287177692</v>
      </c>
      <c r="BM123">
        <v>0</v>
      </c>
      <c r="BN123">
        <v>0</v>
      </c>
      <c r="BO123">
        <v>1.0545018308321221</v>
      </c>
      <c r="BP123">
        <v>1.196698044261846</v>
      </c>
      <c r="BQ123">
        <v>1.7886363710024009</v>
      </c>
      <c r="BR123">
        <v>0</v>
      </c>
      <c r="BS123">
        <v>0</v>
      </c>
      <c r="BT123">
        <v>0.70717898463645368</v>
      </c>
      <c r="BU123">
        <v>0.87509277497666815</v>
      </c>
      <c r="BV123">
        <v>1.8418276071624704</v>
      </c>
      <c r="BW123">
        <v>0</v>
      </c>
      <c r="BX123">
        <v>0</v>
      </c>
      <c r="BY123">
        <v>0.36168973212853872</v>
      </c>
      <c r="BZ123">
        <v>0.33182586330110758</v>
      </c>
      <c r="CA123">
        <v>0.44005297896961565</v>
      </c>
      <c r="CB123">
        <v>0</v>
      </c>
      <c r="CC123">
        <v>0</v>
      </c>
      <c r="CD123">
        <v>1.0688687167649924</v>
      </c>
      <c r="CE123">
        <v>1.2069186382777755</v>
      </c>
      <c r="CF123">
        <v>2.2818805861320861</v>
      </c>
      <c r="CG123">
        <v>0</v>
      </c>
      <c r="CH123">
        <v>0</v>
      </c>
    </row>
    <row r="124" spans="1:86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4.4387555405223935</v>
      </c>
      <c r="H124">
        <v>4.2411953513591811</v>
      </c>
      <c r="I124">
        <v>4.1157286585151489</v>
      </c>
      <c r="J124">
        <v>4.1338342657207301</v>
      </c>
      <c r="K124">
        <v>4.0788035310780408</v>
      </c>
      <c r="L124">
        <v>35.87395653695949</v>
      </c>
      <c r="M124">
        <v>35.901197229313738</v>
      </c>
      <c r="N124">
        <v>39.327528034056606</v>
      </c>
      <c r="O124">
        <v>38.570520193294236</v>
      </c>
      <c r="P124">
        <v>37.722136894000542</v>
      </c>
      <c r="Q124">
        <v>7.7876716165453317</v>
      </c>
      <c r="R124">
        <v>8.1566200953051435</v>
      </c>
      <c r="S124">
        <v>9.2074526572021647</v>
      </c>
      <c r="T124">
        <v>8.9906691320764374</v>
      </c>
      <c r="U124">
        <v>8.911546555237388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201.31669396370853</v>
      </c>
      <c r="AB124">
        <v>179.85113699179735</v>
      </c>
      <c r="AC124">
        <v>175.93234108058039</v>
      </c>
      <c r="AD124">
        <v>178.45070070072873</v>
      </c>
      <c r="AE124">
        <v>177.35720227999479</v>
      </c>
      <c r="AF124">
        <v>161.52668443148769</v>
      </c>
      <c r="AG124">
        <v>143.94993976248361</v>
      </c>
      <c r="AH124">
        <v>136.60481304662017</v>
      </c>
      <c r="AI124">
        <v>139.88018050743446</v>
      </c>
      <c r="AJ124">
        <v>139.63506538676512</v>
      </c>
      <c r="AK124">
        <v>39.790009532220822</v>
      </c>
      <c r="AL124">
        <v>35.901197229313738</v>
      </c>
      <c r="AM124">
        <v>39.327528034056606</v>
      </c>
      <c r="AN124">
        <v>38.570520193294236</v>
      </c>
      <c r="AO124">
        <v>37.722136891302505</v>
      </c>
      <c r="AP124">
        <v>2.7611865900000003</v>
      </c>
      <c r="AQ124">
        <v>-2.285502192</v>
      </c>
      <c r="AR124">
        <v>-0.60326502600000009</v>
      </c>
      <c r="AS124">
        <v>-0.4443031905</v>
      </c>
      <c r="AT124">
        <v>-3.4347538500000004E-2</v>
      </c>
      <c r="AU124">
        <v>8.4183612465</v>
      </c>
      <c r="AV124">
        <v>3.8551039650000001</v>
      </c>
      <c r="AW124">
        <v>2.3202756554999997</v>
      </c>
      <c r="AX124">
        <v>1.741588395</v>
      </c>
      <c r="AY124">
        <v>1.4170780304999999</v>
      </c>
      <c r="AZ124">
        <v>6.623215149</v>
      </c>
      <c r="BA124">
        <v>3.5702784525000002</v>
      </c>
      <c r="BB124">
        <v>2.2564891275000001</v>
      </c>
      <c r="BC124">
        <v>1.6960305105</v>
      </c>
      <c r="BD124">
        <v>1.371942285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</row>
    <row r="125" spans="1:86" x14ac:dyDescent="0.3">
      <c r="A125" t="s">
        <v>122</v>
      </c>
      <c r="B125">
        <v>0</v>
      </c>
      <c r="C125">
        <v>27.021568156429723</v>
      </c>
      <c r="D125">
        <v>14.834144158419662</v>
      </c>
      <c r="E125">
        <v>11.564186197379174</v>
      </c>
      <c r="F125">
        <v>5.7879186671450107</v>
      </c>
      <c r="G125">
        <v>33.031435571708109</v>
      </c>
      <c r="H125">
        <v>44.109162422866532</v>
      </c>
      <c r="I125">
        <v>27.566022474521599</v>
      </c>
      <c r="J125">
        <v>23.034794565649513</v>
      </c>
      <c r="K125">
        <v>17.111179775657678</v>
      </c>
      <c r="L125">
        <v>38.771517099321038</v>
      </c>
      <c r="M125">
        <v>59.972220430399389</v>
      </c>
      <c r="N125">
        <v>53.816822893151738</v>
      </c>
      <c r="O125">
        <v>38.606351878659076</v>
      </c>
      <c r="P125">
        <v>39.74912175240263</v>
      </c>
      <c r="Q125">
        <v>1.1310320876465687</v>
      </c>
      <c r="R125">
        <v>1.3101194599253618</v>
      </c>
      <c r="S125">
        <v>1.881193760130049</v>
      </c>
      <c r="T125">
        <v>1.6149682977473032</v>
      </c>
      <c r="U125">
        <v>2.2383972488650334</v>
      </c>
      <c r="V125">
        <v>0</v>
      </c>
      <c r="W125">
        <v>79.190351471720447</v>
      </c>
      <c r="X125">
        <v>41.922228358607157</v>
      </c>
      <c r="Y125">
        <v>31.904287634937344</v>
      </c>
      <c r="Z125">
        <v>16.73641501605632</v>
      </c>
      <c r="AA125">
        <v>129.2113526883804</v>
      </c>
      <c r="AB125">
        <v>152.62340616284004</v>
      </c>
      <c r="AC125">
        <v>132.41961795594077</v>
      </c>
      <c r="AD125">
        <v>79.97903604416399</v>
      </c>
      <c r="AE125">
        <v>91.92823142403256</v>
      </c>
      <c r="AF125">
        <v>90.439835589059385</v>
      </c>
      <c r="AG125">
        <v>92.65118573253703</v>
      </c>
      <c r="AH125">
        <v>78.602795062885377</v>
      </c>
      <c r="AI125">
        <v>41.372684165504921</v>
      </c>
      <c r="AJ125">
        <v>52.179109671629931</v>
      </c>
      <c r="AK125">
        <v>38.771517099321038</v>
      </c>
      <c r="AL125">
        <v>59.972220430399389</v>
      </c>
      <c r="AM125">
        <v>53.816822893151738</v>
      </c>
      <c r="AN125">
        <v>38.606351878659076</v>
      </c>
      <c r="AO125">
        <v>39.74912175240263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</row>
    <row r="126" spans="1:86" x14ac:dyDescent="0.3">
      <c r="A126" t="s">
        <v>123</v>
      </c>
      <c r="B126">
        <v>133.17900396354563</v>
      </c>
      <c r="C126">
        <v>112.64595661404159</v>
      </c>
      <c r="D126">
        <v>95.970094033182718</v>
      </c>
      <c r="E126">
        <v>92.203886866944003</v>
      </c>
      <c r="F126">
        <v>0</v>
      </c>
      <c r="G126">
        <v>64.816667899750186</v>
      </c>
      <c r="H126">
        <v>54.660490861957733</v>
      </c>
      <c r="I126">
        <v>46.770134237024564</v>
      </c>
      <c r="J126">
        <v>35.442148640989082</v>
      </c>
      <c r="K126">
        <v>0</v>
      </c>
      <c r="L126">
        <v>92.844009023504597</v>
      </c>
      <c r="M126">
        <v>86.357735359990585</v>
      </c>
      <c r="N126">
        <v>79.671860159523618</v>
      </c>
      <c r="O126">
        <v>51.778000904060718</v>
      </c>
      <c r="P126">
        <v>0</v>
      </c>
      <c r="Q126">
        <v>1.3802468483766264</v>
      </c>
      <c r="R126">
        <v>1.5223597658365555</v>
      </c>
      <c r="S126">
        <v>1.6414434329158005</v>
      </c>
      <c r="T126">
        <v>1.407715252495654</v>
      </c>
      <c r="U126">
        <v>0</v>
      </c>
      <c r="V126">
        <v>135.20274854787073</v>
      </c>
      <c r="W126">
        <v>114.52128397792256</v>
      </c>
      <c r="X126">
        <v>97.655088060631044</v>
      </c>
      <c r="Y126">
        <v>93.718128240076794</v>
      </c>
      <c r="Z126">
        <v>0</v>
      </c>
      <c r="AA126">
        <v>872.84948686322298</v>
      </c>
      <c r="AB126">
        <v>904.0745906459656</v>
      </c>
      <c r="AC126">
        <v>849.58447798052327</v>
      </c>
      <c r="AD126">
        <v>827.73795843817948</v>
      </c>
      <c r="AE126">
        <v>0</v>
      </c>
      <c r="AF126">
        <v>780.00547783971842</v>
      </c>
      <c r="AG126">
        <v>817.71685528597493</v>
      </c>
      <c r="AH126">
        <v>769.91261782099969</v>
      </c>
      <c r="AI126">
        <v>775.95995753411864</v>
      </c>
      <c r="AJ126">
        <v>0</v>
      </c>
      <c r="AK126">
        <v>92.844009023504597</v>
      </c>
      <c r="AL126">
        <v>86.357735359990585</v>
      </c>
      <c r="AM126">
        <v>79.671860159523618</v>
      </c>
      <c r="AN126">
        <v>51.778000904060718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</row>
    <row r="127" spans="1:86" x14ac:dyDescent="0.3">
      <c r="A127" t="s">
        <v>124</v>
      </c>
      <c r="B127">
        <v>0</v>
      </c>
      <c r="C127">
        <v>0</v>
      </c>
      <c r="D127">
        <v>6.8086845440000001</v>
      </c>
      <c r="E127">
        <v>0</v>
      </c>
      <c r="F127">
        <v>0</v>
      </c>
      <c r="G127">
        <v>4.388809064448</v>
      </c>
      <c r="H127">
        <v>0.33095839928453119</v>
      </c>
      <c r="I127">
        <v>3.1824660215178238</v>
      </c>
      <c r="J127">
        <v>0.98296380009902085</v>
      </c>
      <c r="K127">
        <v>3.9209124991142912</v>
      </c>
      <c r="L127">
        <v>13.278806140927999</v>
      </c>
      <c r="M127">
        <v>13.680308047493016</v>
      </c>
      <c r="N127">
        <v>14.31182397321472</v>
      </c>
      <c r="O127">
        <v>15.164532546987317</v>
      </c>
      <c r="P127">
        <v>14.844875897149338</v>
      </c>
      <c r="Q127">
        <v>2.9154253348930506</v>
      </c>
      <c r="R127">
        <v>39.830159857349891</v>
      </c>
      <c r="S127">
        <v>4.3333202925537959</v>
      </c>
      <c r="T127">
        <v>14.865553470315211</v>
      </c>
      <c r="U127">
        <v>3.6482030393970772</v>
      </c>
      <c r="V127">
        <v>0</v>
      </c>
      <c r="W127">
        <v>0</v>
      </c>
      <c r="X127">
        <v>6.8086845440000001</v>
      </c>
      <c r="Y127">
        <v>0</v>
      </c>
      <c r="Z127">
        <v>0</v>
      </c>
      <c r="AA127">
        <v>14.995755119134719</v>
      </c>
      <c r="AB127">
        <v>15.046280749663643</v>
      </c>
      <c r="AC127">
        <v>23.760065717258033</v>
      </c>
      <c r="AD127">
        <v>18.071574343645079</v>
      </c>
      <c r="AE127">
        <v>21.949894165633332</v>
      </c>
      <c r="AF127">
        <v>1.7169486602240001</v>
      </c>
      <c r="AG127">
        <v>1.3659727021706241</v>
      </c>
      <c r="AH127">
        <v>9.4482417440433171</v>
      </c>
      <c r="AI127">
        <v>2.9070417966577664</v>
      </c>
      <c r="AJ127">
        <v>7.1050182683876351</v>
      </c>
      <c r="AK127">
        <v>13.278806140927999</v>
      </c>
      <c r="AL127">
        <v>13.680308047493016</v>
      </c>
      <c r="AM127">
        <v>14.31182397321472</v>
      </c>
      <c r="AN127">
        <v>15.164532546987317</v>
      </c>
      <c r="AO127">
        <v>14.844875897149338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</row>
    <row r="128" spans="1:86" x14ac:dyDescent="0.3">
      <c r="A128" t="s">
        <v>125</v>
      </c>
      <c r="B128">
        <v>0</v>
      </c>
      <c r="C128">
        <v>1.1927898952703999</v>
      </c>
      <c r="D128">
        <v>1.1836088091033599</v>
      </c>
      <c r="E128">
        <v>1.8184013457510402</v>
      </c>
      <c r="F128">
        <v>2.0185490646630404</v>
      </c>
      <c r="G128">
        <v>4.3561715076041727</v>
      </c>
      <c r="H128">
        <v>5.4576924642183169</v>
      </c>
      <c r="I128">
        <v>5.0812743450811393</v>
      </c>
      <c r="J128">
        <v>5.4363177660890107</v>
      </c>
      <c r="K128">
        <v>4.4238377898695678</v>
      </c>
      <c r="L128">
        <v>12.591880597504</v>
      </c>
      <c r="M128">
        <v>14.671309480520909</v>
      </c>
      <c r="N128">
        <v>14.550483431828685</v>
      </c>
      <c r="O128">
        <v>14.492059927750555</v>
      </c>
      <c r="P128">
        <v>13.858538332960256</v>
      </c>
      <c r="Q128">
        <v>2.7853207001802467</v>
      </c>
      <c r="R128">
        <v>2.5902960211047819</v>
      </c>
      <c r="S128">
        <v>2.7592710164818555</v>
      </c>
      <c r="T128">
        <v>2.5687087610163344</v>
      </c>
      <c r="U128">
        <v>3.0186156082863289</v>
      </c>
      <c r="V128">
        <v>0</v>
      </c>
      <c r="W128">
        <v>2.2527322952704001</v>
      </c>
      <c r="X128">
        <v>2.24355120910336</v>
      </c>
      <c r="Y128">
        <v>2.8783437457510401</v>
      </c>
      <c r="Z128">
        <v>3.07155067275264</v>
      </c>
      <c r="AA128">
        <v>21.068526154752</v>
      </c>
      <c r="AB128">
        <v>25.495934978735104</v>
      </c>
      <c r="AC128">
        <v>26.284589215627161</v>
      </c>
      <c r="AD128">
        <v>28.744030601944065</v>
      </c>
      <c r="AE128">
        <v>28.891202371663766</v>
      </c>
      <c r="AF128">
        <v>8.4766455572479984</v>
      </c>
      <c r="AG128">
        <v>10.824625498310555</v>
      </c>
      <c r="AH128">
        <v>11.734105783702118</v>
      </c>
      <c r="AI128">
        <v>14.25197067419351</v>
      </c>
      <c r="AJ128">
        <v>15.032664038703514</v>
      </c>
      <c r="AK128">
        <v>12.591880597504</v>
      </c>
      <c r="AL128">
        <v>14.671309480520909</v>
      </c>
      <c r="AM128">
        <v>14.550483431828685</v>
      </c>
      <c r="AN128">
        <v>14.492059927750555</v>
      </c>
      <c r="AO128">
        <v>13.858538332960256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</row>
    <row r="129" spans="1:86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9.6358399999999995E-7</v>
      </c>
      <c r="H129">
        <v>9.6358399999999995E-7</v>
      </c>
      <c r="I129">
        <v>9.6358399999999995E-7</v>
      </c>
      <c r="J129">
        <v>9.6358399999999995E-7</v>
      </c>
      <c r="K129">
        <v>9.6358399999999995E-7</v>
      </c>
      <c r="L129">
        <v>0</v>
      </c>
      <c r="M129">
        <v>0.182412232704</v>
      </c>
      <c r="N129">
        <v>0.19475381657599999</v>
      </c>
      <c r="O129">
        <v>0.171974690816</v>
      </c>
      <c r="P129">
        <v>0.16639457587199999</v>
      </c>
      <c r="Q129">
        <v>0</v>
      </c>
      <c r="R129">
        <v>182412.23270399999</v>
      </c>
      <c r="S129">
        <v>194753.81657600001</v>
      </c>
      <c r="T129">
        <v>171974.69081599999</v>
      </c>
      <c r="U129">
        <v>166394.57587199999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0.38361338982400001</v>
      </c>
      <c r="AB129">
        <v>0.36887922687999997</v>
      </c>
      <c r="AC129">
        <v>0.37568405708800001</v>
      </c>
      <c r="AD129">
        <v>0.35192978431999999</v>
      </c>
      <c r="AE129">
        <v>0.34398214348799999</v>
      </c>
      <c r="AF129">
        <v>0.17775523123199999</v>
      </c>
      <c r="AG129">
        <v>0.18646699417599999</v>
      </c>
      <c r="AH129">
        <v>0.18093024051199999</v>
      </c>
      <c r="AI129">
        <v>0.17995509350399999</v>
      </c>
      <c r="AJ129">
        <v>0.177587567616</v>
      </c>
      <c r="AK129">
        <v>0.20585815859199999</v>
      </c>
      <c r="AL129">
        <v>0.182412232704</v>
      </c>
      <c r="AM129">
        <v>0.19475381657599999</v>
      </c>
      <c r="AN129">
        <v>0.171974690816</v>
      </c>
      <c r="AO129">
        <v>0.16639457587199999</v>
      </c>
      <c r="AP129">
        <v>0</v>
      </c>
      <c r="AQ129">
        <v>27.227740232999999</v>
      </c>
      <c r="AR129">
        <v>87.368317105499997</v>
      </c>
      <c r="AS129">
        <v>11.79329838665595</v>
      </c>
      <c r="AT129">
        <v>152.9781305747409</v>
      </c>
      <c r="AU129">
        <v>0</v>
      </c>
      <c r="AV129">
        <v>3868.2359636322835</v>
      </c>
      <c r="AW129">
        <v>3373.0551830807713</v>
      </c>
      <c r="AX129">
        <v>3515.6582896022855</v>
      </c>
      <c r="AY129">
        <v>4164.1278931945317</v>
      </c>
      <c r="AZ129">
        <v>0</v>
      </c>
      <c r="BA129">
        <v>74.296354327530594</v>
      </c>
      <c r="BB129">
        <v>63.656472956263961</v>
      </c>
      <c r="BC129">
        <v>63.769243288550847</v>
      </c>
      <c r="BD129">
        <v>85.668392809662294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</row>
    <row r="130" spans="1:86" x14ac:dyDescent="0.3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81.333115420346999</v>
      </c>
      <c r="AY130">
        <v>0</v>
      </c>
      <c r="AZ130">
        <v>0</v>
      </c>
      <c r="BA130">
        <v>0</v>
      </c>
      <c r="BB130">
        <v>0</v>
      </c>
      <c r="BC130">
        <v>80.31065640496125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</row>
    <row r="131" spans="1:86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15.21029453360128</v>
      </c>
      <c r="H131">
        <v>12.184097191199127</v>
      </c>
      <c r="I131">
        <v>11.622676153100699</v>
      </c>
      <c r="J131">
        <v>10.51887375555502</v>
      </c>
      <c r="K131">
        <v>9.651779542642382</v>
      </c>
      <c r="L131">
        <v>28.559726928622183</v>
      </c>
      <c r="M131">
        <v>27.454426225792819</v>
      </c>
      <c r="N131">
        <v>30.356657583331327</v>
      </c>
      <c r="O131">
        <v>29.864518938731006</v>
      </c>
      <c r="P131">
        <v>28.728794455097344</v>
      </c>
      <c r="Q131">
        <v>1.8092809348297183</v>
      </c>
      <c r="R131">
        <v>2.1712438291663654</v>
      </c>
      <c r="S131">
        <v>2.5167344555989453</v>
      </c>
      <c r="T131">
        <v>2.7357465528912779</v>
      </c>
      <c r="U131">
        <v>2.8681349956157214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234.86891780331172</v>
      </c>
      <c r="AB131">
        <v>210.25746964244848</v>
      </c>
      <c r="AC131">
        <v>209.60193233673954</v>
      </c>
      <c r="AD131">
        <v>207.50154214228337</v>
      </c>
      <c r="AE131">
        <v>207.77095273363793</v>
      </c>
      <c r="AF131">
        <v>206.30919087468953</v>
      </c>
      <c r="AG131">
        <v>182.80304341665567</v>
      </c>
      <c r="AH131">
        <v>179.24527475350459</v>
      </c>
      <c r="AI131">
        <v>177.63702320364874</v>
      </c>
      <c r="AJ131">
        <v>179.0421582785406</v>
      </c>
      <c r="AK131">
        <v>28.559726928622183</v>
      </c>
      <c r="AL131">
        <v>27.454426225792819</v>
      </c>
      <c r="AM131">
        <v>30.356657583331327</v>
      </c>
      <c r="AN131">
        <v>29.864518938731006</v>
      </c>
      <c r="AO131">
        <v>28.728794455193704</v>
      </c>
      <c r="AP131">
        <v>11.614881993000001</v>
      </c>
      <c r="AQ131">
        <v>37.605637590000001</v>
      </c>
      <c r="AR131">
        <v>37.054686565499999</v>
      </c>
      <c r="AS131">
        <v>81.303201895499996</v>
      </c>
      <c r="AT131">
        <v>-3.9888273780000003</v>
      </c>
      <c r="AU131">
        <v>-59.939500519500001</v>
      </c>
      <c r="AV131">
        <v>-34.909699870499999</v>
      </c>
      <c r="AW131">
        <v>1.8937713974999999</v>
      </c>
      <c r="AX131">
        <v>72.977279624999994</v>
      </c>
      <c r="AY131">
        <v>23.974350927000003</v>
      </c>
      <c r="AZ131">
        <v>-50.174853763500003</v>
      </c>
      <c r="BA131">
        <v>-27.644800314000001</v>
      </c>
      <c r="BB131">
        <v>6.6466514354999999</v>
      </c>
      <c r="BC131">
        <v>76.376106227999998</v>
      </c>
      <c r="BD131">
        <v>25.868250102000001</v>
      </c>
      <c r="BE131">
        <v>0.32867406562942136</v>
      </c>
      <c r="BF131">
        <v>0.97172134915065422</v>
      </c>
      <c r="BG131">
        <v>1.032142638319286</v>
      </c>
      <c r="BH131">
        <v>1.8498071258521662</v>
      </c>
      <c r="BI131">
        <v>-0.12358694575370308</v>
      </c>
      <c r="BJ131">
        <v>0.36290066139288701</v>
      </c>
      <c r="BK131">
        <v>0.35110505152942806</v>
      </c>
      <c r="BL131">
        <v>0.20349028855726714</v>
      </c>
      <c r="BM131">
        <v>0.20252314642121125</v>
      </c>
      <c r="BN131">
        <v>0.19752960473858247</v>
      </c>
      <c r="BO131">
        <v>0.69157472702230827</v>
      </c>
      <c r="BP131">
        <v>1.3228264006800823</v>
      </c>
      <c r="BQ131">
        <v>1.2356329268765531</v>
      </c>
      <c r="BR131">
        <v>2.0523302722733772</v>
      </c>
      <c r="BS131">
        <v>7.3942658984879381E-2</v>
      </c>
      <c r="BT131">
        <v>0.30683840227686709</v>
      </c>
      <c r="BU131">
        <v>0.92456527397609356</v>
      </c>
      <c r="BV131">
        <v>1.0145081940128426</v>
      </c>
      <c r="BW131">
        <v>1.8213700185559605</v>
      </c>
      <c r="BX131">
        <v>-0.12015742955236151</v>
      </c>
      <c r="BY131">
        <v>0.3387911331360125</v>
      </c>
      <c r="BZ131">
        <v>0.33406648772864161</v>
      </c>
      <c r="CA131">
        <v>0.20001360032906979</v>
      </c>
      <c r="CB131">
        <v>0.19940975564427174</v>
      </c>
      <c r="CC131">
        <v>0.19204819263988382</v>
      </c>
      <c r="CD131">
        <v>0.6456295354128796</v>
      </c>
      <c r="CE131">
        <v>1.2586317617047351</v>
      </c>
      <c r="CF131">
        <v>1.2145217943419122</v>
      </c>
      <c r="CG131">
        <v>2.020779774200232</v>
      </c>
      <c r="CH131">
        <v>7.1890763087522278E-2</v>
      </c>
    </row>
    <row r="132" spans="1:86" x14ac:dyDescent="0.3">
      <c r="A132" t="s">
        <v>129</v>
      </c>
      <c r="B132">
        <v>15.782252779007999</v>
      </c>
      <c r="C132">
        <v>13.87888952430592</v>
      </c>
      <c r="D132">
        <v>12.1563864961024</v>
      </c>
      <c r="E132">
        <v>11.598347250483201</v>
      </c>
      <c r="F132">
        <v>10.25245623003136</v>
      </c>
      <c r="G132">
        <v>5.170274994282086</v>
      </c>
      <c r="H132">
        <v>8.2339483599333363</v>
      </c>
      <c r="I132">
        <v>3.9344958436658182</v>
      </c>
      <c r="J132">
        <v>4.1929693163588606</v>
      </c>
      <c r="K132">
        <v>4.8443961140815874</v>
      </c>
      <c r="L132">
        <v>6.6106786918407163</v>
      </c>
      <c r="M132">
        <v>11.95359556943821</v>
      </c>
      <c r="N132">
        <v>8.8327222942282759</v>
      </c>
      <c r="O132">
        <v>12.84757188308644</v>
      </c>
      <c r="P132">
        <v>8.2260365175959542</v>
      </c>
      <c r="Q132">
        <v>1.2320319951343588</v>
      </c>
      <c r="R132">
        <v>1.3988785124315255</v>
      </c>
      <c r="S132">
        <v>2.1631919863033304</v>
      </c>
      <c r="T132">
        <v>2.9524935126743079</v>
      </c>
      <c r="U132">
        <v>1.6362157398175319</v>
      </c>
      <c r="V132">
        <v>15.782252779007999</v>
      </c>
      <c r="W132">
        <v>13.87888952430592</v>
      </c>
      <c r="X132">
        <v>12.1563864961024</v>
      </c>
      <c r="Y132">
        <v>11.598347250483201</v>
      </c>
      <c r="Z132">
        <v>10.25245623003136</v>
      </c>
      <c r="AA132">
        <v>134.88691970338542</v>
      </c>
      <c r="AB132">
        <v>151.92045924922039</v>
      </c>
      <c r="AC132">
        <v>148.53689500419074</v>
      </c>
      <c r="AD132">
        <v>171.50279687611391</v>
      </c>
      <c r="AE132">
        <v>165.84065290883686</v>
      </c>
      <c r="AF132">
        <v>128.11062973474438</v>
      </c>
      <c r="AG132">
        <v>139.96686367978219</v>
      </c>
      <c r="AH132">
        <v>139.70417270996245</v>
      </c>
      <c r="AI132">
        <v>158.65522499302747</v>
      </c>
      <c r="AJ132">
        <v>157.6146163912409</v>
      </c>
      <c r="AK132">
        <v>6.7762899686410236</v>
      </c>
      <c r="AL132">
        <v>11.95359556943821</v>
      </c>
      <c r="AM132">
        <v>8.8327222942282759</v>
      </c>
      <c r="AN132">
        <v>12.84757188308644</v>
      </c>
      <c r="AO132">
        <v>8.2260365214502915</v>
      </c>
      <c r="AP132">
        <v>117.013273524</v>
      </c>
      <c r="AQ132">
        <v>140.68510980000002</v>
      </c>
      <c r="AR132">
        <v>163.58584293750002</v>
      </c>
      <c r="AS132">
        <v>159.85619849400001</v>
      </c>
      <c r="AT132">
        <v>0</v>
      </c>
      <c r="AU132">
        <v>15.729463254000002</v>
      </c>
      <c r="AV132">
        <v>18.467063063999998</v>
      </c>
      <c r="AW132">
        <v>26.181407199000002</v>
      </c>
      <c r="AX132">
        <v>21.1707336885</v>
      </c>
      <c r="AY132">
        <v>0</v>
      </c>
      <c r="AZ132">
        <v>14.355304266000001</v>
      </c>
      <c r="BA132">
        <v>16.503805315499999</v>
      </c>
      <c r="BB132">
        <v>24.015108163499999</v>
      </c>
      <c r="BC132">
        <v>18.449223432</v>
      </c>
      <c r="BD132">
        <v>0</v>
      </c>
      <c r="BE132">
        <v>0.55421311830328968</v>
      </c>
      <c r="BF132">
        <v>0.5827336958524546</v>
      </c>
      <c r="BG132">
        <v>0.66199582968733317</v>
      </c>
      <c r="BH132">
        <v>0.56585019917303281</v>
      </c>
      <c r="BI132">
        <v>0</v>
      </c>
      <c r="BJ132">
        <v>0.38258947524850861</v>
      </c>
      <c r="BK132">
        <v>0.3613861871915256</v>
      </c>
      <c r="BL132">
        <v>0.34135874201050814</v>
      </c>
      <c r="BM132">
        <v>0.36987621372771723</v>
      </c>
      <c r="BN132">
        <v>0</v>
      </c>
      <c r="BO132">
        <v>0.93680259355179829</v>
      </c>
      <c r="BP132">
        <v>0.9441198830439802</v>
      </c>
      <c r="BQ132">
        <v>1.0033545716978414</v>
      </c>
      <c r="BR132">
        <v>0.93572641290075009</v>
      </c>
      <c r="BS132">
        <v>0</v>
      </c>
      <c r="BT132">
        <v>0.55473187570378957</v>
      </c>
      <c r="BU132">
        <v>0.5607960762059746</v>
      </c>
      <c r="BV132">
        <v>0.65488234253743771</v>
      </c>
      <c r="BW132">
        <v>0.5367055208176944</v>
      </c>
      <c r="BX132">
        <v>0</v>
      </c>
      <c r="BY132">
        <v>0.38406969967170046</v>
      </c>
      <c r="BZ132">
        <v>0.36650832442598308</v>
      </c>
      <c r="CA132">
        <v>0.35498031182855616</v>
      </c>
      <c r="CB132">
        <v>0.37553037541953277</v>
      </c>
      <c r="CC132">
        <v>0</v>
      </c>
      <c r="CD132">
        <v>0.93880157537549003</v>
      </c>
      <c r="CE132">
        <v>0.92730440063195774</v>
      </c>
      <c r="CF132">
        <v>1.0098626543659939</v>
      </c>
      <c r="CG132">
        <v>0.91223589623722712</v>
      </c>
      <c r="CH132">
        <v>0</v>
      </c>
    </row>
    <row r="133" spans="1:86" x14ac:dyDescent="0.3">
      <c r="A133" t="s">
        <v>130</v>
      </c>
      <c r="B133">
        <v>243.71590227015679</v>
      </c>
      <c r="C133">
        <v>11566.497098841199</v>
      </c>
      <c r="D133">
        <v>0</v>
      </c>
      <c r="E133">
        <v>0</v>
      </c>
      <c r="F133">
        <v>0</v>
      </c>
      <c r="G133">
        <v>961.56441080422405</v>
      </c>
      <c r="H133">
        <v>9.6358399999999997E-9</v>
      </c>
      <c r="I133">
        <v>0</v>
      </c>
      <c r="J133">
        <v>0</v>
      </c>
      <c r="K133">
        <v>0</v>
      </c>
      <c r="L133">
        <v>1744.7431384099225</v>
      </c>
      <c r="M133">
        <v>4.81792</v>
      </c>
      <c r="N133">
        <v>0</v>
      </c>
      <c r="O133">
        <v>0</v>
      </c>
      <c r="P133">
        <v>0</v>
      </c>
      <c r="Q133">
        <v>1.7484076504822754</v>
      </c>
      <c r="R133">
        <v>481792000</v>
      </c>
      <c r="S133">
        <v>0</v>
      </c>
      <c r="T133">
        <v>0</v>
      </c>
      <c r="U133">
        <v>0</v>
      </c>
      <c r="V133">
        <v>275.62160065614847</v>
      </c>
      <c r="W133">
        <v>2866.5899991889924</v>
      </c>
      <c r="X133">
        <v>0</v>
      </c>
      <c r="Y133">
        <v>0</v>
      </c>
      <c r="Z133">
        <v>0</v>
      </c>
      <c r="AA133">
        <v>36224.64006102884</v>
      </c>
      <c r="AB133">
        <v>4.81792</v>
      </c>
      <c r="AC133">
        <v>0</v>
      </c>
      <c r="AD133">
        <v>0</v>
      </c>
      <c r="AE133">
        <v>0</v>
      </c>
      <c r="AF133">
        <v>34456.67294968124</v>
      </c>
      <c r="AG133">
        <v>0</v>
      </c>
      <c r="AH133">
        <v>0</v>
      </c>
      <c r="AI133">
        <v>0</v>
      </c>
      <c r="AJ133">
        <v>0</v>
      </c>
      <c r="AK133">
        <v>1767.9671113475993</v>
      </c>
      <c r="AL133">
        <v>4.81792</v>
      </c>
      <c r="AM133">
        <v>0</v>
      </c>
      <c r="AN133">
        <v>0</v>
      </c>
      <c r="AO133">
        <v>0</v>
      </c>
      <c r="AP133">
        <v>202.375920216</v>
      </c>
      <c r="AQ133">
        <v>245.6726720595</v>
      </c>
      <c r="AR133">
        <v>236.28298033199999</v>
      </c>
      <c r="AS133">
        <v>217.56420221849999</v>
      </c>
      <c r="AT133">
        <v>247.71853748850003</v>
      </c>
      <c r="AU133">
        <v>423.56097427499998</v>
      </c>
      <c r="AV133">
        <v>524.79074602050002</v>
      </c>
      <c r="AW133">
        <v>605.28131425049992</v>
      </c>
      <c r="AX133">
        <v>587.21115744299993</v>
      </c>
      <c r="AY133">
        <v>636.78257486400003</v>
      </c>
      <c r="AZ133">
        <v>396.27561396150003</v>
      </c>
      <c r="BA133">
        <v>454.16848617300002</v>
      </c>
      <c r="BB133">
        <v>535.685385999</v>
      </c>
      <c r="BC133">
        <v>530.00660369399998</v>
      </c>
      <c r="BD133">
        <v>559.24967905200003</v>
      </c>
      <c r="BE133">
        <v>0.55073095967972341</v>
      </c>
      <c r="BF133">
        <v>0.63093241417135171</v>
      </c>
      <c r="BG133">
        <v>0.48281091647571334</v>
      </c>
      <c r="BH133">
        <v>0.56980213576554262</v>
      </c>
      <c r="BI133">
        <v>0.58020440582036437</v>
      </c>
      <c r="BJ133">
        <v>0.39807595752319652</v>
      </c>
      <c r="BK133">
        <v>0.42555198826218255</v>
      </c>
      <c r="BL133">
        <v>0.41605119640691718</v>
      </c>
      <c r="BM133">
        <v>0.47504300327759513</v>
      </c>
      <c r="BN133">
        <v>0.41087940018895519</v>
      </c>
      <c r="BO133">
        <v>0.94880691720291976</v>
      </c>
      <c r="BP133">
        <v>1.0564844024335343</v>
      </c>
      <c r="BQ133">
        <v>0.89886211288263052</v>
      </c>
      <c r="BR133">
        <v>1.0448451390431377</v>
      </c>
      <c r="BS133">
        <v>0.99108380600931967</v>
      </c>
      <c r="BT133">
        <v>0.63148340034349359</v>
      </c>
      <c r="BU133">
        <v>0.6615339833314906</v>
      </c>
      <c r="BV133">
        <v>0.56232745610184975</v>
      </c>
      <c r="BW133">
        <v>0.62209730800338658</v>
      </c>
      <c r="BX133">
        <v>0.64967333079296941</v>
      </c>
      <c r="BY133">
        <v>0.34638448817124712</v>
      </c>
      <c r="BZ133">
        <v>0.36448253966324595</v>
      </c>
      <c r="CA133">
        <v>0.35575161610106071</v>
      </c>
      <c r="CB133">
        <v>0.33723770123637853</v>
      </c>
      <c r="CC133">
        <v>0.29026717025389154</v>
      </c>
      <c r="CD133">
        <v>0.97786788851474071</v>
      </c>
      <c r="CE133">
        <v>1.0260165229947364</v>
      </c>
      <c r="CF133">
        <v>0.91807907220291041</v>
      </c>
      <c r="CG133">
        <v>0.959335009239765</v>
      </c>
      <c r="CH133">
        <v>0.93994050104686089</v>
      </c>
    </row>
    <row r="134" spans="1:86" x14ac:dyDescent="0.3">
      <c r="A134" t="s">
        <v>131</v>
      </c>
      <c r="B134">
        <v>580.72148276132236</v>
      </c>
      <c r="C134">
        <v>541.86091313796692</v>
      </c>
      <c r="D134">
        <v>808.22064665677772</v>
      </c>
      <c r="E134">
        <v>0</v>
      </c>
      <c r="F134">
        <v>0</v>
      </c>
      <c r="G134">
        <v>556.57568077519954</v>
      </c>
      <c r="H134">
        <v>534.35737251313412</v>
      </c>
      <c r="I134">
        <v>703.34595134823746</v>
      </c>
      <c r="J134">
        <v>0</v>
      </c>
      <c r="K134">
        <v>0</v>
      </c>
      <c r="L134">
        <v>788.88486322837571</v>
      </c>
      <c r="M134">
        <v>682.02330155924358</v>
      </c>
      <c r="N134">
        <v>943.66552918248988</v>
      </c>
      <c r="O134">
        <v>0</v>
      </c>
      <c r="P134">
        <v>0</v>
      </c>
      <c r="Q134">
        <v>1.3657744279992676</v>
      </c>
      <c r="R134">
        <v>1.2298637107201307</v>
      </c>
      <c r="S134">
        <v>1.2928218375733158</v>
      </c>
      <c r="T134">
        <v>0</v>
      </c>
      <c r="U134">
        <v>0</v>
      </c>
      <c r="V134">
        <v>941.11541052256769</v>
      </c>
      <c r="W134">
        <v>892.01904471190915</v>
      </c>
      <c r="X134">
        <v>1208.3867152429589</v>
      </c>
      <c r="Y134">
        <v>0</v>
      </c>
      <c r="Z134">
        <v>0</v>
      </c>
      <c r="AA134">
        <v>2612.8355744026553</v>
      </c>
      <c r="AB134">
        <v>2597.0343817713347</v>
      </c>
      <c r="AC134">
        <v>2994.2182801029426</v>
      </c>
      <c r="AD134">
        <v>0</v>
      </c>
      <c r="AE134">
        <v>0</v>
      </c>
      <c r="AF134">
        <v>1823.9507111742791</v>
      </c>
      <c r="AG134">
        <v>1915.011080212091</v>
      </c>
      <c r="AH134">
        <v>2050.552750920453</v>
      </c>
      <c r="AI134">
        <v>0</v>
      </c>
      <c r="AJ134">
        <v>0</v>
      </c>
      <c r="AK134">
        <v>788.88486322837571</v>
      </c>
      <c r="AL134">
        <v>682.02330155924358</v>
      </c>
      <c r="AM134">
        <v>943.66552918248988</v>
      </c>
      <c r="AN134">
        <v>0</v>
      </c>
      <c r="AO134">
        <v>0</v>
      </c>
      <c r="AP134">
        <v>57.161240962500003</v>
      </c>
      <c r="AQ134">
        <v>127.94827415550002</v>
      </c>
      <c r="AR134">
        <v>91.40567532450001</v>
      </c>
      <c r="AS134">
        <v>67.572218494499992</v>
      </c>
      <c r="AT134">
        <v>163.27625035949998</v>
      </c>
      <c r="AU134">
        <v>288.12851260349998</v>
      </c>
      <c r="AV134">
        <v>290.244418086</v>
      </c>
      <c r="AW134">
        <v>275.17548216149999</v>
      </c>
      <c r="AX134">
        <v>250.06298202149998</v>
      </c>
      <c r="AY134">
        <v>280.85498853900003</v>
      </c>
      <c r="AZ134">
        <v>248.669604351</v>
      </c>
      <c r="BA134">
        <v>232.43751457650001</v>
      </c>
      <c r="BB134">
        <v>226.7078313945</v>
      </c>
      <c r="BC134">
        <v>212.28330011849999</v>
      </c>
      <c r="BD134">
        <v>233.34119680950002</v>
      </c>
      <c r="BE134">
        <v>0.30809170848415812</v>
      </c>
      <c r="BF134">
        <v>0.67364493368840761</v>
      </c>
      <c r="BG134">
        <v>0.52504594969576979</v>
      </c>
      <c r="BH134">
        <v>0.34435661758218472</v>
      </c>
      <c r="BI134">
        <v>0.57761936273366987</v>
      </c>
      <c r="BJ134">
        <v>0.42762423262441551</v>
      </c>
      <c r="BK134">
        <v>0.39502199371107721</v>
      </c>
      <c r="BL134">
        <v>0.37436188868449088</v>
      </c>
      <c r="BM134">
        <v>0.37117503195193757</v>
      </c>
      <c r="BN134">
        <v>0.31443423961912192</v>
      </c>
      <c r="BO134">
        <v>0.73571594110857363</v>
      </c>
      <c r="BP134">
        <v>1.0686669273994849</v>
      </c>
      <c r="BQ134">
        <v>0.89940783838026062</v>
      </c>
      <c r="BR134">
        <v>0.71553164953412229</v>
      </c>
      <c r="BS134">
        <v>0.89205360235279185</v>
      </c>
      <c r="BT134">
        <v>0.33207562110111177</v>
      </c>
      <c r="BU134">
        <v>0.71444825242930199</v>
      </c>
      <c r="BV134">
        <v>0.51770334596045164</v>
      </c>
      <c r="BW134">
        <v>0.32366821533653573</v>
      </c>
      <c r="BX134">
        <v>0.56350188391275025</v>
      </c>
      <c r="BY134">
        <v>0.35156655968556444</v>
      </c>
      <c r="BZ134">
        <v>0.30944228931918344</v>
      </c>
      <c r="CA134">
        <v>0.30249974854999245</v>
      </c>
      <c r="CB134">
        <v>0.30501226517125907</v>
      </c>
      <c r="CC134">
        <v>0.25090444930053019</v>
      </c>
      <c r="CD134">
        <v>0.68364218078667627</v>
      </c>
      <c r="CE134">
        <v>1.0238905417484856</v>
      </c>
      <c r="CF134">
        <v>0.82020309451044415</v>
      </c>
      <c r="CG134">
        <v>0.62868048050779479</v>
      </c>
      <c r="CH134">
        <v>0.81440633321328049</v>
      </c>
    </row>
    <row r="135" spans="1:86" x14ac:dyDescent="0.3">
      <c r="A135" t="s">
        <v>132</v>
      </c>
      <c r="B135">
        <v>0</v>
      </c>
      <c r="C135">
        <v>1.234338577408</v>
      </c>
      <c r="D135">
        <v>0.60106250035200004</v>
      </c>
      <c r="E135">
        <v>1.0169463183360001</v>
      </c>
      <c r="F135">
        <v>0.96231977779200006</v>
      </c>
      <c r="G135">
        <v>36.139648642047995</v>
      </c>
      <c r="H135">
        <v>42.479768303616005</v>
      </c>
      <c r="I135">
        <v>11.525351137279999</v>
      </c>
      <c r="J135">
        <v>8.436179847167999</v>
      </c>
      <c r="K135">
        <v>1.062859168768</v>
      </c>
      <c r="L135">
        <v>74.463260420096006</v>
      </c>
      <c r="M135">
        <v>83.976543134720004</v>
      </c>
      <c r="N135">
        <v>33.441616332800002</v>
      </c>
      <c r="O135">
        <v>22.406822919168</v>
      </c>
      <c r="P135">
        <v>16.995310121984001</v>
      </c>
      <c r="Q135">
        <v>1.9853985587772358</v>
      </c>
      <c r="R135">
        <v>1.90487040234252</v>
      </c>
      <c r="S135">
        <v>2.7959066972105822</v>
      </c>
      <c r="T135">
        <v>2.5593167105122308</v>
      </c>
      <c r="U135">
        <v>15.4078822385889</v>
      </c>
      <c r="V135">
        <v>0</v>
      </c>
      <c r="W135">
        <v>25.332666721279999</v>
      </c>
      <c r="X135">
        <v>8.1966810439679989</v>
      </c>
      <c r="Y135">
        <v>1.108074384384</v>
      </c>
      <c r="Z135">
        <v>0.99092087807999996</v>
      </c>
      <c r="AA135">
        <v>937.46156056064001</v>
      </c>
      <c r="AB135">
        <v>1083.034561439744</v>
      </c>
      <c r="AC135">
        <v>70.045179600896006</v>
      </c>
      <c r="AD135">
        <v>47.343949971455999</v>
      </c>
      <c r="AE135">
        <v>19.194558590976001</v>
      </c>
      <c r="AF135">
        <v>862.99830014054396</v>
      </c>
      <c r="AG135">
        <v>999.05801830502389</v>
      </c>
      <c r="AH135">
        <v>17.331883268096</v>
      </c>
      <c r="AI135">
        <v>24.937127052287998</v>
      </c>
      <c r="AJ135">
        <v>2.1992475054080001</v>
      </c>
      <c r="AK135">
        <v>74.463260420096006</v>
      </c>
      <c r="AL135">
        <v>83.976543134720004</v>
      </c>
      <c r="AM135">
        <v>52.713296332799999</v>
      </c>
      <c r="AN135">
        <v>22.406822919168</v>
      </c>
      <c r="AO135">
        <v>16.995310121984001</v>
      </c>
      <c r="AP135">
        <v>5.7401599905000005</v>
      </c>
      <c r="AQ135">
        <v>0</v>
      </c>
      <c r="AR135">
        <v>0</v>
      </c>
      <c r="AS135">
        <v>0</v>
      </c>
      <c r="AT135">
        <v>0</v>
      </c>
      <c r="AU135">
        <v>13.360731530999999</v>
      </c>
      <c r="AV135">
        <v>0</v>
      </c>
      <c r="AW135">
        <v>0</v>
      </c>
      <c r="AX135">
        <v>0</v>
      </c>
      <c r="AY135">
        <v>0</v>
      </c>
      <c r="AZ135">
        <v>11.6639892525</v>
      </c>
      <c r="BA135">
        <v>0</v>
      </c>
      <c r="BB135">
        <v>0</v>
      </c>
      <c r="BC135">
        <v>0</v>
      </c>
      <c r="BD135">
        <v>0</v>
      </c>
      <c r="BE135">
        <v>0.19587329036055776</v>
      </c>
      <c r="BF135">
        <v>0</v>
      </c>
      <c r="BG135">
        <v>0</v>
      </c>
      <c r="BH135">
        <v>0</v>
      </c>
      <c r="BI135">
        <v>0</v>
      </c>
      <c r="BJ135">
        <v>0.53667469971357573</v>
      </c>
      <c r="BK135">
        <v>0</v>
      </c>
      <c r="BL135">
        <v>0</v>
      </c>
      <c r="BM135">
        <v>0</v>
      </c>
      <c r="BN135">
        <v>0</v>
      </c>
      <c r="BO135">
        <v>0.73254799007413351</v>
      </c>
      <c r="BP135">
        <v>0</v>
      </c>
      <c r="BQ135">
        <v>0</v>
      </c>
      <c r="BR135">
        <v>0</v>
      </c>
      <c r="BS135">
        <v>0</v>
      </c>
      <c r="BT135">
        <v>0.16293078641328715</v>
      </c>
      <c r="BU135">
        <v>0</v>
      </c>
      <c r="BV135">
        <v>0</v>
      </c>
      <c r="BW135">
        <v>0</v>
      </c>
      <c r="BX135">
        <v>0</v>
      </c>
      <c r="BY135">
        <v>0.44889637782312974</v>
      </c>
      <c r="BZ135">
        <v>0</v>
      </c>
      <c r="CA135">
        <v>0</v>
      </c>
      <c r="CB135">
        <v>0</v>
      </c>
      <c r="CC135">
        <v>0</v>
      </c>
      <c r="CD135">
        <v>0.61182716423641681</v>
      </c>
      <c r="CE135">
        <v>0</v>
      </c>
      <c r="CF135">
        <v>0</v>
      </c>
      <c r="CG135">
        <v>0</v>
      </c>
      <c r="CH135">
        <v>0</v>
      </c>
    </row>
    <row r="136" spans="1:86" x14ac:dyDescent="0.3">
      <c r="A136" t="s">
        <v>133</v>
      </c>
      <c r="B136">
        <v>225.84125786255362</v>
      </c>
      <c r="C136">
        <v>213.65010492811265</v>
      </c>
      <c r="D136">
        <v>220.03621784156161</v>
      </c>
      <c r="E136">
        <v>211.92801647228927</v>
      </c>
      <c r="F136">
        <v>212.44345663285247</v>
      </c>
      <c r="G136">
        <v>1672.712510325867</v>
      </c>
      <c r="H136">
        <v>1532.4366695891831</v>
      </c>
      <c r="I136">
        <v>1169.6017216886885</v>
      </c>
      <c r="J136">
        <v>1198.4287111829726</v>
      </c>
      <c r="K136">
        <v>1322.1089214458677</v>
      </c>
      <c r="L136">
        <v>1981.3855586580291</v>
      </c>
      <c r="M136">
        <v>1884.5776207369629</v>
      </c>
      <c r="N136">
        <v>1539.3582109443314</v>
      </c>
      <c r="O136">
        <v>1776.6089206777242</v>
      </c>
      <c r="P136">
        <v>1837.5678823361513</v>
      </c>
      <c r="Q136">
        <v>1.141398423439778</v>
      </c>
      <c r="R136">
        <v>1.1850074317178971</v>
      </c>
      <c r="S136">
        <v>1.2682102931525874</v>
      </c>
      <c r="T136">
        <v>1.4284637160707629</v>
      </c>
      <c r="U136">
        <v>1.3392625839001233</v>
      </c>
      <c r="V136">
        <v>229.07120393787392</v>
      </c>
      <c r="W136">
        <v>240.93640558243843</v>
      </c>
      <c r="X136">
        <v>228.86028779196417</v>
      </c>
      <c r="Y136">
        <v>219.97753651063806</v>
      </c>
      <c r="Z136">
        <v>220.37303652814848</v>
      </c>
      <c r="AA136">
        <v>18589.735346275625</v>
      </c>
      <c r="AB136">
        <v>17934.833402436925</v>
      </c>
      <c r="AC136">
        <v>15993.437176315925</v>
      </c>
      <c r="AD136">
        <v>16100.555108103617</v>
      </c>
      <c r="AE136">
        <v>16471.123900398099</v>
      </c>
      <c r="AF136">
        <v>16687.637787544732</v>
      </c>
      <c r="AG136">
        <v>16032.392350793411</v>
      </c>
      <c r="AH136">
        <v>14053.082357825424</v>
      </c>
      <c r="AI136">
        <v>13902.333907168317</v>
      </c>
      <c r="AJ136">
        <v>14345.696314428456</v>
      </c>
      <c r="AK136">
        <v>1902.0975587308953</v>
      </c>
      <c r="AL136">
        <v>1902.4410516435148</v>
      </c>
      <c r="AM136">
        <v>1940.3548184905012</v>
      </c>
      <c r="AN136">
        <v>2198.2212009353007</v>
      </c>
      <c r="AO136">
        <v>2125.427585969644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</row>
    <row r="137" spans="1:86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10.98218162673019</v>
      </c>
      <c r="H137">
        <v>9.959073931541095</v>
      </c>
      <c r="I137">
        <v>9.8086360856629256</v>
      </c>
      <c r="J137">
        <v>8.3170430761833476</v>
      </c>
      <c r="K137">
        <v>7.6434885808694277</v>
      </c>
      <c r="L137">
        <v>16.234276981330432</v>
      </c>
      <c r="M137">
        <v>14.526483517794919</v>
      </c>
      <c r="N137">
        <v>18.200104686678834</v>
      </c>
      <c r="O137">
        <v>18.696404265639629</v>
      </c>
      <c r="P137">
        <v>19.153160469031118</v>
      </c>
      <c r="Q137">
        <v>1.4244063777550036</v>
      </c>
      <c r="R137">
        <v>1.4055008718912974</v>
      </c>
      <c r="S137">
        <v>1.7879478371149562</v>
      </c>
      <c r="T137">
        <v>2.1661010821852513</v>
      </c>
      <c r="U137">
        <v>2.4145622489163965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55.421403075324619</v>
      </c>
      <c r="AB137">
        <v>49.951084128207356</v>
      </c>
      <c r="AC137">
        <v>53.354651083176449</v>
      </c>
      <c r="AD137">
        <v>51.536459977289532</v>
      </c>
      <c r="AE137">
        <v>49.167400651444119</v>
      </c>
      <c r="AF137">
        <v>43.103179089159163</v>
      </c>
      <c r="AG137">
        <v>38.990788619309157</v>
      </c>
      <c r="AH137">
        <v>38.927684465191426</v>
      </c>
      <c r="AI137">
        <v>36.487232093242568</v>
      </c>
      <c r="AJ137">
        <v>33.544110519271008</v>
      </c>
      <c r="AK137">
        <v>12.318223986069095</v>
      </c>
      <c r="AL137">
        <v>10.960295508898202</v>
      </c>
      <c r="AM137">
        <v>14.426966617888667</v>
      </c>
      <c r="AN137">
        <v>15.04922788404695</v>
      </c>
      <c r="AO137">
        <v>15.623290146819585</v>
      </c>
      <c r="AP137">
        <v>37.678142329499998</v>
      </c>
      <c r="AQ137">
        <v>59.784496947000001</v>
      </c>
      <c r="AR137">
        <v>50.297703784500001</v>
      </c>
      <c r="AS137">
        <v>122.60890864349999</v>
      </c>
      <c r="AT137">
        <v>121.27860573299999</v>
      </c>
      <c r="AU137">
        <v>443.74948326750001</v>
      </c>
      <c r="AV137">
        <v>444.19406756850003</v>
      </c>
      <c r="AW137">
        <v>451.61655369600004</v>
      </c>
      <c r="AX137">
        <v>504.76325466150007</v>
      </c>
      <c r="AY137">
        <v>575.40366837900001</v>
      </c>
      <c r="AZ137">
        <v>341.49995147549998</v>
      </c>
      <c r="BA137">
        <v>339.62327292150002</v>
      </c>
      <c r="BB137">
        <v>357.02847467250001</v>
      </c>
      <c r="BC137">
        <v>375.76015074150001</v>
      </c>
      <c r="BD137">
        <v>408.4733090085</v>
      </c>
      <c r="BE137">
        <v>0.37984358530181983</v>
      </c>
      <c r="BF137">
        <v>0.43593127524990954</v>
      </c>
      <c r="BG137">
        <v>0.45800750713673255</v>
      </c>
      <c r="BH137">
        <v>0.49007483715790878</v>
      </c>
      <c r="BI137">
        <v>0.47358100325502844</v>
      </c>
      <c r="BJ137">
        <v>0.44977991571651516</v>
      </c>
      <c r="BK137">
        <v>0.42401479845540352</v>
      </c>
      <c r="BL137">
        <v>0.41502073546140433</v>
      </c>
      <c r="BM137">
        <v>0.41748774411857897</v>
      </c>
      <c r="BN137">
        <v>0.41578470823984054</v>
      </c>
      <c r="BO137">
        <v>0.82962350101833493</v>
      </c>
      <c r="BP137">
        <v>0.85994607370531317</v>
      </c>
      <c r="BQ137">
        <v>0.87302824259813694</v>
      </c>
      <c r="BR137">
        <v>0.90756258127648781</v>
      </c>
      <c r="BS137">
        <v>0.88936571149486909</v>
      </c>
      <c r="BT137">
        <v>0.35772264746552024</v>
      </c>
      <c r="BU137">
        <v>0.47170194481701205</v>
      </c>
      <c r="BV137">
        <v>0.35536359021403818</v>
      </c>
      <c r="BW137">
        <v>0.74524925745197534</v>
      </c>
      <c r="BX137">
        <v>0.65071604098457192</v>
      </c>
      <c r="BY137">
        <v>0.37194889333973419</v>
      </c>
      <c r="BZ137">
        <v>0.35565774362559105</v>
      </c>
      <c r="CA137">
        <v>0.34950535444688846</v>
      </c>
      <c r="CB137">
        <v>0.36228782029591999</v>
      </c>
      <c r="CC137">
        <v>0.35601405289168564</v>
      </c>
      <c r="CD137">
        <v>0.72967154080525443</v>
      </c>
      <c r="CE137">
        <v>0.8273596884426031</v>
      </c>
      <c r="CF137">
        <v>0.70486894466092664</v>
      </c>
      <c r="CG137">
        <v>1.1075370777478954</v>
      </c>
      <c r="CH137">
        <v>1.0067300938762576</v>
      </c>
    </row>
    <row r="138" spans="1:86" x14ac:dyDescent="0.3">
      <c r="A138" t="s">
        <v>135</v>
      </c>
      <c r="B138">
        <v>169.10254381150207</v>
      </c>
      <c r="C138">
        <v>156.86004072446974</v>
      </c>
      <c r="D138">
        <v>175.88394128507903</v>
      </c>
      <c r="E138">
        <v>107.96989427494913</v>
      </c>
      <c r="F138">
        <v>173.94126909325314</v>
      </c>
      <c r="G138">
        <v>3.4106211004922882</v>
      </c>
      <c r="H138">
        <v>3.342579316768973</v>
      </c>
      <c r="I138">
        <v>3.3604019819867137</v>
      </c>
      <c r="J138">
        <v>3.9720907787693052</v>
      </c>
      <c r="K138">
        <v>3.2243252912536575</v>
      </c>
      <c r="L138">
        <v>10.481675384217601</v>
      </c>
      <c r="M138">
        <v>5.8877538499276794</v>
      </c>
      <c r="N138">
        <v>6.15015694844928</v>
      </c>
      <c r="O138">
        <v>7.8056540219289596</v>
      </c>
      <c r="P138">
        <v>11.764935880417076</v>
      </c>
      <c r="Q138">
        <v>2.9613300322243665</v>
      </c>
      <c r="R138">
        <v>1.6972956714196152</v>
      </c>
      <c r="S138">
        <v>1.7635368818318895</v>
      </c>
      <c r="T138">
        <v>1.8935627970206645</v>
      </c>
      <c r="U138">
        <v>3.5159306060549596</v>
      </c>
      <c r="V138">
        <v>169.10254381150207</v>
      </c>
      <c r="W138">
        <v>156.86004072446974</v>
      </c>
      <c r="X138">
        <v>175.88394128507903</v>
      </c>
      <c r="Y138">
        <v>107.96989427494913</v>
      </c>
      <c r="Z138">
        <v>173.94126909325314</v>
      </c>
      <c r="AA138">
        <v>3279.1417350287361</v>
      </c>
      <c r="AB138">
        <v>3436.360221581609</v>
      </c>
      <c r="AC138">
        <v>3286.4386492581684</v>
      </c>
      <c r="AD138">
        <v>3448.7476354936321</v>
      </c>
      <c r="AE138">
        <v>3462.4667058911023</v>
      </c>
      <c r="AF138">
        <v>3268.6600596445182</v>
      </c>
      <c r="AG138">
        <v>3430.4724677316813</v>
      </c>
      <c r="AH138">
        <v>3280.288492309719</v>
      </c>
      <c r="AI138">
        <v>3440.941981471703</v>
      </c>
      <c r="AJ138">
        <v>3450.7017700106858</v>
      </c>
      <c r="AK138">
        <v>10.481675384217601</v>
      </c>
      <c r="AL138">
        <v>5.8877538499276794</v>
      </c>
      <c r="AM138">
        <v>6.15015694844928</v>
      </c>
      <c r="AN138">
        <v>7.8056540219289596</v>
      </c>
      <c r="AO138">
        <v>11.764935880417076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</row>
    <row r="139" spans="1:86" x14ac:dyDescent="0.3">
      <c r="A139" t="s">
        <v>136</v>
      </c>
      <c r="B139">
        <v>1.9271679999999999E-2</v>
      </c>
      <c r="C139">
        <v>0</v>
      </c>
      <c r="D139">
        <v>0</v>
      </c>
      <c r="E139">
        <v>0</v>
      </c>
      <c r="F139">
        <v>0</v>
      </c>
      <c r="G139">
        <v>65.497621999616001</v>
      </c>
      <c r="H139">
        <v>59.619065819136004</v>
      </c>
      <c r="I139">
        <v>50.719932039168</v>
      </c>
      <c r="J139">
        <v>48.135548681216001</v>
      </c>
      <c r="K139">
        <v>55.790061478912001</v>
      </c>
      <c r="L139">
        <v>75.167532402687996</v>
      </c>
      <c r="M139">
        <v>85.113042283520002</v>
      </c>
      <c r="N139">
        <v>88.424376537087994</v>
      </c>
      <c r="O139">
        <v>87.246125293567999</v>
      </c>
      <c r="P139">
        <v>86.32119353856001</v>
      </c>
      <c r="Q139">
        <v>1.1058452098174856</v>
      </c>
      <c r="R139">
        <v>1.3756264813763543</v>
      </c>
      <c r="S139">
        <v>1.6798980403860784</v>
      </c>
      <c r="T139">
        <v>1.7465048742174987</v>
      </c>
      <c r="U139">
        <v>1.4909057052410672</v>
      </c>
      <c r="V139">
        <v>1.9271679999999999E-2</v>
      </c>
      <c r="W139">
        <v>0</v>
      </c>
      <c r="X139">
        <v>0</v>
      </c>
      <c r="Y139">
        <v>0</v>
      </c>
      <c r="Z139">
        <v>0</v>
      </c>
      <c r="AA139">
        <v>268.61243285401599</v>
      </c>
      <c r="AB139">
        <v>262.82562528768</v>
      </c>
      <c r="AC139">
        <v>244.431605538816</v>
      </c>
      <c r="AD139">
        <v>227.33415647641598</v>
      </c>
      <c r="AE139">
        <v>236.44599660646401</v>
      </c>
      <c r="AF139">
        <v>193.44490045132801</v>
      </c>
      <c r="AG139">
        <v>177.71258300416</v>
      </c>
      <c r="AH139">
        <v>156.00722803814398</v>
      </c>
      <c r="AI139">
        <v>140.088032146432</v>
      </c>
      <c r="AJ139">
        <v>150.12480306790403</v>
      </c>
      <c r="AK139">
        <v>75.167532402687996</v>
      </c>
      <c r="AL139">
        <v>85.113042283520002</v>
      </c>
      <c r="AM139">
        <v>88.424376537087994</v>
      </c>
      <c r="AN139">
        <v>87.246125293567999</v>
      </c>
      <c r="AO139">
        <v>86.32119353856001</v>
      </c>
      <c r="AP139">
        <v>28.103016107999998</v>
      </c>
      <c r="AQ139">
        <v>125.79939261299999</v>
      </c>
      <c r="AR139">
        <v>298.40354055450001</v>
      </c>
      <c r="AS139">
        <v>88.659521994000002</v>
      </c>
      <c r="AT139">
        <v>274.20295057199996</v>
      </c>
      <c r="AU139">
        <v>26.861432428499999</v>
      </c>
      <c r="AV139">
        <v>80.842377547499993</v>
      </c>
      <c r="AW139">
        <v>208.40813697900001</v>
      </c>
      <c r="AX139">
        <v>115.63391919750001</v>
      </c>
      <c r="AY139">
        <v>217.234010961</v>
      </c>
      <c r="AZ139">
        <v>46.3712905095</v>
      </c>
      <c r="BA139">
        <v>55.313039754000002</v>
      </c>
      <c r="BB139">
        <v>74.908783245000009</v>
      </c>
      <c r="BC139">
        <v>84.472625293500002</v>
      </c>
      <c r="BD139">
        <v>125.12062244250001</v>
      </c>
      <c r="BE139">
        <v>0.32085736767084322</v>
      </c>
      <c r="BF139">
        <v>0.7599688513380104</v>
      </c>
      <c r="BG139">
        <v>1.0524562969640863</v>
      </c>
      <c r="BH139">
        <v>0.56960164389161672</v>
      </c>
      <c r="BI139">
        <v>1.0126505211093391</v>
      </c>
      <c r="BJ139">
        <v>0.50156246602369969</v>
      </c>
      <c r="BK139">
        <v>0.55093284230240291</v>
      </c>
      <c r="BL139">
        <v>0.53465888918683713</v>
      </c>
      <c r="BM139">
        <v>0.55880677469780093</v>
      </c>
      <c r="BN139">
        <v>0.51388649161431765</v>
      </c>
      <c r="BO139">
        <v>0.82241983369454286</v>
      </c>
      <c r="BP139">
        <v>1.3109016936404132</v>
      </c>
      <c r="BQ139">
        <v>1.5871151861509234</v>
      </c>
      <c r="BR139">
        <v>1.1284084185894176</v>
      </c>
      <c r="BS139">
        <v>1.5265370127236566</v>
      </c>
      <c r="BT139">
        <v>0.21398521942659091</v>
      </c>
      <c r="BU139">
        <v>0.81973647073973366</v>
      </c>
      <c r="BV139">
        <v>1.9303031346263144</v>
      </c>
      <c r="BW139">
        <v>0.44830134787942355</v>
      </c>
      <c r="BX139">
        <v>1.3609105364907705</v>
      </c>
      <c r="BY139">
        <v>0.31456665063556383</v>
      </c>
      <c r="BZ139">
        <v>0.32735876061385472</v>
      </c>
      <c r="CA139">
        <v>0.31374355374539603</v>
      </c>
      <c r="CB139">
        <v>0.33154066392998777</v>
      </c>
      <c r="CC139">
        <v>0.34058822828775476</v>
      </c>
      <c r="CD139">
        <v>0.52855187006215476</v>
      </c>
      <c r="CE139">
        <v>1.1470952313535885</v>
      </c>
      <c r="CF139">
        <v>2.2440466883717107</v>
      </c>
      <c r="CG139">
        <v>0.77984201180941126</v>
      </c>
      <c r="CH139">
        <v>1.7014987647785254</v>
      </c>
    </row>
    <row r="140" spans="1:86" x14ac:dyDescent="0.3">
      <c r="A140" t="s">
        <v>137</v>
      </c>
      <c r="B140">
        <v>11.809891701340161</v>
      </c>
      <c r="C140">
        <v>12.528938057236481</v>
      </c>
      <c r="D140">
        <v>12.751325969377278</v>
      </c>
      <c r="E140">
        <v>0</v>
      </c>
      <c r="F140">
        <v>13.4915210669056</v>
      </c>
      <c r="G140">
        <v>4.7347396602539007</v>
      </c>
      <c r="H140">
        <v>5.1373895070823421</v>
      </c>
      <c r="I140">
        <v>4.9992527276216316</v>
      </c>
      <c r="J140">
        <v>0</v>
      </c>
      <c r="K140">
        <v>5.4654167982162942</v>
      </c>
      <c r="L140">
        <v>16.234479147806002</v>
      </c>
      <c r="M140">
        <v>18.595718276053809</v>
      </c>
      <c r="N140">
        <v>14.271748000004505</v>
      </c>
      <c r="O140">
        <v>15.135400430203392</v>
      </c>
      <c r="P140">
        <v>20.024986890761522</v>
      </c>
      <c r="Q140">
        <v>3.3039375926997905</v>
      </c>
      <c r="R140">
        <v>3.4878680260881056</v>
      </c>
      <c r="S140">
        <v>2.7508167268388521</v>
      </c>
      <c r="T140">
        <v>0</v>
      </c>
      <c r="U140">
        <v>3.5305188388276183</v>
      </c>
      <c r="V140">
        <v>12.26806399307776</v>
      </c>
      <c r="W140">
        <v>13.044745998540801</v>
      </c>
      <c r="X140">
        <v>13.611925272012799</v>
      </c>
      <c r="Y140">
        <v>0</v>
      </c>
      <c r="Z140">
        <v>13.70446702178304</v>
      </c>
      <c r="AA140">
        <v>20.331810607226881</v>
      </c>
      <c r="AB140">
        <v>22.344563386511357</v>
      </c>
      <c r="AC140">
        <v>17.78039925330944</v>
      </c>
      <c r="AD140">
        <v>19.889355083581442</v>
      </c>
      <c r="AE140">
        <v>24.063893650585598</v>
      </c>
      <c r="AF140">
        <v>4.0973314594208761</v>
      </c>
      <c r="AG140">
        <v>3.7488451104575482</v>
      </c>
      <c r="AH140">
        <v>3.5086512533049343</v>
      </c>
      <c r="AI140">
        <v>4.7539546533780479</v>
      </c>
      <c r="AJ140">
        <v>4.0389067598240773</v>
      </c>
      <c r="AK140">
        <v>16.234479147806002</v>
      </c>
      <c r="AL140">
        <v>18.595718276053809</v>
      </c>
      <c r="AM140">
        <v>14.271748000004505</v>
      </c>
      <c r="AN140">
        <v>15.135400430203392</v>
      </c>
      <c r="AO140">
        <v>20.024986890761522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</row>
    <row r="141" spans="1:86" x14ac:dyDescent="0.3">
      <c r="A141" t="s">
        <v>138</v>
      </c>
      <c r="B141">
        <v>597.22261161089148</v>
      </c>
      <c r="C141">
        <v>535.65429050061402</v>
      </c>
      <c r="D141">
        <v>526.76048022594387</v>
      </c>
      <c r="E141">
        <v>541.42416590270375</v>
      </c>
      <c r="F141">
        <v>488.0694065651046</v>
      </c>
      <c r="G141">
        <v>225.69747218386135</v>
      </c>
      <c r="H141">
        <v>224.72120020377889</v>
      </c>
      <c r="I141">
        <v>229.95229806021723</v>
      </c>
      <c r="J141">
        <v>239.55068907532788</v>
      </c>
      <c r="K141">
        <v>232.35062392753613</v>
      </c>
      <c r="L141">
        <v>265.33365171283714</v>
      </c>
      <c r="M141">
        <v>290.71437561692062</v>
      </c>
      <c r="N141">
        <v>288.36258664950486</v>
      </c>
      <c r="O141">
        <v>317.65292534953795</v>
      </c>
      <c r="P141">
        <v>316.36507952237719</v>
      </c>
      <c r="Q141">
        <v>1.1328051616093571</v>
      </c>
      <c r="R141">
        <v>1.2465567140992166</v>
      </c>
      <c r="S141">
        <v>1.2083444133326877</v>
      </c>
      <c r="T141">
        <v>1.2777474262399604</v>
      </c>
      <c r="U141">
        <v>1.3120013350235851</v>
      </c>
      <c r="V141">
        <v>642.04210675070863</v>
      </c>
      <c r="W141">
        <v>711.64285956963158</v>
      </c>
      <c r="X141">
        <v>737.20478628005333</v>
      </c>
      <c r="Y141">
        <v>751.16810894639752</v>
      </c>
      <c r="Z141">
        <v>699.26485390879975</v>
      </c>
      <c r="AA141">
        <v>1108.8218295839026</v>
      </c>
      <c r="AB141">
        <v>1204.0523796378372</v>
      </c>
      <c r="AC141">
        <v>1257.517070696209</v>
      </c>
      <c r="AD141">
        <v>1369.8530376989499</v>
      </c>
      <c r="AE141">
        <v>1332.456021337315</v>
      </c>
      <c r="AF141">
        <v>843.48817787106566</v>
      </c>
      <c r="AG141">
        <v>913.33800402091663</v>
      </c>
      <c r="AH141">
        <v>969.15448404670417</v>
      </c>
      <c r="AI141">
        <v>1052.2001123494119</v>
      </c>
      <c r="AJ141">
        <v>1016.0909418149378</v>
      </c>
      <c r="AK141">
        <v>265.33365171283714</v>
      </c>
      <c r="AL141">
        <v>290.71437561692062</v>
      </c>
      <c r="AM141">
        <v>288.36258664950486</v>
      </c>
      <c r="AN141">
        <v>317.65292534953795</v>
      </c>
      <c r="AO141">
        <v>316.36507923773451</v>
      </c>
      <c r="AP141">
        <v>9.6971764500000002E-2</v>
      </c>
      <c r="AQ141">
        <v>0.1200209325</v>
      </c>
      <c r="AR141">
        <v>-0.28473086250000001</v>
      </c>
      <c r="AS141">
        <v>-0.23692125450000001</v>
      </c>
      <c r="AT141">
        <v>1.9552797E-2</v>
      </c>
      <c r="AU141">
        <v>1.3293971099999999</v>
      </c>
      <c r="AV141">
        <v>1.3512574739999998</v>
      </c>
      <c r="AW141">
        <v>1.0894612529999999</v>
      </c>
      <c r="AX141">
        <v>0.83187222450000009</v>
      </c>
      <c r="AY141">
        <v>0.87847504500000007</v>
      </c>
      <c r="AZ141">
        <v>0.54536004900000001</v>
      </c>
      <c r="BA141">
        <v>0.65872614000000007</v>
      </c>
      <c r="BB141">
        <v>0.53134995600000001</v>
      </c>
      <c r="BC141">
        <v>0.35703873000000003</v>
      </c>
      <c r="BD141">
        <v>0.33769416299999999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</row>
    <row r="142" spans="1:86" x14ac:dyDescent="0.3">
      <c r="A142" t="s">
        <v>139</v>
      </c>
      <c r="B142">
        <v>0.98671001599999997</v>
      </c>
      <c r="C142">
        <v>0</v>
      </c>
      <c r="D142">
        <v>0</v>
      </c>
      <c r="E142">
        <v>0</v>
      </c>
      <c r="F142">
        <v>0</v>
      </c>
      <c r="G142">
        <v>2.5448253439999999</v>
      </c>
      <c r="H142">
        <v>0</v>
      </c>
      <c r="I142">
        <v>0</v>
      </c>
      <c r="J142">
        <v>0</v>
      </c>
      <c r="K142">
        <v>0</v>
      </c>
      <c r="L142">
        <v>11.739343871999999</v>
      </c>
      <c r="M142">
        <v>0</v>
      </c>
      <c r="N142">
        <v>0</v>
      </c>
      <c r="O142">
        <v>0</v>
      </c>
      <c r="P142">
        <v>0</v>
      </c>
      <c r="Q142">
        <v>4.4450374373343431</v>
      </c>
      <c r="R142">
        <v>0</v>
      </c>
      <c r="S142">
        <v>0</v>
      </c>
      <c r="T142">
        <v>0</v>
      </c>
      <c r="U142">
        <v>0</v>
      </c>
      <c r="V142">
        <v>3.5103365119999999</v>
      </c>
      <c r="W142">
        <v>0</v>
      </c>
      <c r="X142">
        <v>0</v>
      </c>
      <c r="Y142">
        <v>0</v>
      </c>
      <c r="Z142">
        <v>0</v>
      </c>
      <c r="AA142">
        <v>14.550118399999999</v>
      </c>
      <c r="AB142">
        <v>0</v>
      </c>
      <c r="AC142">
        <v>0</v>
      </c>
      <c r="AD142">
        <v>0</v>
      </c>
      <c r="AE142">
        <v>0</v>
      </c>
      <c r="AF142">
        <v>2.8107745279999996</v>
      </c>
      <c r="AG142">
        <v>0</v>
      </c>
      <c r="AH142">
        <v>0</v>
      </c>
      <c r="AI142">
        <v>0</v>
      </c>
      <c r="AJ142">
        <v>0</v>
      </c>
      <c r="AK142">
        <v>11.739343871999999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</row>
    <row r="143" spans="1:86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52.000792200504215</v>
      </c>
      <c r="H143">
        <v>123.76357564526531</v>
      </c>
      <c r="I143">
        <v>108.72085376870696</v>
      </c>
      <c r="J143">
        <v>112.80159602183167</v>
      </c>
      <c r="K143">
        <v>135.11713109229649</v>
      </c>
      <c r="L143">
        <v>-29.00199550203607</v>
      </c>
      <c r="M143">
        <v>-54.672049353543166</v>
      </c>
      <c r="N143">
        <v>-50.790781317572097</v>
      </c>
      <c r="O143">
        <v>-58.972888201622936</v>
      </c>
      <c r="P143">
        <v>-98.606286018149589</v>
      </c>
      <c r="Q143">
        <v>-0.53741217491611504</v>
      </c>
      <c r="R143">
        <v>-0.42565925983974995</v>
      </c>
      <c r="S143">
        <v>-0.45015452444136428</v>
      </c>
      <c r="T143">
        <v>-0.50376354155374381</v>
      </c>
      <c r="U143">
        <v>-0.7032079406837688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3924.2627442002531</v>
      </c>
      <c r="AB143">
        <v>3937.9076463857614</v>
      </c>
      <c r="AC143">
        <v>3450.1424924559451</v>
      </c>
      <c r="AD143">
        <v>3595.7439376751554</v>
      </c>
      <c r="AE143">
        <v>4234.2381978168396</v>
      </c>
      <c r="AF143">
        <v>3968.2646574820451</v>
      </c>
      <c r="AG143">
        <v>4012.0843670646832</v>
      </c>
      <c r="AH143">
        <v>3500.9332737735172</v>
      </c>
      <c r="AI143">
        <v>3654.7168258767783</v>
      </c>
      <c r="AJ143">
        <v>4332.8444838349888</v>
      </c>
      <c r="AK143">
        <v>-44.001913281792</v>
      </c>
      <c r="AL143">
        <v>-74.176720678921725</v>
      </c>
      <c r="AM143">
        <v>-50.790781317572097</v>
      </c>
      <c r="AN143">
        <v>-58.972888201622936</v>
      </c>
      <c r="AO143">
        <v>-98.606286018149589</v>
      </c>
      <c r="AP143">
        <v>5.6390781235769998</v>
      </c>
      <c r="AQ143">
        <v>4.6721118613200003</v>
      </c>
      <c r="AR143">
        <v>5.2436435534250005</v>
      </c>
      <c r="AS143">
        <v>4.6877206874700006</v>
      </c>
      <c r="AT143">
        <v>4.1595258892200002</v>
      </c>
      <c r="AU143">
        <v>1.4790094638373499</v>
      </c>
      <c r="AV143">
        <v>0.89464048688234998</v>
      </c>
      <c r="AW143">
        <v>0.96273562504665</v>
      </c>
      <c r="AX143">
        <v>0.82654122207269998</v>
      </c>
      <c r="AY143">
        <v>1.2301576826560501</v>
      </c>
      <c r="AZ143">
        <v>1.32863404141605</v>
      </c>
      <c r="BA143">
        <v>0.86642645077290004</v>
      </c>
      <c r="BB143">
        <v>0.9102607710774</v>
      </c>
      <c r="BC143">
        <v>0.82978688841195003</v>
      </c>
      <c r="BD143">
        <v>1.2472050590408998</v>
      </c>
      <c r="BE143">
        <v>0.21858277033095883</v>
      </c>
      <c r="BF143">
        <v>0.19290926060575841</v>
      </c>
      <c r="BG143">
        <v>0.2124870306042351</v>
      </c>
      <c r="BH143">
        <v>0.19641627713423346</v>
      </c>
      <c r="BI143">
        <v>0.18108283047074283</v>
      </c>
      <c r="BJ143">
        <v>0.47470516534992585</v>
      </c>
      <c r="BK143">
        <v>0.46938958036606765</v>
      </c>
      <c r="BL143">
        <v>0.4877799782527919</v>
      </c>
      <c r="BM143">
        <v>0.51899305401856155</v>
      </c>
      <c r="BN143">
        <v>0.50701149738756357</v>
      </c>
      <c r="BO143">
        <v>0.69328793568088476</v>
      </c>
      <c r="BP143">
        <v>0.6622988409718259</v>
      </c>
      <c r="BQ143">
        <v>0.70026700885702708</v>
      </c>
      <c r="BR143">
        <v>0.71540933115279504</v>
      </c>
      <c r="BS143">
        <v>0.68809432785830638</v>
      </c>
      <c r="BT143">
        <v>0.22144913668755295</v>
      </c>
      <c r="BU143">
        <v>0.1897749221731653</v>
      </c>
      <c r="BV143">
        <v>0.21081233042645608</v>
      </c>
      <c r="BW143">
        <v>0.19623269817202382</v>
      </c>
      <c r="BX143">
        <v>0.18394187629343844</v>
      </c>
      <c r="BY143">
        <v>0.46969955809046615</v>
      </c>
      <c r="BZ143">
        <v>0.46491763117718798</v>
      </c>
      <c r="CA143">
        <v>0.48393557789586644</v>
      </c>
      <c r="CB143">
        <v>0.5152500760157126</v>
      </c>
      <c r="CC143">
        <v>0.50366985975344414</v>
      </c>
      <c r="CD143">
        <v>0.6911486947780191</v>
      </c>
      <c r="CE143">
        <v>0.65469255335035326</v>
      </c>
      <c r="CF143">
        <v>0.69474790832232247</v>
      </c>
      <c r="CG143">
        <v>0.71148277418773642</v>
      </c>
      <c r="CH143">
        <v>0.68761173604688253</v>
      </c>
    </row>
    <row r="144" spans="1:86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11.993741726638078</v>
      </c>
      <c r="H144">
        <v>0</v>
      </c>
      <c r="I144">
        <v>0</v>
      </c>
      <c r="J144">
        <v>0</v>
      </c>
      <c r="K144">
        <v>0</v>
      </c>
      <c r="L144">
        <v>68.668409326684156</v>
      </c>
      <c r="M144">
        <v>0</v>
      </c>
      <c r="N144">
        <v>0</v>
      </c>
      <c r="O144">
        <v>0</v>
      </c>
      <c r="P144">
        <v>0</v>
      </c>
      <c r="Q144">
        <v>5.5168588786337711</v>
      </c>
      <c r="R144">
        <v>0</v>
      </c>
      <c r="S144">
        <v>0</v>
      </c>
      <c r="T144">
        <v>0</v>
      </c>
      <c r="U144">
        <v>0</v>
      </c>
      <c r="V144">
        <v>99.502857471354872</v>
      </c>
      <c r="W144">
        <v>94.839365191536643</v>
      </c>
      <c r="X144">
        <v>90.168942690324485</v>
      </c>
      <c r="Y144">
        <v>85.376093373009908</v>
      </c>
      <c r="Z144">
        <v>80.68172698497024</v>
      </c>
      <c r="AA144">
        <v>3562.9976198428571</v>
      </c>
      <c r="AB144">
        <v>3208.6908919117313</v>
      </c>
      <c r="AC144">
        <v>2856.7478214161001</v>
      </c>
      <c r="AD144">
        <v>2817.5982844624077</v>
      </c>
      <c r="AE144">
        <v>2718.2850126441163</v>
      </c>
      <c r="AF144">
        <v>3494.3292105161727</v>
      </c>
      <c r="AG144">
        <v>3137.141872643901</v>
      </c>
      <c r="AH144">
        <v>2785.9125806386178</v>
      </c>
      <c r="AI144">
        <v>2745.5612731964111</v>
      </c>
      <c r="AJ144">
        <v>2644.380107380654</v>
      </c>
      <c r="AK144">
        <v>68.668409326684156</v>
      </c>
      <c r="AL144">
        <v>71.549019267829763</v>
      </c>
      <c r="AM144">
        <v>70.835240777482241</v>
      </c>
      <c r="AN144">
        <v>72.037011285268477</v>
      </c>
      <c r="AO144">
        <v>73.904905215283193</v>
      </c>
      <c r="AP144">
        <v>116.64375226094671</v>
      </c>
      <c r="AQ144">
        <v>122.29422223240485</v>
      </c>
      <c r="AR144">
        <v>155.05177435482628</v>
      </c>
      <c r="AS144">
        <v>160.67235216299594</v>
      </c>
      <c r="AT144">
        <v>148.27473671729371</v>
      </c>
      <c r="AU144">
        <v>63.182925183010049</v>
      </c>
      <c r="AV144">
        <v>77.797558525381646</v>
      </c>
      <c r="AW144">
        <v>113.6852118555003</v>
      </c>
      <c r="AX144">
        <v>99.110325486668557</v>
      </c>
      <c r="AY144">
        <v>90.81877526939715</v>
      </c>
      <c r="AZ144">
        <v>62.349268152546458</v>
      </c>
      <c r="BA144">
        <v>76.540451748401253</v>
      </c>
      <c r="BB144">
        <v>113.1401587246479</v>
      </c>
      <c r="BC144">
        <v>99.281463564130519</v>
      </c>
      <c r="BD144">
        <v>88.935595524163944</v>
      </c>
      <c r="BE144">
        <v>0.67841738617336012</v>
      </c>
      <c r="BF144">
        <v>0.68876120640094829</v>
      </c>
      <c r="BG144">
        <v>0.69161776648480966</v>
      </c>
      <c r="BH144">
        <v>0.64284770117015377</v>
      </c>
      <c r="BI144">
        <v>0.60911947107645392</v>
      </c>
      <c r="BJ144">
        <v>0.30669650147337174</v>
      </c>
      <c r="BK144">
        <v>0.3251527607668348</v>
      </c>
      <c r="BL144">
        <v>0.34169110845167466</v>
      </c>
      <c r="BM144">
        <v>0.30300283774212711</v>
      </c>
      <c r="BN144">
        <v>0.30180427477170746</v>
      </c>
      <c r="BO144">
        <v>0.98511388764673169</v>
      </c>
      <c r="BP144">
        <v>1.013913967167783</v>
      </c>
      <c r="BQ144">
        <v>1.0333088749364843</v>
      </c>
      <c r="BR144">
        <v>0.94585053891228099</v>
      </c>
      <c r="BS144">
        <v>0.91092374584816138</v>
      </c>
      <c r="BT144">
        <v>0.67192264410319291</v>
      </c>
      <c r="BU144">
        <v>0.6888737691425999</v>
      </c>
      <c r="BV144">
        <v>0.69264575060319622</v>
      </c>
      <c r="BW144">
        <v>0.64632879245510966</v>
      </c>
      <c r="BX144">
        <v>0.61989293976838633</v>
      </c>
      <c r="BY144">
        <v>0.30489775134942909</v>
      </c>
      <c r="BZ144">
        <v>0.32356617698575502</v>
      </c>
      <c r="CA144">
        <v>0.34029213807477976</v>
      </c>
      <c r="CB144">
        <v>0.30049478283201442</v>
      </c>
      <c r="CC144">
        <v>0.29814542482435002</v>
      </c>
      <c r="CD144">
        <v>0.97682039545262189</v>
      </c>
      <c r="CE144">
        <v>1.0124399461283549</v>
      </c>
      <c r="CF144">
        <v>1.0329378886779759</v>
      </c>
      <c r="CG144">
        <v>0.94682357528712391</v>
      </c>
      <c r="CH144">
        <v>0.91803836459273613</v>
      </c>
    </row>
    <row r="145" spans="1:86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1.2326828997781505</v>
      </c>
      <c r="H145">
        <v>1.6963018403435519</v>
      </c>
      <c r="I145">
        <v>1.5957682748109825</v>
      </c>
      <c r="J145">
        <v>1.9432561374128128</v>
      </c>
      <c r="K145">
        <v>2.3690578467439618</v>
      </c>
      <c r="L145">
        <v>6.1264053008695294</v>
      </c>
      <c r="M145">
        <v>6.6901228726120454</v>
      </c>
      <c r="N145">
        <v>6.8137247867256834</v>
      </c>
      <c r="O145">
        <v>7.8234369779464199</v>
      </c>
      <c r="P145">
        <v>8.3236292121375755</v>
      </c>
      <c r="Q145">
        <v>4.7889900366878626</v>
      </c>
      <c r="R145">
        <v>3.8003232707555137</v>
      </c>
      <c r="S145">
        <v>4.1143794425102049</v>
      </c>
      <c r="T145">
        <v>3.8793335329402767</v>
      </c>
      <c r="U145">
        <v>3.3855297969071496</v>
      </c>
      <c r="V145">
        <v>3.4273007111065601</v>
      </c>
      <c r="W145">
        <v>3.4765922532044802</v>
      </c>
      <c r="X145">
        <v>3.3976677279846399</v>
      </c>
      <c r="Y145">
        <v>3.4512399438233601</v>
      </c>
      <c r="Z145">
        <v>3.5038415800422396</v>
      </c>
      <c r="AA145">
        <v>9.8217030629897213</v>
      </c>
      <c r="AB145">
        <v>10.613642095682971</v>
      </c>
      <c r="AC145">
        <v>10.576526293473075</v>
      </c>
      <c r="AD145">
        <v>11.177499096584908</v>
      </c>
      <c r="AE145">
        <v>11.373503160606514</v>
      </c>
      <c r="AF145">
        <v>3.8377636565201922</v>
      </c>
      <c r="AG145">
        <v>4.0659851173745665</v>
      </c>
      <c r="AH145">
        <v>3.9052674010510335</v>
      </c>
      <c r="AI145">
        <v>3.4965280131348475</v>
      </c>
      <c r="AJ145">
        <v>3.1923398393036804</v>
      </c>
      <c r="AK145">
        <v>5.9839394064695295</v>
      </c>
      <c r="AL145">
        <v>6.5476569782120446</v>
      </c>
      <c r="AM145">
        <v>6.6712588923256835</v>
      </c>
      <c r="AN145">
        <v>7.68097108354642</v>
      </c>
      <c r="AO145">
        <v>8.1811634872319985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</row>
    <row r="146" spans="1:86" x14ac:dyDescent="0.3">
      <c r="A146" t="s">
        <v>143</v>
      </c>
      <c r="B146">
        <v>3.1862912779980799</v>
      </c>
      <c r="C146">
        <v>1.2200640555950082</v>
      </c>
      <c r="D146">
        <v>-0.18860951549132798</v>
      </c>
      <c r="E146">
        <v>0.27062130410495999</v>
      </c>
      <c r="F146">
        <v>5.1926626355199993E-3</v>
      </c>
      <c r="G146">
        <v>16.755838661636304</v>
      </c>
      <c r="H146">
        <v>14.149874132726168</v>
      </c>
      <c r="I146">
        <v>17.267227406772939</v>
      </c>
      <c r="J146">
        <v>17.947777084363366</v>
      </c>
      <c r="K146">
        <v>20.192892003267069</v>
      </c>
      <c r="L146">
        <v>34.573360778780973</v>
      </c>
      <c r="M146">
        <v>32.076232992425574</v>
      </c>
      <c r="N146">
        <v>37.341234125036237</v>
      </c>
      <c r="O146">
        <v>39.158163428274584</v>
      </c>
      <c r="P146">
        <v>44.365538058428719</v>
      </c>
      <c r="Q146">
        <v>1.9882226097662576</v>
      </c>
      <c r="R146">
        <v>2.1843406239415444</v>
      </c>
      <c r="S146">
        <v>2.0837981046699756</v>
      </c>
      <c r="T146">
        <v>2.1023316465047879</v>
      </c>
      <c r="U146">
        <v>2.1170777626887887</v>
      </c>
      <c r="V146">
        <v>3.391038067712</v>
      </c>
      <c r="W146">
        <v>1.4440993591214082</v>
      </c>
      <c r="X146">
        <v>-0.20593448311705598</v>
      </c>
      <c r="Y146">
        <v>0.27062130410495999</v>
      </c>
      <c r="Z146">
        <v>5.1926626355199993E-3</v>
      </c>
      <c r="AA146">
        <v>63.638438233381272</v>
      </c>
      <c r="AB146">
        <v>61.382158374687336</v>
      </c>
      <c r="AC146">
        <v>67.824926941362165</v>
      </c>
      <c r="AD146">
        <v>66.654860345552791</v>
      </c>
      <c r="AE146">
        <v>68.930633784055402</v>
      </c>
      <c r="AF146">
        <v>29.065077454696652</v>
      </c>
      <c r="AG146">
        <v>29.305925382261758</v>
      </c>
      <c r="AH146">
        <v>30.483692816325942</v>
      </c>
      <c r="AI146">
        <v>27.496696917278204</v>
      </c>
      <c r="AJ146">
        <v>24.565095725626673</v>
      </c>
      <c r="AK146">
        <v>34.573360778780973</v>
      </c>
      <c r="AL146">
        <v>32.076232992425574</v>
      </c>
      <c r="AM146">
        <v>37.341234125036237</v>
      </c>
      <c r="AN146">
        <v>39.158163428274584</v>
      </c>
      <c r="AO146">
        <v>44.365538058428719</v>
      </c>
      <c r="AP146">
        <v>69.352531044000003</v>
      </c>
      <c r="AQ146">
        <v>117.56281331699999</v>
      </c>
      <c r="AR146">
        <v>62.214019525500007</v>
      </c>
      <c r="AS146">
        <v>77.504000113499998</v>
      </c>
      <c r="AT146">
        <v>142.92433855349998</v>
      </c>
      <c r="AU146">
        <v>63.801371012999994</v>
      </c>
      <c r="AV146">
        <v>96.579250950000002</v>
      </c>
      <c r="AW146">
        <v>84.651083135999997</v>
      </c>
      <c r="AX146">
        <v>84.853158046499999</v>
      </c>
      <c r="AY146">
        <v>144.4226139795</v>
      </c>
      <c r="AZ146">
        <v>64.626606379500004</v>
      </c>
      <c r="BA146">
        <v>89.693772955499995</v>
      </c>
      <c r="BB146">
        <v>80.109360622500006</v>
      </c>
      <c r="BC146">
        <v>81.629693284500007</v>
      </c>
      <c r="BD146">
        <v>129.38003334750002</v>
      </c>
      <c r="BE146">
        <v>0.67473064437393993</v>
      </c>
      <c r="BF146">
        <v>1.048782093672834</v>
      </c>
      <c r="BG146">
        <v>0.70159698386959901</v>
      </c>
      <c r="BH146">
        <v>0.79846243794318028</v>
      </c>
      <c r="BI146">
        <v>1.1920051732047832</v>
      </c>
      <c r="BJ146">
        <v>0.35761917518184766</v>
      </c>
      <c r="BK146">
        <v>0.40321074890662933</v>
      </c>
      <c r="BL146">
        <v>0.34370100634604062</v>
      </c>
      <c r="BM146">
        <v>0.34011331272633277</v>
      </c>
      <c r="BN146">
        <v>0.31672278238386248</v>
      </c>
      <c r="BO146">
        <v>1.0323498195557874</v>
      </c>
      <c r="BP146">
        <v>1.4519928425794635</v>
      </c>
      <c r="BQ146">
        <v>1.0452979902156396</v>
      </c>
      <c r="BR146">
        <v>1.1385757506695129</v>
      </c>
      <c r="BS146">
        <v>1.5087279555886457</v>
      </c>
      <c r="BT146">
        <v>0.66367894487875256</v>
      </c>
      <c r="BU146">
        <v>1.0398177821939198</v>
      </c>
      <c r="BV146">
        <v>0.62977055194167508</v>
      </c>
      <c r="BW146">
        <v>0.78102393315243734</v>
      </c>
      <c r="BX146">
        <v>1.3732349542666686</v>
      </c>
      <c r="BY146">
        <v>0.34513715994764987</v>
      </c>
      <c r="BZ146">
        <v>0.37857180951188679</v>
      </c>
      <c r="CA146">
        <v>0.32624472087514816</v>
      </c>
      <c r="CB146">
        <v>0.33476931042723485</v>
      </c>
      <c r="CC146">
        <v>0.31337159478430987</v>
      </c>
      <c r="CD146">
        <v>1.0088161048264024</v>
      </c>
      <c r="CE146">
        <v>1.4183895917058065</v>
      </c>
      <c r="CF146">
        <v>0.95601527281682319</v>
      </c>
      <c r="CG146">
        <v>1.1157932435796722</v>
      </c>
      <c r="CH146">
        <v>1.6866065490509785</v>
      </c>
    </row>
    <row r="147" spans="1:86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1.4311381313806337</v>
      </c>
      <c r="H147">
        <v>1.3994893250382849</v>
      </c>
      <c r="I147">
        <v>1.4560876065691648</v>
      </c>
      <c r="J147">
        <v>1.3762816650477567</v>
      </c>
      <c r="K147">
        <v>1.354048194070016</v>
      </c>
      <c r="L147">
        <v>3.2971242803200003</v>
      </c>
      <c r="M147">
        <v>3.314494809088</v>
      </c>
      <c r="N147">
        <v>3.540190271488</v>
      </c>
      <c r="O147">
        <v>3.4310451118079999</v>
      </c>
      <c r="P147">
        <v>3.3275455907840001</v>
      </c>
      <c r="Q147">
        <v>2.219950774047875</v>
      </c>
      <c r="R147">
        <v>2.282113988995865</v>
      </c>
      <c r="S147">
        <v>2.3427647396842648</v>
      </c>
      <c r="T147">
        <v>2.4021973531861875</v>
      </c>
      <c r="U147">
        <v>2.3679878637940215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27.254858773503997</v>
      </c>
      <c r="AB147">
        <v>26.989384636416002</v>
      </c>
      <c r="AC147">
        <v>25.418245507072001</v>
      </c>
      <c r="AD147">
        <v>21.885256098816001</v>
      </c>
      <c r="AE147">
        <v>23.049487195135999</v>
      </c>
      <c r="AF147">
        <v>23.957734493183999</v>
      </c>
      <c r="AG147">
        <v>23.674889827328002</v>
      </c>
      <c r="AH147">
        <v>21.878055235584</v>
      </c>
      <c r="AI147">
        <v>18.454210987008</v>
      </c>
      <c r="AJ147">
        <v>19.721941604352001</v>
      </c>
      <c r="AK147">
        <v>3.2971242803200003</v>
      </c>
      <c r="AL147">
        <v>3.314494809088</v>
      </c>
      <c r="AM147">
        <v>3.540190271488</v>
      </c>
      <c r="AN147">
        <v>3.4310451118079999</v>
      </c>
      <c r="AO147">
        <v>3.3275455907840001</v>
      </c>
      <c r="AP147">
        <v>0</v>
      </c>
      <c r="AQ147">
        <v>1.7882170738800001</v>
      </c>
      <c r="AR147">
        <v>1.3280438610900001</v>
      </c>
      <c r="AS147">
        <v>1.1668828612350002</v>
      </c>
      <c r="AT147">
        <v>0.85952778084000003</v>
      </c>
      <c r="AU147">
        <v>41.198081179500001</v>
      </c>
      <c r="AV147">
        <v>36.579855910500001</v>
      </c>
      <c r="AW147">
        <v>37.874970790500001</v>
      </c>
      <c r="AX147">
        <v>40.363044805499996</v>
      </c>
      <c r="AY147">
        <v>37.722584290499995</v>
      </c>
      <c r="AZ147">
        <v>41.198081179500001</v>
      </c>
      <c r="BA147">
        <v>36.579855910500001</v>
      </c>
      <c r="BB147">
        <v>37.874970790500001</v>
      </c>
      <c r="BC147">
        <v>40.363044805499996</v>
      </c>
      <c r="BD147">
        <v>37.722584290499995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</row>
    <row r="148" spans="1:86" x14ac:dyDescent="0.3">
      <c r="A148" t="s">
        <v>145</v>
      </c>
      <c r="B148">
        <v>0.34326005888430083</v>
      </c>
      <c r="C148">
        <v>0.30690899297484803</v>
      </c>
      <c r="D148">
        <v>0.26005674970460158</v>
      </c>
      <c r="E148">
        <v>0.2089627824932864</v>
      </c>
      <c r="F148">
        <v>0</v>
      </c>
      <c r="G148">
        <v>2.4344574210844669</v>
      </c>
      <c r="H148">
        <v>2.3672527180065792</v>
      </c>
      <c r="I148">
        <v>2.3740139497965567</v>
      </c>
      <c r="J148">
        <v>2.3320395912258562</v>
      </c>
      <c r="K148">
        <v>2.1597702166691839</v>
      </c>
      <c r="L148">
        <v>25.358903991602787</v>
      </c>
      <c r="M148">
        <v>23.4026287993644</v>
      </c>
      <c r="N148">
        <v>25.659362024233985</v>
      </c>
      <c r="O148">
        <v>25.644675771168256</v>
      </c>
      <c r="P148">
        <v>24.981933567604734</v>
      </c>
      <c r="Q148">
        <v>10.037322457239542</v>
      </c>
      <c r="R148">
        <v>9.5259785731689988</v>
      </c>
      <c r="S148">
        <v>10.414829575402582</v>
      </c>
      <c r="T148">
        <v>10.596217727717031</v>
      </c>
      <c r="U148">
        <v>11.145718784811828</v>
      </c>
      <c r="V148">
        <v>0.48767469477376002</v>
      </c>
      <c r="W148">
        <v>0.40992689245685765</v>
      </c>
      <c r="X148">
        <v>0.31850265836339198</v>
      </c>
      <c r="Y148">
        <v>0.2089627824932864</v>
      </c>
      <c r="Z148">
        <v>0</v>
      </c>
      <c r="AA148">
        <v>27.097102071124073</v>
      </c>
      <c r="AB148">
        <v>25.316219608356661</v>
      </c>
      <c r="AC148">
        <v>27.232537229117849</v>
      </c>
      <c r="AD148">
        <v>26.906576186711348</v>
      </c>
      <c r="AE148">
        <v>25.906633222111129</v>
      </c>
      <c r="AF148">
        <v>1.7381980795212799</v>
      </c>
      <c r="AG148">
        <v>1.913590808992256</v>
      </c>
      <c r="AH148">
        <v>1.5731752048838656</v>
      </c>
      <c r="AI148">
        <v>1.2619004155430911</v>
      </c>
      <c r="AJ148">
        <v>0.92469965450639358</v>
      </c>
      <c r="AK148">
        <v>25.358903991602787</v>
      </c>
      <c r="AL148">
        <v>23.4026287993644</v>
      </c>
      <c r="AM148">
        <v>25.659362024233985</v>
      </c>
      <c r="AN148">
        <v>25.644675771168256</v>
      </c>
      <c r="AO148">
        <v>24.981933567604734</v>
      </c>
      <c r="AP148">
        <v>68.880704305325693</v>
      </c>
      <c r="AQ148">
        <v>-3.0147491641502997</v>
      </c>
      <c r="AR148">
        <v>-8.9799754203623987</v>
      </c>
      <c r="AS148">
        <v>-2.2300193085000002</v>
      </c>
      <c r="AT148">
        <v>5.3971809601328999</v>
      </c>
      <c r="AU148">
        <v>249.57965636904149</v>
      </c>
      <c r="AV148">
        <v>183.87457418865179</v>
      </c>
      <c r="AW148">
        <v>154.35049224546705</v>
      </c>
      <c r="AX148">
        <v>127.44578411944812</v>
      </c>
      <c r="AY148">
        <v>103.75202050236329</v>
      </c>
      <c r="AZ148">
        <v>246.23803474372787</v>
      </c>
      <c r="BA148">
        <v>182.55256754411639</v>
      </c>
      <c r="BB148">
        <v>153.31320708295408</v>
      </c>
      <c r="BC148">
        <v>124.91293120440285</v>
      </c>
      <c r="BD148">
        <v>102.27221115184919</v>
      </c>
      <c r="BE148">
        <v>0.88370353629740017</v>
      </c>
      <c r="BF148">
        <v>0.10902464018991145</v>
      </c>
      <c r="BG148">
        <v>1.4425063948118808</v>
      </c>
      <c r="BH148">
        <v>54.646736289871292</v>
      </c>
      <c r="BI148">
        <v>3.874177362244978</v>
      </c>
      <c r="BJ148">
        <v>0.17753462282932975</v>
      </c>
      <c r="BK148">
        <v>-1.6014748116422308</v>
      </c>
      <c r="BL148">
        <v>-0.32070149664909897</v>
      </c>
      <c r="BM148">
        <v>-87.509899268397817</v>
      </c>
      <c r="BN148">
        <v>1.5710285417491867</v>
      </c>
      <c r="BO148">
        <v>1.0612381591267299</v>
      </c>
      <c r="BP148">
        <v>-1.4924501714523191</v>
      </c>
      <c r="BQ148">
        <v>1.1218048981627817</v>
      </c>
      <c r="BR148">
        <v>-32.863162978526539</v>
      </c>
      <c r="BS148">
        <v>5.4452059039941654</v>
      </c>
      <c r="BT148">
        <v>0.85540869834597943</v>
      </c>
      <c r="BU148">
        <v>-0.92899881714414323</v>
      </c>
      <c r="BV148">
        <v>1.4177324066852892</v>
      </c>
      <c r="BW148">
        <v>-3.8512020801492111</v>
      </c>
      <c r="BX148">
        <v>4.7555190571769499</v>
      </c>
      <c r="BY148">
        <v>0.17593040062244822</v>
      </c>
      <c r="BZ148">
        <v>-0.87464398251069952</v>
      </c>
      <c r="CA148">
        <v>-0.28454646294932134</v>
      </c>
      <c r="CB148">
        <v>6.0412136758624984</v>
      </c>
      <c r="CC148">
        <v>1.3787785899891218</v>
      </c>
      <c r="CD148">
        <v>1.0313390989684275</v>
      </c>
      <c r="CE148">
        <v>-1.803642799654843</v>
      </c>
      <c r="CF148">
        <v>1.1331859437359677</v>
      </c>
      <c r="CG148">
        <v>2.1900115957132869</v>
      </c>
      <c r="CH148">
        <v>6.134297647166072</v>
      </c>
    </row>
    <row r="149" spans="1:86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3.6103931473919997</v>
      </c>
      <c r="H149">
        <v>3.0206527590399999</v>
      </c>
      <c r="I149">
        <v>4.3443242455039996</v>
      </c>
      <c r="J149">
        <v>2.7002793871359998</v>
      </c>
      <c r="K149">
        <v>2.6645622190079998</v>
      </c>
      <c r="L149">
        <v>8.3346383288319998</v>
      </c>
      <c r="M149">
        <v>11.005563092992</v>
      </c>
      <c r="N149">
        <v>11.587334641663999</v>
      </c>
      <c r="O149">
        <v>11.442340302848001</v>
      </c>
      <c r="P149">
        <v>11.196507862016</v>
      </c>
      <c r="Q149">
        <v>2.2244458737826402</v>
      </c>
      <c r="R149">
        <v>3.5107592144314967</v>
      </c>
      <c r="S149">
        <v>2.570105183771298</v>
      </c>
      <c r="T149">
        <v>4.0831537991606268</v>
      </c>
      <c r="U149">
        <v>4.0489862667682122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17.662395470848001</v>
      </c>
      <c r="AB149">
        <v>15.302572473344</v>
      </c>
      <c r="AC149">
        <v>14.231898638336</v>
      </c>
      <c r="AD149">
        <v>13.479805908992001</v>
      </c>
      <c r="AE149">
        <v>13.00505481728</v>
      </c>
      <c r="AF149">
        <v>9.3277571420160008</v>
      </c>
      <c r="AG149">
        <v>4.2970103439359999</v>
      </c>
      <c r="AH149">
        <v>2.644564960256</v>
      </c>
      <c r="AI149">
        <v>2.037465606144</v>
      </c>
      <c r="AJ149">
        <v>1.8085469552639999</v>
      </c>
      <c r="AK149">
        <v>8.3346383288319998</v>
      </c>
      <c r="AL149">
        <v>11.005563092992</v>
      </c>
      <c r="AM149">
        <v>11.587334641663999</v>
      </c>
      <c r="AN149">
        <v>11.442340302848001</v>
      </c>
      <c r="AO149">
        <v>11.196507862016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</row>
    <row r="150" spans="1:86" x14ac:dyDescent="0.3">
      <c r="A150" t="s">
        <v>147</v>
      </c>
      <c r="B150">
        <v>53.852846281433493</v>
      </c>
      <c r="C150">
        <v>51.952555793582079</v>
      </c>
      <c r="D150">
        <v>51.878333683548163</v>
      </c>
      <c r="E150">
        <v>53.758363134996479</v>
      </c>
      <c r="F150">
        <v>55.638420819456002</v>
      </c>
      <c r="G150">
        <v>70.999786042652374</v>
      </c>
      <c r="H150">
        <v>78.367707960036768</v>
      </c>
      <c r="I150">
        <v>72.975697672290707</v>
      </c>
      <c r="J150">
        <v>79.770688815318124</v>
      </c>
      <c r="K150">
        <v>80.313033856706241</v>
      </c>
      <c r="L150">
        <v>70.999786042652374</v>
      </c>
      <c r="M150">
        <v>78.367707960036768</v>
      </c>
      <c r="N150">
        <v>72.975697672290707</v>
      </c>
      <c r="O150">
        <v>79.581996321368791</v>
      </c>
      <c r="P150">
        <v>80.313033856706241</v>
      </c>
      <c r="Q150">
        <v>0.963584</v>
      </c>
      <c r="R150">
        <v>0.963584</v>
      </c>
      <c r="S150">
        <v>0.963584</v>
      </c>
      <c r="T150">
        <v>0.96130470329603623</v>
      </c>
      <c r="U150">
        <v>0.963584</v>
      </c>
      <c r="V150">
        <v>59.77467894652149</v>
      </c>
      <c r="W150">
        <v>58.125157427056635</v>
      </c>
      <c r="X150">
        <v>58.538764604395517</v>
      </c>
      <c r="Y150">
        <v>61.49416046784512</v>
      </c>
      <c r="Z150">
        <v>64.970357439621125</v>
      </c>
      <c r="AA150">
        <v>112.85215720359957</v>
      </c>
      <c r="AB150">
        <v>109.23802945284281</v>
      </c>
      <c r="AC150">
        <v>108.02711409398405</v>
      </c>
      <c r="AD150">
        <v>112.71632328390461</v>
      </c>
      <c r="AE150">
        <v>111.68246603196866</v>
      </c>
      <c r="AF150">
        <v>-64.353311331063196</v>
      </c>
      <c r="AG150">
        <v>-81.461798942541819</v>
      </c>
      <c r="AH150">
        <v>-64.464020786691677</v>
      </c>
      <c r="AI150">
        <v>-69.910662540534062</v>
      </c>
      <c r="AJ150">
        <v>-76.187008931400399</v>
      </c>
      <c r="AK150">
        <v>177.20546853466277</v>
      </c>
      <c r="AL150">
        <v>190.69982839538463</v>
      </c>
      <c r="AM150">
        <v>172.49113488067573</v>
      </c>
      <c r="AN150">
        <v>182.62698582443866</v>
      </c>
      <c r="AO150">
        <v>187.86947496336907</v>
      </c>
      <c r="AP150">
        <v>0</v>
      </c>
      <c r="AQ150">
        <v>0</v>
      </c>
      <c r="AR150">
        <v>0</v>
      </c>
      <c r="AS150">
        <v>0.1220985</v>
      </c>
      <c r="AT150">
        <v>0</v>
      </c>
      <c r="AU150">
        <v>0</v>
      </c>
      <c r="AV150">
        <v>0</v>
      </c>
      <c r="AW150">
        <v>0</v>
      </c>
      <c r="AX150">
        <v>1.5490585697579999</v>
      </c>
      <c r="AY150">
        <v>0</v>
      </c>
      <c r="AZ150">
        <v>0</v>
      </c>
      <c r="BA150">
        <v>0</v>
      </c>
      <c r="BB150">
        <v>0</v>
      </c>
      <c r="BC150">
        <v>1.5034918867833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</row>
    <row r="151" spans="1:86" x14ac:dyDescent="0.3">
      <c r="A151" t="s">
        <v>148</v>
      </c>
      <c r="B151">
        <v>8.4362723512320006</v>
      </c>
      <c r="C151">
        <v>16.332535847936001</v>
      </c>
      <c r="D151">
        <v>-27.040502767616001</v>
      </c>
      <c r="E151">
        <v>20.597093646335999</v>
      </c>
      <c r="F151">
        <v>21.327917186047998</v>
      </c>
      <c r="G151">
        <v>21.837225286704946</v>
      </c>
      <c r="H151">
        <v>22.304289894962075</v>
      </c>
      <c r="I151">
        <v>8.8298960074432511</v>
      </c>
      <c r="J151">
        <v>10.853286046720717</v>
      </c>
      <c r="K151">
        <v>12.889039269569126</v>
      </c>
      <c r="L151">
        <v>17.900513727979519</v>
      </c>
      <c r="M151">
        <v>23.725388364380159</v>
      </c>
      <c r="N151">
        <v>11.898623139721625</v>
      </c>
      <c r="O151">
        <v>13.252481056208181</v>
      </c>
      <c r="P151">
        <v>16.258096557920563</v>
      </c>
      <c r="Q151">
        <v>0.78987363978714042</v>
      </c>
      <c r="R151">
        <v>1.0249779181208836</v>
      </c>
      <c r="S151">
        <v>1.2984663545075403</v>
      </c>
      <c r="T151">
        <v>1.1765910021254511</v>
      </c>
      <c r="U151">
        <v>1.2154545723710122</v>
      </c>
      <c r="V151">
        <v>102.034344336384</v>
      </c>
      <c r="W151">
        <v>84.942945617920003</v>
      </c>
      <c r="X151">
        <v>57.560358967296004</v>
      </c>
      <c r="Y151">
        <v>55.576092833791996</v>
      </c>
      <c r="Z151">
        <v>69.557386399744004</v>
      </c>
      <c r="AA151">
        <v>181.90573564362751</v>
      </c>
      <c r="AB151">
        <v>173.15364932054015</v>
      </c>
      <c r="AC151">
        <v>148.67589071462402</v>
      </c>
      <c r="AD151">
        <v>133.72737658265601</v>
      </c>
      <c r="AE151">
        <v>128.108134346752</v>
      </c>
      <c r="AF151">
        <v>165.932389915648</v>
      </c>
      <c r="AG151">
        <v>156.17334895616</v>
      </c>
      <c r="AH151">
        <v>141.50018569727999</v>
      </c>
      <c r="AI151">
        <v>124.82608148377601</v>
      </c>
      <c r="AJ151">
        <v>116.616340022272</v>
      </c>
      <c r="AK151">
        <v>15.97334572797952</v>
      </c>
      <c r="AL151">
        <v>16.98030036438016</v>
      </c>
      <c r="AM151">
        <v>7.1757050173439998</v>
      </c>
      <c r="AN151">
        <v>8.9012950988800004</v>
      </c>
      <c r="AO151">
        <v>11.491794324480001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</row>
    <row r="152" spans="1:86" x14ac:dyDescent="0.3">
      <c r="A152" t="s">
        <v>149</v>
      </c>
      <c r="B152">
        <v>311.50173683604476</v>
      </c>
      <c r="C152">
        <v>379.82396941813755</v>
      </c>
      <c r="D152">
        <v>531.0170717417268</v>
      </c>
      <c r="E152">
        <v>632.47752757159935</v>
      </c>
      <c r="F152">
        <v>801.47118673799173</v>
      </c>
      <c r="G152">
        <v>675.44017613734911</v>
      </c>
      <c r="H152">
        <v>683.00238113383432</v>
      </c>
      <c r="I152">
        <v>794.30165814232316</v>
      </c>
      <c r="J152">
        <v>915.17871059950392</v>
      </c>
      <c r="K152">
        <v>1145.8752444624399</v>
      </c>
      <c r="L152">
        <v>1082.7994526674331</v>
      </c>
      <c r="M152">
        <v>1074.8596146014104</v>
      </c>
      <c r="N152">
        <v>1092.4060685123814</v>
      </c>
      <c r="O152">
        <v>1293.8914195803416</v>
      </c>
      <c r="P152">
        <v>1596.3282014774361</v>
      </c>
      <c r="Q152">
        <v>1.5447233739719526</v>
      </c>
      <c r="R152">
        <v>1.5164186179800987</v>
      </c>
      <c r="S152">
        <v>1.3252207122206774</v>
      </c>
      <c r="T152">
        <v>1.3623274396627767</v>
      </c>
      <c r="U152">
        <v>1.3423767736722876</v>
      </c>
      <c r="V152">
        <v>403.92011945746435</v>
      </c>
      <c r="W152">
        <v>427.17160908763134</v>
      </c>
      <c r="X152">
        <v>596.63428624255994</v>
      </c>
      <c r="Y152">
        <v>714.32804784733185</v>
      </c>
      <c r="Z152">
        <v>862.31675919123461</v>
      </c>
      <c r="AA152">
        <v>585.06766674899973</v>
      </c>
      <c r="AB152">
        <v>591.24220297970692</v>
      </c>
      <c r="AC152">
        <v>177.63180650575936</v>
      </c>
      <c r="AD152">
        <v>457.31923408037386</v>
      </c>
      <c r="AE152">
        <v>-83.99756110123684</v>
      </c>
      <c r="AF152">
        <v>-401.37338590879745</v>
      </c>
      <c r="AG152">
        <v>-387.25901162170368</v>
      </c>
      <c r="AH152">
        <v>-818.41586200662221</v>
      </c>
      <c r="AI152">
        <v>-677.58082549996743</v>
      </c>
      <c r="AJ152">
        <v>-1521.3344025427311</v>
      </c>
      <c r="AK152">
        <v>986.44105266743304</v>
      </c>
      <c r="AL152">
        <v>978.50121460141065</v>
      </c>
      <c r="AM152">
        <v>996.04766851238162</v>
      </c>
      <c r="AN152">
        <v>1134.9000595803416</v>
      </c>
      <c r="AO152">
        <v>1437.3368414774361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2.3380681028659498</v>
      </c>
      <c r="AV152">
        <v>0</v>
      </c>
      <c r="AW152">
        <v>0</v>
      </c>
      <c r="AX152">
        <v>0</v>
      </c>
      <c r="AY152">
        <v>0</v>
      </c>
      <c r="AZ152">
        <v>0.1467878943849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</row>
    <row r="153" spans="1:86" x14ac:dyDescent="0.3">
      <c r="A153" t="s">
        <v>150</v>
      </c>
      <c r="B153">
        <v>-1750.9455052206081</v>
      </c>
      <c r="C153">
        <v>7626.4190937620479</v>
      </c>
      <c r="D153">
        <v>7867.1582059059201</v>
      </c>
      <c r="E153">
        <v>9028.4146220595194</v>
      </c>
      <c r="F153">
        <v>8180.3875727790073</v>
      </c>
      <c r="G153">
        <v>1494.2205766850991</v>
      </c>
      <c r="H153">
        <v>1237.0975483718482</v>
      </c>
      <c r="I153">
        <v>1165.127108950566</v>
      </c>
      <c r="J153">
        <v>1409.1254984393124</v>
      </c>
      <c r="K153">
        <v>1527.8710486107302</v>
      </c>
      <c r="L153">
        <v>2260.8005972086371</v>
      </c>
      <c r="M153">
        <v>2118.2043393751037</v>
      </c>
      <c r="N153">
        <v>1920.2807534888959</v>
      </c>
      <c r="O153">
        <v>2064.5245027665919</v>
      </c>
      <c r="P153">
        <v>2372.5007353630722</v>
      </c>
      <c r="Q153">
        <v>1.4579315240682778</v>
      </c>
      <c r="R153">
        <v>1.6498842899160882</v>
      </c>
      <c r="S153">
        <v>1.5881115419556779</v>
      </c>
      <c r="T153">
        <v>1.4117569944459565</v>
      </c>
      <c r="U153">
        <v>1.496267470126363</v>
      </c>
      <c r="V153">
        <v>7753.5699632926726</v>
      </c>
      <c r="W153">
        <v>8125.4374848174084</v>
      </c>
      <c r="X153">
        <v>8076.389010637824</v>
      </c>
      <c r="Y153">
        <v>9188.7980362117123</v>
      </c>
      <c r="Z153">
        <v>8341.6432501483523</v>
      </c>
      <c r="AA153">
        <v>63229.575363620868</v>
      </c>
      <c r="AB153">
        <v>56191.567586799618</v>
      </c>
      <c r="AC153">
        <v>66160.041081184259</v>
      </c>
      <c r="AD153">
        <v>77101.970129414141</v>
      </c>
      <c r="AE153">
        <v>82397.812536025085</v>
      </c>
      <c r="AF153">
        <v>60826.534298788858</v>
      </c>
      <c r="AG153">
        <v>53852.77206388121</v>
      </c>
      <c r="AH153">
        <v>64040.529567844351</v>
      </c>
      <c r="AI153">
        <v>74838.678528963574</v>
      </c>
      <c r="AJ153">
        <v>79870.395620478972</v>
      </c>
      <c r="AK153">
        <v>2403.0410648319998</v>
      </c>
      <c r="AL153">
        <v>2338.7955229183999</v>
      </c>
      <c r="AM153">
        <v>2119.511513339904</v>
      </c>
      <c r="AN153">
        <v>2263.2916004505601</v>
      </c>
      <c r="AO153">
        <v>2527.4169155461123</v>
      </c>
      <c r="AP153">
        <v>-43.149089852011201</v>
      </c>
      <c r="AQ153">
        <v>-17.250814567127101</v>
      </c>
      <c r="AR153">
        <v>-42.526820179058255</v>
      </c>
      <c r="AS153">
        <v>-18.2954360561565</v>
      </c>
      <c r="AT153">
        <v>-10.3520373666249</v>
      </c>
      <c r="AU153">
        <v>596.00647541150431</v>
      </c>
      <c r="AV153">
        <v>472.22618375103394</v>
      </c>
      <c r="AW153">
        <v>371.51810142816885</v>
      </c>
      <c r="AX153">
        <v>304.75772074647512</v>
      </c>
      <c r="AY153">
        <v>278.68349781640768</v>
      </c>
      <c r="AZ153">
        <v>570.85414127183276</v>
      </c>
      <c r="BA153">
        <v>451.40192954956291</v>
      </c>
      <c r="BB153">
        <v>365.24789771281274</v>
      </c>
      <c r="BC153">
        <v>300.05224801942785</v>
      </c>
      <c r="BD153">
        <v>274.93019689312098</v>
      </c>
      <c r="BE153">
        <v>-1.0677540103022602</v>
      </c>
      <c r="BF153">
        <v>-0.89030137643847085</v>
      </c>
      <c r="BG153">
        <v>-2.2920728567120112</v>
      </c>
      <c r="BH153">
        <v>-0.80473235944368549</v>
      </c>
      <c r="BI153">
        <v>-0.20860261972532626</v>
      </c>
      <c r="BJ153">
        <v>0.66702065145087586</v>
      </c>
      <c r="BK153">
        <v>0.65835741114123714</v>
      </c>
      <c r="BL153">
        <v>0.27818741350079929</v>
      </c>
      <c r="BM153">
        <v>0.38652487105235411</v>
      </c>
      <c r="BN153">
        <v>0.32709343158372861</v>
      </c>
      <c r="BO153">
        <v>-0.40073335885138445</v>
      </c>
      <c r="BP153">
        <v>-0.23194396529723371</v>
      </c>
      <c r="BQ153">
        <v>-2.0138854432112119</v>
      </c>
      <c r="BR153">
        <v>-0.41820748839133143</v>
      </c>
      <c r="BS153">
        <v>0.11849081185840238</v>
      </c>
      <c r="BT153">
        <v>-1.1467728893931808</v>
      </c>
      <c r="BU153">
        <v>-0.99637808243360215</v>
      </c>
      <c r="BV153">
        <v>-5.3573906680746681</v>
      </c>
      <c r="BW153">
        <v>-0.8282245053913746</v>
      </c>
      <c r="BX153">
        <v>-0.23003984378634518</v>
      </c>
      <c r="BY153">
        <v>0.65650414619452946</v>
      </c>
      <c r="BZ153">
        <v>0.66611594353978143</v>
      </c>
      <c r="CA153">
        <v>0.38791835715645318</v>
      </c>
      <c r="CB153">
        <v>0.38517053145242497</v>
      </c>
      <c r="CC153">
        <v>0.33041186909610237</v>
      </c>
      <c r="CD153">
        <v>-0.49026874319865127</v>
      </c>
      <c r="CE153">
        <v>-0.33026213889382061</v>
      </c>
      <c r="CF153">
        <v>-4.9694723109182144</v>
      </c>
      <c r="CG153">
        <v>-0.44305397393894952</v>
      </c>
      <c r="CH153">
        <v>0.10037202530975715</v>
      </c>
    </row>
    <row r="154" spans="1:86" x14ac:dyDescent="0.3">
      <c r="A154" t="s">
        <v>151</v>
      </c>
      <c r="B154">
        <v>13.034175742902988</v>
      </c>
      <c r="C154">
        <v>6.3424348968357886</v>
      </c>
      <c r="D154">
        <v>6.4878322737387517</v>
      </c>
      <c r="E154">
        <v>1.74836565167104</v>
      </c>
      <c r="F154">
        <v>-2.16008958116864</v>
      </c>
      <c r="G154">
        <v>44.357218590380953</v>
      </c>
      <c r="H154">
        <v>41.743742868110232</v>
      </c>
      <c r="I154">
        <v>34.177394522383565</v>
      </c>
      <c r="J154">
        <v>30.041943203430399</v>
      </c>
      <c r="K154">
        <v>0.30459902966784003</v>
      </c>
      <c r="L154">
        <v>91.512813445722728</v>
      </c>
      <c r="M154">
        <v>72.342457608608555</v>
      </c>
      <c r="N154">
        <v>72.354984753609415</v>
      </c>
      <c r="O154">
        <v>50.292699128831998</v>
      </c>
      <c r="P154">
        <v>3.2143247694950401</v>
      </c>
      <c r="Q154">
        <v>1.9879578935187234</v>
      </c>
      <c r="R154">
        <v>1.6699037959431833</v>
      </c>
      <c r="S154">
        <v>2.0399479422915241</v>
      </c>
      <c r="T154">
        <v>1.6131193601292344</v>
      </c>
      <c r="U154">
        <v>10.168357798337803</v>
      </c>
      <c r="V154">
        <v>16.810110493227008</v>
      </c>
      <c r="W154">
        <v>13.708441715206144</v>
      </c>
      <c r="X154">
        <v>9.5789345476433905</v>
      </c>
      <c r="Y154">
        <v>3.4792686655795202</v>
      </c>
      <c r="Z154">
        <v>-0.82220445020159982</v>
      </c>
      <c r="AA154">
        <v>180.59023448061981</v>
      </c>
      <c r="AB154">
        <v>129.41168274080033</v>
      </c>
      <c r="AC154">
        <v>130.05677779462266</v>
      </c>
      <c r="AD154">
        <v>97.491613211729913</v>
      </c>
      <c r="AE154">
        <v>4.0741486375423994</v>
      </c>
      <c r="AF154">
        <v>89.0774210348971</v>
      </c>
      <c r="AG154">
        <v>57.06922513219174</v>
      </c>
      <c r="AH154">
        <v>57.701793041013246</v>
      </c>
      <c r="AI154">
        <v>47.198914477967364</v>
      </c>
      <c r="AJ154">
        <v>0.85982386804736</v>
      </c>
      <c r="AK154">
        <v>91.512813445722728</v>
      </c>
      <c r="AL154">
        <v>72.342457608608555</v>
      </c>
      <c r="AM154">
        <v>72.354984753609415</v>
      </c>
      <c r="AN154">
        <v>50.292698733762563</v>
      </c>
      <c r="AO154">
        <v>3.2143247694950401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</row>
    <row r="155" spans="1:86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57.588845959966719</v>
      </c>
      <c r="G155">
        <v>0</v>
      </c>
      <c r="H155">
        <v>0</v>
      </c>
      <c r="I155">
        <v>0</v>
      </c>
      <c r="J155">
        <v>0</v>
      </c>
      <c r="K155">
        <v>30.716407435165081</v>
      </c>
      <c r="L155">
        <v>0</v>
      </c>
      <c r="M155">
        <v>0</v>
      </c>
      <c r="N155">
        <v>0</v>
      </c>
      <c r="O155">
        <v>0</v>
      </c>
      <c r="P155">
        <v>57.480339537379734</v>
      </c>
      <c r="Q155">
        <v>0</v>
      </c>
      <c r="R155">
        <v>0</v>
      </c>
      <c r="S155">
        <v>0</v>
      </c>
      <c r="T155">
        <v>0</v>
      </c>
      <c r="U155">
        <v>1.8031775235985974</v>
      </c>
      <c r="V155">
        <v>0</v>
      </c>
      <c r="W155">
        <v>0</v>
      </c>
      <c r="X155">
        <v>0</v>
      </c>
      <c r="Y155">
        <v>0</v>
      </c>
      <c r="Z155">
        <v>109.48949282823168</v>
      </c>
      <c r="AA155">
        <v>0</v>
      </c>
      <c r="AB155">
        <v>0</v>
      </c>
      <c r="AC155">
        <v>0</v>
      </c>
      <c r="AD155">
        <v>0</v>
      </c>
      <c r="AE155">
        <v>191.5685767323406</v>
      </c>
      <c r="AF155">
        <v>0</v>
      </c>
      <c r="AG155">
        <v>0</v>
      </c>
      <c r="AH155">
        <v>0</v>
      </c>
      <c r="AI155">
        <v>0</v>
      </c>
      <c r="AJ155">
        <v>134.0882371949609</v>
      </c>
      <c r="AK155">
        <v>0</v>
      </c>
      <c r="AL155">
        <v>0</v>
      </c>
      <c r="AM155">
        <v>0</v>
      </c>
      <c r="AN155">
        <v>0</v>
      </c>
      <c r="AO155">
        <v>57.480339527743901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</row>
    <row r="156" spans="1:86" x14ac:dyDescent="0.3">
      <c r="A156" t="s">
        <v>153</v>
      </c>
      <c r="B156">
        <v>171.93572559892479</v>
      </c>
      <c r="C156">
        <v>195.38295334672384</v>
      </c>
      <c r="D156">
        <v>166.61013667587073</v>
      </c>
      <c r="E156">
        <v>0</v>
      </c>
      <c r="F156">
        <v>0</v>
      </c>
      <c r="G156">
        <v>91.323350424044023</v>
      </c>
      <c r="H156">
        <v>95.869828881778375</v>
      </c>
      <c r="I156">
        <v>95.327185586763576</v>
      </c>
      <c r="J156">
        <v>0</v>
      </c>
      <c r="K156">
        <v>0</v>
      </c>
      <c r="L156">
        <v>156.14025141524561</v>
      </c>
      <c r="M156">
        <v>124.52102497843948</v>
      </c>
      <c r="N156">
        <v>176.43396614172806</v>
      </c>
      <c r="O156">
        <v>0</v>
      </c>
      <c r="P156">
        <v>0</v>
      </c>
      <c r="Q156">
        <v>1.6474893586481445</v>
      </c>
      <c r="R156">
        <v>1.2515560811189683</v>
      </c>
      <c r="S156">
        <v>1.7834256385968148</v>
      </c>
      <c r="T156">
        <v>0</v>
      </c>
      <c r="U156">
        <v>0</v>
      </c>
      <c r="V156">
        <v>298.29774461917185</v>
      </c>
      <c r="W156">
        <v>340.6235191622963</v>
      </c>
      <c r="X156">
        <v>304.65401663697924</v>
      </c>
      <c r="Y156">
        <v>0</v>
      </c>
      <c r="Z156">
        <v>0</v>
      </c>
      <c r="AA156">
        <v>564.29452521624285</v>
      </c>
      <c r="AB156">
        <v>612.66989990998468</v>
      </c>
      <c r="AC156">
        <v>662.06388603279436</v>
      </c>
      <c r="AD156">
        <v>0</v>
      </c>
      <c r="AE156">
        <v>0</v>
      </c>
      <c r="AF156">
        <v>408.15427380099732</v>
      </c>
      <c r="AG156">
        <v>488.14887493154532</v>
      </c>
      <c r="AH156">
        <v>485.62991989106632</v>
      </c>
      <c r="AI156">
        <v>0</v>
      </c>
      <c r="AJ156">
        <v>0</v>
      </c>
      <c r="AK156">
        <v>156.14025141524561</v>
      </c>
      <c r="AL156">
        <v>124.52102497843948</v>
      </c>
      <c r="AM156">
        <v>176.43396614172806</v>
      </c>
      <c r="AN156">
        <v>0</v>
      </c>
      <c r="AO156">
        <v>0</v>
      </c>
      <c r="AP156">
        <v>0</v>
      </c>
      <c r="AQ156">
        <v>9.6887279910000004</v>
      </c>
      <c r="AR156">
        <v>11.8914880995</v>
      </c>
      <c r="AS156">
        <v>11.044330846500001</v>
      </c>
      <c r="AT156">
        <v>13.3539479655</v>
      </c>
      <c r="AU156">
        <v>0</v>
      </c>
      <c r="AV156">
        <v>10.2365025615</v>
      </c>
      <c r="AW156">
        <v>12.846559603499999</v>
      </c>
      <c r="AX156">
        <v>11.611606156500001</v>
      </c>
      <c r="AY156">
        <v>13.6663876155</v>
      </c>
      <c r="AZ156">
        <v>0</v>
      </c>
      <c r="BA156">
        <v>10.2365025615</v>
      </c>
      <c r="BB156">
        <v>12.846559603499999</v>
      </c>
      <c r="BC156">
        <v>11.611606156500001</v>
      </c>
      <c r="BD156">
        <v>13.6663876155</v>
      </c>
      <c r="BE156">
        <v>0</v>
      </c>
      <c r="BF156">
        <v>0.47258277130141652</v>
      </c>
      <c r="BG156">
        <v>0.43517197624704806</v>
      </c>
      <c r="BH156">
        <v>0.41778472038257403</v>
      </c>
      <c r="BI156">
        <v>0.53756877096904776</v>
      </c>
      <c r="BJ156">
        <v>0</v>
      </c>
      <c r="BK156">
        <v>0.46741049660727357</v>
      </c>
      <c r="BL156">
        <v>0.4654754788406083</v>
      </c>
      <c r="BM156">
        <v>0.48152164337301651</v>
      </c>
      <c r="BN156">
        <v>0.35287486154148623</v>
      </c>
      <c r="BO156">
        <v>0</v>
      </c>
      <c r="BP156">
        <v>0.93999326790869009</v>
      </c>
      <c r="BQ156">
        <v>0.90064745508765642</v>
      </c>
      <c r="BR156">
        <v>0.89930636375559059</v>
      </c>
      <c r="BS156">
        <v>0.89044363251053404</v>
      </c>
      <c r="BT156">
        <v>0</v>
      </c>
      <c r="BU156">
        <v>0.47258277130141652</v>
      </c>
      <c r="BV156">
        <v>0.43517197624704806</v>
      </c>
      <c r="BW156">
        <v>0.41778472038257403</v>
      </c>
      <c r="BX156">
        <v>0.53756877096904776</v>
      </c>
      <c r="BY156">
        <v>0</v>
      </c>
      <c r="BZ156">
        <v>0.46741049660727357</v>
      </c>
      <c r="CA156">
        <v>0.4654754788406083</v>
      </c>
      <c r="CB156">
        <v>0.48152164337301651</v>
      </c>
      <c r="CC156">
        <v>0.35287486154148623</v>
      </c>
      <c r="CD156">
        <v>0</v>
      </c>
      <c r="CE156">
        <v>0.93999326790869009</v>
      </c>
      <c r="CF156">
        <v>0.90064745508765642</v>
      </c>
      <c r="CG156">
        <v>0.89930636375559059</v>
      </c>
      <c r="CH156">
        <v>0.89044363251053404</v>
      </c>
    </row>
    <row r="157" spans="1:86" x14ac:dyDescent="0.3">
      <c r="A157" t="s">
        <v>154</v>
      </c>
      <c r="B157">
        <v>22.019459084080129</v>
      </c>
      <c r="C157">
        <v>0</v>
      </c>
      <c r="D157">
        <v>0</v>
      </c>
      <c r="E157">
        <v>0</v>
      </c>
      <c r="F157">
        <v>0</v>
      </c>
      <c r="G157">
        <v>58.362386144198965</v>
      </c>
      <c r="H157">
        <v>55.105748174035867</v>
      </c>
      <c r="I157">
        <v>57.321259000860366</v>
      </c>
      <c r="J157">
        <v>54.521741688537908</v>
      </c>
      <c r="K157">
        <v>54.889810456863955</v>
      </c>
      <c r="L157">
        <v>180.01696144623665</v>
      </c>
      <c r="M157">
        <v>183.13899045739365</v>
      </c>
      <c r="N157">
        <v>192.10177238041766</v>
      </c>
      <c r="O157">
        <v>192.63027230077441</v>
      </c>
      <c r="P157">
        <v>184.14727449667839</v>
      </c>
      <c r="Q157">
        <v>2.9721448220028277</v>
      </c>
      <c r="R157">
        <v>3.2023846300674013</v>
      </c>
      <c r="S157">
        <v>3.2292764929436388</v>
      </c>
      <c r="T157">
        <v>3.4044299128413811</v>
      </c>
      <c r="U157">
        <v>3.2326831860360046</v>
      </c>
      <c r="V157">
        <v>38.823129316214789</v>
      </c>
      <c r="W157">
        <v>0</v>
      </c>
      <c r="X157">
        <v>0</v>
      </c>
      <c r="Y157">
        <v>0</v>
      </c>
      <c r="Z157">
        <v>0</v>
      </c>
      <c r="AA157">
        <v>356.78981470435144</v>
      </c>
      <c r="AB157">
        <v>344.09329427656718</v>
      </c>
      <c r="AC157">
        <v>343.70608677777994</v>
      </c>
      <c r="AD157">
        <v>328.00412740635772</v>
      </c>
      <c r="AE157">
        <v>321.08137800556312</v>
      </c>
      <c r="AF157">
        <v>176.77285325811476</v>
      </c>
      <c r="AG157">
        <v>160.95430381917348</v>
      </c>
      <c r="AH157">
        <v>151.60431439736229</v>
      </c>
      <c r="AI157">
        <v>135.37385510558332</v>
      </c>
      <c r="AJ157">
        <v>136.93410350888468</v>
      </c>
      <c r="AK157">
        <v>180.01696144623665</v>
      </c>
      <c r="AL157">
        <v>183.13899045739365</v>
      </c>
      <c r="AM157">
        <v>192.10177238041766</v>
      </c>
      <c r="AN157">
        <v>192.63027230077441</v>
      </c>
      <c r="AO157">
        <v>184.14727449667839</v>
      </c>
      <c r="AP157">
        <v>0.20959106699999999</v>
      </c>
      <c r="AQ157">
        <v>0.19298188499999999</v>
      </c>
      <c r="AR157">
        <v>0.87071436022500004</v>
      </c>
      <c r="AS157">
        <v>-1.3876844256750001</v>
      </c>
      <c r="AT157">
        <v>0.64366546039500006</v>
      </c>
      <c r="AU157">
        <v>3.3133936200000003</v>
      </c>
      <c r="AV157">
        <v>3.3627251999999999</v>
      </c>
      <c r="AW157">
        <v>3.9631185449999999</v>
      </c>
      <c r="AX157">
        <v>2.5895321894999999</v>
      </c>
      <c r="AY157">
        <v>1.8470237435700001</v>
      </c>
      <c r="AZ157">
        <v>0.47108251499999998</v>
      </c>
      <c r="BA157">
        <v>0.44736322500000003</v>
      </c>
      <c r="BB157">
        <v>0.21133452</v>
      </c>
      <c r="BC157">
        <v>0.19740204</v>
      </c>
      <c r="BD157">
        <v>0.18486123681</v>
      </c>
      <c r="BE157">
        <v>6.8383321193387987</v>
      </c>
      <c r="BF157">
        <v>0</v>
      </c>
      <c r="BG157">
        <v>0</v>
      </c>
      <c r="BH157">
        <v>0</v>
      </c>
      <c r="BI157">
        <v>0</v>
      </c>
      <c r="BJ157">
        <v>0.11595610804999328</v>
      </c>
      <c r="BK157">
        <v>0</v>
      </c>
      <c r="BL157">
        <v>0</v>
      </c>
      <c r="BM157">
        <v>0</v>
      </c>
      <c r="BN157">
        <v>0</v>
      </c>
      <c r="BO157">
        <v>6.9542882273887923</v>
      </c>
      <c r="BP157">
        <v>0</v>
      </c>
      <c r="BQ157">
        <v>0</v>
      </c>
      <c r="BR157">
        <v>0</v>
      </c>
      <c r="BS157">
        <v>0</v>
      </c>
      <c r="BT157">
        <v>-5.6334112888052683</v>
      </c>
      <c r="BU157">
        <v>0</v>
      </c>
      <c r="BV157">
        <v>0</v>
      </c>
      <c r="BW157">
        <v>0</v>
      </c>
      <c r="BX157">
        <v>0</v>
      </c>
      <c r="BY157">
        <v>0.11595610804999328</v>
      </c>
      <c r="BZ157">
        <v>0</v>
      </c>
      <c r="CA157">
        <v>0</v>
      </c>
      <c r="CB157">
        <v>0</v>
      </c>
      <c r="CC157">
        <v>0</v>
      </c>
      <c r="CD157">
        <v>-5.5174551807552756</v>
      </c>
      <c r="CE157">
        <v>0</v>
      </c>
      <c r="CF157">
        <v>0</v>
      </c>
      <c r="CG157">
        <v>0</v>
      </c>
      <c r="CH157">
        <v>0</v>
      </c>
    </row>
    <row r="158" spans="1:86" x14ac:dyDescent="0.3">
      <c r="A158" t="s">
        <v>155</v>
      </c>
      <c r="B158">
        <v>83.778636471295997</v>
      </c>
      <c r="C158">
        <v>47.059416277749762</v>
      </c>
      <c r="D158">
        <v>53.882539202949118</v>
      </c>
      <c r="E158">
        <v>70.204935439534083</v>
      </c>
      <c r="F158">
        <v>50.761488863590401</v>
      </c>
      <c r="G158">
        <v>423.15709111032891</v>
      </c>
      <c r="H158">
        <v>529.1020176454424</v>
      </c>
      <c r="I158">
        <v>493.11627223015847</v>
      </c>
      <c r="J158">
        <v>491.21059574656317</v>
      </c>
      <c r="K158">
        <v>523.95380266853851</v>
      </c>
      <c r="L158">
        <v>487.65950965080594</v>
      </c>
      <c r="M158">
        <v>684.32992004176901</v>
      </c>
      <c r="N158">
        <v>711.12890622274563</v>
      </c>
      <c r="O158">
        <v>873.64509544319628</v>
      </c>
      <c r="P158">
        <v>846.2830345581657</v>
      </c>
      <c r="Q158">
        <v>1.1104644370117525</v>
      </c>
      <c r="R158">
        <v>1.2462801873407447</v>
      </c>
      <c r="S158">
        <v>1.3895960741159861</v>
      </c>
      <c r="T158">
        <v>1.7137872084540167</v>
      </c>
      <c r="U158">
        <v>1.5563677320757445</v>
      </c>
      <c r="V158">
        <v>178.17567183872001</v>
      </c>
      <c r="W158">
        <v>77.010716030433287</v>
      </c>
      <c r="X158">
        <v>73.388468121077764</v>
      </c>
      <c r="Y158">
        <v>71.616662758635513</v>
      </c>
      <c r="Z158">
        <v>52.0850311816192</v>
      </c>
      <c r="AA158">
        <v>8922.9201291838126</v>
      </c>
      <c r="AB158">
        <v>6059.2284880560128</v>
      </c>
      <c r="AC158">
        <v>5528.8126650453614</v>
      </c>
      <c r="AD158">
        <v>5768.0130794106026</v>
      </c>
      <c r="AE158">
        <v>5778.5878053163651</v>
      </c>
      <c r="AF158">
        <v>8536.8364732576774</v>
      </c>
      <c r="AG158">
        <v>5483.5000620095279</v>
      </c>
      <c r="AH158">
        <v>4921.3207781764204</v>
      </c>
      <c r="AI158">
        <v>5055.0567947751942</v>
      </c>
      <c r="AJ158">
        <v>5125.276049852604</v>
      </c>
      <c r="AK158">
        <v>386.08365592613399</v>
      </c>
      <c r="AL158">
        <v>575.72842604648451</v>
      </c>
      <c r="AM158">
        <v>607.49188686894081</v>
      </c>
      <c r="AN158">
        <v>712.95628463540879</v>
      </c>
      <c r="AO158">
        <v>653.31175546376062</v>
      </c>
      <c r="AP158">
        <v>0.78236270250000006</v>
      </c>
      <c r="AQ158">
        <v>4.8822826784999993</v>
      </c>
      <c r="AR158">
        <v>15.816315040499999</v>
      </c>
      <c r="AS158">
        <v>3.052825956</v>
      </c>
      <c r="AT158">
        <v>22.380541470000001</v>
      </c>
      <c r="AU158">
        <v>0.4620368145</v>
      </c>
      <c r="AV158">
        <v>0.96426391199999995</v>
      </c>
      <c r="AW158">
        <v>8.4483880124999988</v>
      </c>
      <c r="AX158">
        <v>5.2446700800000006</v>
      </c>
      <c r="AY158">
        <v>12.341069920499999</v>
      </c>
      <c r="AZ158">
        <v>0.4620368145</v>
      </c>
      <c r="BA158">
        <v>0.96426391199999995</v>
      </c>
      <c r="BB158">
        <v>8.4483880124999988</v>
      </c>
      <c r="BC158">
        <v>5.2446700800000006</v>
      </c>
      <c r="BD158">
        <v>12.341069920499999</v>
      </c>
      <c r="BE158">
        <v>0.16051103012002588</v>
      </c>
      <c r="BF158">
        <v>0.95561776142373711</v>
      </c>
      <c r="BG158">
        <v>0.97493314360856398</v>
      </c>
      <c r="BH158">
        <v>0.15188634671365975</v>
      </c>
      <c r="BI158">
        <v>0.72500184064378614</v>
      </c>
      <c r="BJ158">
        <v>0.16711159802872227</v>
      </c>
      <c r="BK158">
        <v>6.9428818721664148E-2</v>
      </c>
      <c r="BL158">
        <v>5.690730247733862E-2</v>
      </c>
      <c r="BM158">
        <v>0.15368959986885186</v>
      </c>
      <c r="BN158">
        <v>8.733149673883403E-2</v>
      </c>
      <c r="BO158">
        <v>0.3276226281487481</v>
      </c>
      <c r="BP158">
        <v>1.0250465801454014</v>
      </c>
      <c r="BQ158">
        <v>1.0318404460859028</v>
      </c>
      <c r="BR158">
        <v>0.30557594658251164</v>
      </c>
      <c r="BS158">
        <v>0.81233333738262015</v>
      </c>
      <c r="BT158">
        <v>0.16051103012002588</v>
      </c>
      <c r="BU158">
        <v>0.95561776142373711</v>
      </c>
      <c r="BV158">
        <v>0.97493314360856398</v>
      </c>
      <c r="BW158">
        <v>0.15188634671365975</v>
      </c>
      <c r="BX158">
        <v>0.72500184064378614</v>
      </c>
      <c r="BY158">
        <v>0.16711159802872227</v>
      </c>
      <c r="BZ158">
        <v>6.9428818721664148E-2</v>
      </c>
      <c r="CA158">
        <v>5.690730247733862E-2</v>
      </c>
      <c r="CB158">
        <v>0.15368959986885186</v>
      </c>
      <c r="CC158">
        <v>8.733149673883403E-2</v>
      </c>
      <c r="CD158">
        <v>0.3276226281487481</v>
      </c>
      <c r="CE158">
        <v>1.0250465801454014</v>
      </c>
      <c r="CF158">
        <v>1.0318404460859028</v>
      </c>
      <c r="CG158">
        <v>0.30557594658251164</v>
      </c>
      <c r="CH158">
        <v>0.81233333738262015</v>
      </c>
    </row>
    <row r="159" spans="1:86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9.1444121599999999</v>
      </c>
      <c r="G159">
        <v>7.9088353771519992</v>
      </c>
      <c r="H159">
        <v>7.8987967590399997</v>
      </c>
      <c r="I159">
        <v>7.5802570874879995</v>
      </c>
      <c r="J159">
        <v>14.579025920000001</v>
      </c>
      <c r="K159">
        <v>18.75980490752</v>
      </c>
      <c r="L159">
        <v>81.902712832000006</v>
      </c>
      <c r="M159">
        <v>82.225513472000003</v>
      </c>
      <c r="N159">
        <v>64.556273663999988</v>
      </c>
      <c r="O159">
        <v>66.086445056000002</v>
      </c>
      <c r="P159">
        <v>69.065846784000001</v>
      </c>
      <c r="Q159">
        <v>9.9787313653668832</v>
      </c>
      <c r="R159">
        <v>10.030792232085892</v>
      </c>
      <c r="S159">
        <v>8.2062378207367423</v>
      </c>
      <c r="T159">
        <v>4.3679078027759424</v>
      </c>
      <c r="U159">
        <v>3.5475179638374876</v>
      </c>
      <c r="V159">
        <v>239.53305668403198</v>
      </c>
      <c r="W159">
        <v>262.86571520000001</v>
      </c>
      <c r="X159">
        <v>250.94810828800001</v>
      </c>
      <c r="Y159">
        <v>304.89628569600001</v>
      </c>
      <c r="Z159">
        <v>319.13306681446403</v>
      </c>
      <c r="AA159">
        <v>533.27147519999994</v>
      </c>
      <c r="AB159">
        <v>456.59813273599997</v>
      </c>
      <c r="AC159">
        <v>423.50673100799997</v>
      </c>
      <c r="AD159">
        <v>494.96033894400006</v>
      </c>
      <c r="AE159">
        <v>499.562416128</v>
      </c>
      <c r="AF159">
        <v>451.36876236800003</v>
      </c>
      <c r="AG159">
        <v>374.37261926400004</v>
      </c>
      <c r="AH159">
        <v>358.95045734400003</v>
      </c>
      <c r="AI159">
        <v>428.873893888</v>
      </c>
      <c r="AJ159">
        <v>430.49656934400002</v>
      </c>
      <c r="AK159">
        <v>81.902712832000006</v>
      </c>
      <c r="AL159">
        <v>82.225513472000003</v>
      </c>
      <c r="AM159">
        <v>64.556273663999988</v>
      </c>
      <c r="AN159">
        <v>66.086445056000002</v>
      </c>
      <c r="AO159">
        <v>69.065846784000001</v>
      </c>
      <c r="AP159">
        <v>0</v>
      </c>
      <c r="AQ159">
        <v>2.7711108885899995</v>
      </c>
      <c r="AR159">
        <v>5.3600295000000004</v>
      </c>
      <c r="AS159">
        <v>6.9272688847200001</v>
      </c>
      <c r="AT159">
        <v>12.194467261086899</v>
      </c>
      <c r="AU159">
        <v>0</v>
      </c>
      <c r="AV159">
        <v>3.9581970857400002</v>
      </c>
      <c r="AW159">
        <v>0</v>
      </c>
      <c r="AX159">
        <v>0</v>
      </c>
      <c r="AY159">
        <v>11.4272027610486</v>
      </c>
      <c r="AZ159">
        <v>0</v>
      </c>
      <c r="BA159">
        <v>2.7091872051000001</v>
      </c>
      <c r="BB159">
        <v>0</v>
      </c>
      <c r="BC159">
        <v>0</v>
      </c>
      <c r="BD159">
        <v>5.1267754839804009</v>
      </c>
      <c r="BE159">
        <v>0</v>
      </c>
      <c r="BF159">
        <v>0.46520414670918409</v>
      </c>
      <c r="BG159">
        <v>0.42288482216708023</v>
      </c>
      <c r="BH159">
        <v>0.37689461527412588</v>
      </c>
      <c r="BI159">
        <v>0.52628439100798463</v>
      </c>
      <c r="BJ159">
        <v>0</v>
      </c>
      <c r="BK159">
        <v>0.3758327158080087</v>
      </c>
      <c r="BL159">
        <v>0.46570174731182795</v>
      </c>
      <c r="BM159">
        <v>0.32661230713286715</v>
      </c>
      <c r="BN159">
        <v>0.37908618367734009</v>
      </c>
      <c r="BO159">
        <v>0</v>
      </c>
      <c r="BP159">
        <v>0.84103686251719267</v>
      </c>
      <c r="BQ159">
        <v>0.88858656947890824</v>
      </c>
      <c r="BR159">
        <v>0.70350692240699297</v>
      </c>
      <c r="BS159">
        <v>0.90537057468532478</v>
      </c>
      <c r="BT159">
        <v>0</v>
      </c>
      <c r="BU159">
        <v>0.31888202871698657</v>
      </c>
      <c r="BV159">
        <v>0.47801921876393477</v>
      </c>
      <c r="BW159">
        <v>0.4256647956691656</v>
      </c>
      <c r="BX159">
        <v>0.61658177979117812</v>
      </c>
      <c r="BY159">
        <v>0</v>
      </c>
      <c r="BZ159">
        <v>0.25762087373040266</v>
      </c>
      <c r="CA159">
        <v>0.52633604744493001</v>
      </c>
      <c r="CB159">
        <v>0.4307981547621974</v>
      </c>
      <c r="CC159">
        <v>0.32019710284864905</v>
      </c>
      <c r="CD159">
        <v>0</v>
      </c>
      <c r="CE159">
        <v>0.57650290244738922</v>
      </c>
      <c r="CF159">
        <v>1.0043552662088646</v>
      </c>
      <c r="CG159">
        <v>0.85646295043136289</v>
      </c>
      <c r="CH159">
        <v>0.93677888263982723</v>
      </c>
    </row>
    <row r="160" spans="1:86" x14ac:dyDescent="0.3">
      <c r="A160" t="s">
        <v>157</v>
      </c>
      <c r="B160">
        <v>585.09343306224639</v>
      </c>
      <c r="C160">
        <v>723.80854737220602</v>
      </c>
      <c r="D160">
        <v>751.78011952020483</v>
      </c>
      <c r="E160">
        <v>186.67933080853504</v>
      </c>
      <c r="F160">
        <v>508.59476217759749</v>
      </c>
      <c r="G160">
        <v>225.68133982382079</v>
      </c>
      <c r="H160">
        <v>257.96440662955877</v>
      </c>
      <c r="I160">
        <v>319.55117047299615</v>
      </c>
      <c r="J160">
        <v>231.1156814706863</v>
      </c>
      <c r="K160">
        <v>222.53944049145733</v>
      </c>
      <c r="L160">
        <v>336.28374038341633</v>
      </c>
      <c r="M160">
        <v>399.43865321320612</v>
      </c>
      <c r="N160">
        <v>351.19292788040218</v>
      </c>
      <c r="O160">
        <v>351.83329979398491</v>
      </c>
      <c r="P160">
        <v>367.35261789967484</v>
      </c>
      <c r="Q160">
        <v>1.4358193368870256</v>
      </c>
      <c r="R160">
        <v>1.4920379917780922</v>
      </c>
      <c r="S160">
        <v>1.0589974861234519</v>
      </c>
      <c r="T160">
        <v>1.4668885131089084</v>
      </c>
      <c r="U160">
        <v>1.5906173943123056</v>
      </c>
      <c r="V160">
        <v>631.14888764367879</v>
      </c>
      <c r="W160">
        <v>790.28344574628875</v>
      </c>
      <c r="X160">
        <v>830.82831214163969</v>
      </c>
      <c r="Y160">
        <v>804.07363985907716</v>
      </c>
      <c r="Z160">
        <v>810.33173484698625</v>
      </c>
      <c r="AA160">
        <v>1096.5027628488092</v>
      </c>
      <c r="AB160">
        <v>1275.3247036880723</v>
      </c>
      <c r="AC160">
        <v>1359.9830277939384</v>
      </c>
      <c r="AD160">
        <v>1479.9455582768551</v>
      </c>
      <c r="AE160">
        <v>1692.0559632140855</v>
      </c>
      <c r="AF160">
        <v>873.05969236766714</v>
      </c>
      <c r="AG160">
        <v>828.86315127486637</v>
      </c>
      <c r="AH160">
        <v>1008.7900999136326</v>
      </c>
      <c r="AI160">
        <v>1122.9462029689635</v>
      </c>
      <c r="AJ160">
        <v>1312.1296743963876</v>
      </c>
      <c r="AK160">
        <v>223.44307048114175</v>
      </c>
      <c r="AL160">
        <v>446.46155241320616</v>
      </c>
      <c r="AM160">
        <v>351.19292788040218</v>
      </c>
      <c r="AN160">
        <v>356.99935530789173</v>
      </c>
      <c r="AO160">
        <v>379.92628881769787</v>
      </c>
      <c r="AP160">
        <v>754.86132817049997</v>
      </c>
      <c r="AQ160">
        <v>1235.9778723449999</v>
      </c>
      <c r="AR160">
        <v>1139.9108567835001</v>
      </c>
      <c r="AS160">
        <v>939.61936524600003</v>
      </c>
      <c r="AT160">
        <v>1257.648771654</v>
      </c>
      <c r="AU160">
        <v>2393.1540438585002</v>
      </c>
      <c r="AV160">
        <v>2626.1265950084999</v>
      </c>
      <c r="AW160">
        <v>2838.5287253625002</v>
      </c>
      <c r="AX160">
        <v>2685.7446186959996</v>
      </c>
      <c r="AY160">
        <v>3005.3732332739551</v>
      </c>
      <c r="AZ160">
        <v>1663.6870504005001</v>
      </c>
      <c r="BA160">
        <v>1671.7580811675</v>
      </c>
      <c r="BB160">
        <v>1562.641124922</v>
      </c>
      <c r="BC160">
        <v>1617.0510389849999</v>
      </c>
      <c r="BD160">
        <v>1889.6645925599551</v>
      </c>
      <c r="BE160">
        <v>0.50917006150616395</v>
      </c>
      <c r="BF160">
        <v>0.61062790004208201</v>
      </c>
      <c r="BG160">
        <v>0.49253268837299696</v>
      </c>
      <c r="BH160">
        <v>0.48923562355463229</v>
      </c>
      <c r="BI160">
        <v>0.63803335235653824</v>
      </c>
      <c r="BJ160">
        <v>0.43716268017500159</v>
      </c>
      <c r="BK160">
        <v>0.44256918704433479</v>
      </c>
      <c r="BL160">
        <v>0.50243456320050195</v>
      </c>
      <c r="BM160">
        <v>0.43774185241978114</v>
      </c>
      <c r="BN160">
        <v>0.44430029006951099</v>
      </c>
      <c r="BO160">
        <v>0.94633274168116543</v>
      </c>
      <c r="BP160">
        <v>1.0531970870864167</v>
      </c>
      <c r="BQ160">
        <v>0.99496725157349886</v>
      </c>
      <c r="BR160">
        <v>0.92697747597441338</v>
      </c>
      <c r="BS160">
        <v>1.0823336424260492</v>
      </c>
      <c r="BT160">
        <v>0.53541199275011753</v>
      </c>
      <c r="BU160">
        <v>0.79371819798967391</v>
      </c>
      <c r="BV160">
        <v>0.69726960319325126</v>
      </c>
      <c r="BW160">
        <v>0.54388580411578402</v>
      </c>
      <c r="BX160">
        <v>0.69436157765447182</v>
      </c>
      <c r="BY160">
        <v>0.3216778994263344</v>
      </c>
      <c r="BZ160">
        <v>0.3172076732739022</v>
      </c>
      <c r="CA160">
        <v>0.31357818732230242</v>
      </c>
      <c r="CB160">
        <v>0.30536023231142562</v>
      </c>
      <c r="CC160">
        <v>0.30155826467312724</v>
      </c>
      <c r="CD160">
        <v>0.85708989217645204</v>
      </c>
      <c r="CE160">
        <v>1.1109258712635763</v>
      </c>
      <c r="CF160">
        <v>1.0108477905155537</v>
      </c>
      <c r="CG160">
        <v>0.84924603642720964</v>
      </c>
      <c r="CH160">
        <v>0.99591984232759889</v>
      </c>
    </row>
    <row r="161" spans="1:86" x14ac:dyDescent="0.3">
      <c r="A161" t="s">
        <v>158</v>
      </c>
      <c r="B161">
        <v>26.554703073368064</v>
      </c>
      <c r="C161">
        <v>22.645046134686719</v>
      </c>
      <c r="D161">
        <v>21.519697904951606</v>
      </c>
      <c r="E161">
        <v>20.164031450374758</v>
      </c>
      <c r="F161">
        <v>18.712619526955109</v>
      </c>
      <c r="G161">
        <v>58.582295799618258</v>
      </c>
      <c r="H161">
        <v>62.25915931389931</v>
      </c>
      <c r="I161">
        <v>67.808209124160527</v>
      </c>
      <c r="J161">
        <v>64.611282050238984</v>
      </c>
      <c r="K161">
        <v>59.915164862447718</v>
      </c>
      <c r="L161">
        <v>131.76233628866675</v>
      </c>
      <c r="M161">
        <v>128.53897895945698</v>
      </c>
      <c r="N161">
        <v>135.94691574533584</v>
      </c>
      <c r="O161">
        <v>150.80425346236868</v>
      </c>
      <c r="P161">
        <v>133.98663662260859</v>
      </c>
      <c r="Q161">
        <v>2.1672772860364069</v>
      </c>
      <c r="R161">
        <v>1.9893956948117379</v>
      </c>
      <c r="S161">
        <v>1.9318645124765408</v>
      </c>
      <c r="T161">
        <v>2.2490277418623918</v>
      </c>
      <c r="U161">
        <v>2.1548364184553668</v>
      </c>
      <c r="V161">
        <v>196.38346710196583</v>
      </c>
      <c r="W161">
        <v>165.67557240031326</v>
      </c>
      <c r="X161">
        <v>163.82412209890211</v>
      </c>
      <c r="Y161">
        <v>166.72057562552649</v>
      </c>
      <c r="Z161">
        <v>171.49063331698761</v>
      </c>
      <c r="AA161">
        <v>419.94031749279242</v>
      </c>
      <c r="AB161">
        <v>323.37182536258172</v>
      </c>
      <c r="AC161">
        <v>334.9768000584433</v>
      </c>
      <c r="AD161">
        <v>290.37967312402878</v>
      </c>
      <c r="AE161">
        <v>340.98853303584593</v>
      </c>
      <c r="AF161">
        <v>288.17798120412573</v>
      </c>
      <c r="AG161">
        <v>194.83284640312473</v>
      </c>
      <c r="AH161">
        <v>199.02988431310754</v>
      </c>
      <c r="AI161">
        <v>139.57541966166016</v>
      </c>
      <c r="AJ161">
        <v>207.00189640919029</v>
      </c>
      <c r="AK161">
        <v>131.76233628866675</v>
      </c>
      <c r="AL161">
        <v>128.53897895945698</v>
      </c>
      <c r="AM161">
        <v>135.94691574533584</v>
      </c>
      <c r="AN161">
        <v>150.80425346236868</v>
      </c>
      <c r="AO161">
        <v>133.98663662260859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</row>
    <row r="162" spans="1:86" x14ac:dyDescent="0.3">
      <c r="A162" t="s">
        <v>159</v>
      </c>
      <c r="B162">
        <v>0</v>
      </c>
      <c r="C162">
        <v>2.24424495104E-2</v>
      </c>
      <c r="D162">
        <v>0</v>
      </c>
      <c r="E162">
        <v>0</v>
      </c>
      <c r="F162">
        <v>0</v>
      </c>
      <c r="G162">
        <v>0</v>
      </c>
      <c r="H162">
        <v>3.471501477050368</v>
      </c>
      <c r="I162">
        <v>0</v>
      </c>
      <c r="J162">
        <v>0</v>
      </c>
      <c r="K162">
        <v>0</v>
      </c>
      <c r="L162">
        <v>0</v>
      </c>
      <c r="M162">
        <v>5.413548096749671</v>
      </c>
      <c r="N162">
        <v>0</v>
      </c>
      <c r="O162">
        <v>0</v>
      </c>
      <c r="P162">
        <v>0</v>
      </c>
      <c r="Q162">
        <v>0</v>
      </c>
      <c r="R162">
        <v>1.5026375082204089</v>
      </c>
      <c r="S162">
        <v>0</v>
      </c>
      <c r="T162">
        <v>0</v>
      </c>
      <c r="U162">
        <v>0</v>
      </c>
      <c r="V162">
        <v>0</v>
      </c>
      <c r="W162">
        <v>2.24424495104E-2</v>
      </c>
      <c r="X162">
        <v>0</v>
      </c>
      <c r="Y162">
        <v>0</v>
      </c>
      <c r="Z162">
        <v>0</v>
      </c>
      <c r="AA162">
        <v>0</v>
      </c>
      <c r="AB162">
        <v>14.458966861045761</v>
      </c>
      <c r="AC162">
        <v>0</v>
      </c>
      <c r="AD162">
        <v>0</v>
      </c>
      <c r="AE162">
        <v>0</v>
      </c>
      <c r="AF162">
        <v>0</v>
      </c>
      <c r="AG162">
        <v>9.0454187642960893</v>
      </c>
      <c r="AH162">
        <v>0</v>
      </c>
      <c r="AI162">
        <v>0</v>
      </c>
      <c r="AJ162">
        <v>0</v>
      </c>
      <c r="AK162">
        <v>0</v>
      </c>
      <c r="AL162">
        <v>5.413548096749671</v>
      </c>
      <c r="AM162">
        <v>0</v>
      </c>
      <c r="AN162">
        <v>0</v>
      </c>
      <c r="AO162">
        <v>0</v>
      </c>
      <c r="AP162">
        <v>288.65333644199995</v>
      </c>
      <c r="AQ162">
        <v>354.35515357049997</v>
      </c>
      <c r="AR162">
        <v>247.18050240300002</v>
      </c>
      <c r="AS162">
        <v>255.31729977600003</v>
      </c>
      <c r="AT162">
        <v>359.20691162399999</v>
      </c>
      <c r="AU162">
        <v>554.61223131449992</v>
      </c>
      <c r="AV162">
        <v>557.63207174550007</v>
      </c>
      <c r="AW162">
        <v>608.21317845300007</v>
      </c>
      <c r="AX162">
        <v>589.34009149799999</v>
      </c>
      <c r="AY162">
        <v>772.08110678550008</v>
      </c>
      <c r="AZ162">
        <v>413.14803180900003</v>
      </c>
      <c r="BA162">
        <v>466.75181939399999</v>
      </c>
      <c r="BB162">
        <v>484.968989421</v>
      </c>
      <c r="BC162">
        <v>482.94270991650001</v>
      </c>
      <c r="BD162">
        <v>660.89669544599997</v>
      </c>
      <c r="BE162">
        <v>0.52767573585221395</v>
      </c>
      <c r="BF162">
        <v>0.67492113725538483</v>
      </c>
      <c r="BG162">
        <v>0.47797247832526357</v>
      </c>
      <c r="BH162">
        <v>0.66034325561408602</v>
      </c>
      <c r="BI162">
        <v>1.0060088570507641</v>
      </c>
      <c r="BJ162">
        <v>0.40027436011615947</v>
      </c>
      <c r="BK162">
        <v>0.37484453072247248</v>
      </c>
      <c r="BL162">
        <v>0.45907308428255095</v>
      </c>
      <c r="BM162">
        <v>0.40419415487789784</v>
      </c>
      <c r="BN162">
        <v>0.44835953324248512</v>
      </c>
      <c r="BO162">
        <v>0.92795009596837341</v>
      </c>
      <c r="BP162">
        <v>1.0497656679778573</v>
      </c>
      <c r="BQ162">
        <v>0.93704556260781457</v>
      </c>
      <c r="BR162">
        <v>1.0645374104919838</v>
      </c>
      <c r="BS162">
        <v>1.4543683902932492</v>
      </c>
      <c r="BT162">
        <v>0.60345662196447292</v>
      </c>
      <c r="BU162">
        <v>0.71686321978036449</v>
      </c>
      <c r="BV162">
        <v>0.59813605813042114</v>
      </c>
      <c r="BW162">
        <v>0.69590011685668973</v>
      </c>
      <c r="BX162">
        <v>1.0441163899606549</v>
      </c>
      <c r="BY162">
        <v>0.35119911095069106</v>
      </c>
      <c r="BZ162">
        <v>0.35734976959792847</v>
      </c>
      <c r="CA162">
        <v>0.37755304213345747</v>
      </c>
      <c r="CB162">
        <v>0.38302104639179757</v>
      </c>
      <c r="CC162">
        <v>0.41372359730945107</v>
      </c>
      <c r="CD162">
        <v>0.95465573291516392</v>
      </c>
      <c r="CE162">
        <v>1.074212989378293</v>
      </c>
      <c r="CF162">
        <v>0.97568910026387867</v>
      </c>
      <c r="CG162">
        <v>1.0789211632484872</v>
      </c>
      <c r="CH162">
        <v>1.4578399872701058</v>
      </c>
    </row>
    <row r="163" spans="1:86" x14ac:dyDescent="0.3">
      <c r="A163" t="s">
        <v>160</v>
      </c>
      <c r="B163">
        <v>11.756872158740482</v>
      </c>
      <c r="C163">
        <v>16.498296799877121</v>
      </c>
      <c r="D163">
        <v>16.232631217919998</v>
      </c>
      <c r="E163">
        <v>17.419139008030719</v>
      </c>
      <c r="F163">
        <v>16.842980375569308</v>
      </c>
      <c r="G163">
        <v>8.2428416201870327</v>
      </c>
      <c r="H163">
        <v>11.498550421619917</v>
      </c>
      <c r="I163">
        <v>15.148104568915047</v>
      </c>
      <c r="J163">
        <v>14.097051185544807</v>
      </c>
      <c r="K163">
        <v>13.152869562513304</v>
      </c>
      <c r="L163">
        <v>24.230172150912718</v>
      </c>
      <c r="M163">
        <v>26.648504121335705</v>
      </c>
      <c r="N163">
        <v>29.635648682604746</v>
      </c>
      <c r="O163">
        <v>28.433134660203006</v>
      </c>
      <c r="P163">
        <v>31.90451118709985</v>
      </c>
      <c r="Q163">
        <v>2.8324948212865584</v>
      </c>
      <c r="R163">
        <v>2.2331573332037111</v>
      </c>
      <c r="S163">
        <v>1.8851491795731852</v>
      </c>
      <c r="T163">
        <v>1.9435067141212354</v>
      </c>
      <c r="U163">
        <v>2.3373360742000684</v>
      </c>
      <c r="V163">
        <v>13.124541401343999</v>
      </c>
      <c r="W163">
        <v>19.040172160368641</v>
      </c>
      <c r="X163">
        <v>18.374804014551039</v>
      </c>
      <c r="Y163">
        <v>19.960174373806076</v>
      </c>
      <c r="Z163">
        <v>18.114049671271832</v>
      </c>
      <c r="AA163">
        <v>37.053724681489001</v>
      </c>
      <c r="AB163">
        <v>43.244052792721099</v>
      </c>
      <c r="AC163">
        <v>44.732909313350355</v>
      </c>
      <c r="AD163">
        <v>48.991988293285274</v>
      </c>
      <c r="AE163">
        <v>53.254652623204862</v>
      </c>
      <c r="AF163">
        <v>12.823552530672641</v>
      </c>
      <c r="AG163">
        <v>16.595548671481755</v>
      </c>
      <c r="AH163">
        <v>15.097260630745602</v>
      </c>
      <c r="AI163">
        <v>20.558853633082265</v>
      </c>
      <c r="AJ163">
        <v>21.350141359114648</v>
      </c>
      <c r="AK163">
        <v>24.230172150912718</v>
      </c>
      <c r="AL163">
        <v>26.648504121335705</v>
      </c>
      <c r="AM163">
        <v>29.635648682604746</v>
      </c>
      <c r="AN163">
        <v>28.433134660203006</v>
      </c>
      <c r="AO163">
        <v>31.90451126139218</v>
      </c>
      <c r="AP163">
        <v>-8.9350703954060986</v>
      </c>
      <c r="AQ163">
        <v>-34.144590859331394</v>
      </c>
      <c r="AR163">
        <v>-11.85837640879485</v>
      </c>
      <c r="AS163">
        <v>-9.1054356277909498</v>
      </c>
      <c r="AT163">
        <v>-8.4719298894988473</v>
      </c>
      <c r="AU163">
        <v>58.436772654047545</v>
      </c>
      <c r="AV163">
        <v>280.68963601973849</v>
      </c>
      <c r="AW163">
        <v>254.83562964527172</v>
      </c>
      <c r="AX163">
        <v>218.31148515154857</v>
      </c>
      <c r="AY163">
        <v>210.76680844266031</v>
      </c>
      <c r="AZ163">
        <v>43.386484104931505</v>
      </c>
      <c r="BA163">
        <v>205.90433412155537</v>
      </c>
      <c r="BB163">
        <v>186.53116682968067</v>
      </c>
      <c r="BC163">
        <v>151.90769142972584</v>
      </c>
      <c r="BD163">
        <v>97.842862299111601</v>
      </c>
      <c r="BE163">
        <v>302.37951143254639</v>
      </c>
      <c r="BF163">
        <v>-23.374149062131135</v>
      </c>
      <c r="BG163">
        <v>-10.044481096404587</v>
      </c>
      <c r="BH163">
        <v>-26.193731489383079</v>
      </c>
      <c r="BI163">
        <v>0.99124861264868724</v>
      </c>
      <c r="BJ163">
        <v>-104.37240183110947</v>
      </c>
      <c r="BK163">
        <v>18.631077527298327</v>
      </c>
      <c r="BL163">
        <v>11.709110013760762</v>
      </c>
      <c r="BM163">
        <v>16.907040420146107</v>
      </c>
      <c r="BN163">
        <v>-3.0157846811018421E-2</v>
      </c>
      <c r="BO163">
        <v>198.00710960143692</v>
      </c>
      <c r="BP163">
        <v>-4.7430715348328114</v>
      </c>
      <c r="BQ163">
        <v>1.6646289173561752</v>
      </c>
      <c r="BR163">
        <v>-9.2866910692369711</v>
      </c>
      <c r="BS163">
        <v>0.96109076583766884</v>
      </c>
      <c r="BT163">
        <v>321.35954334568385</v>
      </c>
      <c r="BU163">
        <v>-69.148237783820193</v>
      </c>
      <c r="BV163">
        <v>-15.085331233433571</v>
      </c>
      <c r="BW163">
        <v>-28.712841034938169</v>
      </c>
      <c r="BX163">
        <v>-21.021265845556663</v>
      </c>
      <c r="BY163">
        <v>-123.08163863054645</v>
      </c>
      <c r="BZ163">
        <v>21.734222920045401</v>
      </c>
      <c r="CA163">
        <v>13.008205947601462</v>
      </c>
      <c r="CB163">
        <v>26.732054696509824</v>
      </c>
      <c r="CC163">
        <v>12.096549851340082</v>
      </c>
      <c r="CD163">
        <v>198.27790471513742</v>
      </c>
      <c r="CE163">
        <v>-47.414014863774788</v>
      </c>
      <c r="CF163">
        <v>-2.0771252858321128</v>
      </c>
      <c r="CG163">
        <v>-1.9807863384283386</v>
      </c>
      <c r="CH163">
        <v>-8.9247159942165748</v>
      </c>
    </row>
    <row r="164" spans="1:86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3.4511661600000001</v>
      </c>
      <c r="AQ164">
        <v>-1.24627548</v>
      </c>
      <c r="AR164">
        <v>2.423643867</v>
      </c>
      <c r="AS164">
        <v>-2.6681503725</v>
      </c>
      <c r="AT164">
        <v>1.5597988724999998</v>
      </c>
      <c r="AU164">
        <v>23.061095793</v>
      </c>
      <c r="AV164">
        <v>22.810771152000001</v>
      </c>
      <c r="AW164">
        <v>21.056749533000001</v>
      </c>
      <c r="AX164">
        <v>17.7799826235</v>
      </c>
      <c r="AY164">
        <v>18.997796848500002</v>
      </c>
      <c r="AZ164">
        <v>-0.37685276100000004</v>
      </c>
      <c r="BA164">
        <v>-0.35643675599999997</v>
      </c>
      <c r="BB164">
        <v>-0.31516083750000001</v>
      </c>
      <c r="BC164">
        <v>-0.26510329199999999</v>
      </c>
      <c r="BD164">
        <v>-0.28441946400000001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</row>
    <row r="165" spans="1:86" x14ac:dyDescent="0.3">
      <c r="A165" t="s">
        <v>162</v>
      </c>
      <c r="B165">
        <v>0.54337754419200002</v>
      </c>
      <c r="C165">
        <v>0.47335196774399996</v>
      </c>
      <c r="D165">
        <v>0.4246069512192</v>
      </c>
      <c r="E165">
        <v>0.41913585616895999</v>
      </c>
      <c r="F165">
        <v>0</v>
      </c>
      <c r="G165">
        <v>0.41504132758527995</v>
      </c>
      <c r="H165">
        <v>0.44201822995455997</v>
      </c>
      <c r="I165">
        <v>0.40364304908799997</v>
      </c>
      <c r="J165">
        <v>0.33896226206310404</v>
      </c>
      <c r="K165">
        <v>0</v>
      </c>
      <c r="L165">
        <v>4.8979483203276795</v>
      </c>
      <c r="M165">
        <v>5.2339701614899194</v>
      </c>
      <c r="N165">
        <v>5.8186515314892802</v>
      </c>
      <c r="O165">
        <v>6.3222532821094406</v>
      </c>
      <c r="P165">
        <v>0</v>
      </c>
      <c r="Q165">
        <v>11.371360682930732</v>
      </c>
      <c r="R165">
        <v>11.409868558153285</v>
      </c>
      <c r="S165">
        <v>13.890390358477873</v>
      </c>
      <c r="T165">
        <v>17.972567416528516</v>
      </c>
      <c r="U165">
        <v>0</v>
      </c>
      <c r="V165">
        <v>0.54337754419200002</v>
      </c>
      <c r="W165">
        <v>0.47335196774399996</v>
      </c>
      <c r="X165">
        <v>0.4246069512192</v>
      </c>
      <c r="Y165">
        <v>0.41913585616895999</v>
      </c>
      <c r="Z165">
        <v>0</v>
      </c>
      <c r="AA165">
        <v>20.201042718945281</v>
      </c>
      <c r="AB165">
        <v>19.691077912473599</v>
      </c>
      <c r="AC165">
        <v>19.41818193343488</v>
      </c>
      <c r="AD165">
        <v>19.331947380551679</v>
      </c>
      <c r="AE165">
        <v>0</v>
      </c>
      <c r="AF165">
        <v>15.303094398617601</v>
      </c>
      <c r="AG165">
        <v>14.457107750983679</v>
      </c>
      <c r="AH165">
        <v>13.5995304019456</v>
      </c>
      <c r="AI165">
        <v>13.009694098442239</v>
      </c>
      <c r="AJ165">
        <v>0</v>
      </c>
      <c r="AK165">
        <v>4.8979483203276795</v>
      </c>
      <c r="AL165">
        <v>5.2339701614899194</v>
      </c>
      <c r="AM165">
        <v>5.8186515314892802</v>
      </c>
      <c r="AN165">
        <v>6.3222532821094406</v>
      </c>
      <c r="AO165">
        <v>0</v>
      </c>
      <c r="AP165">
        <v>495.98189457450002</v>
      </c>
      <c r="AQ165">
        <v>713.05198782600007</v>
      </c>
      <c r="AR165">
        <v>620.60355818400001</v>
      </c>
      <c r="AS165">
        <v>341.82221295600004</v>
      </c>
      <c r="AT165">
        <v>170.8478831175</v>
      </c>
      <c r="AU165">
        <v>1188.616452918</v>
      </c>
      <c r="AV165">
        <v>1425.478802937</v>
      </c>
      <c r="AW165">
        <v>887.10999005550002</v>
      </c>
      <c r="AX165">
        <v>743.44025057099998</v>
      </c>
      <c r="AY165">
        <v>652.80246785700001</v>
      </c>
      <c r="AZ165">
        <v>995.58843456149987</v>
      </c>
      <c r="BA165">
        <v>1056.0806617395001</v>
      </c>
      <c r="BB165">
        <v>624.67082580299996</v>
      </c>
      <c r="BC165">
        <v>450.69058233449999</v>
      </c>
      <c r="BD165">
        <v>345.41308440900002</v>
      </c>
      <c r="BE165">
        <v>0.58236883011528873</v>
      </c>
      <c r="BF165">
        <v>0.51392592610821219</v>
      </c>
      <c r="BG165">
        <v>0.60148478545834738</v>
      </c>
      <c r="BH165">
        <v>0.53958847335746873</v>
      </c>
      <c r="BI165">
        <v>0.69491269774206677</v>
      </c>
      <c r="BJ165">
        <v>0.44086676106959644</v>
      </c>
      <c r="BK165">
        <v>0.47974001919122072</v>
      </c>
      <c r="BL165">
        <v>0.49406960897757612</v>
      </c>
      <c r="BM165">
        <v>0.40960380350265591</v>
      </c>
      <c r="BN165">
        <v>0.34648949891610009</v>
      </c>
      <c r="BO165">
        <v>1.0232355911848852</v>
      </c>
      <c r="BP165">
        <v>0.99366594529943297</v>
      </c>
      <c r="BQ165">
        <v>1.0955543944359234</v>
      </c>
      <c r="BR165">
        <v>0.94919227686012442</v>
      </c>
      <c r="BS165">
        <v>1.0414021966581668</v>
      </c>
      <c r="BT165">
        <v>0.56405023744720706</v>
      </c>
      <c r="BU165">
        <v>0.71449269947914218</v>
      </c>
      <c r="BV165">
        <v>0.66328526594488291</v>
      </c>
      <c r="BW165">
        <v>0.63003655820691873</v>
      </c>
      <c r="BX165">
        <v>1.7994488522417957</v>
      </c>
      <c r="BY165">
        <v>0.36043678854846789</v>
      </c>
      <c r="BZ165">
        <v>0.33549923940783283</v>
      </c>
      <c r="CA165">
        <v>0.33609693596037998</v>
      </c>
      <c r="CB165">
        <v>0.26961424438371906</v>
      </c>
      <c r="CC165">
        <v>0.24142220552873792</v>
      </c>
      <c r="CD165">
        <v>0.92448702599567489</v>
      </c>
      <c r="CE165">
        <v>1.049991938886975</v>
      </c>
      <c r="CF165">
        <v>0.99938220190526283</v>
      </c>
      <c r="CG165">
        <v>0.8996508025906379</v>
      </c>
      <c r="CH165">
        <v>2.0408710577705333</v>
      </c>
    </row>
    <row r="166" spans="1:86" x14ac:dyDescent="0.3">
      <c r="A166" t="s">
        <v>163</v>
      </c>
      <c r="B166">
        <v>238.37019331811328</v>
      </c>
      <c r="C166">
        <v>268.73853276560385</v>
      </c>
      <c r="D166">
        <v>238.2048857902592</v>
      </c>
      <c r="E166">
        <v>206.93433091675135</v>
      </c>
      <c r="F166">
        <v>0</v>
      </c>
      <c r="G166">
        <v>58.741753894365594</v>
      </c>
      <c r="H166">
        <v>56.093034357476348</v>
      </c>
      <c r="I166">
        <v>53.357119836358038</v>
      </c>
      <c r="J166">
        <v>45.199642994292738</v>
      </c>
      <c r="K166">
        <v>0</v>
      </c>
      <c r="L166">
        <v>188.5887469992141</v>
      </c>
      <c r="M166">
        <v>196.8778062197504</v>
      </c>
      <c r="N166">
        <v>188.99800380196353</v>
      </c>
      <c r="O166">
        <v>178.59664295528344</v>
      </c>
      <c r="P166">
        <v>0</v>
      </c>
      <c r="Q166">
        <v>3.0935593022175842</v>
      </c>
      <c r="R166">
        <v>3.3820296263428427</v>
      </c>
      <c r="S166">
        <v>3.4131424832158208</v>
      </c>
      <c r="T166">
        <v>3.8073943997113791</v>
      </c>
      <c r="U166">
        <v>0</v>
      </c>
      <c r="V166">
        <v>247.068900739584</v>
      </c>
      <c r="W166">
        <v>269.15307087108096</v>
      </c>
      <c r="X166">
        <v>238.2048857902592</v>
      </c>
      <c r="Y166">
        <v>206.93433091675135</v>
      </c>
      <c r="Z166">
        <v>0</v>
      </c>
      <c r="AA166">
        <v>221.63070093033471</v>
      </c>
      <c r="AB166">
        <v>212.8009588282624</v>
      </c>
      <c r="AC166">
        <v>194.68819740655104</v>
      </c>
      <c r="AD166">
        <v>194.20014120863644</v>
      </c>
      <c r="AE166">
        <v>0</v>
      </c>
      <c r="AF166">
        <v>33.041953931120645</v>
      </c>
      <c r="AG166">
        <v>15.923152608512002</v>
      </c>
      <c r="AH166">
        <v>5.6901936045875203</v>
      </c>
      <c r="AI166">
        <v>15.603498253352962</v>
      </c>
      <c r="AJ166">
        <v>0</v>
      </c>
      <c r="AK166">
        <v>188.5887469992141</v>
      </c>
      <c r="AL166">
        <v>196.8778062197504</v>
      </c>
      <c r="AM166">
        <v>188.99800380196353</v>
      </c>
      <c r="AN166">
        <v>178.59664295528344</v>
      </c>
      <c r="AO166">
        <v>0</v>
      </c>
      <c r="AP166">
        <v>22.307513316000001</v>
      </c>
      <c r="AQ166">
        <v>17.272386031500002</v>
      </c>
      <c r="AR166">
        <v>1.9459197615000001</v>
      </c>
      <c r="AS166">
        <v>0</v>
      </c>
      <c r="AT166">
        <v>0</v>
      </c>
      <c r="AU166">
        <v>-21.003402900000001</v>
      </c>
      <c r="AV166">
        <v>-9.1138844670000001</v>
      </c>
      <c r="AW166">
        <v>5.6802304499999998E-2</v>
      </c>
      <c r="AX166">
        <v>0</v>
      </c>
      <c r="AY166">
        <v>0</v>
      </c>
      <c r="AZ166">
        <v>-9.3029251259999999</v>
      </c>
      <c r="BA166">
        <v>-2.1392414400000002</v>
      </c>
      <c r="BB166">
        <v>2.1353929709999999</v>
      </c>
      <c r="BC166">
        <v>0</v>
      </c>
      <c r="BD166">
        <v>0</v>
      </c>
      <c r="BE166">
        <v>0.57777431707729809</v>
      </c>
      <c r="BF166">
        <v>0.70719645572951517</v>
      </c>
      <c r="BG166">
        <v>0.45294210823103093</v>
      </c>
      <c r="BH166">
        <v>0</v>
      </c>
      <c r="BI166">
        <v>0</v>
      </c>
      <c r="BJ166">
        <v>0.35930074829909808</v>
      </c>
      <c r="BK166">
        <v>0.34236850850217815</v>
      </c>
      <c r="BL166">
        <v>0.73892267866717198</v>
      </c>
      <c r="BM166">
        <v>0</v>
      </c>
      <c r="BN166">
        <v>0</v>
      </c>
      <c r="BO166">
        <v>0.93707506537639618</v>
      </c>
      <c r="BP166">
        <v>1.0495649642316931</v>
      </c>
      <c r="BQ166">
        <v>1.1918647868982029</v>
      </c>
      <c r="BR166">
        <v>0</v>
      </c>
      <c r="BS166">
        <v>0</v>
      </c>
      <c r="BT166">
        <v>0.54386204341935285</v>
      </c>
      <c r="BU166">
        <v>0.69885523465749255</v>
      </c>
      <c r="BV166">
        <v>0.46410231886622716</v>
      </c>
      <c r="BW166">
        <v>0</v>
      </c>
      <c r="BX166">
        <v>0</v>
      </c>
      <c r="BY166">
        <v>0.30873808326991575</v>
      </c>
      <c r="BZ166">
        <v>0.31515301103901167</v>
      </c>
      <c r="CA166">
        <v>0.63141122389257187</v>
      </c>
      <c r="CB166">
        <v>0</v>
      </c>
      <c r="CC166">
        <v>0</v>
      </c>
      <c r="CD166">
        <v>0.85260012668926866</v>
      </c>
      <c r="CE166">
        <v>1.0140082456965043</v>
      </c>
      <c r="CF166">
        <v>1.095513542758799</v>
      </c>
      <c r="CG166">
        <v>0</v>
      </c>
      <c r="CH166">
        <v>0</v>
      </c>
    </row>
    <row r="167" spans="1:86" x14ac:dyDescent="0.3">
      <c r="A167" t="s">
        <v>164</v>
      </c>
      <c r="B167">
        <v>119.07074723037184</v>
      </c>
      <c r="C167">
        <v>142.82985873178626</v>
      </c>
      <c r="D167">
        <v>196.79082297655296</v>
      </c>
      <c r="E167">
        <v>269.71093243181053</v>
      </c>
      <c r="F167">
        <v>293.93067880841215</v>
      </c>
      <c r="G167">
        <v>75.31777083437558</v>
      </c>
      <c r="H167">
        <v>84.983838051367115</v>
      </c>
      <c r="I167">
        <v>113.9649564911965</v>
      </c>
      <c r="J167">
        <v>118.79496786814903</v>
      </c>
      <c r="K167">
        <v>130.41914215848436</v>
      </c>
      <c r="L167">
        <v>193.29732691362142</v>
      </c>
      <c r="M167">
        <v>204.93928524795686</v>
      </c>
      <c r="N167">
        <v>186.87961973971866</v>
      </c>
      <c r="O167">
        <v>189.0195008479914</v>
      </c>
      <c r="P167">
        <v>190.73448215876257</v>
      </c>
      <c r="Q167">
        <v>2.4729650040535369</v>
      </c>
      <c r="R167">
        <v>2.3236914307989474</v>
      </c>
      <c r="S167">
        <v>1.5800840631320499</v>
      </c>
      <c r="T167">
        <v>1.5331976595781778</v>
      </c>
      <c r="U167">
        <v>1.4092156428473548</v>
      </c>
      <c r="V167">
        <v>202.91604696737789</v>
      </c>
      <c r="W167">
        <v>224.83594674393086</v>
      </c>
      <c r="X167">
        <v>283.74071677264897</v>
      </c>
      <c r="Y167">
        <v>360.5141317422694</v>
      </c>
      <c r="Z167">
        <v>387.75339188307964</v>
      </c>
      <c r="AA167">
        <v>1199.5985215246985</v>
      </c>
      <c r="AB167">
        <v>1316.640934518495</v>
      </c>
      <c r="AC167">
        <v>1421.1895841806047</v>
      </c>
      <c r="AD167">
        <v>1869.0211211031913</v>
      </c>
      <c r="AE167">
        <v>2172.6400921943259</v>
      </c>
      <c r="AF167">
        <v>1006.301194611077</v>
      </c>
      <c r="AG167">
        <v>1111.7016492705382</v>
      </c>
      <c r="AH167">
        <v>1234.309964440886</v>
      </c>
      <c r="AI167">
        <v>1680.0016202552961</v>
      </c>
      <c r="AJ167">
        <v>1981.9056100355633</v>
      </c>
      <c r="AK167">
        <v>193.29732691362142</v>
      </c>
      <c r="AL167">
        <v>204.93928524795686</v>
      </c>
      <c r="AM167">
        <v>186.87961973971866</v>
      </c>
      <c r="AN167">
        <v>189.0195008479914</v>
      </c>
      <c r="AO167">
        <v>190.73448215625729</v>
      </c>
      <c r="AP167">
        <v>206.76938013</v>
      </c>
      <c r="AQ167">
        <v>186.66086400763498</v>
      </c>
      <c r="AR167">
        <v>224.36518799421</v>
      </c>
      <c r="AS167">
        <v>283.33581809979</v>
      </c>
      <c r="AT167">
        <v>683.39244492439502</v>
      </c>
      <c r="AU167">
        <v>546.220500536445</v>
      </c>
      <c r="AV167">
        <v>526.87681821106491</v>
      </c>
      <c r="AW167">
        <v>643.86953164437</v>
      </c>
      <c r="AX167">
        <v>641.46252379264502</v>
      </c>
      <c r="AY167">
        <v>1134.987658187775</v>
      </c>
      <c r="AZ167">
        <v>204.18908603605502</v>
      </c>
      <c r="BA167">
        <v>229.02177476623498</v>
      </c>
      <c r="BB167">
        <v>210.67764776954999</v>
      </c>
      <c r="BC167">
        <v>188.06614960409999</v>
      </c>
      <c r="BD167">
        <v>277.44415870695002</v>
      </c>
      <c r="BE167">
        <v>0.23561413152445321</v>
      </c>
      <c r="BF167">
        <v>0.50540324378261059</v>
      </c>
      <c r="BG167">
        <v>0.39439360928364137</v>
      </c>
      <c r="BH167">
        <v>0.93876752174996758</v>
      </c>
      <c r="BI167">
        <v>0.78029821137509847</v>
      </c>
      <c r="BJ167">
        <v>0.81887427948527869</v>
      </c>
      <c r="BK167">
        <v>0.52350019776683743</v>
      </c>
      <c r="BL167">
        <v>0.70898800090221092</v>
      </c>
      <c r="BM167">
        <v>0.24870697747575593</v>
      </c>
      <c r="BN167">
        <v>0.50848680593584061</v>
      </c>
      <c r="BO167">
        <v>1.0544884110097319</v>
      </c>
      <c r="BP167">
        <v>1.028903441549448</v>
      </c>
      <c r="BQ167">
        <v>1.1033816101858522</v>
      </c>
      <c r="BR167">
        <v>1.1874744992257236</v>
      </c>
      <c r="BS167">
        <v>1.2887850173109392</v>
      </c>
      <c r="BT167">
        <v>0.44661046915532582</v>
      </c>
      <c r="BU167">
        <v>0.56702406182667053</v>
      </c>
      <c r="BV167">
        <v>0.71095264978412642</v>
      </c>
      <c r="BW167">
        <v>0.75326069097986703</v>
      </c>
      <c r="BX167">
        <v>0.88900489184722564</v>
      </c>
      <c r="BY167">
        <v>0.34545177755318385</v>
      </c>
      <c r="BZ167">
        <v>0.34099920178422927</v>
      </c>
      <c r="CA167">
        <v>0.35335960529812327</v>
      </c>
      <c r="CB167">
        <v>0.28037463646949373</v>
      </c>
      <c r="CC167">
        <v>0.30209676566368709</v>
      </c>
      <c r="CD167">
        <v>0.79206224670850955</v>
      </c>
      <c r="CE167">
        <v>0.90802326361089969</v>
      </c>
      <c r="CF167">
        <v>1.0643122550822497</v>
      </c>
      <c r="CG167">
        <v>1.0336353274493608</v>
      </c>
      <c r="CH167">
        <v>1.1911016575109126</v>
      </c>
    </row>
    <row r="168" spans="1:86" x14ac:dyDescent="0.3">
      <c r="A168" t="s">
        <v>165</v>
      </c>
      <c r="B168">
        <v>0</v>
      </c>
      <c r="C168">
        <v>6.4186421795430393</v>
      </c>
      <c r="D168">
        <v>26.381434389452799</v>
      </c>
      <c r="E168">
        <v>3.9837852428492799</v>
      </c>
      <c r="F168">
        <v>4.3623100033843203</v>
      </c>
      <c r="G168">
        <v>17.432084539277209</v>
      </c>
      <c r="H168">
        <v>17.512047788006502</v>
      </c>
      <c r="I168">
        <v>22.383633844111156</v>
      </c>
      <c r="J168">
        <v>11.353272107083161</v>
      </c>
      <c r="K168">
        <v>9.2335527616828426</v>
      </c>
      <c r="L168">
        <v>51.823799030374403</v>
      </c>
      <c r="M168">
        <v>38.50495771871887</v>
      </c>
      <c r="N168">
        <v>29.081642474841704</v>
      </c>
      <c r="O168">
        <v>27.342811833355466</v>
      </c>
      <c r="P168">
        <v>21.04583080577935</v>
      </c>
      <c r="Q168">
        <v>2.864636380828085</v>
      </c>
      <c r="R168">
        <v>2.1186991737108336</v>
      </c>
      <c r="S168">
        <v>1.2519238644466235</v>
      </c>
      <c r="T168">
        <v>2.3206610172933648</v>
      </c>
      <c r="U168">
        <v>2.1962755132900877</v>
      </c>
      <c r="V168">
        <v>0</v>
      </c>
      <c r="W168">
        <v>7.1289896074342396</v>
      </c>
      <c r="X168">
        <v>36.105135115601911</v>
      </c>
      <c r="Y168">
        <v>6.5997943816294402</v>
      </c>
      <c r="Z168">
        <v>7.8025347270758392</v>
      </c>
      <c r="AA168">
        <v>57.421270164048892</v>
      </c>
      <c r="AB168">
        <v>56.973469072982631</v>
      </c>
      <c r="AC168">
        <v>75.458766199475207</v>
      </c>
      <c r="AD168">
        <v>58.303687949399141</v>
      </c>
      <c r="AE168">
        <v>56.873901199193696</v>
      </c>
      <c r="AF168">
        <v>5.597471133674496</v>
      </c>
      <c r="AG168">
        <v>18.468511354167401</v>
      </c>
      <c r="AH168">
        <v>46.377123724537135</v>
      </c>
      <c r="AI168">
        <v>30.960876102264422</v>
      </c>
      <c r="AJ168">
        <v>35.828070580253289</v>
      </c>
      <c r="AK168">
        <v>51.823799030374403</v>
      </c>
      <c r="AL168">
        <v>38.50495771871887</v>
      </c>
      <c r="AM168">
        <v>29.081642474841704</v>
      </c>
      <c r="AN168">
        <v>27.34281184299131</v>
      </c>
      <c r="AO168">
        <v>21.04583080577935</v>
      </c>
      <c r="AP168">
        <v>0.66125291876625003</v>
      </c>
      <c r="AQ168">
        <v>6.8195641130999584E-3</v>
      </c>
      <c r="AR168">
        <v>2.7996186157935004</v>
      </c>
      <c r="AS168">
        <v>3.2099519318943002</v>
      </c>
      <c r="AT168">
        <v>0.3805035405079501</v>
      </c>
      <c r="AU168">
        <v>31.951425090245699</v>
      </c>
      <c r="AV168">
        <v>49.614048948223804</v>
      </c>
      <c r="AW168">
        <v>41.92741863695565</v>
      </c>
      <c r="AX168">
        <v>33.392454081764704</v>
      </c>
      <c r="AY168">
        <v>31.928772902045253</v>
      </c>
      <c r="AZ168">
        <v>17.62241905879155</v>
      </c>
      <c r="BA168">
        <v>25.323865317892199</v>
      </c>
      <c r="BB168">
        <v>20.83296386011305</v>
      </c>
      <c r="BC168">
        <v>18.97509381072285</v>
      </c>
      <c r="BD168">
        <v>19.217307027270003</v>
      </c>
      <c r="BE168">
        <v>16.634092099206725</v>
      </c>
      <c r="BF168">
        <v>2.1076726328748423</v>
      </c>
      <c r="BG168">
        <v>-0.75070594012789527</v>
      </c>
      <c r="BH168">
        <v>-31.908240796351659</v>
      </c>
      <c r="BI168">
        <v>503.76562022499184</v>
      </c>
      <c r="BJ168">
        <v>85.090441343999856</v>
      </c>
      <c r="BK168">
        <v>-4.5520641076131962</v>
      </c>
      <c r="BL168">
        <v>3.1649291589929684</v>
      </c>
      <c r="BM168">
        <v>-216.72390852425215</v>
      </c>
      <c r="BN168">
        <v>485.38978492295126</v>
      </c>
      <c r="BO168">
        <v>101.7245334432066</v>
      </c>
      <c r="BP168">
        <v>-2.4443914747383544</v>
      </c>
      <c r="BQ168">
        <v>2.414223218865073</v>
      </c>
      <c r="BR168">
        <v>-248.63214932060384</v>
      </c>
      <c r="BS168">
        <v>989.15540514794304</v>
      </c>
      <c r="BT168">
        <v>21.996470586361212</v>
      </c>
      <c r="BU168">
        <v>-3.760456451001902E-2</v>
      </c>
      <c r="BV168">
        <v>40.84963214394304</v>
      </c>
      <c r="BW168">
        <v>-214.79897224542256</v>
      </c>
      <c r="BX168">
        <v>90.211791727959181</v>
      </c>
      <c r="BY168">
        <v>175.47160528417228</v>
      </c>
      <c r="BZ168">
        <v>-2.1109125382187441</v>
      </c>
      <c r="CA168">
        <v>39.502628270246596</v>
      </c>
      <c r="CB168">
        <v>-217.18499993930331</v>
      </c>
      <c r="CC168">
        <v>469.45479542076407</v>
      </c>
      <c r="CD168">
        <v>197.46807587053351</v>
      </c>
      <c r="CE168">
        <v>-2.1485171027287637</v>
      </c>
      <c r="CF168">
        <v>80.352260414189615</v>
      </c>
      <c r="CG168">
        <v>-431.98397218472587</v>
      </c>
      <c r="CH168">
        <v>559.66658714872312</v>
      </c>
    </row>
    <row r="169" spans="1:86" x14ac:dyDescent="0.3">
      <c r="A169" t="s">
        <v>166</v>
      </c>
      <c r="B169">
        <v>0</v>
      </c>
      <c r="C169">
        <v>10.742034432000001</v>
      </c>
      <c r="D169">
        <v>11.474358272</v>
      </c>
      <c r="E169">
        <v>6.5668249599999999</v>
      </c>
      <c r="F169">
        <v>0</v>
      </c>
      <c r="G169">
        <v>7.0946420583321599</v>
      </c>
      <c r="H169">
        <v>4.4786254421401601</v>
      </c>
      <c r="I169">
        <v>2.6291892141772801</v>
      </c>
      <c r="J169">
        <v>1.9401658520268799</v>
      </c>
      <c r="K169">
        <v>0</v>
      </c>
      <c r="L169">
        <v>12.05989014941696</v>
      </c>
      <c r="M169">
        <v>10.370505994721281</v>
      </c>
      <c r="N169">
        <v>8.4052422002176019</v>
      </c>
      <c r="O169">
        <v>8.7209976054374412</v>
      </c>
      <c r="P169">
        <v>0</v>
      </c>
      <c r="Q169">
        <v>1.6379567981288179</v>
      </c>
      <c r="R169">
        <v>2.2312322781880853</v>
      </c>
      <c r="S169">
        <v>3.0804769989857297</v>
      </c>
      <c r="T169">
        <v>4.3312862907358314</v>
      </c>
      <c r="U169">
        <v>0</v>
      </c>
      <c r="V169">
        <v>0</v>
      </c>
      <c r="W169">
        <v>10.742034432000001</v>
      </c>
      <c r="X169">
        <v>11.474358272</v>
      </c>
      <c r="Y169">
        <v>6.5668249599999999</v>
      </c>
      <c r="Z169">
        <v>0</v>
      </c>
      <c r="AA169">
        <v>1579.1382777782169</v>
      </c>
      <c r="AB169">
        <v>1193.463344128</v>
      </c>
      <c r="AC169">
        <v>996.81223065599988</v>
      </c>
      <c r="AD169">
        <v>876.65908735999994</v>
      </c>
      <c r="AE169">
        <v>0</v>
      </c>
      <c r="AF169">
        <v>1567.0783876287999</v>
      </c>
      <c r="AG169">
        <v>1183.0928381332785</v>
      </c>
      <c r="AH169">
        <v>988.40698845578243</v>
      </c>
      <c r="AI169">
        <v>867.93808975456261</v>
      </c>
      <c r="AJ169">
        <v>0</v>
      </c>
      <c r="AK169">
        <v>12.05989014941696</v>
      </c>
      <c r="AL169">
        <v>10.370505994721281</v>
      </c>
      <c r="AM169">
        <v>8.4052422002176019</v>
      </c>
      <c r="AN169">
        <v>8.7209976054374412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</row>
    <row r="170" spans="1:86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0.51353438412800001</v>
      </c>
      <c r="H170">
        <v>0.48895335628800002</v>
      </c>
      <c r="I170">
        <v>0.24681827890083843</v>
      </c>
      <c r="J170">
        <v>0.20551334073210881</v>
      </c>
      <c r="K170">
        <v>0.29402609594101764</v>
      </c>
      <c r="L170">
        <v>2.7950469099520001</v>
      </c>
      <c r="M170">
        <v>2.6878212096</v>
      </c>
      <c r="N170">
        <v>2.6203358332928004</v>
      </c>
      <c r="O170">
        <v>2.5722154215526398</v>
      </c>
      <c r="P170">
        <v>2.50226174774272</v>
      </c>
      <c r="Q170">
        <v>5.2445611529059439</v>
      </c>
      <c r="R170">
        <v>5.2969091614245851</v>
      </c>
      <c r="S170">
        <v>10.22984883790563</v>
      </c>
      <c r="T170">
        <v>12.0602663356644</v>
      </c>
      <c r="U170">
        <v>8.2004264833030405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2.9329078364160002</v>
      </c>
      <c r="AB170">
        <v>2.7608782213120002</v>
      </c>
      <c r="AC170">
        <v>2.6528089031679998</v>
      </c>
      <c r="AD170">
        <v>2.59004172555264</v>
      </c>
      <c r="AE170">
        <v>2.5186443427430403</v>
      </c>
      <c r="AF170">
        <v>0.137860926464</v>
      </c>
      <c r="AG170">
        <v>7.3057011711999992E-2</v>
      </c>
      <c r="AH170">
        <v>3.2473069875200003E-2</v>
      </c>
      <c r="AI170">
        <v>1.7826303999999998E-2</v>
      </c>
      <c r="AJ170">
        <v>1.6382595000320001E-2</v>
      </c>
      <c r="AK170">
        <v>2.7950469099520001</v>
      </c>
      <c r="AL170">
        <v>2.6878212096</v>
      </c>
      <c r="AM170">
        <v>2.6203358332928004</v>
      </c>
      <c r="AN170">
        <v>2.5722154215526398</v>
      </c>
      <c r="AO170">
        <v>2.50226174774272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</row>
    <row r="171" spans="1:86" x14ac:dyDescent="0.3">
      <c r="A171" t="s">
        <v>168</v>
      </c>
      <c r="B171">
        <v>23.088232907776</v>
      </c>
      <c r="C171">
        <v>32.217490782208003</v>
      </c>
      <c r="D171">
        <v>39.115418130524162</v>
      </c>
      <c r="E171">
        <v>0</v>
      </c>
      <c r="F171">
        <v>43.327292397701122</v>
      </c>
      <c r="G171">
        <v>8.0045084112656379</v>
      </c>
      <c r="H171">
        <v>8.410624479803392</v>
      </c>
      <c r="I171">
        <v>10.155285802473575</v>
      </c>
      <c r="J171">
        <v>0</v>
      </c>
      <c r="K171">
        <v>13.000001061734093</v>
      </c>
      <c r="L171">
        <v>26.19303541465651</v>
      </c>
      <c r="M171">
        <v>28.755510905625705</v>
      </c>
      <c r="N171">
        <v>26.043794470864693</v>
      </c>
      <c r="O171">
        <v>28.260520865746635</v>
      </c>
      <c r="P171">
        <v>28.753400740882945</v>
      </c>
      <c r="Q171">
        <v>3.1531217834032694</v>
      </c>
      <c r="R171">
        <v>3.2944462432038284</v>
      </c>
      <c r="S171">
        <v>2.4711646860102223</v>
      </c>
      <c r="T171">
        <v>0</v>
      </c>
      <c r="U171">
        <v>2.1312549720520684</v>
      </c>
      <c r="V171">
        <v>23.505464779776002</v>
      </c>
      <c r="W171">
        <v>32.611596638207999</v>
      </c>
      <c r="X171">
        <v>39.491182145812481</v>
      </c>
      <c r="Y171">
        <v>0</v>
      </c>
      <c r="Z171">
        <v>43.666716114360312</v>
      </c>
      <c r="AA171">
        <v>133.36036344652234</v>
      </c>
      <c r="AB171">
        <v>159.51322887608842</v>
      </c>
      <c r="AC171">
        <v>176.31614987194214</v>
      </c>
      <c r="AD171">
        <v>200.22796581095139</v>
      </c>
      <c r="AE171">
        <v>235.3559144471507</v>
      </c>
      <c r="AF171">
        <v>107.16732803186585</v>
      </c>
      <c r="AG171">
        <v>130.75771797046272</v>
      </c>
      <c r="AH171">
        <v>150.27235540107745</v>
      </c>
      <c r="AI171">
        <v>171.96744494530108</v>
      </c>
      <c r="AJ171">
        <v>206.60251370626773</v>
      </c>
      <c r="AK171">
        <v>26.19303541465651</v>
      </c>
      <c r="AL171">
        <v>28.755510905625705</v>
      </c>
      <c r="AM171">
        <v>26.043794470864693</v>
      </c>
      <c r="AN171">
        <v>28.260520865746635</v>
      </c>
      <c r="AO171">
        <v>28.753400740882945</v>
      </c>
      <c r="AP171">
        <v>0</v>
      </c>
      <c r="AQ171">
        <v>0</v>
      </c>
      <c r="AR171">
        <v>0</v>
      </c>
      <c r="AS171">
        <v>0</v>
      </c>
      <c r="AT171">
        <v>39.893245621455002</v>
      </c>
      <c r="AU171">
        <v>0</v>
      </c>
      <c r="AV171">
        <v>0</v>
      </c>
      <c r="AW171">
        <v>0</v>
      </c>
      <c r="AX171">
        <v>0</v>
      </c>
      <c r="AY171">
        <v>88.970470390089602</v>
      </c>
      <c r="AZ171">
        <v>0</v>
      </c>
      <c r="BA171">
        <v>0</v>
      </c>
      <c r="BB171">
        <v>0</v>
      </c>
      <c r="BC171">
        <v>0</v>
      </c>
      <c r="BD171">
        <v>45.914754190211106</v>
      </c>
      <c r="BE171">
        <v>0</v>
      </c>
      <c r="BF171">
        <v>0</v>
      </c>
      <c r="BG171">
        <v>0</v>
      </c>
      <c r="BH171">
        <v>0</v>
      </c>
      <c r="BI171">
        <v>0.90633025101576226</v>
      </c>
      <c r="BJ171">
        <v>0</v>
      </c>
      <c r="BK171">
        <v>0</v>
      </c>
      <c r="BL171">
        <v>0</v>
      </c>
      <c r="BM171">
        <v>0</v>
      </c>
      <c r="BN171">
        <v>0.1689892591843544</v>
      </c>
      <c r="BO171">
        <v>0</v>
      </c>
      <c r="BP171">
        <v>0</v>
      </c>
      <c r="BQ171">
        <v>0</v>
      </c>
      <c r="BR171">
        <v>0</v>
      </c>
      <c r="BS171">
        <v>1.0753195102001167</v>
      </c>
      <c r="BT171">
        <v>0</v>
      </c>
      <c r="BU171">
        <v>0</v>
      </c>
      <c r="BV171">
        <v>0</v>
      </c>
      <c r="BW171">
        <v>0</v>
      </c>
      <c r="BX171">
        <v>0.90921968902749395</v>
      </c>
      <c r="BY171">
        <v>0</v>
      </c>
      <c r="BZ171">
        <v>0</v>
      </c>
      <c r="CA171">
        <v>0</v>
      </c>
      <c r="CB171">
        <v>0</v>
      </c>
      <c r="CC171">
        <v>0.19168130817476356</v>
      </c>
      <c r="CD171">
        <v>0</v>
      </c>
      <c r="CE171">
        <v>0</v>
      </c>
      <c r="CF171">
        <v>0</v>
      </c>
      <c r="CG171">
        <v>0</v>
      </c>
      <c r="CH171">
        <v>1.1009009972022574</v>
      </c>
    </row>
    <row r="172" spans="1:86" x14ac:dyDescent="0.3">
      <c r="A172" t="s">
        <v>169</v>
      </c>
      <c r="B172">
        <v>5.1698409000755206</v>
      </c>
      <c r="C172">
        <v>8.2824672797593593</v>
      </c>
      <c r="D172">
        <v>8.6010030198886405</v>
      </c>
      <c r="E172">
        <v>7.8725680854282238</v>
      </c>
      <c r="F172">
        <v>7.5495476114472959</v>
      </c>
      <c r="G172">
        <v>6.9780539305076736</v>
      </c>
      <c r="H172">
        <v>8.4039177273183245</v>
      </c>
      <c r="I172">
        <v>9.6327508151233534</v>
      </c>
      <c r="J172">
        <v>9.5168030512107524</v>
      </c>
      <c r="K172">
        <v>10.714413197101772</v>
      </c>
      <c r="L172">
        <v>18.484253885894042</v>
      </c>
      <c r="M172">
        <v>19.433191999674676</v>
      </c>
      <c r="N172">
        <v>23.717056713354445</v>
      </c>
      <c r="O172">
        <v>25.853489864941672</v>
      </c>
      <c r="P172">
        <v>29.055282366926946</v>
      </c>
      <c r="Q172">
        <v>2.5524496476755534</v>
      </c>
      <c r="R172">
        <v>2.2281885053377124</v>
      </c>
      <c r="S172">
        <v>2.3724662679118911</v>
      </c>
      <c r="T172">
        <v>2.6176867424876029</v>
      </c>
      <c r="U172">
        <v>2.6130413947285631</v>
      </c>
      <c r="V172">
        <v>15.160031409756163</v>
      </c>
      <c r="W172">
        <v>19.812373278607357</v>
      </c>
      <c r="X172">
        <v>19.570826685962238</v>
      </c>
      <c r="Y172">
        <v>25.086265328420865</v>
      </c>
      <c r="Z172">
        <v>34.254257206020092</v>
      </c>
      <c r="AA172">
        <v>32.179670726805405</v>
      </c>
      <c r="AB172">
        <v>44.117214433046833</v>
      </c>
      <c r="AC172">
        <v>45.705037491499525</v>
      </c>
      <c r="AD172">
        <v>56.851342312408981</v>
      </c>
      <c r="AE172">
        <v>75.743060139028486</v>
      </c>
      <c r="AF172">
        <v>13.695416840911358</v>
      </c>
      <c r="AG172">
        <v>24.684022433372157</v>
      </c>
      <c r="AH172">
        <v>21.987980778145076</v>
      </c>
      <c r="AI172">
        <v>30.99785244756367</v>
      </c>
      <c r="AJ172">
        <v>46.687777750999047</v>
      </c>
      <c r="AK172">
        <v>18.484253885894042</v>
      </c>
      <c r="AL172">
        <v>19.433191999674676</v>
      </c>
      <c r="AM172">
        <v>23.717056713354445</v>
      </c>
      <c r="AN172">
        <v>25.853489864941672</v>
      </c>
      <c r="AO172">
        <v>29.055282366926946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</row>
    <row r="173" spans="1:86" x14ac:dyDescent="0.3">
      <c r="A173" t="s">
        <v>170</v>
      </c>
      <c r="B173">
        <v>27.814909057474562</v>
      </c>
      <c r="C173">
        <v>32.79759869346816</v>
      </c>
      <c r="D173">
        <v>42.730915199283196</v>
      </c>
      <c r="E173">
        <v>47.884144932597763</v>
      </c>
      <c r="F173">
        <v>0</v>
      </c>
      <c r="G173">
        <v>19.251659231532852</v>
      </c>
      <c r="H173">
        <v>21.323108793677516</v>
      </c>
      <c r="I173">
        <v>22.095633590381262</v>
      </c>
      <c r="J173">
        <v>28.122848138319053</v>
      </c>
      <c r="K173">
        <v>0</v>
      </c>
      <c r="L173">
        <v>35.8685085610838</v>
      </c>
      <c r="M173">
        <v>35.777011556452152</v>
      </c>
      <c r="N173">
        <v>28.616352604075313</v>
      </c>
      <c r="O173">
        <v>44.279272769143091</v>
      </c>
      <c r="P173">
        <v>0</v>
      </c>
      <c r="Q173">
        <v>1.7952905013357368</v>
      </c>
      <c r="R173">
        <v>1.6167509267614049</v>
      </c>
      <c r="S173">
        <v>1.2479506140819163</v>
      </c>
      <c r="T173">
        <v>1.51715781282643</v>
      </c>
      <c r="U173">
        <v>0</v>
      </c>
      <c r="V173">
        <v>37.9453694536192</v>
      </c>
      <c r="W173">
        <v>46.266969787514881</v>
      </c>
      <c r="X173">
        <v>76.023790817218568</v>
      </c>
      <c r="Y173">
        <v>82.881874526013448</v>
      </c>
      <c r="Z173">
        <v>0</v>
      </c>
      <c r="AA173">
        <v>81.340774709095825</v>
      </c>
      <c r="AB173">
        <v>93.239902844305604</v>
      </c>
      <c r="AC173">
        <v>118.34572778135788</v>
      </c>
      <c r="AD173">
        <v>159.4715098532094</v>
      </c>
      <c r="AE173">
        <v>0</v>
      </c>
      <c r="AF173">
        <v>45.472266148012032</v>
      </c>
      <c r="AG173">
        <v>57.462891287757103</v>
      </c>
      <c r="AH173">
        <v>89.729375177186213</v>
      </c>
      <c r="AI173">
        <v>115.19223708416267</v>
      </c>
      <c r="AJ173">
        <v>0</v>
      </c>
      <c r="AK173">
        <v>35.8685085610838</v>
      </c>
      <c r="AL173">
        <v>35.777011556452152</v>
      </c>
      <c r="AM173">
        <v>28.616352604075313</v>
      </c>
      <c r="AN173">
        <v>44.279272769143091</v>
      </c>
      <c r="AO173">
        <v>0</v>
      </c>
      <c r="AP173">
        <v>0</v>
      </c>
      <c r="AQ173">
        <v>31.748851762499999</v>
      </c>
      <c r="AR173">
        <v>57.937331209500002</v>
      </c>
      <c r="AS173">
        <v>80.631479364</v>
      </c>
      <c r="AT173">
        <v>68.169431599500001</v>
      </c>
      <c r="AU173">
        <v>0</v>
      </c>
      <c r="AV173">
        <v>9.5623920105</v>
      </c>
      <c r="AW173">
        <v>14.7193594005</v>
      </c>
      <c r="AX173">
        <v>50.752965551999999</v>
      </c>
      <c r="AY173">
        <v>87.319815605999992</v>
      </c>
      <c r="AZ173">
        <v>0</v>
      </c>
      <c r="BA173">
        <v>9.5623920105</v>
      </c>
      <c r="BB173">
        <v>14.1443417205</v>
      </c>
      <c r="BC173">
        <v>53.198821881000001</v>
      </c>
      <c r="BD173">
        <v>90.648391086000004</v>
      </c>
      <c r="BE173">
        <v>0</v>
      </c>
      <c r="BF173">
        <v>1.0174299182546411</v>
      </c>
      <c r="BG173">
        <v>0.67075895525653362</v>
      </c>
      <c r="BH173">
        <v>0.67350802008314403</v>
      </c>
      <c r="BI173">
        <v>0.66371042003749514</v>
      </c>
      <c r="BJ173">
        <v>0</v>
      </c>
      <c r="BK173">
        <v>0.42239255525853714</v>
      </c>
      <c r="BL173">
        <v>0.42351359204359224</v>
      </c>
      <c r="BM173">
        <v>0.38627015017528227</v>
      </c>
      <c r="BN173">
        <v>0.39625596350579789</v>
      </c>
      <c r="BO173">
        <v>0</v>
      </c>
      <c r="BP173">
        <v>1.4398224735131784</v>
      </c>
      <c r="BQ173">
        <v>1.0942725473001258</v>
      </c>
      <c r="BR173">
        <v>1.0597781702584264</v>
      </c>
      <c r="BS173">
        <v>1.0599663835432929</v>
      </c>
      <c r="BT173">
        <v>0</v>
      </c>
      <c r="BU173">
        <v>1.0174299182546411</v>
      </c>
      <c r="BV173">
        <v>0.68098546932332971</v>
      </c>
      <c r="BW173">
        <v>0.6590023344093926</v>
      </c>
      <c r="BX173">
        <v>0.60724908773804309</v>
      </c>
      <c r="BY173">
        <v>0</v>
      </c>
      <c r="BZ173">
        <v>0.42239255525853714</v>
      </c>
      <c r="CA173">
        <v>0.40979056982679324</v>
      </c>
      <c r="CB173">
        <v>0.37379912594502535</v>
      </c>
      <c r="CC173">
        <v>0.3590913609148994</v>
      </c>
      <c r="CD173">
        <v>0</v>
      </c>
      <c r="CE173">
        <v>1.4398224735131784</v>
      </c>
      <c r="CF173">
        <v>1.0907760391501231</v>
      </c>
      <c r="CG173">
        <v>1.032801460354418</v>
      </c>
      <c r="CH173">
        <v>0.96634044865294244</v>
      </c>
    </row>
    <row r="174" spans="1:86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6.5464731389521917</v>
      </c>
      <c r="H174">
        <v>4.7337885280717815</v>
      </c>
      <c r="I174">
        <v>4.3372417071110148</v>
      </c>
      <c r="J174">
        <v>4.2099659597920258</v>
      </c>
      <c r="K174">
        <v>4.5465388892903418</v>
      </c>
      <c r="L174">
        <v>27.573320106640384</v>
      </c>
      <c r="M174">
        <v>26.584689741249843</v>
      </c>
      <c r="N174">
        <v>27.255384582021119</v>
      </c>
      <c r="O174">
        <v>26.707975627080906</v>
      </c>
      <c r="P174">
        <v>25.823426219610315</v>
      </c>
      <c r="Q174">
        <v>4.0585532878073574</v>
      </c>
      <c r="R174">
        <v>5.4114334697724473</v>
      </c>
      <c r="S174">
        <v>6.055196890231791</v>
      </c>
      <c r="T174">
        <v>6.1129658131289197</v>
      </c>
      <c r="U174">
        <v>5.4729632664114121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56.337460258019739</v>
      </c>
      <c r="AB174">
        <v>54.500088475800169</v>
      </c>
      <c r="AC174">
        <v>52.76215865604096</v>
      </c>
      <c r="AD174">
        <v>51.715491644542162</v>
      </c>
      <c r="AE174">
        <v>51.245299513388133</v>
      </c>
      <c r="AF174">
        <v>28.764140151379351</v>
      </c>
      <c r="AG174">
        <v>27.915398734550323</v>
      </c>
      <c r="AH174">
        <v>25.506774074019841</v>
      </c>
      <c r="AI174">
        <v>25.007516017461249</v>
      </c>
      <c r="AJ174">
        <v>25.421873293777818</v>
      </c>
      <c r="AK174">
        <v>27.573320106640384</v>
      </c>
      <c r="AL174">
        <v>26.584689741249843</v>
      </c>
      <c r="AM174">
        <v>27.255384582021119</v>
      </c>
      <c r="AN174">
        <v>26.707975627080906</v>
      </c>
      <c r="AO174">
        <v>25.823426229246156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</row>
    <row r="175" spans="1:86" x14ac:dyDescent="0.3">
      <c r="A175" t="s">
        <v>172</v>
      </c>
      <c r="B175">
        <v>0</v>
      </c>
      <c r="C175">
        <v>0.82288247328880637</v>
      </c>
      <c r="D175">
        <v>0.76517460994273279</v>
      </c>
      <c r="E175">
        <v>0.80220560616120329</v>
      </c>
      <c r="F175">
        <v>7.8377847080538121</v>
      </c>
      <c r="G175">
        <v>7.7359527650184194</v>
      </c>
      <c r="H175">
        <v>9.9996022731357197</v>
      </c>
      <c r="I175">
        <v>11.134054253809561</v>
      </c>
      <c r="J175">
        <v>11.464392916624897</v>
      </c>
      <c r="K175">
        <v>17.994615253911142</v>
      </c>
      <c r="L175">
        <v>21.606860914091005</v>
      </c>
      <c r="M175">
        <v>27.225067004650906</v>
      </c>
      <c r="N175">
        <v>25.974093081268631</v>
      </c>
      <c r="O175">
        <v>27.593683858014412</v>
      </c>
      <c r="P175">
        <v>34.814765689889072</v>
      </c>
      <c r="Q175">
        <v>2.6913330651643261</v>
      </c>
      <c r="R175">
        <v>2.6234682388405712</v>
      </c>
      <c r="S175">
        <v>2.2478981992617517</v>
      </c>
      <c r="T175">
        <v>2.3192534013801649</v>
      </c>
      <c r="U175">
        <v>1.8642772134422054</v>
      </c>
      <c r="V175">
        <v>0</v>
      </c>
      <c r="W175">
        <v>2.1803569772261375</v>
      </c>
      <c r="X175">
        <v>1.3967473453972481</v>
      </c>
      <c r="Y175">
        <v>1.6630678556456959</v>
      </c>
      <c r="Z175">
        <v>16.936606321052466</v>
      </c>
      <c r="AA175">
        <v>22.2950129450027</v>
      </c>
      <c r="AB175">
        <v>28.03588430912297</v>
      </c>
      <c r="AC175">
        <v>28.807431232646859</v>
      </c>
      <c r="AD175">
        <v>29.423098983628289</v>
      </c>
      <c r="AE175">
        <v>29.20534126171648</v>
      </c>
      <c r="AF175">
        <v>0.68815203091169286</v>
      </c>
      <c r="AG175">
        <v>0.81081730447206402</v>
      </c>
      <c r="AH175">
        <v>2.8333381513782276</v>
      </c>
      <c r="AI175">
        <v>1.8294151257102336</v>
      </c>
      <c r="AJ175">
        <v>-5.6094244281725949</v>
      </c>
      <c r="AK175">
        <v>21.606860914091005</v>
      </c>
      <c r="AL175">
        <v>27.225067004650906</v>
      </c>
      <c r="AM175">
        <v>25.974093081268631</v>
      </c>
      <c r="AN175">
        <v>27.593683858014412</v>
      </c>
      <c r="AO175">
        <v>34.814765689889072</v>
      </c>
      <c r="AP175">
        <v>-4.8611005480050009</v>
      </c>
      <c r="AQ175">
        <v>-0.15105477450000002</v>
      </c>
      <c r="AR175">
        <v>0</v>
      </c>
      <c r="AS175">
        <v>0</v>
      </c>
      <c r="AT175">
        <v>0</v>
      </c>
      <c r="AU175">
        <v>20.563720508681097</v>
      </c>
      <c r="AV175">
        <v>20.651230085327253</v>
      </c>
      <c r="AW175">
        <v>18.722998291979998</v>
      </c>
      <c r="AX175">
        <v>18.561881947237801</v>
      </c>
      <c r="AY175">
        <v>19.063257581383048</v>
      </c>
      <c r="AZ175">
        <v>16.8561035750235</v>
      </c>
      <c r="BA175">
        <v>17.163059944943701</v>
      </c>
      <c r="BB175">
        <v>15.875585457330001</v>
      </c>
      <c r="BC175">
        <v>15.653037026810999</v>
      </c>
      <c r="BD175">
        <v>16.111494968259901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</row>
    <row r="176" spans="1:86" x14ac:dyDescent="0.3">
      <c r="A176" t="s">
        <v>173</v>
      </c>
      <c r="B176">
        <v>0</v>
      </c>
      <c r="C176">
        <v>12.560177595054078</v>
      </c>
      <c r="D176">
        <v>7.8678909007257589</v>
      </c>
      <c r="E176">
        <v>11.253234851870721</v>
      </c>
      <c r="F176">
        <v>11.89963922131968</v>
      </c>
      <c r="G176">
        <v>17.136492104107827</v>
      </c>
      <c r="H176">
        <v>18.311870142203389</v>
      </c>
      <c r="I176">
        <v>18.728384980417946</v>
      </c>
      <c r="J176">
        <v>18.531828183126017</v>
      </c>
      <c r="K176">
        <v>18.32119406351022</v>
      </c>
      <c r="L176">
        <v>42.380489280512002</v>
      </c>
      <c r="M176">
        <v>43.926605322727731</v>
      </c>
      <c r="N176">
        <v>39.334401157702452</v>
      </c>
      <c r="O176">
        <v>40.529235254705668</v>
      </c>
      <c r="P176">
        <v>48.493915695193088</v>
      </c>
      <c r="Q176">
        <v>2.3830525602777075</v>
      </c>
      <c r="R176">
        <v>2.311450099558332</v>
      </c>
      <c r="S176">
        <v>2.0237729865534693</v>
      </c>
      <c r="T176">
        <v>2.1073648124597844</v>
      </c>
      <c r="U176">
        <v>2.5504866712974579</v>
      </c>
      <c r="V176">
        <v>0</v>
      </c>
      <c r="W176">
        <v>15.01286358196224</v>
      </c>
      <c r="X176">
        <v>12.762793206763519</v>
      </c>
      <c r="Y176">
        <v>13.355539090698239</v>
      </c>
      <c r="Z176">
        <v>15.275591360112639</v>
      </c>
      <c r="AA176">
        <v>88.319339135999996</v>
      </c>
      <c r="AB176">
        <v>87.054343421061631</v>
      </c>
      <c r="AC176">
        <v>93.98448784312086</v>
      </c>
      <c r="AD176">
        <v>93.913815791133075</v>
      </c>
      <c r="AE176">
        <v>92.076054329569686</v>
      </c>
      <c r="AF176">
        <v>45.938849855488002</v>
      </c>
      <c r="AG176">
        <v>43.1277380983339</v>
      </c>
      <c r="AH176">
        <v>54.650086685418394</v>
      </c>
      <c r="AI176">
        <v>53.384580536427421</v>
      </c>
      <c r="AJ176">
        <v>52.74273566617989</v>
      </c>
      <c r="AK176">
        <v>42.380489280512002</v>
      </c>
      <c r="AL176">
        <v>43.926605322727731</v>
      </c>
      <c r="AM176">
        <v>39.334401157702452</v>
      </c>
      <c r="AN176">
        <v>40.529235254705668</v>
      </c>
      <c r="AO176">
        <v>39.333318663389797</v>
      </c>
      <c r="AP176">
        <v>51.745530514409992</v>
      </c>
      <c r="AQ176">
        <v>66.424590850664998</v>
      </c>
      <c r="AR176">
        <v>55.300732461825</v>
      </c>
      <c r="AS176">
        <v>0</v>
      </c>
      <c r="AT176">
        <v>0</v>
      </c>
      <c r="AU176">
        <v>129.95008733001492</v>
      </c>
      <c r="AV176">
        <v>117.0682033878051</v>
      </c>
      <c r="AW176">
        <v>132.55423189450607</v>
      </c>
      <c r="AX176">
        <v>0</v>
      </c>
      <c r="AY176">
        <v>0</v>
      </c>
      <c r="AZ176">
        <v>44.145164526811953</v>
      </c>
      <c r="BA176">
        <v>45.436028792961892</v>
      </c>
      <c r="BB176">
        <v>38.414912972887052</v>
      </c>
      <c r="BC176">
        <v>0</v>
      </c>
      <c r="BD176">
        <v>0</v>
      </c>
      <c r="BE176">
        <v>0.28128799375209856</v>
      </c>
      <c r="BF176">
        <v>0.30991844657811934</v>
      </c>
      <c r="BG176">
        <v>0.12234990227620231</v>
      </c>
      <c r="BH176">
        <v>0</v>
      </c>
      <c r="BI176">
        <v>0</v>
      </c>
      <c r="BJ176">
        <v>0.45018666551799552</v>
      </c>
      <c r="BK176">
        <v>0.61124136190568057</v>
      </c>
      <c r="BL176">
        <v>1.1211420666615428</v>
      </c>
      <c r="BM176">
        <v>0</v>
      </c>
      <c r="BN176">
        <v>0</v>
      </c>
      <c r="BO176">
        <v>0.73147465927009403</v>
      </c>
      <c r="BP176">
        <v>0.92115980848380008</v>
      </c>
      <c r="BQ176">
        <v>1.2434919689377451</v>
      </c>
      <c r="BR176">
        <v>0</v>
      </c>
      <c r="BS176">
        <v>0</v>
      </c>
      <c r="BT176">
        <v>0.53652142338625097</v>
      </c>
      <c r="BU176">
        <v>0.64500240582247381</v>
      </c>
      <c r="BV176">
        <v>0.5703874993852287</v>
      </c>
      <c r="BW176">
        <v>0</v>
      </c>
      <c r="BX176">
        <v>0</v>
      </c>
      <c r="BY176">
        <v>0.27263975373835153</v>
      </c>
      <c r="BZ176">
        <v>0.2600273213176903</v>
      </c>
      <c r="CA176">
        <v>0.29738521659920641</v>
      </c>
      <c r="CB176">
        <v>0</v>
      </c>
      <c r="CC176">
        <v>0</v>
      </c>
      <c r="CD176">
        <v>0.80916117712460245</v>
      </c>
      <c r="CE176">
        <v>0.90502972714016394</v>
      </c>
      <c r="CF176">
        <v>0.86777271598443506</v>
      </c>
      <c r="CG176">
        <v>0</v>
      </c>
      <c r="CH176">
        <v>0</v>
      </c>
    </row>
    <row r="177" spans="1:86" x14ac:dyDescent="0.3">
      <c r="A177" t="s">
        <v>174</v>
      </c>
      <c r="B177">
        <v>56.509989456353281</v>
      </c>
      <c r="C177">
        <v>58.635224344524801</v>
      </c>
      <c r="D177">
        <v>63.309741894656</v>
      </c>
      <c r="E177">
        <v>71.141465855150088</v>
      </c>
      <c r="F177">
        <v>81.366721833676806</v>
      </c>
      <c r="G177">
        <v>78.786155597917997</v>
      </c>
      <c r="H177">
        <v>77.632891099762986</v>
      </c>
      <c r="I177">
        <v>56.677858238176768</v>
      </c>
      <c r="J177">
        <v>96.216383978109121</v>
      </c>
      <c r="K177">
        <v>97.430090403119607</v>
      </c>
      <c r="L177">
        <v>157.01093274574143</v>
      </c>
      <c r="M177">
        <v>153.17659179672975</v>
      </c>
      <c r="N177">
        <v>106.73608393400085</v>
      </c>
      <c r="O177">
        <v>162.68963883142663</v>
      </c>
      <c r="P177">
        <v>157.65265548788386</v>
      </c>
      <c r="Q177">
        <v>1.9203021326613705</v>
      </c>
      <c r="R177">
        <v>1.9012368461221798</v>
      </c>
      <c r="S177">
        <v>1.8146271912615015</v>
      </c>
      <c r="T177">
        <v>1.629297698190447</v>
      </c>
      <c r="U177">
        <v>1.5591854195875101</v>
      </c>
      <c r="V177">
        <v>72.951738232832</v>
      </c>
      <c r="W177">
        <v>90.519297718220798</v>
      </c>
      <c r="X177">
        <v>106.444699139072</v>
      </c>
      <c r="Y177">
        <v>120.95737934246912</v>
      </c>
      <c r="Z177">
        <v>140.81378814007297</v>
      </c>
      <c r="AA177">
        <v>2459.4703591742573</v>
      </c>
      <c r="AB177">
        <v>2429.8702368805552</v>
      </c>
      <c r="AC177">
        <v>2537.2878195992607</v>
      </c>
      <c r="AD177">
        <v>4986.5279329029981</v>
      </c>
      <c r="AE177">
        <v>4954.8323200730683</v>
      </c>
      <c r="AF177">
        <v>2283.5391122522701</v>
      </c>
      <c r="AG177">
        <v>2245.4932143312485</v>
      </c>
      <c r="AH177">
        <v>2357.9532929231409</v>
      </c>
      <c r="AI177">
        <v>4745.201323580065</v>
      </c>
      <c r="AJ177">
        <v>4716.7934727828842</v>
      </c>
      <c r="AK177">
        <v>175.93124692198708</v>
      </c>
      <c r="AL177">
        <v>184.37702254930656</v>
      </c>
      <c r="AM177">
        <v>179.33452667611976</v>
      </c>
      <c r="AN177">
        <v>241.3266093230294</v>
      </c>
      <c r="AO177">
        <v>238.03884729018444</v>
      </c>
      <c r="AP177">
        <v>0</v>
      </c>
      <c r="AQ177">
        <v>-2.0870325000000001E-3</v>
      </c>
      <c r="AR177">
        <v>1.4097170999999999E-2</v>
      </c>
      <c r="AS177">
        <v>-2.0493618000000002E-2</v>
      </c>
      <c r="AT177">
        <v>0</v>
      </c>
      <c r="AU177">
        <v>0.16571322000000002</v>
      </c>
      <c r="AV177">
        <v>0.16362618749999999</v>
      </c>
      <c r="AW177">
        <v>0.177722412</v>
      </c>
      <c r="AX177">
        <v>0.15722974049999999</v>
      </c>
      <c r="AY177">
        <v>0.15276793950000001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</row>
    <row r="178" spans="1:86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</row>
    <row r="179" spans="1:86" x14ac:dyDescent="0.3">
      <c r="A179" t="s">
        <v>176</v>
      </c>
      <c r="B179">
        <v>0</v>
      </c>
      <c r="C179">
        <v>6.4285531516825589E-2</v>
      </c>
      <c r="D179">
        <v>1.6469898601471997E-2</v>
      </c>
      <c r="E179">
        <v>7.9714339853824007E-2</v>
      </c>
      <c r="F179">
        <v>0.23757224148705278</v>
      </c>
      <c r="G179">
        <v>0</v>
      </c>
      <c r="H179">
        <v>1.4986808759139327</v>
      </c>
      <c r="I179">
        <v>1.2001845657904127</v>
      </c>
      <c r="J179">
        <v>0.69681748015431688</v>
      </c>
      <c r="K179">
        <v>1.552678829951488</v>
      </c>
      <c r="L179">
        <v>0</v>
      </c>
      <c r="M179">
        <v>36.21976054789161</v>
      </c>
      <c r="N179">
        <v>38.629686209475068</v>
      </c>
      <c r="O179">
        <v>38.58232676796365</v>
      </c>
      <c r="P179">
        <v>37.764115791822746</v>
      </c>
      <c r="Q179">
        <v>0</v>
      </c>
      <c r="R179">
        <v>23.28766738048634</v>
      </c>
      <c r="S179">
        <v>31.014352806609118</v>
      </c>
      <c r="T179">
        <v>53.353013974546414</v>
      </c>
      <c r="U179">
        <v>23.43620396517203</v>
      </c>
      <c r="V179">
        <v>0</v>
      </c>
      <c r="W179">
        <v>6.4285531516825589E-2</v>
      </c>
      <c r="X179">
        <v>1.6469898601471997E-2</v>
      </c>
      <c r="Y179">
        <v>7.9714339853824007E-2</v>
      </c>
      <c r="Z179">
        <v>0.23757224148705278</v>
      </c>
      <c r="AA179">
        <v>0</v>
      </c>
      <c r="AB179">
        <v>36.636787449001162</v>
      </c>
      <c r="AC179">
        <v>38.809483850077285</v>
      </c>
      <c r="AD179">
        <v>38.836650813705418</v>
      </c>
      <c r="AE179">
        <v>38.345834413716375</v>
      </c>
      <c r="AF179">
        <v>0</v>
      </c>
      <c r="AG179">
        <v>0.4170269011095552</v>
      </c>
      <c r="AH179">
        <v>0.17979764069857279</v>
      </c>
      <c r="AI179">
        <v>0.25432404574177281</v>
      </c>
      <c r="AJ179">
        <v>0.58171862189363188</v>
      </c>
      <c r="AK179">
        <v>0</v>
      </c>
      <c r="AL179">
        <v>36.21976054789161</v>
      </c>
      <c r="AM179">
        <v>38.629686209475068</v>
      </c>
      <c r="AN179">
        <v>38.58232676796365</v>
      </c>
      <c r="AO179">
        <v>37.764115788450205</v>
      </c>
      <c r="AP179">
        <v>69.032564933143817</v>
      </c>
      <c r="AQ179">
        <v>5.7068099045559011</v>
      </c>
      <c r="AR179">
        <v>7.4271633528464998</v>
      </c>
      <c r="AS179">
        <v>18.781038434858999</v>
      </c>
      <c r="AT179">
        <v>32.342516069864999</v>
      </c>
      <c r="AU179">
        <v>117.88705614958366</v>
      </c>
      <c r="AV179">
        <v>89.358593773333055</v>
      </c>
      <c r="AW179">
        <v>65.057731650495455</v>
      </c>
      <c r="AX179">
        <v>53.634305170122303</v>
      </c>
      <c r="AY179">
        <v>55.666496536622248</v>
      </c>
      <c r="AZ179">
        <v>86.069705651381113</v>
      </c>
      <c r="BA179">
        <v>63.453129209509953</v>
      </c>
      <c r="BB179">
        <v>45.050722200817205</v>
      </c>
      <c r="BC179">
        <v>29.294403693803247</v>
      </c>
      <c r="BD179">
        <v>39.916392040531655</v>
      </c>
      <c r="BE179">
        <v>0.42406633689186973</v>
      </c>
      <c r="BF179">
        <v>0.25873237300367896</v>
      </c>
      <c r="BG179">
        <v>0.21346758094286675</v>
      </c>
      <c r="BH179">
        <v>0.33376337381019566</v>
      </c>
      <c r="BI179">
        <v>0.66466353112140231</v>
      </c>
      <c r="BJ179">
        <v>0.58875680633510208</v>
      </c>
      <c r="BK179">
        <v>0.70224264594467511</v>
      </c>
      <c r="BL179">
        <v>0.74159438966881408</v>
      </c>
      <c r="BM179">
        <v>0.7473994044081973</v>
      </c>
      <c r="BN179">
        <v>0.50172719327172444</v>
      </c>
      <c r="BO179">
        <v>1.0128231432269719</v>
      </c>
      <c r="BP179">
        <v>0.96097501894835402</v>
      </c>
      <c r="BQ179">
        <v>0.95506197061168085</v>
      </c>
      <c r="BR179">
        <v>1.0811627782183928</v>
      </c>
      <c r="BS179">
        <v>1.1663907243931266</v>
      </c>
      <c r="BT179">
        <v>0.63138784646623491</v>
      </c>
      <c r="BU179">
        <v>9.0475453444889803E-2</v>
      </c>
      <c r="BV179">
        <v>0.14965041732910245</v>
      </c>
      <c r="BW179">
        <v>0.45193642508583565</v>
      </c>
      <c r="BX179">
        <v>0.56021634349201288</v>
      </c>
      <c r="BY179">
        <v>0.57006066380197806</v>
      </c>
      <c r="BZ179">
        <v>0.6937038650874543</v>
      </c>
      <c r="CA179">
        <v>0.73484935216857306</v>
      </c>
      <c r="CB179">
        <v>0.74017125092271685</v>
      </c>
      <c r="CC179">
        <v>0.49863122740239252</v>
      </c>
      <c r="CD179">
        <v>1.2014485102682131</v>
      </c>
      <c r="CE179">
        <v>0.78417931853234402</v>
      </c>
      <c r="CF179">
        <v>0.8844997694976755</v>
      </c>
      <c r="CG179">
        <v>1.1921076760085525</v>
      </c>
      <c r="CH179">
        <v>1.0588475708944054</v>
      </c>
    </row>
    <row r="180" spans="1:86" x14ac:dyDescent="0.3">
      <c r="A180" t="s">
        <v>177</v>
      </c>
      <c r="B180">
        <v>28.528089875210238</v>
      </c>
      <c r="C180">
        <v>26.149460666593281</v>
      </c>
      <c r="D180">
        <v>25.481316030566401</v>
      </c>
      <c r="E180">
        <v>25.164937061232642</v>
      </c>
      <c r="F180">
        <v>24.453144825856</v>
      </c>
      <c r="G180">
        <v>5.600855030428467</v>
      </c>
      <c r="H180">
        <v>5.4910906533619714</v>
      </c>
      <c r="I180">
        <v>5.6402529333358595</v>
      </c>
      <c r="J180">
        <v>5.5775226176264194</v>
      </c>
      <c r="K180">
        <v>5.0930142370397187</v>
      </c>
      <c r="L180">
        <v>10.72135705031854</v>
      </c>
      <c r="M180">
        <v>10.364500971224269</v>
      </c>
      <c r="N180">
        <v>12.063456225409025</v>
      </c>
      <c r="O180">
        <v>12.172356882586827</v>
      </c>
      <c r="P180">
        <v>12.015140131246387</v>
      </c>
      <c r="Q180">
        <v>1.8445269616599629</v>
      </c>
      <c r="R180">
        <v>1.8187766209507925</v>
      </c>
      <c r="S180">
        <v>2.0609276819487534</v>
      </c>
      <c r="T180">
        <v>2.1029208016626559</v>
      </c>
      <c r="U180">
        <v>2.2732307920969652</v>
      </c>
      <c r="V180">
        <v>28.528089875210238</v>
      </c>
      <c r="W180">
        <v>26.149460666593281</v>
      </c>
      <c r="X180">
        <v>25.481316030566401</v>
      </c>
      <c r="Y180">
        <v>25.164937061232642</v>
      </c>
      <c r="Z180">
        <v>24.453144825856</v>
      </c>
      <c r="AA180">
        <v>19.006284876800002</v>
      </c>
      <c r="AB180">
        <v>18.356169302118403</v>
      </c>
      <c r="AC180">
        <v>17.769777271808</v>
      </c>
      <c r="AD180">
        <v>18.542097556479998</v>
      </c>
      <c r="AE180">
        <v>21.162479717253426</v>
      </c>
      <c r="AF180">
        <v>8.284927826481459</v>
      </c>
      <c r="AG180">
        <v>7.9916683308941314</v>
      </c>
      <c r="AH180">
        <v>5.7063210463989753</v>
      </c>
      <c r="AI180">
        <v>6.3697406738931708</v>
      </c>
      <c r="AJ180">
        <v>9.1473395860070408</v>
      </c>
      <c r="AK180">
        <v>10.72135705031854</v>
      </c>
      <c r="AL180">
        <v>10.364500971224269</v>
      </c>
      <c r="AM180">
        <v>12.063456225409025</v>
      </c>
      <c r="AN180">
        <v>12.172356882586827</v>
      </c>
      <c r="AO180">
        <v>12.015140131246387</v>
      </c>
      <c r="AP180">
        <v>0</v>
      </c>
      <c r="AQ180">
        <v>0</v>
      </c>
      <c r="AR180">
        <v>0</v>
      </c>
      <c r="AS180">
        <v>0</v>
      </c>
      <c r="AT180">
        <v>5.9893573500000005E-2</v>
      </c>
      <c r="AU180">
        <v>0</v>
      </c>
      <c r="AV180">
        <v>0</v>
      </c>
      <c r="AW180">
        <v>0</v>
      </c>
      <c r="AX180">
        <v>0</v>
      </c>
      <c r="AY180">
        <v>-0.22058182500000001</v>
      </c>
      <c r="AZ180">
        <v>0</v>
      </c>
      <c r="BA180">
        <v>0</v>
      </c>
      <c r="BB180">
        <v>0</v>
      </c>
      <c r="BC180">
        <v>0</v>
      </c>
      <c r="BD180">
        <v>0.90271964249999992</v>
      </c>
      <c r="BE180">
        <v>0</v>
      </c>
      <c r="BF180">
        <v>0</v>
      </c>
      <c r="BG180">
        <v>0</v>
      </c>
      <c r="BH180">
        <v>0</v>
      </c>
      <c r="BI180">
        <v>0.64447616100256511</v>
      </c>
      <c r="BJ180">
        <v>0</v>
      </c>
      <c r="BK180">
        <v>0</v>
      </c>
      <c r="BL180">
        <v>0</v>
      </c>
      <c r="BM180">
        <v>0</v>
      </c>
      <c r="BN180">
        <v>20.359213912888116</v>
      </c>
      <c r="BO180">
        <v>0</v>
      </c>
      <c r="BP180">
        <v>0</v>
      </c>
      <c r="BQ180">
        <v>0</v>
      </c>
      <c r="BR180">
        <v>0</v>
      </c>
      <c r="BS180">
        <v>21.003690073890684</v>
      </c>
      <c r="BT180">
        <v>0</v>
      </c>
      <c r="BU180">
        <v>0</v>
      </c>
      <c r="BV180">
        <v>0</v>
      </c>
      <c r="BW180">
        <v>0</v>
      </c>
      <c r="BX180">
        <v>0.61039280800627782</v>
      </c>
      <c r="BY180">
        <v>0</v>
      </c>
      <c r="BZ180">
        <v>0</v>
      </c>
      <c r="CA180">
        <v>0</v>
      </c>
      <c r="CB180">
        <v>0</v>
      </c>
      <c r="CC180">
        <v>16.25844748937558</v>
      </c>
      <c r="CD180">
        <v>0</v>
      </c>
      <c r="CE180">
        <v>0</v>
      </c>
      <c r="CF180">
        <v>0</v>
      </c>
      <c r="CG180">
        <v>0</v>
      </c>
      <c r="CH180">
        <v>16.868840297381858</v>
      </c>
    </row>
    <row r="181" spans="1:86" x14ac:dyDescent="0.3">
      <c r="A181" t="s">
        <v>178</v>
      </c>
      <c r="B181">
        <v>1269.990459702055</v>
      </c>
      <c r="C181">
        <v>1783.3154481474285</v>
      </c>
      <c r="D181">
        <v>1939.8510676657277</v>
      </c>
      <c r="E181">
        <v>0</v>
      </c>
      <c r="F181">
        <v>0</v>
      </c>
      <c r="G181">
        <v>1036.9938411884375</v>
      </c>
      <c r="H181">
        <v>1552.0385542811571</v>
      </c>
      <c r="I181">
        <v>1577.7559888861483</v>
      </c>
      <c r="J181">
        <v>0</v>
      </c>
      <c r="K181">
        <v>0</v>
      </c>
      <c r="L181">
        <v>1387.4154263620092</v>
      </c>
      <c r="M181">
        <v>2217.7729221840746</v>
      </c>
      <c r="N181">
        <v>2113.5823943603764</v>
      </c>
      <c r="O181">
        <v>0</v>
      </c>
      <c r="P181">
        <v>0</v>
      </c>
      <c r="Q181">
        <v>1.2891988872985762</v>
      </c>
      <c r="R181">
        <v>1.3769055527358327</v>
      </c>
      <c r="S181">
        <v>1.2908296290639607</v>
      </c>
      <c r="T181">
        <v>0</v>
      </c>
      <c r="U181">
        <v>0</v>
      </c>
      <c r="V181">
        <v>2300.991101380017</v>
      </c>
      <c r="W181">
        <v>3148.4857666240305</v>
      </c>
      <c r="X181">
        <v>3262.5603284613298</v>
      </c>
      <c r="Y181">
        <v>0</v>
      </c>
      <c r="Z181">
        <v>0</v>
      </c>
      <c r="AA181">
        <v>5711.7215527183371</v>
      </c>
      <c r="AB181">
        <v>8294.2379478963485</v>
      </c>
      <c r="AC181">
        <v>8093.1940849890507</v>
      </c>
      <c r="AD181">
        <v>0</v>
      </c>
      <c r="AE181">
        <v>0</v>
      </c>
      <c r="AF181">
        <v>4317.1807435787077</v>
      </c>
      <c r="AG181">
        <v>5958.916012901891</v>
      </c>
      <c r="AH181">
        <v>5972.1730938408182</v>
      </c>
      <c r="AI181">
        <v>0</v>
      </c>
      <c r="AJ181">
        <v>0</v>
      </c>
      <c r="AK181">
        <v>1394.5408091396296</v>
      </c>
      <c r="AL181">
        <v>2335.3219349944561</v>
      </c>
      <c r="AM181">
        <v>2121.020991148232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</row>
    <row r="182" spans="1:86" x14ac:dyDescent="0.3">
      <c r="A182" t="s">
        <v>179</v>
      </c>
      <c r="B182">
        <v>9.4834053087846399</v>
      </c>
      <c r="C182">
        <v>6.3801290664448</v>
      </c>
      <c r="D182">
        <v>5.0587810700800002</v>
      </c>
      <c r="E182">
        <v>2.98679573200896</v>
      </c>
      <c r="F182">
        <v>3.6042514364211202</v>
      </c>
      <c r="G182">
        <v>26.267558739988889</v>
      </c>
      <c r="H182">
        <v>22.16442115767132</v>
      </c>
      <c r="I182">
        <v>23.18389293880535</v>
      </c>
      <c r="J182">
        <v>26.339983779449341</v>
      </c>
      <c r="K182">
        <v>23.780055306652265</v>
      </c>
      <c r="L182">
        <v>61.099249139742007</v>
      </c>
      <c r="M182">
        <v>95.942856100629399</v>
      </c>
      <c r="N182">
        <v>95.25698644407305</v>
      </c>
      <c r="O182">
        <v>94.799535121783393</v>
      </c>
      <c r="P182">
        <v>89.772727589900796</v>
      </c>
      <c r="Q182">
        <v>2.2413296745936604</v>
      </c>
      <c r="R182">
        <v>4.171054159060291</v>
      </c>
      <c r="S182">
        <v>3.9591326731883827</v>
      </c>
      <c r="T182">
        <v>3.4680095483604059</v>
      </c>
      <c r="U182">
        <v>3.6376519241226641</v>
      </c>
      <c r="V182">
        <v>12.293915371520001</v>
      </c>
      <c r="W182">
        <v>8.9162797936640015</v>
      </c>
      <c r="X182">
        <v>7.1363875139583994</v>
      </c>
      <c r="Y182">
        <v>4.9810546362982393</v>
      </c>
      <c r="Z182">
        <v>5.7188235834879997</v>
      </c>
      <c r="AA182">
        <v>117.07317770353214</v>
      </c>
      <c r="AB182">
        <v>121.95465466475407</v>
      </c>
      <c r="AC182">
        <v>121.04128021082347</v>
      </c>
      <c r="AD182">
        <v>123.47931832007323</v>
      </c>
      <c r="AE182">
        <v>121.92017671527465</v>
      </c>
      <c r="AF182">
        <v>55.973928563790132</v>
      </c>
      <c r="AG182">
        <v>26.011798564221028</v>
      </c>
      <c r="AH182">
        <v>25.784293766750412</v>
      </c>
      <c r="AI182">
        <v>28.679783198289815</v>
      </c>
      <c r="AJ182">
        <v>32.147449125373853</v>
      </c>
      <c r="AK182">
        <v>61.099249139742007</v>
      </c>
      <c r="AL182">
        <v>95.942856100629399</v>
      </c>
      <c r="AM182">
        <v>95.25698644407305</v>
      </c>
      <c r="AN182">
        <v>94.799535121783393</v>
      </c>
      <c r="AO182">
        <v>89.772727344957758</v>
      </c>
      <c r="AP182">
        <v>46.671383067000001</v>
      </c>
      <c r="AQ182">
        <v>100.38154210799999</v>
      </c>
      <c r="AR182">
        <v>78.581604560999992</v>
      </c>
      <c r="AS182">
        <v>56.089147984499995</v>
      </c>
      <c r="AT182">
        <v>2.1781227134999996</v>
      </c>
      <c r="AU182">
        <v>28.843631535</v>
      </c>
      <c r="AV182">
        <v>88.623006970500001</v>
      </c>
      <c r="AW182">
        <v>123.4718838045</v>
      </c>
      <c r="AX182">
        <v>115.974631749</v>
      </c>
      <c r="AY182">
        <v>77.4346027335</v>
      </c>
      <c r="AZ182">
        <v>33.011542392000003</v>
      </c>
      <c r="BA182">
        <v>64.512076093499999</v>
      </c>
      <c r="BB182">
        <v>118.34865251399999</v>
      </c>
      <c r="BC182">
        <v>100.4028714855</v>
      </c>
      <c r="BD182">
        <v>65.447053402499989</v>
      </c>
      <c r="BE182">
        <v>0.85881859755991574</v>
      </c>
      <c r="BF182">
        <v>0.92407154998541052</v>
      </c>
      <c r="BG182">
        <v>0.95102091907860853</v>
      </c>
      <c r="BH182">
        <v>0.86240722474280185</v>
      </c>
      <c r="BI182">
        <v>3.9375921338297856E-2</v>
      </c>
      <c r="BJ182">
        <v>0.57535849286658491</v>
      </c>
      <c r="BK182">
        <v>0.55791649273985655</v>
      </c>
      <c r="BL182">
        <v>0.55931905387916914</v>
      </c>
      <c r="BM182">
        <v>0.5679627347224635</v>
      </c>
      <c r="BN182">
        <v>0.28422883452110986</v>
      </c>
      <c r="BO182">
        <v>1.4341770904265005</v>
      </c>
      <c r="BP182">
        <v>1.4819880427252672</v>
      </c>
      <c r="BQ182">
        <v>1.5103399729577778</v>
      </c>
      <c r="BR182">
        <v>1.4303699594652655</v>
      </c>
      <c r="BS182">
        <v>0.32360475585940773</v>
      </c>
      <c r="BT182">
        <v>0.80761180496893048</v>
      </c>
      <c r="BU182">
        <v>1.22167086820629</v>
      </c>
      <c r="BV182">
        <v>0.71060827197695009</v>
      </c>
      <c r="BW182">
        <v>0.85989938188101478</v>
      </c>
      <c r="BX182">
        <v>0.1598057899335508</v>
      </c>
      <c r="BY182">
        <v>0.47253828296158995</v>
      </c>
      <c r="BZ182">
        <v>0.44455454644376746</v>
      </c>
      <c r="CA182">
        <v>0.45201135284310801</v>
      </c>
      <c r="CB182">
        <v>0.39884397869115806</v>
      </c>
      <c r="CC182">
        <v>0.26147234103246186</v>
      </c>
      <c r="CD182">
        <v>1.2801500879305205</v>
      </c>
      <c r="CE182">
        <v>1.6662254146500575</v>
      </c>
      <c r="CF182">
        <v>1.162619624820058</v>
      </c>
      <c r="CG182">
        <v>1.2587433605721727</v>
      </c>
      <c r="CH182">
        <v>0.42127813096601263</v>
      </c>
    </row>
    <row r="183" spans="1:86" x14ac:dyDescent="0.3">
      <c r="A183" t="s">
        <v>180</v>
      </c>
      <c r="B183">
        <v>85.614388293632004</v>
      </c>
      <c r="C183">
        <v>97.671470135296005</v>
      </c>
      <c r="D183">
        <v>110.615537794048</v>
      </c>
      <c r="E183">
        <v>125.02979952230399</v>
      </c>
      <c r="F183">
        <v>0</v>
      </c>
      <c r="G183">
        <v>91.830086134783997</v>
      </c>
      <c r="H183">
        <v>110.434250063872</v>
      </c>
      <c r="I183">
        <v>94.856075222016003</v>
      </c>
      <c r="J183">
        <v>87.307006457855991</v>
      </c>
      <c r="K183">
        <v>0</v>
      </c>
      <c r="L183">
        <v>176.13339409408002</v>
      </c>
      <c r="M183">
        <v>148.43486944870401</v>
      </c>
      <c r="N183">
        <v>152.22169097215999</v>
      </c>
      <c r="O183">
        <v>169.940255681536</v>
      </c>
      <c r="P183">
        <v>0</v>
      </c>
      <c r="Q183">
        <v>1.8481886226878164</v>
      </c>
      <c r="R183">
        <v>1.2951549465870946</v>
      </c>
      <c r="S183">
        <v>1.5463256890020884</v>
      </c>
      <c r="T183">
        <v>1.8755849956862491</v>
      </c>
      <c r="U183">
        <v>0</v>
      </c>
      <c r="V183">
        <v>169.78348345548801</v>
      </c>
      <c r="W183">
        <v>255.33303796326399</v>
      </c>
      <c r="X183">
        <v>320.22121331814395</v>
      </c>
      <c r="Y183">
        <v>299.001751365632</v>
      </c>
      <c r="Z183">
        <v>0</v>
      </c>
      <c r="AA183">
        <v>1145.9830219673602</v>
      </c>
      <c r="AB183">
        <v>1029.9679757056001</v>
      </c>
      <c r="AC183">
        <v>1090.146196793344</v>
      </c>
      <c r="AD183">
        <v>1041.05443842048</v>
      </c>
      <c r="AE183">
        <v>0</v>
      </c>
      <c r="AF183">
        <v>983.30814050304002</v>
      </c>
      <c r="AG183">
        <v>910.40896385024007</v>
      </c>
      <c r="AH183">
        <v>966.80036341452796</v>
      </c>
      <c r="AI183">
        <v>881.993200272384</v>
      </c>
      <c r="AJ183">
        <v>0</v>
      </c>
      <c r="AK183">
        <v>162.67488050073601</v>
      </c>
      <c r="AL183">
        <v>119.55901185536</v>
      </c>
      <c r="AM183">
        <v>123.34583337881601</v>
      </c>
      <c r="AN183">
        <v>159.06123718451201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</row>
    <row r="184" spans="1:86" x14ac:dyDescent="0.3">
      <c r="A184" t="s">
        <v>181</v>
      </c>
      <c r="B184">
        <v>271.84920405262341</v>
      </c>
      <c r="C184">
        <v>387.36782969279483</v>
      </c>
      <c r="D184">
        <v>403.47299597639682</v>
      </c>
      <c r="E184">
        <v>423.06364434647043</v>
      </c>
      <c r="F184">
        <v>92.456186372884474</v>
      </c>
      <c r="G184">
        <v>442.45871769003287</v>
      </c>
      <c r="H184">
        <v>435.27367562380266</v>
      </c>
      <c r="I184">
        <v>411.66932828370511</v>
      </c>
      <c r="J184">
        <v>455.01297864748864</v>
      </c>
      <c r="K184">
        <v>389.42522222116582</v>
      </c>
      <c r="L184">
        <v>676.49818077859732</v>
      </c>
      <c r="M184">
        <v>614.07488072028161</v>
      </c>
      <c r="N184">
        <v>562.78446075764396</v>
      </c>
      <c r="O184">
        <v>603.26924071636665</v>
      </c>
      <c r="P184">
        <v>586.17907488936976</v>
      </c>
      <c r="Q184">
        <v>1.4732737698797709</v>
      </c>
      <c r="R184">
        <v>1.3594038946094591</v>
      </c>
      <c r="S184">
        <v>1.3172953741673221</v>
      </c>
      <c r="T184">
        <v>1.2775472685951437</v>
      </c>
      <c r="U184">
        <v>1.4504267968996973</v>
      </c>
      <c r="V184">
        <v>397.80518086824964</v>
      </c>
      <c r="W184">
        <v>424.18709662572536</v>
      </c>
      <c r="X184">
        <v>439.1241246533325</v>
      </c>
      <c r="Y184">
        <v>465.22890090419196</v>
      </c>
      <c r="Z184">
        <v>471.94234180888577</v>
      </c>
      <c r="AA184">
        <v>2688.0546005053552</v>
      </c>
      <c r="AB184">
        <v>2709.7937914376362</v>
      </c>
      <c r="AC184">
        <v>2583.824814560292</v>
      </c>
      <c r="AD184">
        <v>2775.1149782731236</v>
      </c>
      <c r="AE184">
        <v>3190.7685468854665</v>
      </c>
      <c r="AF184">
        <v>1977.830979726758</v>
      </c>
      <c r="AG184">
        <v>2061.9934707173543</v>
      </c>
      <c r="AH184">
        <v>2021.040353802648</v>
      </c>
      <c r="AI184">
        <v>2142.9382175568535</v>
      </c>
      <c r="AJ184">
        <v>2604.5894719960961</v>
      </c>
      <c r="AK184">
        <v>710.22362077859736</v>
      </c>
      <c r="AL184">
        <v>647.80032072028155</v>
      </c>
      <c r="AM184">
        <v>562.78446075764396</v>
      </c>
      <c r="AN184">
        <v>632.17676071636674</v>
      </c>
      <c r="AO184">
        <v>586.17907488936976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</row>
    <row r="185" spans="1:86" x14ac:dyDescent="0.3">
      <c r="A185" t="s">
        <v>182</v>
      </c>
      <c r="B185">
        <v>1.3870984396799999E-3</v>
      </c>
      <c r="C185">
        <v>1.9841543577599997E-3</v>
      </c>
      <c r="D185">
        <v>4.3321002188799994E-3</v>
      </c>
      <c r="E185">
        <v>4.5357536972800002E-3</v>
      </c>
      <c r="F185">
        <v>1.4919460147199998E-3</v>
      </c>
      <c r="G185">
        <v>25.094568982128028</v>
      </c>
      <c r="H185">
        <v>23.471141561458996</v>
      </c>
      <c r="I185">
        <v>36.20011682647111</v>
      </c>
      <c r="J185">
        <v>48.610729882425652</v>
      </c>
      <c r="K185">
        <v>46.263759993045198</v>
      </c>
      <c r="L185">
        <v>-51.420495206215683</v>
      </c>
      <c r="M185">
        <v>-48.07455959552</v>
      </c>
      <c r="N185">
        <v>60.895594671452159</v>
      </c>
      <c r="O185">
        <v>62.724847832760318</v>
      </c>
      <c r="P185">
        <v>60.32525146028032</v>
      </c>
      <c r="Q185">
        <v>-1.9744497898359383</v>
      </c>
      <c r="R185">
        <v>-1.9736524664550656</v>
      </c>
      <c r="S185">
        <v>1.6209345670671598</v>
      </c>
      <c r="T185">
        <v>1.2433604663058921</v>
      </c>
      <c r="U185">
        <v>1.2564574758264604</v>
      </c>
      <c r="V185">
        <v>1.3870984396799999E-3</v>
      </c>
      <c r="W185">
        <v>1.9841543577599997E-3</v>
      </c>
      <c r="X185">
        <v>4.3321002188799994E-3</v>
      </c>
      <c r="Y185">
        <v>4.5357536972800002E-3</v>
      </c>
      <c r="Z185">
        <v>1.4919460147199998E-3</v>
      </c>
      <c r="AA185">
        <v>0.30320806725631999</v>
      </c>
      <c r="AB185">
        <v>0</v>
      </c>
      <c r="AC185">
        <v>113.56989427798015</v>
      </c>
      <c r="AD185">
        <v>120.21748280180736</v>
      </c>
      <c r="AE185">
        <v>114.69985720524799</v>
      </c>
      <c r="AF185">
        <v>51.723703273471997</v>
      </c>
      <c r="AG185">
        <v>48.07455959552</v>
      </c>
      <c r="AH185">
        <v>52.674299606528002</v>
      </c>
      <c r="AI185">
        <v>57.492634969047046</v>
      </c>
      <c r="AJ185">
        <v>54.374605744967681</v>
      </c>
      <c r="AK185">
        <v>-51.420495206215683</v>
      </c>
      <c r="AL185">
        <v>-48.07455959552</v>
      </c>
      <c r="AM185">
        <v>60.895594671452159</v>
      </c>
      <c r="AN185">
        <v>62.724847832760318</v>
      </c>
      <c r="AO185">
        <v>60.32525146028032</v>
      </c>
      <c r="AP185">
        <v>103.28961792600001</v>
      </c>
      <c r="AQ185">
        <v>188.7450547455</v>
      </c>
      <c r="AR185">
        <v>239.97469946699999</v>
      </c>
      <c r="AS185">
        <v>177.833746902</v>
      </c>
      <c r="AT185">
        <v>131.40567869700001</v>
      </c>
      <c r="AU185">
        <v>165.05914496100002</v>
      </c>
      <c r="AV185">
        <v>257.62341200549997</v>
      </c>
      <c r="AW185">
        <v>342.88030625249996</v>
      </c>
      <c r="AX185">
        <v>342.46579974331507</v>
      </c>
      <c r="AY185">
        <v>363.02366255715003</v>
      </c>
      <c r="AZ185">
        <v>155.01495132299999</v>
      </c>
      <c r="BA185">
        <v>214.132031367</v>
      </c>
      <c r="BB185">
        <v>245.00486993100003</v>
      </c>
      <c r="BC185">
        <v>248.06916672872998</v>
      </c>
      <c r="BD185">
        <v>284.62748067783002</v>
      </c>
      <c r="BE185">
        <v>0.52465832767977172</v>
      </c>
      <c r="BF185">
        <v>0.91364130780987796</v>
      </c>
      <c r="BG185">
        <v>1.2134799505150384</v>
      </c>
      <c r="BH185">
        <v>0.8112138592460405</v>
      </c>
      <c r="BI185">
        <v>0.58201248238250136</v>
      </c>
      <c r="BJ185">
        <v>0.38393307776030561</v>
      </c>
      <c r="BK185">
        <v>0.36066120102859633</v>
      </c>
      <c r="BL185">
        <v>0.46347177831541098</v>
      </c>
      <c r="BM185">
        <v>0.42456036507874179</v>
      </c>
      <c r="BN185">
        <v>0.55372987385401162</v>
      </c>
      <c r="BO185">
        <v>0.90859140544007733</v>
      </c>
      <c r="BP185">
        <v>1.2743025088384743</v>
      </c>
      <c r="BQ185">
        <v>1.6769517288304494</v>
      </c>
      <c r="BR185">
        <v>1.2357742243247822</v>
      </c>
      <c r="BS185">
        <v>1.135742356236513</v>
      </c>
      <c r="BT185">
        <v>0.49630272526509167</v>
      </c>
      <c r="BU185">
        <v>0.87639323067508679</v>
      </c>
      <c r="BV185">
        <v>1.0437810785069019</v>
      </c>
      <c r="BW185">
        <v>0.86053266426404895</v>
      </c>
      <c r="BX185">
        <v>0.77773239509676417</v>
      </c>
      <c r="BY185">
        <v>0.33956670919026316</v>
      </c>
      <c r="BZ185">
        <v>0.34067133310657177</v>
      </c>
      <c r="CA185">
        <v>0.3661122750183014</v>
      </c>
      <c r="CB185">
        <v>0.37031606228305275</v>
      </c>
      <c r="CC185">
        <v>0.49600910670688447</v>
      </c>
      <c r="CD185">
        <v>0.83586943445535489</v>
      </c>
      <c r="CE185">
        <v>1.2170645637816586</v>
      </c>
      <c r="CF185">
        <v>1.4098933535252034</v>
      </c>
      <c r="CG185">
        <v>1.230848726547102</v>
      </c>
      <c r="CH185">
        <v>1.2737415018036486</v>
      </c>
    </row>
    <row r="186" spans="1:86" x14ac:dyDescent="0.3">
      <c r="A186" t="s">
        <v>183</v>
      </c>
      <c r="B186">
        <v>0</v>
      </c>
      <c r="C186">
        <v>124.46076658831923</v>
      </c>
      <c r="D186">
        <v>26.849563897942321</v>
      </c>
      <c r="E186">
        <v>25.12419312783565</v>
      </c>
      <c r="F186">
        <v>26.548439831810562</v>
      </c>
      <c r="G186">
        <v>174.91712421668319</v>
      </c>
      <c r="H186">
        <v>195.22505626364531</v>
      </c>
      <c r="I186">
        <v>91.126056299887608</v>
      </c>
      <c r="J186">
        <v>105.19330636875459</v>
      </c>
      <c r="K186">
        <v>111.34886885009512</v>
      </c>
      <c r="L186">
        <v>432.15636627328712</v>
      </c>
      <c r="M186">
        <v>441.83160409968593</v>
      </c>
      <c r="N186">
        <v>317.69999279927339</v>
      </c>
      <c r="O186">
        <v>291.02231080999269</v>
      </c>
      <c r="P186">
        <v>308.1633551269689</v>
      </c>
      <c r="Q186">
        <v>2.380664339777443</v>
      </c>
      <c r="R186">
        <v>2.1807747046047243</v>
      </c>
      <c r="S186">
        <v>3.3594192736054196</v>
      </c>
      <c r="T186">
        <v>2.6658011999024875</v>
      </c>
      <c r="U186">
        <v>2.6667651090953273</v>
      </c>
      <c r="V186">
        <v>0</v>
      </c>
      <c r="W186">
        <v>174.48058916647125</v>
      </c>
      <c r="X186">
        <v>143.21115504146451</v>
      </c>
      <c r="Y186">
        <v>150.80880610171926</v>
      </c>
      <c r="Z186">
        <v>150.49979824751645</v>
      </c>
      <c r="AA186">
        <v>1102.1976321574559</v>
      </c>
      <c r="AB186">
        <v>1095.1668316467858</v>
      </c>
      <c r="AC186">
        <v>897.48205128224163</v>
      </c>
      <c r="AD186">
        <v>1036.708021305217</v>
      </c>
      <c r="AE186">
        <v>1093.9273763523863</v>
      </c>
      <c r="AF186">
        <v>751.09417489854775</v>
      </c>
      <c r="AG186">
        <v>653.33522754719627</v>
      </c>
      <c r="AH186">
        <v>625.34508663300835</v>
      </c>
      <c r="AI186">
        <v>798.28236367955344</v>
      </c>
      <c r="AJ186">
        <v>841.4384556504649</v>
      </c>
      <c r="AK186">
        <v>351.10345725890807</v>
      </c>
      <c r="AL186">
        <v>441.83160409968593</v>
      </c>
      <c r="AM186">
        <v>272.13696464932951</v>
      </c>
      <c r="AN186">
        <v>238.42565762566358</v>
      </c>
      <c r="AO186">
        <v>252.48892070192124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</row>
    <row r="187" spans="1:86" x14ac:dyDescent="0.3">
      <c r="A187" t="s">
        <v>184</v>
      </c>
      <c r="B187">
        <v>0</v>
      </c>
      <c r="C187">
        <v>0</v>
      </c>
      <c r="D187">
        <v>1.03103488E-8</v>
      </c>
      <c r="E187">
        <v>0</v>
      </c>
      <c r="F187">
        <v>8.1051858524159995E-4</v>
      </c>
      <c r="G187">
        <v>0</v>
      </c>
      <c r="H187">
        <v>1.0517916786366466</v>
      </c>
      <c r="I187">
        <v>1.9055280685332479</v>
      </c>
      <c r="J187">
        <v>2.1007392763679742</v>
      </c>
      <c r="K187">
        <v>2.6844882457763837</v>
      </c>
      <c r="L187">
        <v>0</v>
      </c>
      <c r="M187">
        <v>3.7749601102575618</v>
      </c>
      <c r="N187">
        <v>4.1580606924324863</v>
      </c>
      <c r="O187">
        <v>4.5885811570215935</v>
      </c>
      <c r="P187">
        <v>5.0069131160654852</v>
      </c>
      <c r="Q187">
        <v>0</v>
      </c>
      <c r="R187">
        <v>3.4583760613103647</v>
      </c>
      <c r="S187">
        <v>2.1026406382672271</v>
      </c>
      <c r="T187">
        <v>2.1047273382977436</v>
      </c>
      <c r="U187">
        <v>1.7972071122388251</v>
      </c>
      <c r="V187">
        <v>0</v>
      </c>
      <c r="W187">
        <v>0</v>
      </c>
      <c r="X187">
        <v>7.9238494612480018E-3</v>
      </c>
      <c r="Y187">
        <v>6.5043595672575998E-3</v>
      </c>
      <c r="Z187">
        <v>1.336417293824E-2</v>
      </c>
      <c r="AA187">
        <v>0</v>
      </c>
      <c r="AB187">
        <v>20.109978752432127</v>
      </c>
      <c r="AC187">
        <v>18.548873471555684</v>
      </c>
      <c r="AD187">
        <v>17.249128319176705</v>
      </c>
      <c r="AE187">
        <v>11.006610002243892</v>
      </c>
      <c r="AF187">
        <v>0</v>
      </c>
      <c r="AG187">
        <v>16.335018642078204</v>
      </c>
      <c r="AH187">
        <v>14.3908127791232</v>
      </c>
      <c r="AI187">
        <v>12.660547162251468</v>
      </c>
      <c r="AJ187">
        <v>5.9996968861784064</v>
      </c>
      <c r="AK187">
        <v>0</v>
      </c>
      <c r="AL187">
        <v>3.7749601102575618</v>
      </c>
      <c r="AM187">
        <v>4.1580606924324863</v>
      </c>
      <c r="AN187">
        <v>4.5885811570215935</v>
      </c>
      <c r="AO187">
        <v>5.0069131160654852</v>
      </c>
      <c r="AP187">
        <v>86.812150865999996</v>
      </c>
      <c r="AQ187">
        <v>280.15352129849998</v>
      </c>
      <c r="AR187">
        <v>129.233429016</v>
      </c>
      <c r="AS187">
        <v>171.51719491349999</v>
      </c>
      <c r="AT187">
        <v>135.83978226750003</v>
      </c>
      <c r="AU187">
        <v>195.722392458</v>
      </c>
      <c r="AV187">
        <v>343.64091365249999</v>
      </c>
      <c r="AW187">
        <v>339.09021831899997</v>
      </c>
      <c r="AX187">
        <v>361.614658077</v>
      </c>
      <c r="AY187">
        <v>399.16031217599999</v>
      </c>
      <c r="AZ187">
        <v>164.84446172400001</v>
      </c>
      <c r="BA187">
        <v>255.88057801649998</v>
      </c>
      <c r="BB187">
        <v>283.34830900349999</v>
      </c>
      <c r="BC187">
        <v>293.707199694</v>
      </c>
      <c r="BD187">
        <v>332.5875920025</v>
      </c>
      <c r="BE187">
        <v>0.56515707093688561</v>
      </c>
      <c r="BF187">
        <v>1.4285239638340637</v>
      </c>
      <c r="BG187">
        <v>0.63880814823125365</v>
      </c>
      <c r="BH187">
        <v>0.80749423974224954</v>
      </c>
      <c r="BI187">
        <v>0.60042197368852679</v>
      </c>
      <c r="BJ187">
        <v>0.38078440798777774</v>
      </c>
      <c r="BK187">
        <v>0.39231992650055575</v>
      </c>
      <c r="BL187">
        <v>0.3234321432890106</v>
      </c>
      <c r="BM187">
        <v>0.33732629146544957</v>
      </c>
      <c r="BN187">
        <v>0.31108657522988903</v>
      </c>
      <c r="BO187">
        <v>0.94594147892466329</v>
      </c>
      <c r="BP187">
        <v>1.8208438903346196</v>
      </c>
      <c r="BQ187">
        <v>0.96224029152026436</v>
      </c>
      <c r="BR187">
        <v>1.1448205312076991</v>
      </c>
      <c r="BS187">
        <v>0.91150854891841582</v>
      </c>
      <c r="BT187">
        <v>0.54664027141096938</v>
      </c>
      <c r="BU187">
        <v>1.5009524126460694</v>
      </c>
      <c r="BV187">
        <v>0.61075428334130488</v>
      </c>
      <c r="BW187">
        <v>0.79799551949964798</v>
      </c>
      <c r="BX187">
        <v>0.61789573599312519</v>
      </c>
      <c r="BY187">
        <v>0.38011973526000503</v>
      </c>
      <c r="BZ187">
        <v>0.35924239633440685</v>
      </c>
      <c r="CA187">
        <v>0.31688668164707029</v>
      </c>
      <c r="CB187">
        <v>0.31868631094972488</v>
      </c>
      <c r="CC187">
        <v>0.3067256273754414</v>
      </c>
      <c r="CD187">
        <v>0.92676000667097447</v>
      </c>
      <c r="CE187">
        <v>1.8601948089804761</v>
      </c>
      <c r="CF187">
        <v>0.92764096498837523</v>
      </c>
      <c r="CG187">
        <v>1.1166818304493729</v>
      </c>
      <c r="CH187">
        <v>0.9246213633685666</v>
      </c>
    </row>
    <row r="188" spans="1:86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4.8122917058559995</v>
      </c>
      <c r="H188">
        <v>4.5722312295423997</v>
      </c>
      <c r="I188">
        <v>4.8717445303091198</v>
      </c>
      <c r="J188">
        <v>4.8060040889958398</v>
      </c>
      <c r="K188">
        <v>5.2200472399155204</v>
      </c>
      <c r="L188">
        <v>109.848921926656</v>
      </c>
      <c r="M188">
        <v>109.62687844761601</v>
      </c>
      <c r="N188">
        <v>110.45658786816</v>
      </c>
      <c r="O188">
        <v>86.742661325824002</v>
      </c>
      <c r="P188">
        <v>63.007184227328004</v>
      </c>
      <c r="Q188">
        <v>21.995479504488344</v>
      </c>
      <c r="R188">
        <v>23.103535394171171</v>
      </c>
      <c r="S188">
        <v>21.847245909998417</v>
      </c>
      <c r="T188">
        <v>17.391545871207676</v>
      </c>
      <c r="U188">
        <v>11.63068298352951</v>
      </c>
      <c r="V188">
        <v>7.8856823807999993E-2</v>
      </c>
      <c r="W188">
        <v>4.0294307758079996E-2</v>
      </c>
      <c r="X188">
        <v>4.6600849408000002E-2</v>
      </c>
      <c r="Y188">
        <v>-3.9110814617600003E-3</v>
      </c>
      <c r="Z188">
        <v>2.004368422912E-2</v>
      </c>
      <c r="AA188">
        <v>508.35736238796807</v>
      </c>
      <c r="AB188">
        <v>469.38223774208001</v>
      </c>
      <c r="AC188">
        <v>452.29485331455999</v>
      </c>
      <c r="AD188">
        <v>416.413048187904</v>
      </c>
      <c r="AE188">
        <v>400.20634484735996</v>
      </c>
      <c r="AF188">
        <v>398.50844046131198</v>
      </c>
      <c r="AG188">
        <v>359.75535929446397</v>
      </c>
      <c r="AH188">
        <v>341.83826544639999</v>
      </c>
      <c r="AI188">
        <v>329.67038686207997</v>
      </c>
      <c r="AJ188">
        <v>337.19916062003199</v>
      </c>
      <c r="AK188">
        <v>109.848921926656</v>
      </c>
      <c r="AL188">
        <v>109.62687844761601</v>
      </c>
      <c r="AM188">
        <v>110.45658786816</v>
      </c>
      <c r="AN188">
        <v>86.742661325824002</v>
      </c>
      <c r="AO188">
        <v>63.007184227328004</v>
      </c>
      <c r="AP188">
        <v>130.5162914535</v>
      </c>
      <c r="AQ188">
        <v>240.700081923</v>
      </c>
      <c r="AR188">
        <v>208.67736606450001</v>
      </c>
      <c r="AS188">
        <v>250.86700821600002</v>
      </c>
      <c r="AT188">
        <v>209.96268561600002</v>
      </c>
      <c r="AU188">
        <v>289.768370232</v>
      </c>
      <c r="AV188">
        <v>379.09770377400002</v>
      </c>
      <c r="AW188">
        <v>467.03005726649997</v>
      </c>
      <c r="AX188">
        <v>533.03075353949998</v>
      </c>
      <c r="AY188">
        <v>566.370079293</v>
      </c>
      <c r="AZ188">
        <v>230.21457414149998</v>
      </c>
      <c r="BA188">
        <v>227.110766856</v>
      </c>
      <c r="BB188">
        <v>271.917228792</v>
      </c>
      <c r="BC188">
        <v>325.51162804350002</v>
      </c>
      <c r="BD188">
        <v>339.33959267400002</v>
      </c>
      <c r="BE188">
        <v>0.52770033252915904</v>
      </c>
      <c r="BF188">
        <v>0.71230645594553232</v>
      </c>
      <c r="BG188">
        <v>0.56422270888391979</v>
      </c>
      <c r="BH188">
        <v>0.62688458859130891</v>
      </c>
      <c r="BI188">
        <v>0.53997751133143468</v>
      </c>
      <c r="BJ188">
        <v>0.44046268930301391</v>
      </c>
      <c r="BK188">
        <v>0.52732854008763808</v>
      </c>
      <c r="BL188">
        <v>0.45274891573098847</v>
      </c>
      <c r="BM188">
        <v>0.40686206384549134</v>
      </c>
      <c r="BN188">
        <v>0.38533667160636598</v>
      </c>
      <c r="BO188">
        <v>0.96816302183217318</v>
      </c>
      <c r="BP188">
        <v>1.2396349960331705</v>
      </c>
      <c r="BQ188">
        <v>1.0169716246149081</v>
      </c>
      <c r="BR188">
        <v>1.0337466524368002</v>
      </c>
      <c r="BS188">
        <v>0.92531418293780066</v>
      </c>
      <c r="BT188">
        <v>0.61882553605542778</v>
      </c>
      <c r="BU188">
        <v>0.88312927577285794</v>
      </c>
      <c r="BV188">
        <v>0.65519912868248187</v>
      </c>
      <c r="BW188">
        <v>0.72020835119605031</v>
      </c>
      <c r="BX188">
        <v>0.71631896897677105</v>
      </c>
      <c r="BY188">
        <v>0.33832449253287689</v>
      </c>
      <c r="BZ188">
        <v>0.35027198939690474</v>
      </c>
      <c r="CA188">
        <v>0.33408493387918708</v>
      </c>
      <c r="CB188">
        <v>0.32298649204233199</v>
      </c>
      <c r="CC188">
        <v>0.32372744308656576</v>
      </c>
      <c r="CD188">
        <v>0.95715002858830467</v>
      </c>
      <c r="CE188">
        <v>1.2334012651697628</v>
      </c>
      <c r="CF188">
        <v>0.98928406256166901</v>
      </c>
      <c r="CG188">
        <v>1.0431948432383824</v>
      </c>
      <c r="CH188">
        <v>1.0400464120633368</v>
      </c>
    </row>
    <row r="189" spans="1:86" x14ac:dyDescent="0.3">
      <c r="A189" t="s">
        <v>186</v>
      </c>
      <c r="B189">
        <v>-16.901074497536001</v>
      </c>
      <c r="C189">
        <v>4.1813667737599998</v>
      </c>
      <c r="D189">
        <v>2.728076858368</v>
      </c>
      <c r="E189">
        <v>0</v>
      </c>
      <c r="F189">
        <v>0</v>
      </c>
      <c r="G189">
        <v>17.276529552526746</v>
      </c>
      <c r="H189">
        <v>10.402675263423999</v>
      </c>
      <c r="I189">
        <v>10.079570176168449</v>
      </c>
      <c r="J189">
        <v>0</v>
      </c>
      <c r="K189">
        <v>0</v>
      </c>
      <c r="L189">
        <v>45.683148068767132</v>
      </c>
      <c r="M189">
        <v>51.238767112755603</v>
      </c>
      <c r="N189">
        <v>50.99290154477292</v>
      </c>
      <c r="O189">
        <v>0</v>
      </c>
      <c r="P189">
        <v>0</v>
      </c>
      <c r="Q189">
        <v>2.5479394119553893</v>
      </c>
      <c r="R189">
        <v>4.7461691266258574</v>
      </c>
      <c r="S189">
        <v>4.8748054910409424</v>
      </c>
      <c r="T189">
        <v>0</v>
      </c>
      <c r="U189">
        <v>0</v>
      </c>
      <c r="V189">
        <v>37.169870257152006</v>
      </c>
      <c r="W189">
        <v>30.284317726720001</v>
      </c>
      <c r="X189">
        <v>29.085054570495998</v>
      </c>
      <c r="Y189">
        <v>0</v>
      </c>
      <c r="Z189">
        <v>0</v>
      </c>
      <c r="AA189">
        <v>178.41029634493276</v>
      </c>
      <c r="AB189">
        <v>121.43806200434433</v>
      </c>
      <c r="AC189">
        <v>118.48223655693577</v>
      </c>
      <c r="AD189">
        <v>0</v>
      </c>
      <c r="AE189">
        <v>0</v>
      </c>
      <c r="AF189">
        <v>132.72714827616565</v>
      </c>
      <c r="AG189">
        <v>70.199294891685071</v>
      </c>
      <c r="AH189">
        <v>67.489335012259232</v>
      </c>
      <c r="AI189">
        <v>0</v>
      </c>
      <c r="AJ189">
        <v>0</v>
      </c>
      <c r="AK189">
        <v>45.683148068767132</v>
      </c>
      <c r="AL189">
        <v>51.238767112755603</v>
      </c>
      <c r="AM189">
        <v>50.99290154477292</v>
      </c>
      <c r="AN189">
        <v>0</v>
      </c>
      <c r="AO189">
        <v>0</v>
      </c>
      <c r="AP189">
        <v>255.65977322449501</v>
      </c>
      <c r="AQ189">
        <v>256.69743260821497</v>
      </c>
      <c r="AR189">
        <v>200.679926552745</v>
      </c>
      <c r="AS189">
        <v>0</v>
      </c>
      <c r="AT189">
        <v>0</v>
      </c>
      <c r="AU189">
        <v>349.78440535786081</v>
      </c>
      <c r="AV189">
        <v>427.56154297556174</v>
      </c>
      <c r="AW189">
        <v>419.73009822326054</v>
      </c>
      <c r="AX189">
        <v>0</v>
      </c>
      <c r="AY189">
        <v>0</v>
      </c>
      <c r="AZ189">
        <v>202.57739064105689</v>
      </c>
      <c r="BA189">
        <v>228.83264730220557</v>
      </c>
      <c r="BB189">
        <v>215.54825997650298</v>
      </c>
      <c r="BC189">
        <v>0</v>
      </c>
      <c r="BD189">
        <v>0</v>
      </c>
      <c r="BE189">
        <v>0.7607390577299038</v>
      </c>
      <c r="BF189">
        <v>0.69243498130501391</v>
      </c>
      <c r="BG189">
        <v>0.59481415853995756</v>
      </c>
      <c r="BH189">
        <v>0</v>
      </c>
      <c r="BI189">
        <v>0</v>
      </c>
      <c r="BJ189">
        <v>0.27750999399031651</v>
      </c>
      <c r="BK189">
        <v>0.34241840197505669</v>
      </c>
      <c r="BL189">
        <v>0.46582101201450626</v>
      </c>
      <c r="BM189">
        <v>0</v>
      </c>
      <c r="BN189">
        <v>0</v>
      </c>
      <c r="BO189">
        <v>1.0382490517202203</v>
      </c>
      <c r="BP189">
        <v>1.0348533832800706</v>
      </c>
      <c r="BQ189">
        <v>1.0606351705544637</v>
      </c>
      <c r="BR189">
        <v>0</v>
      </c>
      <c r="BS189">
        <v>0</v>
      </c>
      <c r="BT189">
        <v>0.86989041808649692</v>
      </c>
      <c r="BU189">
        <v>0.76336953557242038</v>
      </c>
      <c r="BV189">
        <v>0.61248737821924992</v>
      </c>
      <c r="BW189">
        <v>0</v>
      </c>
      <c r="BX189">
        <v>0</v>
      </c>
      <c r="BY189">
        <v>0.28228366452016473</v>
      </c>
      <c r="BZ189">
        <v>0.31711618626938126</v>
      </c>
      <c r="CA189">
        <v>0.3816668662057302</v>
      </c>
      <c r="CB189">
        <v>0</v>
      </c>
      <c r="CC189">
        <v>0</v>
      </c>
      <c r="CD189">
        <v>1.1521740826066618</v>
      </c>
      <c r="CE189">
        <v>1.0804857218418016</v>
      </c>
      <c r="CF189">
        <v>0.99415424442498002</v>
      </c>
      <c r="CG189">
        <v>0</v>
      </c>
      <c r="CH189">
        <v>0</v>
      </c>
    </row>
    <row r="190" spans="1:86" x14ac:dyDescent="0.3">
      <c r="A190" t="s">
        <v>187</v>
      </c>
      <c r="B190">
        <v>403.66370208493566</v>
      </c>
      <c r="C190">
        <v>1094.0422495630744</v>
      </c>
      <c r="D190">
        <v>1902.7601282047999</v>
      </c>
      <c r="E190">
        <v>994.64534319206393</v>
      </c>
      <c r="F190">
        <v>-1336.5533171957759</v>
      </c>
      <c r="G190">
        <v>2300.6327846674371</v>
      </c>
      <c r="H190">
        <v>2513.552477315031</v>
      </c>
      <c r="I190">
        <v>2512.6914307070674</v>
      </c>
      <c r="J190">
        <v>2458.3328363204646</v>
      </c>
      <c r="K190">
        <v>2393.9805030771713</v>
      </c>
      <c r="L190">
        <v>3826.333798465208</v>
      </c>
      <c r="M190">
        <v>3891.2165020890729</v>
      </c>
      <c r="N190">
        <v>3995.0677399260576</v>
      </c>
      <c r="O190">
        <v>3857.4923257427658</v>
      </c>
      <c r="P190">
        <v>3889.4532352660785</v>
      </c>
      <c r="Q190">
        <v>1.6025999679011198</v>
      </c>
      <c r="R190">
        <v>1.4917189896724243</v>
      </c>
      <c r="S190">
        <v>1.5320557494899576</v>
      </c>
      <c r="T190">
        <v>1.5120075810287767</v>
      </c>
      <c r="U190">
        <v>1.5655160522123168</v>
      </c>
      <c r="V190">
        <v>1036.6173367518309</v>
      </c>
      <c r="W190">
        <v>1618.6667134497586</v>
      </c>
      <c r="X190">
        <v>2480.9116449986559</v>
      </c>
      <c r="Y190">
        <v>1620.10481624064</v>
      </c>
      <c r="Z190">
        <v>1617.5589087918079</v>
      </c>
      <c r="AA190">
        <v>30327.516783826883</v>
      </c>
      <c r="AB190">
        <v>30512.550446330726</v>
      </c>
      <c r="AC190">
        <v>29820.276086049391</v>
      </c>
      <c r="AD190">
        <v>28559.902637538256</v>
      </c>
      <c r="AE190">
        <v>34669.27426026918</v>
      </c>
      <c r="AF190">
        <v>26864.214892563723</v>
      </c>
      <c r="AG190">
        <v>27057.446263003003</v>
      </c>
      <c r="AH190">
        <v>26175.060795045996</v>
      </c>
      <c r="AI190">
        <v>25137.220432790342</v>
      </c>
      <c r="AJ190">
        <v>31246.020323197768</v>
      </c>
      <c r="AK190">
        <v>3463.3018912631605</v>
      </c>
      <c r="AL190">
        <v>3455.1041833277236</v>
      </c>
      <c r="AM190">
        <v>3645.2152910033919</v>
      </c>
      <c r="AN190">
        <v>3422.6822047479086</v>
      </c>
      <c r="AO190">
        <v>3423.2539370714117</v>
      </c>
      <c r="AP190">
        <v>9.4605894993000008E-3</v>
      </c>
      <c r="AQ190">
        <v>-8.8024500000000028E-9</v>
      </c>
      <c r="AR190">
        <v>0</v>
      </c>
      <c r="AS190">
        <v>10.167092172236101</v>
      </c>
      <c r="AT190">
        <v>-9.6095902552200005</v>
      </c>
      <c r="AU190">
        <v>5.0376162860850004E-2</v>
      </c>
      <c r="AV190">
        <v>0</v>
      </c>
      <c r="AW190">
        <v>0</v>
      </c>
      <c r="AX190">
        <v>742.19696071763292</v>
      </c>
      <c r="AY190">
        <v>753.85964337894052</v>
      </c>
      <c r="AZ190">
        <v>-4.06995E-9</v>
      </c>
      <c r="BA190">
        <v>0</v>
      </c>
      <c r="BB190">
        <v>0</v>
      </c>
      <c r="BC190">
        <v>167.41414735886701</v>
      </c>
      <c r="BD190">
        <v>172.14476756566546</v>
      </c>
      <c r="BE190">
        <v>0</v>
      </c>
      <c r="BF190">
        <v>0</v>
      </c>
      <c r="BG190">
        <v>0</v>
      </c>
      <c r="BH190">
        <v>978836.30812488706</v>
      </c>
      <c r="BI190">
        <v>0</v>
      </c>
      <c r="BJ190">
        <v>0</v>
      </c>
      <c r="BK190">
        <v>0</v>
      </c>
      <c r="BL190">
        <v>0</v>
      </c>
      <c r="BM190">
        <v>1451186.5314924812</v>
      </c>
      <c r="BN190">
        <v>0</v>
      </c>
      <c r="BO190">
        <v>0</v>
      </c>
      <c r="BP190">
        <v>0</v>
      </c>
      <c r="BQ190">
        <v>0</v>
      </c>
      <c r="BR190">
        <v>2430022.8396173683</v>
      </c>
      <c r="BS190">
        <v>0</v>
      </c>
      <c r="BT190">
        <v>0</v>
      </c>
      <c r="BU190">
        <v>0</v>
      </c>
      <c r="BV190">
        <v>0</v>
      </c>
      <c r="BW190">
        <v>1911107.5511721992</v>
      </c>
      <c r="BX190">
        <v>0</v>
      </c>
      <c r="BY190">
        <v>0</v>
      </c>
      <c r="BZ190">
        <v>0</v>
      </c>
      <c r="CA190">
        <v>0</v>
      </c>
      <c r="CB190">
        <v>1342061.3084661656</v>
      </c>
      <c r="CC190">
        <v>0</v>
      </c>
      <c r="CD190">
        <v>0</v>
      </c>
      <c r="CE190">
        <v>0</v>
      </c>
      <c r="CF190">
        <v>0</v>
      </c>
      <c r="CG190">
        <v>3253168.8596383645</v>
      </c>
      <c r="CH190">
        <v>0</v>
      </c>
    </row>
    <row r="191" spans="1:86" x14ac:dyDescent="0.3">
      <c r="A191" t="s">
        <v>188</v>
      </c>
      <c r="B191">
        <v>0</v>
      </c>
      <c r="C191">
        <v>363.58432123699203</v>
      </c>
      <c r="D191">
        <v>383.448770169856</v>
      </c>
      <c r="E191">
        <v>293.88550977737731</v>
      </c>
      <c r="F191">
        <v>179.65763590370304</v>
      </c>
      <c r="G191">
        <v>9.0547988480000008</v>
      </c>
      <c r="H191">
        <v>11.669002239999999</v>
      </c>
      <c r="I191">
        <v>10.362382336</v>
      </c>
      <c r="J191">
        <v>9.8726425632533488</v>
      </c>
      <c r="K191">
        <v>9.3589651605191673</v>
      </c>
      <c r="L191">
        <v>22.243373055999999</v>
      </c>
      <c r="M191">
        <v>24.430708736</v>
      </c>
      <c r="N191">
        <v>21.158377471999998</v>
      </c>
      <c r="O191">
        <v>21.944623349397606</v>
      </c>
      <c r="P191">
        <v>22.343171325517719</v>
      </c>
      <c r="Q191">
        <v>2.3670717309779716</v>
      </c>
      <c r="R191">
        <v>2.0173995653179189</v>
      </c>
      <c r="S191">
        <v>1.9674890712293103</v>
      </c>
      <c r="T191">
        <v>2.1418265484674683</v>
      </c>
      <c r="U191">
        <v>2.3004169829961589</v>
      </c>
      <c r="V191">
        <v>0</v>
      </c>
      <c r="W191">
        <v>380.26586624614396</v>
      </c>
      <c r="X191">
        <v>386.16888204288</v>
      </c>
      <c r="Y191">
        <v>294.0080546325197</v>
      </c>
      <c r="Z191">
        <v>179.78930571624448</v>
      </c>
      <c r="AA191">
        <v>3089.455547392</v>
      </c>
      <c r="AB191">
        <v>3464.8495656959999</v>
      </c>
      <c r="AC191">
        <v>3449.1893985279999</v>
      </c>
      <c r="AD191">
        <v>3707.1596546496366</v>
      </c>
      <c r="AE191">
        <v>3586.330915303266</v>
      </c>
      <c r="AF191">
        <v>3067.2121743359999</v>
      </c>
      <c r="AG191">
        <v>3440.4188569600001</v>
      </c>
      <c r="AH191">
        <v>3428.0310210559996</v>
      </c>
      <c r="AI191">
        <v>3685.2150313002394</v>
      </c>
      <c r="AJ191">
        <v>3563.9877439777488</v>
      </c>
      <c r="AK191">
        <v>22.243373055999999</v>
      </c>
      <c r="AL191">
        <v>24.430708736</v>
      </c>
      <c r="AM191">
        <v>21.158377471999998</v>
      </c>
      <c r="AN191">
        <v>21.944623349397606</v>
      </c>
      <c r="AO191">
        <v>22.343171325517719</v>
      </c>
      <c r="AP191">
        <v>168.3697662825</v>
      </c>
      <c r="AQ191">
        <v>161.1267280365</v>
      </c>
      <c r="AR191">
        <v>234.48011931299999</v>
      </c>
      <c r="AS191">
        <v>261.46558583400002</v>
      </c>
      <c r="AT191">
        <v>200.33718382499998</v>
      </c>
      <c r="AU191">
        <v>494.76705330600004</v>
      </c>
      <c r="AV191">
        <v>480.11743959749998</v>
      </c>
      <c r="AW191">
        <v>573.57552255899998</v>
      </c>
      <c r="AX191">
        <v>650.16691115850006</v>
      </c>
      <c r="AY191">
        <v>651.974176251465</v>
      </c>
      <c r="AZ191">
        <v>216.4251689745</v>
      </c>
      <c r="BA191">
        <v>217.421516397</v>
      </c>
      <c r="BB191">
        <v>271.95062888400003</v>
      </c>
      <c r="BC191">
        <v>301.32239227500003</v>
      </c>
      <c r="BD191">
        <v>289.56429159046496</v>
      </c>
      <c r="BE191">
        <v>0.57664390503899099</v>
      </c>
      <c r="BF191">
        <v>0.52797180123629395</v>
      </c>
      <c r="BG191">
        <v>0.81038548615190964</v>
      </c>
      <c r="BH191">
        <v>0.95412283606407078</v>
      </c>
      <c r="BI191">
        <v>0.70993580922590938</v>
      </c>
      <c r="BJ191">
        <v>0.24743952416334489</v>
      </c>
      <c r="BK191">
        <v>0.25158923889893442</v>
      </c>
      <c r="BL191">
        <v>0.22922770427348477</v>
      </c>
      <c r="BM191">
        <v>0.24667465531628438</v>
      </c>
      <c r="BN191">
        <v>0.22881483426114274</v>
      </c>
      <c r="BO191">
        <v>0.82408342920233579</v>
      </c>
      <c r="BP191">
        <v>0.77956104013522842</v>
      </c>
      <c r="BQ191">
        <v>1.0396131904253945</v>
      </c>
      <c r="BR191">
        <v>1.2007974913803552</v>
      </c>
      <c r="BS191">
        <v>0.93875064348705206</v>
      </c>
      <c r="BT191">
        <v>0.60417778947248757</v>
      </c>
      <c r="BU191">
        <v>0.5494967446013449</v>
      </c>
      <c r="BV191">
        <v>0.81168508886372159</v>
      </c>
      <c r="BW191">
        <v>0.85396203425871853</v>
      </c>
      <c r="BX191">
        <v>0.62345933125923292</v>
      </c>
      <c r="BY191">
        <v>0.28371713947367283</v>
      </c>
      <c r="BZ191">
        <v>0.31727767630162879</v>
      </c>
      <c r="CA191">
        <v>0.26863937425522444</v>
      </c>
      <c r="CB191">
        <v>0.26836595160027793</v>
      </c>
      <c r="CC191">
        <v>0.25131268242311894</v>
      </c>
      <c r="CD191">
        <v>0.8878949289461604</v>
      </c>
      <c r="CE191">
        <v>0.86677442090297374</v>
      </c>
      <c r="CF191">
        <v>1.0803244631189459</v>
      </c>
      <c r="CG191">
        <v>1.1223279858589965</v>
      </c>
      <c r="CH191">
        <v>0.87477201368235191</v>
      </c>
    </row>
    <row r="192" spans="1:86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2.0481951139840002</v>
      </c>
      <c r="H192">
        <v>1.667480184832</v>
      </c>
      <c r="I192">
        <v>0.90022835200000006</v>
      </c>
      <c r="J192">
        <v>0.77741264303104007</v>
      </c>
      <c r="K192">
        <v>0.84711945625599994</v>
      </c>
      <c r="L192">
        <v>12.633950674944</v>
      </c>
      <c r="M192">
        <v>12.86228372691968</v>
      </c>
      <c r="N192">
        <v>13.206077595729921</v>
      </c>
      <c r="O192">
        <v>13.526541920327679</v>
      </c>
      <c r="P192">
        <v>14.090420417535999</v>
      </c>
      <c r="Q192">
        <v>5.9437075325726703</v>
      </c>
      <c r="R192">
        <v>7.4327064965805683</v>
      </c>
      <c r="S192">
        <v>14.135485786170641</v>
      </c>
      <c r="T192">
        <v>16.765818624892901</v>
      </c>
      <c r="U192">
        <v>16.027614012808058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47.626916039260159</v>
      </c>
      <c r="AB192">
        <v>45.768028333823999</v>
      </c>
      <c r="AC192">
        <v>40.154880005488636</v>
      </c>
      <c r="AD192">
        <v>40.831652457021441</v>
      </c>
      <c r="AE192">
        <v>41.405881629020158</v>
      </c>
      <c r="AF192">
        <v>34.992963649136641</v>
      </c>
      <c r="AG192">
        <v>32.905744606904321</v>
      </c>
      <c r="AH192">
        <v>26.948802467573763</v>
      </c>
      <c r="AI192">
        <v>27.305110536693761</v>
      </c>
      <c r="AJ192">
        <v>27.315461307842558</v>
      </c>
      <c r="AK192">
        <v>12.63395239012352</v>
      </c>
      <c r="AL192">
        <v>12.86228372691968</v>
      </c>
      <c r="AM192">
        <v>13.206077537914879</v>
      </c>
      <c r="AN192">
        <v>13.526541920327679</v>
      </c>
      <c r="AO192">
        <v>14.090420417535999</v>
      </c>
      <c r="AP192">
        <v>-4.7752427663399999</v>
      </c>
      <c r="AQ192">
        <v>-0.50961943287000011</v>
      </c>
      <c r="AR192">
        <v>0.37939212991995003</v>
      </c>
      <c r="AS192">
        <v>79.953694499999997</v>
      </c>
      <c r="AT192">
        <v>0</v>
      </c>
      <c r="AU192">
        <v>249.52215731484625</v>
      </c>
      <c r="AV192">
        <v>184.962102197229</v>
      </c>
      <c r="AW192">
        <v>194.59764359030086</v>
      </c>
      <c r="AX192">
        <v>93.104265441888302</v>
      </c>
      <c r="AY192">
        <v>120.25293036523183</v>
      </c>
      <c r="AZ192">
        <v>249.52215731484625</v>
      </c>
      <c r="BA192">
        <v>184.962102197229</v>
      </c>
      <c r="BB192">
        <v>194.59764359030086</v>
      </c>
      <c r="BC192">
        <v>93.104265441888302</v>
      </c>
      <c r="BD192">
        <v>120.25293036523183</v>
      </c>
      <c r="BE192">
        <v>-0.14743413591040241</v>
      </c>
      <c r="BF192">
        <v>-1.1422061677119734E-2</v>
      </c>
      <c r="BG192">
        <v>9.4859621369181579E-3</v>
      </c>
      <c r="BH192">
        <v>3.1049739321405641</v>
      </c>
      <c r="BI192">
        <v>0</v>
      </c>
      <c r="BJ192">
        <v>-0.34359266085967116</v>
      </c>
      <c r="BK192">
        <v>-0.56204103325062715</v>
      </c>
      <c r="BL192">
        <v>0.34514894901428222</v>
      </c>
      <c r="BM192">
        <v>0.43239234115000691</v>
      </c>
      <c r="BN192">
        <v>0.22762652225159538</v>
      </c>
      <c r="BO192">
        <v>-0.4910267967700736</v>
      </c>
      <c r="BP192">
        <v>-0.57346309492774694</v>
      </c>
      <c r="BQ192">
        <v>0.35463491115120038</v>
      </c>
      <c r="BR192">
        <v>3.5373662732905711</v>
      </c>
      <c r="BS192">
        <v>0.22762652225159538</v>
      </c>
      <c r="BT192">
        <v>-0.14743413591040241</v>
      </c>
      <c r="BU192">
        <v>-1.1422061677119734E-2</v>
      </c>
      <c r="BV192">
        <v>9.4859621369181579E-3</v>
      </c>
      <c r="BW192">
        <v>3.1049739321405641</v>
      </c>
      <c r="BX192">
        <v>0</v>
      </c>
      <c r="BY192">
        <v>-0.34359266085967116</v>
      </c>
      <c r="BZ192">
        <v>-0.56204103325062715</v>
      </c>
      <c r="CA192">
        <v>0.34514894901428222</v>
      </c>
      <c r="CB192">
        <v>0.43239234115000691</v>
      </c>
      <c r="CC192">
        <v>0.22762652225159538</v>
      </c>
      <c r="CD192">
        <v>-0.4910267967700736</v>
      </c>
      <c r="CE192">
        <v>-0.57346309492774694</v>
      </c>
      <c r="CF192">
        <v>0.35463491115120038</v>
      </c>
      <c r="CG192">
        <v>3.5373662732905711</v>
      </c>
      <c r="CH192">
        <v>0.22762652225159538</v>
      </c>
    </row>
    <row r="193" spans="1:86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2.3699797028351997</v>
      </c>
      <c r="H193">
        <v>2.5093421510262788</v>
      </c>
      <c r="I193">
        <v>2.3211082493467647</v>
      </c>
      <c r="J193">
        <v>0</v>
      </c>
      <c r="K193">
        <v>0</v>
      </c>
      <c r="L193">
        <v>15.151778082210511</v>
      </c>
      <c r="M193">
        <v>14.247772059747941</v>
      </c>
      <c r="N193">
        <v>14.916291105395711</v>
      </c>
      <c r="O193">
        <v>0</v>
      </c>
      <c r="P193">
        <v>0</v>
      </c>
      <c r="Q193">
        <v>6.1603949241011557</v>
      </c>
      <c r="R193">
        <v>5.4711252456366948</v>
      </c>
      <c r="S193">
        <v>6.1923434430715067</v>
      </c>
      <c r="T193">
        <v>0</v>
      </c>
      <c r="U193">
        <v>0</v>
      </c>
      <c r="V193">
        <v>1.1834118933897215</v>
      </c>
      <c r="W193">
        <v>1.3539232482526207</v>
      </c>
      <c r="X193">
        <v>1.9410665050303491</v>
      </c>
      <c r="Y193">
        <v>0</v>
      </c>
      <c r="Z193">
        <v>0</v>
      </c>
      <c r="AA193">
        <v>70.566443742072735</v>
      </c>
      <c r="AB193">
        <v>94.77499948414588</v>
      </c>
      <c r="AC193">
        <v>57.123155303394611</v>
      </c>
      <c r="AD193">
        <v>0</v>
      </c>
      <c r="AE193">
        <v>0</v>
      </c>
      <c r="AF193">
        <v>55.414665659862223</v>
      </c>
      <c r="AG193">
        <v>80.527227424397921</v>
      </c>
      <c r="AH193">
        <v>42.206864197998897</v>
      </c>
      <c r="AI193">
        <v>0</v>
      </c>
      <c r="AJ193">
        <v>0</v>
      </c>
      <c r="AK193">
        <v>15.151778082210511</v>
      </c>
      <c r="AL193">
        <v>14.247772059747941</v>
      </c>
      <c r="AM193">
        <v>14.916291105395711</v>
      </c>
      <c r="AN193">
        <v>0</v>
      </c>
      <c r="AO193">
        <v>0</v>
      </c>
      <c r="AP193">
        <v>1.9304340750000002</v>
      </c>
      <c r="AQ193">
        <v>0</v>
      </c>
      <c r="AR193">
        <v>0</v>
      </c>
      <c r="AS193">
        <v>0</v>
      </c>
      <c r="AT193">
        <v>0</v>
      </c>
      <c r="AU193">
        <v>2.6300262989999998</v>
      </c>
      <c r="AV193">
        <v>0</v>
      </c>
      <c r="AW193">
        <v>0</v>
      </c>
      <c r="AX193">
        <v>0</v>
      </c>
      <c r="AY193">
        <v>0</v>
      </c>
      <c r="AZ193">
        <v>-4.2139183289999993</v>
      </c>
      <c r="BA193">
        <v>0</v>
      </c>
      <c r="BB193">
        <v>0</v>
      </c>
      <c r="BC193">
        <v>0</v>
      </c>
      <c r="BD193">
        <v>0</v>
      </c>
      <c r="BE193">
        <v>-17.380495826246239</v>
      </c>
      <c r="BF193">
        <v>0</v>
      </c>
      <c r="BG193">
        <v>0</v>
      </c>
      <c r="BH193">
        <v>0</v>
      </c>
      <c r="BI193">
        <v>0</v>
      </c>
      <c r="BJ193">
        <v>0.16921334554494311</v>
      </c>
      <c r="BK193">
        <v>0</v>
      </c>
      <c r="BL193">
        <v>0</v>
      </c>
      <c r="BM193">
        <v>0</v>
      </c>
      <c r="BN193">
        <v>0</v>
      </c>
      <c r="BO193">
        <v>-17.211282480701296</v>
      </c>
      <c r="BP193">
        <v>0</v>
      </c>
      <c r="BQ193">
        <v>0</v>
      </c>
      <c r="BR193">
        <v>0</v>
      </c>
      <c r="BS193">
        <v>0</v>
      </c>
      <c r="BT193">
        <v>22.288555437531031</v>
      </c>
      <c r="BU193">
        <v>0</v>
      </c>
      <c r="BV193">
        <v>0</v>
      </c>
      <c r="BW193">
        <v>0</v>
      </c>
      <c r="BX193">
        <v>0</v>
      </c>
      <c r="BY193">
        <v>-0.22398383577143782</v>
      </c>
      <c r="BZ193">
        <v>0</v>
      </c>
      <c r="CA193">
        <v>0</v>
      </c>
      <c r="CB193">
        <v>0</v>
      </c>
      <c r="CC193">
        <v>0</v>
      </c>
      <c r="CD193">
        <v>22.064571601759592</v>
      </c>
      <c r="CE193">
        <v>0</v>
      </c>
      <c r="CF193">
        <v>0</v>
      </c>
      <c r="CG193">
        <v>0</v>
      </c>
      <c r="CH193">
        <v>0</v>
      </c>
    </row>
    <row r="194" spans="1:86" x14ac:dyDescent="0.3">
      <c r="A194" t="s">
        <v>191</v>
      </c>
      <c r="B194">
        <v>5.0360054781679606</v>
      </c>
      <c r="C194">
        <v>18.515475715543037</v>
      </c>
      <c r="D194">
        <v>34.222994682869761</v>
      </c>
      <c r="E194">
        <v>83.870960123463675</v>
      </c>
      <c r="F194">
        <v>219.48315873530879</v>
      </c>
      <c r="G194">
        <v>33.026290389674188</v>
      </c>
      <c r="H194">
        <v>78.05666271538739</v>
      </c>
      <c r="I194">
        <v>128.84215877134693</v>
      </c>
      <c r="J194">
        <v>200.38650629342413</v>
      </c>
      <c r="K194">
        <v>219.94494644248996</v>
      </c>
      <c r="L194">
        <v>97.443052928326253</v>
      </c>
      <c r="M194">
        <v>182.02333484742388</v>
      </c>
      <c r="N194">
        <v>245.8557100374496</v>
      </c>
      <c r="O194">
        <v>302.37026765639536</v>
      </c>
      <c r="P194">
        <v>445.74433992339823</v>
      </c>
      <c r="Q194">
        <v>2.8430249236300802</v>
      </c>
      <c r="R194">
        <v>2.247018601412027</v>
      </c>
      <c r="S194">
        <v>1.8387042778532701</v>
      </c>
      <c r="T194">
        <v>1.4539858864687503</v>
      </c>
      <c r="U194">
        <v>1.9528164706119053</v>
      </c>
      <c r="V194">
        <v>6.0820079518412795</v>
      </c>
      <c r="W194">
        <v>44.13878691045376</v>
      </c>
      <c r="X194">
        <v>83.582817036810241</v>
      </c>
      <c r="Y194">
        <v>163.25633482791935</v>
      </c>
      <c r="Z194">
        <v>319.34172794255358</v>
      </c>
      <c r="AA194">
        <v>46.124448077318966</v>
      </c>
      <c r="AB194">
        <v>-54.526842260197895</v>
      </c>
      <c r="AC194">
        <v>-161.95432140256236</v>
      </c>
      <c r="AD194">
        <v>-217.42978655815065</v>
      </c>
      <c r="AE194">
        <v>91.363571245706439</v>
      </c>
      <c r="AF194">
        <v>-51.318604850910923</v>
      </c>
      <c r="AG194">
        <v>-212.79783150762177</v>
      </c>
      <c r="AH194">
        <v>-368.15854984001203</v>
      </c>
      <c r="AI194">
        <v>-455.67353901454601</v>
      </c>
      <c r="AJ194">
        <v>-283.99095747759543</v>
      </c>
      <c r="AK194">
        <v>97.443052928326253</v>
      </c>
      <c r="AL194">
        <v>158.27098924742387</v>
      </c>
      <c r="AM194">
        <v>206.20422843744964</v>
      </c>
      <c r="AN194">
        <v>238.24375245639538</v>
      </c>
      <c r="AO194">
        <v>375.35452872339823</v>
      </c>
      <c r="AP194">
        <v>0</v>
      </c>
      <c r="AQ194">
        <v>0</v>
      </c>
      <c r="AR194">
        <v>8.3320281419999986</v>
      </c>
      <c r="AS194">
        <v>26.997996288</v>
      </c>
      <c r="AT194">
        <v>67.741828455000004</v>
      </c>
      <c r="AU194">
        <v>0</v>
      </c>
      <c r="AV194">
        <v>0</v>
      </c>
      <c r="AW194">
        <v>-0.54697099199999999</v>
      </c>
      <c r="AX194">
        <v>5.6449610205000003</v>
      </c>
      <c r="AY194">
        <v>8.3815376639999997</v>
      </c>
      <c r="AZ194">
        <v>0</v>
      </c>
      <c r="BA194">
        <v>0</v>
      </c>
      <c r="BB194">
        <v>-0.54697099199999999</v>
      </c>
      <c r="BC194">
        <v>5.6449610205000003</v>
      </c>
      <c r="BD194">
        <v>8.3815376639999997</v>
      </c>
      <c r="BE194">
        <v>0</v>
      </c>
      <c r="BF194">
        <v>0</v>
      </c>
      <c r="BG194">
        <v>0.64172107455107019</v>
      </c>
      <c r="BH194">
        <v>0.68733819877600422</v>
      </c>
      <c r="BI194">
        <v>0.68176747013689487</v>
      </c>
      <c r="BJ194">
        <v>0</v>
      </c>
      <c r="BK194">
        <v>0</v>
      </c>
      <c r="BL194">
        <v>0.49210560311795903</v>
      </c>
      <c r="BM194">
        <v>0.41426701962320528</v>
      </c>
      <c r="BN194">
        <v>0.38085524642139107</v>
      </c>
      <c r="BO194">
        <v>0</v>
      </c>
      <c r="BP194">
        <v>0</v>
      </c>
      <c r="BQ194">
        <v>1.1338266776690291</v>
      </c>
      <c r="BR194">
        <v>1.1016052183992096</v>
      </c>
      <c r="BS194">
        <v>1.0626227165582858</v>
      </c>
      <c r="BT194">
        <v>0</v>
      </c>
      <c r="BU194">
        <v>0</v>
      </c>
      <c r="BV194">
        <v>0.64172107455107019</v>
      </c>
      <c r="BW194">
        <v>0.68733819877600422</v>
      </c>
      <c r="BX194">
        <v>0.68176747013689487</v>
      </c>
      <c r="BY194">
        <v>0</v>
      </c>
      <c r="BZ194">
        <v>0</v>
      </c>
      <c r="CA194">
        <v>0.49210560311795903</v>
      </c>
      <c r="CB194">
        <v>0.41426701962320528</v>
      </c>
      <c r="CC194">
        <v>0.38085524642139107</v>
      </c>
      <c r="CD194">
        <v>0</v>
      </c>
      <c r="CE194">
        <v>0</v>
      </c>
      <c r="CF194">
        <v>1.1338266776690291</v>
      </c>
      <c r="CG194">
        <v>1.1016052183992096</v>
      </c>
      <c r="CH194">
        <v>1.0626227165582858</v>
      </c>
    </row>
    <row r="195" spans="1:86" x14ac:dyDescent="0.3">
      <c r="A195" t="s">
        <v>192</v>
      </c>
      <c r="B195">
        <v>167.79468076851199</v>
      </c>
      <c r="C195">
        <v>209.11882374451201</v>
      </c>
      <c r="D195">
        <v>202.84687090585601</v>
      </c>
      <c r="E195">
        <v>218.85991217049602</v>
      </c>
      <c r="F195">
        <v>0</v>
      </c>
      <c r="G195">
        <v>59.562500547584001</v>
      </c>
      <c r="H195">
        <v>66.025005012992011</v>
      </c>
      <c r="I195">
        <v>55.114844444672002</v>
      </c>
      <c r="J195">
        <v>57.428572474368003</v>
      </c>
      <c r="K195">
        <v>0</v>
      </c>
      <c r="L195">
        <v>85.382062409727993</v>
      </c>
      <c r="M195">
        <v>85.549084278784008</v>
      </c>
      <c r="N195">
        <v>76.273036908543986</v>
      </c>
      <c r="O195">
        <v>84.728375696384006</v>
      </c>
      <c r="P195">
        <v>0</v>
      </c>
      <c r="Q195">
        <v>1.3812850110160886</v>
      </c>
      <c r="R195">
        <v>1.2485228711374881</v>
      </c>
      <c r="S195">
        <v>1.3334969686844018</v>
      </c>
      <c r="T195">
        <v>1.4216426362237025</v>
      </c>
      <c r="U195">
        <v>0</v>
      </c>
      <c r="V195">
        <v>171.51480493465601</v>
      </c>
      <c r="W195">
        <v>231.44587154432</v>
      </c>
      <c r="X195">
        <v>245.504723022848</v>
      </c>
      <c r="Y195">
        <v>289.84940120063999</v>
      </c>
      <c r="Z195">
        <v>0</v>
      </c>
      <c r="AA195">
        <v>122.09714125414401</v>
      </c>
      <c r="AB195">
        <v>127.52328125644799</v>
      </c>
      <c r="AC195">
        <v>129.03898925260799</v>
      </c>
      <c r="AD195">
        <v>160.78081161113599</v>
      </c>
      <c r="AE195">
        <v>0</v>
      </c>
      <c r="AF195">
        <v>36.715078844415999</v>
      </c>
      <c r="AG195">
        <v>41.974196977664</v>
      </c>
      <c r="AH195">
        <v>52.765952344063997</v>
      </c>
      <c r="AI195">
        <v>76.05243687833601</v>
      </c>
      <c r="AJ195">
        <v>0</v>
      </c>
      <c r="AK195">
        <v>85.382062409727993</v>
      </c>
      <c r="AL195">
        <v>85.549084278784008</v>
      </c>
      <c r="AM195">
        <v>76.273036908543986</v>
      </c>
      <c r="AN195">
        <v>84.728375696384006</v>
      </c>
      <c r="AO195">
        <v>0</v>
      </c>
      <c r="AP195">
        <v>72.035498873999998</v>
      </c>
      <c r="AQ195">
        <v>62.116663482</v>
      </c>
      <c r="AR195">
        <v>70.533702468000001</v>
      </c>
      <c r="AS195">
        <v>44.880297454500003</v>
      </c>
      <c r="AT195">
        <v>40.152634069500003</v>
      </c>
      <c r="AU195">
        <v>124.34868922349999</v>
      </c>
      <c r="AV195">
        <v>121.23526076549999</v>
      </c>
      <c r="AW195">
        <v>117.30646515000001</v>
      </c>
      <c r="AX195">
        <v>113.3479816155</v>
      </c>
      <c r="AY195">
        <v>101.900790081</v>
      </c>
      <c r="AZ195">
        <v>6.4430488739999996</v>
      </c>
      <c r="BA195">
        <v>4.8510396599999996</v>
      </c>
      <c r="BB195">
        <v>-5.1511369500000001E-2</v>
      </c>
      <c r="BC195">
        <v>9.9443331555000007</v>
      </c>
      <c r="BD195">
        <v>9.4792798454999989</v>
      </c>
      <c r="BE195">
        <v>0.47505765798849775</v>
      </c>
      <c r="BF195">
        <v>0.53420678523755605</v>
      </c>
      <c r="BG195">
        <v>0.83493373023581674</v>
      </c>
      <c r="BH195">
        <v>0.6137734348541326</v>
      </c>
      <c r="BI195">
        <v>0.51702124511560499</v>
      </c>
      <c r="BJ195">
        <v>1.3792346865656568</v>
      </c>
      <c r="BK195">
        <v>0.23164281847620097</v>
      </c>
      <c r="BL195">
        <v>-4.1327509919751634E-2</v>
      </c>
      <c r="BM195">
        <v>0.25924311013737894</v>
      </c>
      <c r="BN195">
        <v>0.28712836892051724</v>
      </c>
      <c r="BO195">
        <v>1.8542923445541546</v>
      </c>
      <c r="BP195">
        <v>0.76584960371375699</v>
      </c>
      <c r="BQ195">
        <v>0.79360622031606498</v>
      </c>
      <c r="BR195">
        <v>0.87301654499151149</v>
      </c>
      <c r="BS195">
        <v>0.80414961403612228</v>
      </c>
      <c r="BT195">
        <v>0.69172251853046829</v>
      </c>
      <c r="BU195">
        <v>0.62909949133176479</v>
      </c>
      <c r="BV195">
        <v>0.96870938299266895</v>
      </c>
      <c r="BW195">
        <v>0.79550743793638523</v>
      </c>
      <c r="BX195">
        <v>0.63201009546677178</v>
      </c>
      <c r="BY195">
        <v>0.11172846850324517</v>
      </c>
      <c r="BZ195">
        <v>4.5296516364848445E-2</v>
      </c>
      <c r="CA195">
        <v>1.5146839342605389E-2</v>
      </c>
      <c r="CB195">
        <v>7.8382670813085822E-2</v>
      </c>
      <c r="CC195">
        <v>9.718147749041052E-2</v>
      </c>
      <c r="CD195">
        <v>0.80345098703371343</v>
      </c>
      <c r="CE195">
        <v>0.67439600769661323</v>
      </c>
      <c r="CF195">
        <v>0.98385622233527437</v>
      </c>
      <c r="CG195">
        <v>0.87389010874947093</v>
      </c>
      <c r="CH195">
        <v>0.72919157295718229</v>
      </c>
    </row>
    <row r="196" spans="1:86" x14ac:dyDescent="0.3">
      <c r="A196" t="s">
        <v>193</v>
      </c>
      <c r="B196">
        <v>20.672941197311999</v>
      </c>
      <c r="C196">
        <v>20.137320504319998</v>
      </c>
      <c r="D196">
        <v>20.210593358848001</v>
      </c>
      <c r="E196">
        <v>16.213196933119999</v>
      </c>
      <c r="F196">
        <v>15.132274418688</v>
      </c>
      <c r="G196">
        <v>22.256791926784</v>
      </c>
      <c r="H196">
        <v>21.682288692223999</v>
      </c>
      <c r="I196">
        <v>16.574421448704001</v>
      </c>
      <c r="J196">
        <v>13.392702733311999</v>
      </c>
      <c r="K196">
        <v>12.749935353855999</v>
      </c>
      <c r="L196">
        <v>39.538787560448</v>
      </c>
      <c r="M196">
        <v>37.560583333888005</v>
      </c>
      <c r="N196">
        <v>32.174099631103999</v>
      </c>
      <c r="O196">
        <v>26.038104640512</v>
      </c>
      <c r="P196">
        <v>17.659079778304001</v>
      </c>
      <c r="Q196">
        <v>1.7117895156668179</v>
      </c>
      <c r="R196">
        <v>1.6692323234392266</v>
      </c>
      <c r="S196">
        <v>1.8704995353766563</v>
      </c>
      <c r="T196">
        <v>1.8734008752032094</v>
      </c>
      <c r="U196">
        <v>1.3345955298472225</v>
      </c>
      <c r="V196">
        <v>22.223197534207998</v>
      </c>
      <c r="W196">
        <v>24.031927570432</v>
      </c>
      <c r="X196">
        <v>23.655089139711997</v>
      </c>
      <c r="Y196">
        <v>19.571251520512</v>
      </c>
      <c r="Z196">
        <v>18.176385630207999</v>
      </c>
      <c r="AA196">
        <v>60.944192317439999</v>
      </c>
      <c r="AB196">
        <v>62.731742777343996</v>
      </c>
      <c r="AC196">
        <v>55.764985168896004</v>
      </c>
      <c r="AD196">
        <v>48.403753615360003</v>
      </c>
      <c r="AE196">
        <v>45.997533084672</v>
      </c>
      <c r="AF196">
        <v>21.405404756991999</v>
      </c>
      <c r="AG196">
        <v>25.171159443455998</v>
      </c>
      <c r="AH196">
        <v>23.590884574208001</v>
      </c>
      <c r="AI196">
        <v>22.365649938432</v>
      </c>
      <c r="AJ196">
        <v>28.338453306368002</v>
      </c>
      <c r="AK196">
        <v>39.538787560448</v>
      </c>
      <c r="AL196">
        <v>37.560583333888005</v>
      </c>
      <c r="AM196">
        <v>32.174099631103999</v>
      </c>
      <c r="AN196">
        <v>26.038104640512</v>
      </c>
      <c r="AO196">
        <v>17.659079778304001</v>
      </c>
      <c r="AP196">
        <v>61.274784007650005</v>
      </c>
      <c r="AQ196">
        <v>81.675447037710001</v>
      </c>
      <c r="AR196">
        <v>52.494090285045004</v>
      </c>
      <c r="AS196">
        <v>92.378558065500002</v>
      </c>
      <c r="AT196">
        <v>160.13981439842999</v>
      </c>
      <c r="AU196">
        <v>122.064544681635</v>
      </c>
      <c r="AV196">
        <v>152.878422410025</v>
      </c>
      <c r="AW196">
        <v>141.77704739041499</v>
      </c>
      <c r="AX196">
        <v>133.9823176635</v>
      </c>
      <c r="AY196">
        <v>215.45638357521</v>
      </c>
      <c r="AZ196">
        <v>79.792511796900001</v>
      </c>
      <c r="BA196">
        <v>91.459198205264997</v>
      </c>
      <c r="BB196">
        <v>85.501221457004988</v>
      </c>
      <c r="BC196">
        <v>89.201419745999999</v>
      </c>
      <c r="BD196">
        <v>104.32940454954</v>
      </c>
      <c r="BE196">
        <v>0.48473397508340799</v>
      </c>
      <c r="BF196">
        <v>0.5996005783702959</v>
      </c>
      <c r="BG196">
        <v>0.39660912235602458</v>
      </c>
      <c r="BH196">
        <v>0.50218383126839317</v>
      </c>
      <c r="BI196">
        <v>0.54365388365454703</v>
      </c>
      <c r="BJ196">
        <v>0.43462979088540565</v>
      </c>
      <c r="BK196">
        <v>0.39902914397286615</v>
      </c>
      <c r="BL196">
        <v>0.41354914294685785</v>
      </c>
      <c r="BM196">
        <v>0.41194450645964997</v>
      </c>
      <c r="BN196">
        <v>0.41674010327369221</v>
      </c>
      <c r="BO196">
        <v>0.91936376596881364</v>
      </c>
      <c r="BP196">
        <v>0.99862972234316205</v>
      </c>
      <c r="BQ196">
        <v>0.81015826530288237</v>
      </c>
      <c r="BR196">
        <v>0.91412833772804314</v>
      </c>
      <c r="BS196">
        <v>0.96039398692823919</v>
      </c>
      <c r="BT196">
        <v>0.53065034843665215</v>
      </c>
      <c r="BU196">
        <v>0.63519117517222135</v>
      </c>
      <c r="BV196">
        <v>0.33894409171520196</v>
      </c>
      <c r="BW196">
        <v>0.60014132883329885</v>
      </c>
      <c r="BX196">
        <v>1.0873563975942293</v>
      </c>
      <c r="BY196">
        <v>0.36519331355039869</v>
      </c>
      <c r="BZ196">
        <v>0.35931027948285105</v>
      </c>
      <c r="CA196">
        <v>0.36429587548665621</v>
      </c>
      <c r="CB196">
        <v>0.37874546392486885</v>
      </c>
      <c r="CC196">
        <v>0.37572098958556988</v>
      </c>
      <c r="CD196">
        <v>0.8958436619870509</v>
      </c>
      <c r="CE196">
        <v>0.99450145465507223</v>
      </c>
      <c r="CF196">
        <v>0.70323996720185822</v>
      </c>
      <c r="CG196">
        <v>0.9788867927581677</v>
      </c>
      <c r="CH196">
        <v>1.4630773871797991</v>
      </c>
    </row>
    <row r="197" spans="1:86" x14ac:dyDescent="0.3">
      <c r="A197" t="s">
        <v>194</v>
      </c>
      <c r="B197">
        <v>33.743748095999997</v>
      </c>
      <c r="C197">
        <v>35.477235711999995</v>
      </c>
      <c r="D197">
        <v>38.246576128000001</v>
      </c>
      <c r="E197">
        <v>39.776747520000001</v>
      </c>
      <c r="F197">
        <v>38.3746252158464</v>
      </c>
      <c r="G197">
        <v>12.290640486469325</v>
      </c>
      <c r="H197">
        <v>13.043590675874917</v>
      </c>
      <c r="I197">
        <v>12.510829632511284</v>
      </c>
      <c r="J197">
        <v>12.862767124828775</v>
      </c>
      <c r="K197">
        <v>12.989848792165478</v>
      </c>
      <c r="L197">
        <v>25.694036288728782</v>
      </c>
      <c r="M197">
        <v>24.629495209238321</v>
      </c>
      <c r="N197">
        <v>21.644197153292701</v>
      </c>
      <c r="O197">
        <v>24.820296809240677</v>
      </c>
      <c r="P197">
        <v>30.419241044117605</v>
      </c>
      <c r="Q197">
        <v>2.0144078162968588</v>
      </c>
      <c r="R197">
        <v>1.8194826947148741</v>
      </c>
      <c r="S197">
        <v>1.6670358946908617</v>
      </c>
      <c r="T197">
        <v>1.859354262464247</v>
      </c>
      <c r="U197">
        <v>2.2564923142087348</v>
      </c>
      <c r="V197">
        <v>34.112800768</v>
      </c>
      <c r="W197">
        <v>35.830871040000005</v>
      </c>
      <c r="X197">
        <v>38.664771584</v>
      </c>
      <c r="Y197">
        <v>40.26335744</v>
      </c>
      <c r="Z197">
        <v>38.846098040616965</v>
      </c>
      <c r="AA197">
        <v>32.144867190579205</v>
      </c>
      <c r="AB197">
        <v>33.334221754716161</v>
      </c>
      <c r="AC197">
        <v>31.963705707540786</v>
      </c>
      <c r="AD197">
        <v>31.215993716667086</v>
      </c>
      <c r="AE197">
        <v>40.004570664618086</v>
      </c>
      <c r="AF197">
        <v>6.45083090185042</v>
      </c>
      <c r="AG197">
        <v>8.7047265454778362</v>
      </c>
      <c r="AH197">
        <v>10.31950855424809</v>
      </c>
      <c r="AI197">
        <v>6.395696907426407</v>
      </c>
      <c r="AJ197">
        <v>9.585329620500481</v>
      </c>
      <c r="AK197">
        <v>25.694036288728782</v>
      </c>
      <c r="AL197">
        <v>24.629495209238321</v>
      </c>
      <c r="AM197">
        <v>21.644197153292701</v>
      </c>
      <c r="AN197">
        <v>24.820296809240677</v>
      </c>
      <c r="AO197">
        <v>30.419241044117605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</row>
    <row r="198" spans="1:86" x14ac:dyDescent="0.3">
      <c r="A198" t="s">
        <v>195</v>
      </c>
      <c r="B198">
        <v>0</v>
      </c>
      <c r="C198">
        <v>5.8506780774061049</v>
      </c>
      <c r="D198">
        <v>6.2199320916319234</v>
      </c>
      <c r="E198">
        <v>6.330801069169766</v>
      </c>
      <c r="F198">
        <v>8.2912317784993785</v>
      </c>
      <c r="G198">
        <v>8.230466254409011</v>
      </c>
      <c r="H198">
        <v>7.0348375078927363</v>
      </c>
      <c r="I198">
        <v>7.2165335770240002</v>
      </c>
      <c r="J198">
        <v>8.1891906154571767</v>
      </c>
      <c r="K198">
        <v>8.9634770171580413</v>
      </c>
      <c r="L198">
        <v>21.182124663389185</v>
      </c>
      <c r="M198">
        <v>28.714407782995249</v>
      </c>
      <c r="N198">
        <v>30.017987790596504</v>
      </c>
      <c r="O198">
        <v>34.127887718703505</v>
      </c>
      <c r="P198">
        <v>37.92561253362657</v>
      </c>
      <c r="Q198">
        <v>2.4799028123969626</v>
      </c>
      <c r="R198">
        <v>3.9331034836450374</v>
      </c>
      <c r="S198">
        <v>4.0081366543218317</v>
      </c>
      <c r="T198">
        <v>4.0156699365952333</v>
      </c>
      <c r="U198">
        <v>4.0770465922596655</v>
      </c>
      <c r="V198">
        <v>0</v>
      </c>
      <c r="W198">
        <v>26.111926614003103</v>
      </c>
      <c r="X198">
        <v>30.31656638520484</v>
      </c>
      <c r="Y198">
        <v>23.46178615793572</v>
      </c>
      <c r="Z198">
        <v>37.942803140062928</v>
      </c>
      <c r="AA198">
        <v>69.01519852536228</v>
      </c>
      <c r="AB198">
        <v>96.882107731711187</v>
      </c>
      <c r="AC198">
        <v>110.59076434763723</v>
      </c>
      <c r="AD198">
        <v>108.29805169058631</v>
      </c>
      <c r="AE198">
        <v>127.40046340321557</v>
      </c>
      <c r="AF198">
        <v>47.833073861876741</v>
      </c>
      <c r="AG198">
        <v>68.167699948619557</v>
      </c>
      <c r="AH198">
        <v>80.57277655713709</v>
      </c>
      <c r="AI198">
        <v>74.170163971786451</v>
      </c>
      <c r="AJ198">
        <v>89.474850869588991</v>
      </c>
      <c r="AK198">
        <v>21.182124663389185</v>
      </c>
      <c r="AL198">
        <v>28.714407782995249</v>
      </c>
      <c r="AM198">
        <v>30.017987790596504</v>
      </c>
      <c r="AN198">
        <v>34.127887718703505</v>
      </c>
      <c r="AO198">
        <v>37.92561253362657</v>
      </c>
      <c r="AP198">
        <v>170.78485274835</v>
      </c>
      <c r="AQ198">
        <v>255.06464888409002</v>
      </c>
      <c r="AR198">
        <v>212.56494339388499</v>
      </c>
      <c r="AS198">
        <v>309.75748385550003</v>
      </c>
      <c r="AT198">
        <v>254.69311224445499</v>
      </c>
      <c r="AU198">
        <v>460.16028090247499</v>
      </c>
      <c r="AV198">
        <v>466.97932977883499</v>
      </c>
      <c r="AW198">
        <v>528.22794231375008</v>
      </c>
      <c r="AX198">
        <v>657.35529087517511</v>
      </c>
      <c r="AY198">
        <v>711.81504850841998</v>
      </c>
      <c r="AZ198">
        <v>352.45389969297003</v>
      </c>
      <c r="BA198">
        <v>347.81563008112505</v>
      </c>
      <c r="BB198">
        <v>375.83102266438499</v>
      </c>
      <c r="BC198">
        <v>464.39103489199499</v>
      </c>
      <c r="BD198">
        <v>524.39238768156008</v>
      </c>
      <c r="BE198">
        <v>0.5617718690700173</v>
      </c>
      <c r="BF198">
        <v>0.63056082438594063</v>
      </c>
      <c r="BG198">
        <v>0.60487712779175329</v>
      </c>
      <c r="BH198">
        <v>0.79650170291994282</v>
      </c>
      <c r="BI198">
        <v>0.76641449591023003</v>
      </c>
      <c r="BJ198">
        <v>0.38271919818880573</v>
      </c>
      <c r="BK198">
        <v>0.37369025007329143</v>
      </c>
      <c r="BL198">
        <v>0.38723742137426009</v>
      </c>
      <c r="BM198">
        <v>0.40124679244353273</v>
      </c>
      <c r="BN198">
        <v>0.38453395762963238</v>
      </c>
      <c r="BO198">
        <v>0.94449106725882293</v>
      </c>
      <c r="BP198">
        <v>1.0042510744592319</v>
      </c>
      <c r="BQ198">
        <v>0.99211454916601327</v>
      </c>
      <c r="BR198">
        <v>1.1977484953634756</v>
      </c>
      <c r="BS198">
        <v>1.1509484535398622</v>
      </c>
      <c r="BT198">
        <v>0.53648123502361433</v>
      </c>
      <c r="BU198">
        <v>0.6959606143433269</v>
      </c>
      <c r="BV198">
        <v>0.63209006997175332</v>
      </c>
      <c r="BW198">
        <v>0.85873900060720187</v>
      </c>
      <c r="BX198">
        <v>0.79297144076110815</v>
      </c>
      <c r="BY198">
        <v>0.33409867156460782</v>
      </c>
      <c r="BZ198">
        <v>0.321871941453924</v>
      </c>
      <c r="CA198">
        <v>0.34410745947106486</v>
      </c>
      <c r="CB198">
        <v>0.33705567149306986</v>
      </c>
      <c r="CC198">
        <v>0.32415356384114619</v>
      </c>
      <c r="CD198">
        <v>0.87057990658822215</v>
      </c>
      <c r="CE198">
        <v>1.0178325557972507</v>
      </c>
      <c r="CF198">
        <v>0.97619752944281823</v>
      </c>
      <c r="CG198">
        <v>1.1957946721002717</v>
      </c>
      <c r="CH198">
        <v>1.1171250046022543</v>
      </c>
    </row>
    <row r="199" spans="1:86" x14ac:dyDescent="0.3">
      <c r="A199" t="s">
        <v>196</v>
      </c>
      <c r="B199">
        <v>0</v>
      </c>
      <c r="C199">
        <v>0</v>
      </c>
      <c r="D199">
        <v>0</v>
      </c>
      <c r="E199">
        <v>8.4778217224285193</v>
      </c>
      <c r="F199">
        <v>190.07373939575706</v>
      </c>
      <c r="G199">
        <v>0</v>
      </c>
      <c r="H199">
        <v>0</v>
      </c>
      <c r="I199">
        <v>0</v>
      </c>
      <c r="J199">
        <v>37.11637844950733</v>
      </c>
      <c r="K199">
        <v>302.32984860565432</v>
      </c>
      <c r="L199">
        <v>0</v>
      </c>
      <c r="M199">
        <v>0</v>
      </c>
      <c r="N199">
        <v>0</v>
      </c>
      <c r="O199">
        <v>198.06848296172228</v>
      </c>
      <c r="P199">
        <v>613.43679599733616</v>
      </c>
      <c r="Q199">
        <v>0</v>
      </c>
      <c r="R199">
        <v>0</v>
      </c>
      <c r="S199">
        <v>0</v>
      </c>
      <c r="T199">
        <v>5.1420862987973317</v>
      </c>
      <c r="U199">
        <v>1.9551423200866251</v>
      </c>
      <c r="V199">
        <v>0</v>
      </c>
      <c r="W199">
        <v>0</v>
      </c>
      <c r="X199">
        <v>0</v>
      </c>
      <c r="Y199">
        <v>67.89559402607442</v>
      </c>
      <c r="Z199">
        <v>587.12237624411364</v>
      </c>
      <c r="AA199">
        <v>0</v>
      </c>
      <c r="AB199">
        <v>0</v>
      </c>
      <c r="AC199">
        <v>0</v>
      </c>
      <c r="AD199">
        <v>197.47239405096713</v>
      </c>
      <c r="AE199">
        <v>893.74542196024674</v>
      </c>
      <c r="AF199">
        <v>0</v>
      </c>
      <c r="AG199">
        <v>0</v>
      </c>
      <c r="AH199">
        <v>0</v>
      </c>
      <c r="AI199">
        <v>-0.59608891085148163</v>
      </c>
      <c r="AJ199">
        <v>280.30862596300688</v>
      </c>
      <c r="AK199">
        <v>0</v>
      </c>
      <c r="AL199">
        <v>0</v>
      </c>
      <c r="AM199">
        <v>0</v>
      </c>
      <c r="AN199">
        <v>198.06848296172228</v>
      </c>
      <c r="AO199">
        <v>613.43679600070868</v>
      </c>
      <c r="AP199">
        <v>34.377792179910003</v>
      </c>
      <c r="AQ199">
        <v>29.623660632284999</v>
      </c>
      <c r="AR199">
        <v>27.423763137314999</v>
      </c>
      <c r="AS199">
        <v>25.641478668645004</v>
      </c>
      <c r="AT199">
        <v>18.267533063704199</v>
      </c>
      <c r="AU199">
        <v>12.1779837665256</v>
      </c>
      <c r="AV199">
        <v>9.7725271697122515</v>
      </c>
      <c r="AW199">
        <v>9.6832857106500008</v>
      </c>
      <c r="AX199">
        <v>7.4071459932021</v>
      </c>
      <c r="AY199">
        <v>7.5995353336137006</v>
      </c>
      <c r="AZ199">
        <v>12.1779837665256</v>
      </c>
      <c r="BA199">
        <v>9.7725271697122515</v>
      </c>
      <c r="BB199">
        <v>9.6832857106500008</v>
      </c>
      <c r="BC199">
        <v>7.4071459932021</v>
      </c>
      <c r="BD199">
        <v>7.5995353336137006</v>
      </c>
      <c r="BE199">
        <v>0.79594305865780257</v>
      </c>
      <c r="BF199">
        <v>0.72453617190225073</v>
      </c>
      <c r="BG199">
        <v>0.71201131853217414</v>
      </c>
      <c r="BH199">
        <v>0.68417947452971462</v>
      </c>
      <c r="BI199">
        <v>0.50317279209570698</v>
      </c>
      <c r="BJ199">
        <v>0.20727673262528243</v>
      </c>
      <c r="BK199">
        <v>0.21627460237427262</v>
      </c>
      <c r="BL199">
        <v>0.23293888849575842</v>
      </c>
      <c r="BM199">
        <v>0.28807064312335762</v>
      </c>
      <c r="BN199">
        <v>0.43064957390309638</v>
      </c>
      <c r="BO199">
        <v>1.0032197912830849</v>
      </c>
      <c r="BP199">
        <v>0.94081077427652338</v>
      </c>
      <c r="BQ199">
        <v>0.94495020702793231</v>
      </c>
      <c r="BR199">
        <v>0.97225011765307234</v>
      </c>
      <c r="BS199">
        <v>0.93382236599880331</v>
      </c>
      <c r="BT199">
        <v>0.79594305865780257</v>
      </c>
      <c r="BU199">
        <v>0.72453617190225073</v>
      </c>
      <c r="BV199">
        <v>0.71201131853217414</v>
      </c>
      <c r="BW199">
        <v>0.68417947452971462</v>
      </c>
      <c r="BX199">
        <v>0.50317279209570698</v>
      </c>
      <c r="BY199">
        <v>0.20727673262528243</v>
      </c>
      <c r="BZ199">
        <v>0.2162746023742726</v>
      </c>
      <c r="CA199">
        <v>0.23293888849575847</v>
      </c>
      <c r="CB199">
        <v>0.28807064312083214</v>
      </c>
      <c r="CC199">
        <v>0.43064957390048925</v>
      </c>
      <c r="CD199">
        <v>1.0032197912830849</v>
      </c>
      <c r="CE199">
        <v>0.94081077427652315</v>
      </c>
      <c r="CF199">
        <v>0.94495020702793253</v>
      </c>
      <c r="CG199">
        <v>0.97225011765054659</v>
      </c>
      <c r="CH199">
        <v>0.93382236599619617</v>
      </c>
    </row>
    <row r="200" spans="1:86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160.61915584527</v>
      </c>
      <c r="AQ200">
        <v>103.38599517492</v>
      </c>
      <c r="AR200">
        <v>167.62435840418999</v>
      </c>
      <c r="AS200">
        <v>154.06216835188499</v>
      </c>
      <c r="AT200">
        <v>225.56820266002501</v>
      </c>
      <c r="AU200">
        <v>693.68786796605775</v>
      </c>
      <c r="AV200">
        <v>652.94773892796638</v>
      </c>
      <c r="AW200">
        <v>689.46127389353967</v>
      </c>
      <c r="AX200">
        <v>715.91506569205228</v>
      </c>
      <c r="AY200">
        <v>847.60547901739187</v>
      </c>
      <c r="AZ200">
        <v>651.47975928759138</v>
      </c>
      <c r="BA200">
        <v>611.36721514729311</v>
      </c>
      <c r="BB200">
        <v>617.95164507172001</v>
      </c>
      <c r="BC200">
        <v>622.97556676486806</v>
      </c>
      <c r="BD200">
        <v>748.11292895828592</v>
      </c>
      <c r="BE200">
        <v>0.67409571417870817</v>
      </c>
      <c r="BF200">
        <v>0.46249166920629947</v>
      </c>
      <c r="BG200">
        <v>0.57243375822366982</v>
      </c>
      <c r="BH200">
        <v>0.57371720554597239</v>
      </c>
      <c r="BI200">
        <v>0.68722577621932546</v>
      </c>
      <c r="BJ200">
        <v>0.49864003939602075</v>
      </c>
      <c r="BK200">
        <v>0.46216113729726471</v>
      </c>
      <c r="BL200">
        <v>0.43888904381865451</v>
      </c>
      <c r="BM200">
        <v>0.41081356874953412</v>
      </c>
      <c r="BN200">
        <v>0.36491890990210074</v>
      </c>
      <c r="BO200">
        <v>1.1727357535747291</v>
      </c>
      <c r="BP200">
        <v>0.92465280650356418</v>
      </c>
      <c r="BQ200">
        <v>1.0113228020423244</v>
      </c>
      <c r="BR200">
        <v>0.98453077429550651</v>
      </c>
      <c r="BS200">
        <v>1.0521446861214263</v>
      </c>
      <c r="BT200">
        <v>0.71083992509699168</v>
      </c>
      <c r="BU200">
        <v>0.45746518656402363</v>
      </c>
      <c r="BV200">
        <v>0.68390551573859859</v>
      </c>
      <c r="BW200">
        <v>0.5456875078153689</v>
      </c>
      <c r="BX200">
        <v>0.66219374199409553</v>
      </c>
      <c r="BY200">
        <v>0.43771569300847146</v>
      </c>
      <c r="BZ200">
        <v>0.4218370487006381</v>
      </c>
      <c r="CA200">
        <v>0.38868288509300319</v>
      </c>
      <c r="CB200">
        <v>0.36628978041681376</v>
      </c>
      <c r="CC200">
        <v>0.33438382907512043</v>
      </c>
      <c r="CD200">
        <v>1.148555618105463</v>
      </c>
      <c r="CE200">
        <v>0.87930223526466178</v>
      </c>
      <c r="CF200">
        <v>1.0725884008316018</v>
      </c>
      <c r="CG200">
        <v>0.9119772882321826</v>
      </c>
      <c r="CH200">
        <v>0.99657757106921618</v>
      </c>
    </row>
    <row r="201" spans="1:86" x14ac:dyDescent="0.3">
      <c r="A201" t="s">
        <v>198</v>
      </c>
      <c r="B201">
        <v>6.7671523680563199</v>
      </c>
      <c r="C201">
        <v>8787.8223183555165</v>
      </c>
      <c r="D201">
        <v>10191.583019975107</v>
      </c>
      <c r="E201">
        <v>9739.144474075536</v>
      </c>
      <c r="F201">
        <v>9134.2834850575564</v>
      </c>
      <c r="G201">
        <v>1829.2777923556455</v>
      </c>
      <c r="H201">
        <v>2201.4969360694172</v>
      </c>
      <c r="I201">
        <v>2177.1541207828786</v>
      </c>
      <c r="J201">
        <v>2819.0874730947889</v>
      </c>
      <c r="K201">
        <v>3138.2402870697783</v>
      </c>
      <c r="L201">
        <v>2225.1694231325901</v>
      </c>
      <c r="M201">
        <v>2421.1585498195659</v>
      </c>
      <c r="N201">
        <v>2514.8279867340189</v>
      </c>
      <c r="O201">
        <v>3110.5384084872089</v>
      </c>
      <c r="P201">
        <v>3473.4326454753382</v>
      </c>
      <c r="Q201">
        <v>1.1721224968563624</v>
      </c>
      <c r="R201">
        <v>1.0597287699317395</v>
      </c>
      <c r="S201">
        <v>1.1130346665112258</v>
      </c>
      <c r="T201">
        <v>1.0632039872510046</v>
      </c>
      <c r="U201">
        <v>1.0665034592946354</v>
      </c>
      <c r="V201">
        <v>28.296115526021122</v>
      </c>
      <c r="W201">
        <v>8808.0319300149858</v>
      </c>
      <c r="X201">
        <v>10211.520015133439</v>
      </c>
      <c r="Y201">
        <v>9756.3494622343478</v>
      </c>
      <c r="Z201">
        <v>9149.5836908240581</v>
      </c>
      <c r="AA201">
        <v>47564.381982726401</v>
      </c>
      <c r="AB201">
        <v>57192.482221478778</v>
      </c>
      <c r="AC201">
        <v>60263.017105726707</v>
      </c>
      <c r="AD201">
        <v>74546.828410070724</v>
      </c>
      <c r="AE201">
        <v>83298.942334655614</v>
      </c>
      <c r="AF201">
        <v>45069.409039593804</v>
      </c>
      <c r="AG201">
        <v>54463.621320364226</v>
      </c>
      <c r="AH201">
        <v>57533.603671564953</v>
      </c>
      <c r="AI201">
        <v>71232.628985432049</v>
      </c>
      <c r="AJ201">
        <v>79602.515005910987</v>
      </c>
      <c r="AK201">
        <v>2494.97294313259</v>
      </c>
      <c r="AL201">
        <v>2728.8609011049161</v>
      </c>
      <c r="AM201">
        <v>2729.413434161756</v>
      </c>
      <c r="AN201">
        <v>3314.1994246386789</v>
      </c>
      <c r="AO201">
        <v>3696.4273287446322</v>
      </c>
      <c r="AP201">
        <v>-4.1232720239999994</v>
      </c>
      <c r="AQ201">
        <v>-51.138371833500003</v>
      </c>
      <c r="AR201">
        <v>206.36103163499999</v>
      </c>
      <c r="AS201">
        <v>518.13947945100006</v>
      </c>
      <c r="AT201">
        <v>130.09721816699999</v>
      </c>
      <c r="AU201">
        <v>65.271436006499997</v>
      </c>
      <c r="AV201">
        <v>48.747477813000003</v>
      </c>
      <c r="AW201">
        <v>186.43729749899998</v>
      </c>
      <c r="AX201">
        <v>547.17850833900002</v>
      </c>
      <c r="AY201">
        <v>557.78174841600003</v>
      </c>
      <c r="AZ201">
        <v>0</v>
      </c>
      <c r="BA201">
        <v>0</v>
      </c>
      <c r="BB201">
        <v>66.042919638000001</v>
      </c>
      <c r="BC201">
        <v>216.24462315300002</v>
      </c>
      <c r="BD201">
        <v>252.46869160649999</v>
      </c>
      <c r="BE201">
        <v>0</v>
      </c>
      <c r="BF201">
        <v>0</v>
      </c>
      <c r="BG201">
        <v>0.8573158515145517</v>
      </c>
      <c r="BH201">
        <v>0.85329511908991007</v>
      </c>
      <c r="BI201">
        <v>0.90128755272769201</v>
      </c>
      <c r="BJ201">
        <v>0</v>
      </c>
      <c r="BK201">
        <v>0</v>
      </c>
      <c r="BL201">
        <v>3.6333505083631527E-2</v>
      </c>
      <c r="BM201">
        <v>7.1858123025569487E-2</v>
      </c>
      <c r="BN201">
        <v>4.5012024102844488E-2</v>
      </c>
      <c r="BO201">
        <v>0</v>
      </c>
      <c r="BP201">
        <v>0</v>
      </c>
      <c r="BQ201">
        <v>0.89364935659818312</v>
      </c>
      <c r="BR201">
        <v>0.92515324211547945</v>
      </c>
      <c r="BS201">
        <v>0.94629957683053656</v>
      </c>
      <c r="BT201">
        <v>26.914483932662744</v>
      </c>
      <c r="BU201">
        <v>21.728102772651972</v>
      </c>
      <c r="BV201">
        <v>0.99891170979337662</v>
      </c>
      <c r="BW201">
        <v>1.2025752214318643</v>
      </c>
      <c r="BX201">
        <v>1.2613048382254699</v>
      </c>
      <c r="BY201">
        <v>-20.090711894333516</v>
      </c>
      <c r="BZ201">
        <v>-1.2262471788470142</v>
      </c>
      <c r="CA201">
        <v>3.3053951113410439E-2</v>
      </c>
      <c r="CB201">
        <v>5.6007498424017713E-2</v>
      </c>
      <c r="CC201">
        <v>0.11350909940860407</v>
      </c>
      <c r="CD201">
        <v>6.8237720383292322</v>
      </c>
      <c r="CE201">
        <v>20.501855593804958</v>
      </c>
      <c r="CF201">
        <v>1.0319656609067871</v>
      </c>
      <c r="CG201">
        <v>1.2585827198558821</v>
      </c>
      <c r="CH201">
        <v>1.3748139376340742</v>
      </c>
    </row>
    <row r="202" spans="1:86" x14ac:dyDescent="0.3">
      <c r="A202" t="s">
        <v>199</v>
      </c>
      <c r="B202">
        <v>2.4669747813273601</v>
      </c>
      <c r="C202">
        <v>3.5048941130594304</v>
      </c>
      <c r="D202">
        <v>3.7595625540331521</v>
      </c>
      <c r="E202">
        <v>5.6944320509939708</v>
      </c>
      <c r="F202">
        <v>5.6003554719630326</v>
      </c>
      <c r="G202">
        <v>3.0738042510746624</v>
      </c>
      <c r="H202">
        <v>2.6366811465536513</v>
      </c>
      <c r="I202">
        <v>3.3064018839747584</v>
      </c>
      <c r="J202">
        <v>3.8065551402295297</v>
      </c>
      <c r="K202">
        <v>3.6184366537507842</v>
      </c>
      <c r="L202">
        <v>3.2541647341960194</v>
      </c>
      <c r="M202">
        <v>3.5447928533009407</v>
      </c>
      <c r="N202">
        <v>3.9854765283768323</v>
      </c>
      <c r="O202">
        <v>4.5622540323944447</v>
      </c>
      <c r="P202">
        <v>4.3319065245240322</v>
      </c>
      <c r="Q202">
        <v>1.0201238644716066</v>
      </c>
      <c r="R202">
        <v>1.2954564799083605</v>
      </c>
      <c r="S202">
        <v>1.1614865796358769</v>
      </c>
      <c r="T202">
        <v>1.1548801547862748</v>
      </c>
      <c r="U202">
        <v>1.1535799064494154</v>
      </c>
      <c r="V202">
        <v>2.4669747813273601</v>
      </c>
      <c r="W202">
        <v>3.9527386627276799</v>
      </c>
      <c r="X202">
        <v>4.3055255068364797</v>
      </c>
      <c r="Y202">
        <v>8.9377858291597327</v>
      </c>
      <c r="Z202">
        <v>10.27571908449884</v>
      </c>
      <c r="AA202">
        <v>5.6239355741286401</v>
      </c>
      <c r="AB202">
        <v>6.7809751618828287</v>
      </c>
      <c r="AC202">
        <v>9.4282280142682104</v>
      </c>
      <c r="AD202">
        <v>11.930567143683993</v>
      </c>
      <c r="AE202">
        <v>14.658841075793408</v>
      </c>
      <c r="AF202">
        <v>2.3697708399326207</v>
      </c>
      <c r="AG202">
        <v>3.2361823085818879</v>
      </c>
      <c r="AH202">
        <v>5.442751485891379</v>
      </c>
      <c r="AI202">
        <v>7.3683131112895497</v>
      </c>
      <c r="AJ202">
        <v>10.326934551269375</v>
      </c>
      <c r="AK202">
        <v>3.2541647341960194</v>
      </c>
      <c r="AL202">
        <v>3.5447928533009407</v>
      </c>
      <c r="AM202">
        <v>3.9854765283768323</v>
      </c>
      <c r="AN202">
        <v>4.5622540323944447</v>
      </c>
      <c r="AO202">
        <v>4.3319065251021822</v>
      </c>
      <c r="AP202">
        <v>767.51817123307421</v>
      </c>
      <c r="AQ202">
        <v>1413.7837412896622</v>
      </c>
      <c r="AR202">
        <v>1704.6111719490225</v>
      </c>
      <c r="AS202">
        <v>0</v>
      </c>
      <c r="AT202">
        <v>0</v>
      </c>
      <c r="AU202">
        <v>3254.1029278678097</v>
      </c>
      <c r="AV202">
        <v>3697.8560659521131</v>
      </c>
      <c r="AW202">
        <v>4449.5323448523768</v>
      </c>
      <c r="AX202">
        <v>0</v>
      </c>
      <c r="AY202">
        <v>0</v>
      </c>
      <c r="AZ202">
        <v>891.04165661855723</v>
      </c>
      <c r="BA202">
        <v>908.16335063729946</v>
      </c>
      <c r="BB202">
        <v>789.98589381961142</v>
      </c>
      <c r="BC202">
        <v>0</v>
      </c>
      <c r="BD202">
        <v>0</v>
      </c>
      <c r="BE202">
        <v>0.63090738232391042</v>
      </c>
      <c r="BF202">
        <v>0.72793337023591098</v>
      </c>
      <c r="BG202">
        <v>0.73213108860160903</v>
      </c>
      <c r="BH202">
        <v>0</v>
      </c>
      <c r="BI202">
        <v>0</v>
      </c>
      <c r="BJ202">
        <v>0.49665035945492736</v>
      </c>
      <c r="BK202">
        <v>0.3477582713524966</v>
      </c>
      <c r="BL202">
        <v>0.31215073316661762</v>
      </c>
      <c r="BM202">
        <v>0</v>
      </c>
      <c r="BN202">
        <v>0</v>
      </c>
      <c r="BO202">
        <v>1.1275577417788378</v>
      </c>
      <c r="BP202">
        <v>1.0756916415884075</v>
      </c>
      <c r="BQ202">
        <v>1.0442818217682266</v>
      </c>
      <c r="BR202">
        <v>0</v>
      </c>
      <c r="BS202">
        <v>0</v>
      </c>
      <c r="BT202">
        <v>0.51323137987127865</v>
      </c>
      <c r="BU202">
        <v>0.76188116789486449</v>
      </c>
      <c r="BV202">
        <v>0.80690356499092164</v>
      </c>
      <c r="BW202">
        <v>0</v>
      </c>
      <c r="BX202">
        <v>0</v>
      </c>
      <c r="BY202">
        <v>0.35964709716511983</v>
      </c>
      <c r="BZ202">
        <v>0.30852642500129485</v>
      </c>
      <c r="CA202">
        <v>0.25936478713754252</v>
      </c>
      <c r="CB202">
        <v>0</v>
      </c>
      <c r="CC202">
        <v>0</v>
      </c>
      <c r="CD202">
        <v>0.87287847703639843</v>
      </c>
      <c r="CE202">
        <v>1.0704075928961594</v>
      </c>
      <c r="CF202">
        <v>1.0662683521284642</v>
      </c>
      <c r="CG202">
        <v>0</v>
      </c>
      <c r="CH202">
        <v>0</v>
      </c>
    </row>
    <row r="203" spans="1:86" x14ac:dyDescent="0.3">
      <c r="A203" t="s">
        <v>200</v>
      </c>
      <c r="B203">
        <v>4.8318371207987205</v>
      </c>
      <c r="C203">
        <v>5.0184014851379199</v>
      </c>
      <c r="D203">
        <v>4.9229520821043211</v>
      </c>
      <c r="E203">
        <v>4.7936280762675203</v>
      </c>
      <c r="F203">
        <v>8.5014000302079999</v>
      </c>
      <c r="G203">
        <v>5.4539116478467067</v>
      </c>
      <c r="H203">
        <v>7.3337558678082555</v>
      </c>
      <c r="I203">
        <v>5.2571552344933377</v>
      </c>
      <c r="J203">
        <v>5.1725779143682056</v>
      </c>
      <c r="K203">
        <v>6.114737818490573</v>
      </c>
      <c r="L203">
        <v>15.57007832440525</v>
      </c>
      <c r="M203">
        <v>17.548319164362855</v>
      </c>
      <c r="N203">
        <v>17.76219322128302</v>
      </c>
      <c r="O203">
        <v>17.244707982896436</v>
      </c>
      <c r="P203">
        <v>17.038313809505588</v>
      </c>
      <c r="Q203">
        <v>2.7508840114905717</v>
      </c>
      <c r="R203">
        <v>2.3056780016222267</v>
      </c>
      <c r="S203">
        <v>3.2556324532019043</v>
      </c>
      <c r="T203">
        <v>3.2124648428850002</v>
      </c>
      <c r="U203">
        <v>2.6849632905227963</v>
      </c>
      <c r="V203">
        <v>6.6826491636326404</v>
      </c>
      <c r="W203">
        <v>6.3768330406502391</v>
      </c>
      <c r="X203">
        <v>6.3168880367615996</v>
      </c>
      <c r="Y203">
        <v>6.19356689907712</v>
      </c>
      <c r="Z203">
        <v>10.392661036031999</v>
      </c>
      <c r="AA203">
        <v>33.740323743557219</v>
      </c>
      <c r="AB203">
        <v>32.714415813521924</v>
      </c>
      <c r="AC203">
        <v>31.084153418750258</v>
      </c>
      <c r="AD203">
        <v>31.89496724979108</v>
      </c>
      <c r="AE203">
        <v>33.811457576410625</v>
      </c>
      <c r="AF203">
        <v>17.206661419151974</v>
      </c>
      <c r="AG203">
        <v>15.166096649062707</v>
      </c>
      <c r="AH203">
        <v>12.791988997467238</v>
      </c>
      <c r="AI203">
        <v>14.650259266894642</v>
      </c>
      <c r="AJ203">
        <v>16.773143767001397</v>
      </c>
      <c r="AK203">
        <v>16.533662324405249</v>
      </c>
      <c r="AL203">
        <v>17.548319164362855</v>
      </c>
      <c r="AM203">
        <v>18.292164421283019</v>
      </c>
      <c r="AN203">
        <v>17.244707982896436</v>
      </c>
      <c r="AO203">
        <v>17.03831391232</v>
      </c>
      <c r="AP203">
        <v>153.111917675265</v>
      </c>
      <c r="AQ203">
        <v>39.772286697989998</v>
      </c>
      <c r="AR203">
        <v>0</v>
      </c>
      <c r="AS203">
        <v>0</v>
      </c>
      <c r="AT203">
        <v>0</v>
      </c>
      <c r="AU203">
        <v>388.86997245787501</v>
      </c>
      <c r="AV203">
        <v>333.78791014660504</v>
      </c>
      <c r="AW203">
        <v>0</v>
      </c>
      <c r="AX203">
        <v>0</v>
      </c>
      <c r="AY203">
        <v>0</v>
      </c>
      <c r="AZ203">
        <v>214.1853424116</v>
      </c>
      <c r="BA203">
        <v>164.93784600741</v>
      </c>
      <c r="BB203">
        <v>0</v>
      </c>
      <c r="BC203">
        <v>0</v>
      </c>
      <c r="BD203">
        <v>0</v>
      </c>
      <c r="BE203">
        <v>0.65025966926293211</v>
      </c>
      <c r="BF203">
        <v>-5.090126880405238E-2</v>
      </c>
      <c r="BG203">
        <v>0</v>
      </c>
      <c r="BH203">
        <v>0</v>
      </c>
      <c r="BI203">
        <v>0</v>
      </c>
      <c r="BJ203">
        <v>0.54299006275126827</v>
      </c>
      <c r="BK203">
        <v>7.5059436898850613</v>
      </c>
      <c r="BL203">
        <v>0</v>
      </c>
      <c r="BM203">
        <v>0</v>
      </c>
      <c r="BN203">
        <v>0</v>
      </c>
      <c r="BO203">
        <v>1.1932497320142004</v>
      </c>
      <c r="BP203">
        <v>7.4550424210810089</v>
      </c>
      <c r="BQ203">
        <v>0</v>
      </c>
      <c r="BR203">
        <v>0</v>
      </c>
      <c r="BS203">
        <v>0</v>
      </c>
      <c r="BT203">
        <v>0.83984098260038875</v>
      </c>
      <c r="BU203">
        <v>0.74484771238039593</v>
      </c>
      <c r="BV203">
        <v>0</v>
      </c>
      <c r="BW203">
        <v>0</v>
      </c>
      <c r="BX203">
        <v>0</v>
      </c>
      <c r="BY203">
        <v>0.41007349914088681</v>
      </c>
      <c r="BZ203">
        <v>0.7152038532703906</v>
      </c>
      <c r="CA203">
        <v>0</v>
      </c>
      <c r="CB203">
        <v>0</v>
      </c>
      <c r="CC203">
        <v>0</v>
      </c>
      <c r="CD203">
        <v>1.2499144817412755</v>
      </c>
      <c r="CE203">
        <v>1.4600515656507864</v>
      </c>
      <c r="CF203">
        <v>0</v>
      </c>
      <c r="CG203">
        <v>0</v>
      </c>
      <c r="CH203">
        <v>0</v>
      </c>
    </row>
    <row r="204" spans="1:86" x14ac:dyDescent="0.3">
      <c r="A204" t="s">
        <v>201</v>
      </c>
      <c r="B204">
        <v>24.592501623783221</v>
      </c>
      <c r="C204">
        <v>0</v>
      </c>
      <c r="D204">
        <v>0</v>
      </c>
      <c r="E204">
        <v>0</v>
      </c>
      <c r="F204">
        <v>0</v>
      </c>
      <c r="G204">
        <v>3.0411750957197317</v>
      </c>
      <c r="H204">
        <v>3.1321885706239998</v>
      </c>
      <c r="I204">
        <v>0</v>
      </c>
      <c r="J204">
        <v>0</v>
      </c>
      <c r="K204">
        <v>0</v>
      </c>
      <c r="L204">
        <v>3.854336</v>
      </c>
      <c r="M204">
        <v>3.8540951040000002</v>
      </c>
      <c r="N204">
        <v>0</v>
      </c>
      <c r="O204">
        <v>0</v>
      </c>
      <c r="P204">
        <v>0</v>
      </c>
      <c r="Q204">
        <v>1.2212307359254637</v>
      </c>
      <c r="R204">
        <v>1.1856707516025695</v>
      </c>
      <c r="S204">
        <v>0</v>
      </c>
      <c r="T204">
        <v>0</v>
      </c>
      <c r="U204">
        <v>0</v>
      </c>
      <c r="V204">
        <v>30.096611185698716</v>
      </c>
      <c r="W204">
        <v>0</v>
      </c>
      <c r="X204">
        <v>0</v>
      </c>
      <c r="Y204">
        <v>0</v>
      </c>
      <c r="Z204">
        <v>0</v>
      </c>
      <c r="AA204">
        <v>3.854336</v>
      </c>
      <c r="AB204">
        <v>3.8540951040000002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3.854336</v>
      </c>
      <c r="AL204">
        <v>3.8540951040000002</v>
      </c>
      <c r="AM204">
        <v>0</v>
      </c>
      <c r="AN204">
        <v>0</v>
      </c>
      <c r="AO204">
        <v>0</v>
      </c>
      <c r="AP204">
        <v>52.853239340909994</v>
      </c>
      <c r="AQ204">
        <v>105.70562370837</v>
      </c>
      <c r="AR204">
        <v>129.11787297955502</v>
      </c>
      <c r="AS204">
        <v>123.07755969465001</v>
      </c>
      <c r="AT204">
        <v>31.318403050935007</v>
      </c>
      <c r="AU204">
        <v>-26.168791300500001</v>
      </c>
      <c r="AV204">
        <v>24.556787273999998</v>
      </c>
      <c r="AW204">
        <v>82.773403184999992</v>
      </c>
      <c r="AX204">
        <v>123.469395456</v>
      </c>
      <c r="AY204">
        <v>128.59077066</v>
      </c>
      <c r="AZ204">
        <v>10.001353155</v>
      </c>
      <c r="BA204">
        <v>43.130242617</v>
      </c>
      <c r="BB204">
        <v>88.586103882000003</v>
      </c>
      <c r="BC204">
        <v>104.8963291245</v>
      </c>
      <c r="BD204">
        <v>97.8934387515</v>
      </c>
      <c r="BE204">
        <v>0.61662382884218858</v>
      </c>
      <c r="BF204">
        <v>0.84259693251144152</v>
      </c>
      <c r="BG204">
        <v>0.73807698321992188</v>
      </c>
      <c r="BH204">
        <v>0.67196369151466595</v>
      </c>
      <c r="BI204">
        <v>0.53389370772149791</v>
      </c>
      <c r="BJ204">
        <v>0.4055020996592123</v>
      </c>
      <c r="BK204">
        <v>0.39673678498852799</v>
      </c>
      <c r="BL204">
        <v>0.38779935865878107</v>
      </c>
      <c r="BM204">
        <v>0.3542834325416131</v>
      </c>
      <c r="BN204">
        <v>0.48793188879400323</v>
      </c>
      <c r="BO204">
        <v>1.0221259285014008</v>
      </c>
      <c r="BP204">
        <v>1.2393337174999695</v>
      </c>
      <c r="BQ204">
        <v>1.1258763418787026</v>
      </c>
      <c r="BR204">
        <v>1.0262471240562792</v>
      </c>
      <c r="BS204">
        <v>1.0218255965155014</v>
      </c>
      <c r="BT204">
        <v>0.54497506695102005</v>
      </c>
      <c r="BU204">
        <v>0.8452379883717519</v>
      </c>
      <c r="BV204">
        <v>0.77307951294825883</v>
      </c>
      <c r="BW204">
        <v>0.70591701903028126</v>
      </c>
      <c r="BX204">
        <v>0.7933856699583387</v>
      </c>
      <c r="BY204">
        <v>0.32530123267377248</v>
      </c>
      <c r="BZ204">
        <v>0.33974911997930995</v>
      </c>
      <c r="CA204">
        <v>0.34981627788419428</v>
      </c>
      <c r="CB204">
        <v>0.30944434413266486</v>
      </c>
      <c r="CC204">
        <v>0.43827070741773783</v>
      </c>
      <c r="CD204">
        <v>0.87027629962479247</v>
      </c>
      <c r="CE204">
        <v>1.1849871083510617</v>
      </c>
      <c r="CF204">
        <v>1.1228957908324531</v>
      </c>
      <c r="CG204">
        <v>1.0153613631629461</v>
      </c>
      <c r="CH204">
        <v>1.2316563773760765</v>
      </c>
    </row>
    <row r="205" spans="1:86" x14ac:dyDescent="0.3">
      <c r="A205" t="s">
        <v>202</v>
      </c>
      <c r="B205">
        <v>931.09394406604792</v>
      </c>
      <c r="C205">
        <v>1153.010957523968</v>
      </c>
      <c r="D205">
        <v>1105.4804201103359</v>
      </c>
      <c r="E205">
        <v>1083.9659670242202</v>
      </c>
      <c r="F205">
        <v>1013.177517105275</v>
      </c>
      <c r="G205">
        <v>798.65875482623994</v>
      </c>
      <c r="H205">
        <v>713.62016589364225</v>
      </c>
      <c r="I205">
        <v>647.70078768679934</v>
      </c>
      <c r="J205">
        <v>564.87290944994299</v>
      </c>
      <c r="K205">
        <v>577.93345591348225</v>
      </c>
      <c r="L205">
        <v>1043.4845683609601</v>
      </c>
      <c r="M205">
        <v>929.24413066240004</v>
      </c>
      <c r="N205">
        <v>1011.1072883712001</v>
      </c>
      <c r="O205">
        <v>895.53082306182137</v>
      </c>
      <c r="P205">
        <v>877.51392126975998</v>
      </c>
      <c r="Q205">
        <v>1.2589670222024743</v>
      </c>
      <c r="R205">
        <v>1.2547358093207934</v>
      </c>
      <c r="S205">
        <v>1.5042235919419604</v>
      </c>
      <c r="T205">
        <v>1.5276341955387593</v>
      </c>
      <c r="U205">
        <v>1.4630722026228953</v>
      </c>
      <c r="V205">
        <v>1990.6003117066241</v>
      </c>
      <c r="W205">
        <v>2031.2122119331839</v>
      </c>
      <c r="X205">
        <v>1963.938748946432</v>
      </c>
      <c r="Y205">
        <v>1918.2493258349978</v>
      </c>
      <c r="Z205">
        <v>1811.0985695101647</v>
      </c>
      <c r="AA205">
        <v>4429.1775007232</v>
      </c>
      <c r="AB205">
        <v>4555.3648893573118</v>
      </c>
      <c r="AC205">
        <v>4251.5782062899207</v>
      </c>
      <c r="AD205">
        <v>3905.4758995743232</v>
      </c>
      <c r="AE205">
        <v>4260.0207654004225</v>
      </c>
      <c r="AF205">
        <v>3385.6929323622398</v>
      </c>
      <c r="AG205">
        <v>3367.8284155115516</v>
      </c>
      <c r="AH205">
        <v>3240.4709179187198</v>
      </c>
      <c r="AI205">
        <v>3009.9450765125016</v>
      </c>
      <c r="AJ205">
        <v>3382.5068441306626</v>
      </c>
      <c r="AK205">
        <v>1043.4845683609601</v>
      </c>
      <c r="AL205">
        <v>1187.5364738457599</v>
      </c>
      <c r="AM205">
        <v>1011.1072883712001</v>
      </c>
      <c r="AN205">
        <v>895.53082306182137</v>
      </c>
      <c r="AO205">
        <v>877.51392126975998</v>
      </c>
      <c r="AP205">
        <v>78.445274486999992</v>
      </c>
      <c r="AQ205">
        <v>77.072687635500003</v>
      </c>
      <c r="AR205">
        <v>30.42622686</v>
      </c>
      <c r="AS205">
        <v>6.9247605839999995</v>
      </c>
      <c r="AT205">
        <v>1.2750329894999999</v>
      </c>
      <c r="AU205">
        <v>-85.364969402999989</v>
      </c>
      <c r="AV205">
        <v>-29.222484250499999</v>
      </c>
      <c r="AW205">
        <v>7.9333358399999998</v>
      </c>
      <c r="AX205">
        <v>10.087931403000001</v>
      </c>
      <c r="AY205">
        <v>3.1741435935000002</v>
      </c>
      <c r="AZ205">
        <v>-41.802223610999995</v>
      </c>
      <c r="BA205">
        <v>-3.9821640180000006</v>
      </c>
      <c r="BB205">
        <v>16.432652177999998</v>
      </c>
      <c r="BC205">
        <v>10.823399762999999</v>
      </c>
      <c r="BD205">
        <v>5.8070803800000004</v>
      </c>
      <c r="BE205">
        <v>0.57955416553775418</v>
      </c>
      <c r="BF205">
        <v>0.75760470496140009</v>
      </c>
      <c r="BG205">
        <v>0.70582895660861988</v>
      </c>
      <c r="BH205">
        <v>0.53669282418595121</v>
      </c>
      <c r="BI205">
        <v>2.1648545654182163</v>
      </c>
      <c r="BJ205">
        <v>0.3567856471644747</v>
      </c>
      <c r="BK205">
        <v>0.34229442762908513</v>
      </c>
      <c r="BL205">
        <v>0.48753663164549493</v>
      </c>
      <c r="BM205">
        <v>0.3178778026844416</v>
      </c>
      <c r="BN205">
        <v>0.95227022488519553</v>
      </c>
      <c r="BO205">
        <v>0.93633981270222899</v>
      </c>
      <c r="BP205">
        <v>1.099899132590485</v>
      </c>
      <c r="BQ205">
        <v>1.1933655882541148</v>
      </c>
      <c r="BR205">
        <v>0.85457062687039276</v>
      </c>
      <c r="BS205">
        <v>3.1171247903034121</v>
      </c>
      <c r="BT205">
        <v>0.54776899338084806</v>
      </c>
      <c r="BU205">
        <v>0.76382872387312728</v>
      </c>
      <c r="BV205">
        <v>0.69358455392833862</v>
      </c>
      <c r="BW205">
        <v>0.55697783304404347</v>
      </c>
      <c r="BX205">
        <v>0.38689382952169327</v>
      </c>
      <c r="BY205">
        <v>0.30114472122779146</v>
      </c>
      <c r="BZ205">
        <v>0.31103617182155607</v>
      </c>
      <c r="CA205">
        <v>0.42403354208341804</v>
      </c>
      <c r="CB205">
        <v>0.2991283466476416</v>
      </c>
      <c r="CC205">
        <v>0.48224796840479156</v>
      </c>
      <c r="CD205">
        <v>0.84891371460863974</v>
      </c>
      <c r="CE205">
        <v>1.0748648956946834</v>
      </c>
      <c r="CF205">
        <v>1.1176180960117568</v>
      </c>
      <c r="CG205">
        <v>0.85610617969168501</v>
      </c>
      <c r="CH205">
        <v>0.86914179792648483</v>
      </c>
    </row>
    <row r="206" spans="1:86" x14ac:dyDescent="0.3">
      <c r="A206" t="s">
        <v>203</v>
      </c>
      <c r="B206">
        <v>9.5454701011148799</v>
      </c>
      <c r="C206">
        <v>10.484655364096</v>
      </c>
      <c r="D206">
        <v>11.616484021248001</v>
      </c>
      <c r="E206">
        <v>12.907768485887999</v>
      </c>
      <c r="F206">
        <v>11.540491932671999</v>
      </c>
      <c r="G206">
        <v>8.0423215985305596</v>
      </c>
      <c r="H206">
        <v>11.100661193919898</v>
      </c>
      <c r="I206">
        <v>11.431994670492671</v>
      </c>
      <c r="J206">
        <v>10.24244691209984</v>
      </c>
      <c r="K206">
        <v>11.241224250334106</v>
      </c>
      <c r="L206">
        <v>27.748092651382887</v>
      </c>
      <c r="M206">
        <v>21.201866496258049</v>
      </c>
      <c r="N206">
        <v>20.090746912583477</v>
      </c>
      <c r="O206">
        <v>22.127560842435788</v>
      </c>
      <c r="P206">
        <v>24.169809325438667</v>
      </c>
      <c r="Q206">
        <v>3.3246143892424609</v>
      </c>
      <c r="R206">
        <v>1.8404110321933078</v>
      </c>
      <c r="S206">
        <v>1.6934159637935291</v>
      </c>
      <c r="T206">
        <v>2.0817060385843287</v>
      </c>
      <c r="U206">
        <v>2.0718065070493803</v>
      </c>
      <c r="V206">
        <v>10.38460300701696</v>
      </c>
      <c r="W206">
        <v>11.298363508735999</v>
      </c>
      <c r="X206">
        <v>12.519492313088</v>
      </c>
      <c r="Y206">
        <v>13.855804094464</v>
      </c>
      <c r="Z206">
        <v>12.475516266495999</v>
      </c>
      <c r="AA206">
        <v>39.677636517038074</v>
      </c>
      <c r="AB206">
        <v>43.937581132370333</v>
      </c>
      <c r="AC206">
        <v>41.871400533585714</v>
      </c>
      <c r="AD206">
        <v>38.174831404282159</v>
      </c>
      <c r="AE206">
        <v>42.237608193954614</v>
      </c>
      <c r="AF206">
        <v>14.209757865680794</v>
      </c>
      <c r="AG206">
        <v>22.735714636112281</v>
      </c>
      <c r="AH206">
        <v>21.780653620905884</v>
      </c>
      <c r="AI206">
        <v>16.047270561846375</v>
      </c>
      <c r="AJ206">
        <v>18.067798868419583</v>
      </c>
      <c r="AK206">
        <v>25.467878651357285</v>
      </c>
      <c r="AL206">
        <v>21.201866496258049</v>
      </c>
      <c r="AM206">
        <v>20.090746912583477</v>
      </c>
      <c r="AN206">
        <v>22.127560842435788</v>
      </c>
      <c r="AO206">
        <v>24.169809325438667</v>
      </c>
      <c r="AP206">
        <v>39.188225342999999</v>
      </c>
      <c r="AQ206">
        <v>79.2911265165</v>
      </c>
      <c r="AR206">
        <v>96.029417051055006</v>
      </c>
      <c r="AS206">
        <v>115.666460814</v>
      </c>
      <c r="AT206">
        <v>44.547071708534993</v>
      </c>
      <c r="AU206">
        <v>59.568312560999999</v>
      </c>
      <c r="AV206">
        <v>110.07078594149999</v>
      </c>
      <c r="AW206">
        <v>121.91187768636</v>
      </c>
      <c r="AX206">
        <v>180.91214539499998</v>
      </c>
      <c r="AY206">
        <v>154.62082054524001</v>
      </c>
      <c r="AZ206">
        <v>59.328442012499998</v>
      </c>
      <c r="BA206">
        <v>90.435388833000005</v>
      </c>
      <c r="BB206">
        <v>103.70313150936001</v>
      </c>
      <c r="BC206">
        <v>132.71674778100001</v>
      </c>
      <c r="BD206">
        <v>96.625234674314996</v>
      </c>
      <c r="BE206">
        <v>1.0518390110796609</v>
      </c>
      <c r="BF206">
        <v>0.91119286211940242</v>
      </c>
      <c r="BG206">
        <v>0.77261771933299017</v>
      </c>
      <c r="BH206">
        <v>0.79080240765497556</v>
      </c>
      <c r="BI206">
        <v>2.0987456873206236</v>
      </c>
      <c r="BJ206">
        <v>0.66313900318062236</v>
      </c>
      <c r="BK206">
        <v>0.62119941281588664</v>
      </c>
      <c r="BL206">
        <v>0.48265419337695015</v>
      </c>
      <c r="BM206">
        <v>0.4752782043454159</v>
      </c>
      <c r="BN206">
        <v>-1.4852678622075708</v>
      </c>
      <c r="BO206">
        <v>1.7149780142602833</v>
      </c>
      <c r="BP206">
        <v>1.532392274935289</v>
      </c>
      <c r="BQ206">
        <v>1.2552719127099403</v>
      </c>
      <c r="BR206">
        <v>1.2660806120003916</v>
      </c>
      <c r="BS206">
        <v>0.61347782511305315</v>
      </c>
      <c r="BT206">
        <v>1.1914558785641391</v>
      </c>
      <c r="BU206">
        <v>0.91755466138224095</v>
      </c>
      <c r="BV206">
        <v>0.74760018378989768</v>
      </c>
      <c r="BW206">
        <v>0.8469489031082994</v>
      </c>
      <c r="BX206">
        <v>0.63542325548853484</v>
      </c>
      <c r="BY206">
        <v>0.49236244972111248</v>
      </c>
      <c r="BZ206">
        <v>0.46857382503003098</v>
      </c>
      <c r="CA206">
        <v>0.29792308094468839</v>
      </c>
      <c r="CB206">
        <v>0.28285165698464443</v>
      </c>
      <c r="CC206">
        <v>0.24961873804427115</v>
      </c>
      <c r="CD206">
        <v>1.6838183282852517</v>
      </c>
      <c r="CE206">
        <v>1.386128486412272</v>
      </c>
      <c r="CF206">
        <v>1.045523264734586</v>
      </c>
      <c r="CG206">
        <v>1.1298005600929439</v>
      </c>
      <c r="CH206">
        <v>0.88504199353280599</v>
      </c>
    </row>
    <row r="207" spans="1:86" x14ac:dyDescent="0.3">
      <c r="A207" t="s">
        <v>204</v>
      </c>
      <c r="B207">
        <v>12.917516660510719</v>
      </c>
      <c r="C207">
        <v>-13.677975707934721</v>
      </c>
      <c r="D207">
        <v>0</v>
      </c>
      <c r="E207">
        <v>0</v>
      </c>
      <c r="F207">
        <v>0</v>
      </c>
      <c r="G207">
        <v>12.851949984805477</v>
      </c>
      <c r="H207">
        <v>3.6942029578292224</v>
      </c>
      <c r="I207">
        <v>2.4391562765020161</v>
      </c>
      <c r="J207">
        <v>2.005536524050739</v>
      </c>
      <c r="K207">
        <v>0</v>
      </c>
      <c r="L207">
        <v>19.316891022483869</v>
      </c>
      <c r="M207">
        <v>6.8828376265377802</v>
      </c>
      <c r="N207">
        <v>8.5176586567541754</v>
      </c>
      <c r="O207">
        <v>8.5821776690103295</v>
      </c>
      <c r="P207">
        <v>0</v>
      </c>
      <c r="Q207">
        <v>1.4482975066830546</v>
      </c>
      <c r="R207">
        <v>1.7952971959686186</v>
      </c>
      <c r="S207">
        <v>3.3648846849944887</v>
      </c>
      <c r="T207">
        <v>4.1234098645647164</v>
      </c>
      <c r="U207">
        <v>0</v>
      </c>
      <c r="V207">
        <v>19.124759765114881</v>
      </c>
      <c r="W207">
        <v>19.557133694801923</v>
      </c>
      <c r="X207">
        <v>9.0168895937228815</v>
      </c>
      <c r="Y207">
        <v>-6.82414043136E-3</v>
      </c>
      <c r="Z207">
        <v>0</v>
      </c>
      <c r="AA207">
        <v>69.557470178554865</v>
      </c>
      <c r="AB207">
        <v>56.821027205860858</v>
      </c>
      <c r="AC207">
        <v>44.994757213079239</v>
      </c>
      <c r="AD207">
        <v>45.190097855009284</v>
      </c>
      <c r="AE207">
        <v>0</v>
      </c>
      <c r="AF207">
        <v>50.24057915597465</v>
      </c>
      <c r="AG207">
        <v>49.938189579323087</v>
      </c>
      <c r="AH207">
        <v>36.477098556325075</v>
      </c>
      <c r="AI207">
        <v>36.60792018599895</v>
      </c>
      <c r="AJ207">
        <v>0</v>
      </c>
      <c r="AK207">
        <v>19.316891022483869</v>
      </c>
      <c r="AL207">
        <v>6.8828376265377802</v>
      </c>
      <c r="AM207">
        <v>8.5176586567541754</v>
      </c>
      <c r="AN207">
        <v>8.5821776690103295</v>
      </c>
      <c r="AO207">
        <v>0</v>
      </c>
      <c r="AP207">
        <v>0</v>
      </c>
      <c r="AQ207">
        <v>160.81382320654831</v>
      </c>
      <c r="AR207">
        <v>103.0122217326003</v>
      </c>
      <c r="AS207">
        <v>223.09597133182709</v>
      </c>
      <c r="AT207">
        <v>418.97156835460424</v>
      </c>
      <c r="AU207">
        <v>0</v>
      </c>
      <c r="AV207">
        <v>388.52909688282404</v>
      </c>
      <c r="AW207">
        <v>332.29985776469368</v>
      </c>
      <c r="AX207">
        <v>502.28851274792038</v>
      </c>
      <c r="AY207">
        <v>713.32122700100069</v>
      </c>
      <c r="AZ207">
        <v>0</v>
      </c>
      <c r="BA207">
        <v>15.952972829145603</v>
      </c>
      <c r="BB207">
        <v>-10.048232556618901</v>
      </c>
      <c r="BC207">
        <v>-16.244348824705799</v>
      </c>
      <c r="BD207">
        <v>-56.072832078269847</v>
      </c>
      <c r="BE207">
        <v>0</v>
      </c>
      <c r="BF207">
        <v>0.40623023289505611</v>
      </c>
      <c r="BG207">
        <v>-0.14579221165236111</v>
      </c>
      <c r="BH207">
        <v>0.99981120791606215</v>
      </c>
      <c r="BI207">
        <v>1.1075904159123462</v>
      </c>
      <c r="BJ207">
        <v>0</v>
      </c>
      <c r="BK207">
        <v>6.8623196969738329E-2</v>
      </c>
      <c r="BL207">
        <v>0.57826317812209127</v>
      </c>
      <c r="BM207">
        <v>-0.84280366164864118</v>
      </c>
      <c r="BN207">
        <v>-0.14329670715113199</v>
      </c>
      <c r="BO207">
        <v>0</v>
      </c>
      <c r="BP207">
        <v>0.4748534298647944</v>
      </c>
      <c r="BQ207">
        <v>0.43247096646973004</v>
      </c>
      <c r="BR207">
        <v>0.157007546267421</v>
      </c>
      <c r="BS207">
        <v>0.96429370876121423</v>
      </c>
      <c r="BT207">
        <v>0</v>
      </c>
      <c r="BU207">
        <v>0.57729867692315473</v>
      </c>
      <c r="BV207">
        <v>0.44016669787562912</v>
      </c>
      <c r="BW207">
        <v>0.93735040347844356</v>
      </c>
      <c r="BX207">
        <v>2.6804840761592086</v>
      </c>
      <c r="BY207">
        <v>0</v>
      </c>
      <c r="BZ207">
        <v>0.21064690513473394</v>
      </c>
      <c r="CA207">
        <v>0.27613862472819933</v>
      </c>
      <c r="CB207">
        <v>0.10064227947207918</v>
      </c>
      <c r="CC207">
        <v>0.20736578956396146</v>
      </c>
      <c r="CD207">
        <v>0</v>
      </c>
      <c r="CE207">
        <v>0.78794558205788867</v>
      </c>
      <c r="CF207">
        <v>0.7163053226038284</v>
      </c>
      <c r="CG207">
        <v>1.0379926829505228</v>
      </c>
      <c r="CH207">
        <v>2.8878498657231697</v>
      </c>
    </row>
    <row r="208" spans="1:86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29.691939028561201</v>
      </c>
      <c r="AQ208">
        <v>73.973637006383711</v>
      </c>
      <c r="AR208">
        <v>76.335237808795199</v>
      </c>
      <c r="AS208">
        <v>71.080140783334969</v>
      </c>
      <c r="AT208">
        <v>214.32855346497465</v>
      </c>
      <c r="AU208">
        <v>75.732497738954393</v>
      </c>
      <c r="AV208">
        <v>88.053278672293501</v>
      </c>
      <c r="AW208">
        <v>123.02165359048981</v>
      </c>
      <c r="AX208">
        <v>125.80470125133598</v>
      </c>
      <c r="AY208">
        <v>303.24503266767948</v>
      </c>
      <c r="AZ208">
        <v>59.783647530072905</v>
      </c>
      <c r="BA208">
        <v>53.476329926374653</v>
      </c>
      <c r="BB208">
        <v>55.803662290142995</v>
      </c>
      <c r="BC208">
        <v>64.707806211101698</v>
      </c>
      <c r="BD208">
        <v>134.61509983254615</v>
      </c>
      <c r="BE208">
        <v>0.24255445225107111</v>
      </c>
      <c r="BF208">
        <v>0.34311545755546868</v>
      </c>
      <c r="BG208">
        <v>0.55474265535836598</v>
      </c>
      <c r="BH208">
        <v>0.26745163187262266</v>
      </c>
      <c r="BI208">
        <v>0.63661211599186784</v>
      </c>
      <c r="BJ208">
        <v>0.39134185223691736</v>
      </c>
      <c r="BK208">
        <v>0.40223529157506166</v>
      </c>
      <c r="BL208">
        <v>0.34937983436041614</v>
      </c>
      <c r="BM208">
        <v>0.31042227395872402</v>
      </c>
      <c r="BN208">
        <v>0.30887199194571824</v>
      </c>
      <c r="BO208">
        <v>0.6338963044879885</v>
      </c>
      <c r="BP208">
        <v>0.74535074913053034</v>
      </c>
      <c r="BQ208">
        <v>0.90412248971878229</v>
      </c>
      <c r="BR208">
        <v>0.57787390583134668</v>
      </c>
      <c r="BS208">
        <v>0.94548410793758619</v>
      </c>
      <c r="BT208">
        <v>0.30839637775218531</v>
      </c>
      <c r="BU208">
        <v>0.85226338787049138</v>
      </c>
      <c r="BV208">
        <v>0.70797736653942778</v>
      </c>
      <c r="BW208">
        <v>0.46391147012028999</v>
      </c>
      <c r="BX208">
        <v>1.0861215279511576</v>
      </c>
      <c r="BY208">
        <v>0.25066440543946961</v>
      </c>
      <c r="BZ208">
        <v>0.27676535655098705</v>
      </c>
      <c r="CA208">
        <v>0.25462355574982931</v>
      </c>
      <c r="CB208">
        <v>0.24408564612725014</v>
      </c>
      <c r="CC208">
        <v>0.23516144957845428</v>
      </c>
      <c r="CD208">
        <v>0.55906078319165498</v>
      </c>
      <c r="CE208">
        <v>1.1290287444214784</v>
      </c>
      <c r="CF208">
        <v>0.9626009222892572</v>
      </c>
      <c r="CG208">
        <v>0.70799711624754014</v>
      </c>
      <c r="CH208">
        <v>1.3212829775296118</v>
      </c>
    </row>
    <row r="209" spans="1:86" x14ac:dyDescent="0.3">
      <c r="A209" t="s">
        <v>206</v>
      </c>
      <c r="B209">
        <v>-0.62499821820344315</v>
      </c>
      <c r="C209">
        <v>-0.86653242657792007</v>
      </c>
      <c r="D209">
        <v>0</v>
      </c>
      <c r="E209">
        <v>0</v>
      </c>
      <c r="F209">
        <v>0</v>
      </c>
      <c r="G209">
        <v>104.87645787943394</v>
      </c>
      <c r="H209">
        <v>104.50059599927839</v>
      </c>
      <c r="I209">
        <v>0</v>
      </c>
      <c r="J209">
        <v>0</v>
      </c>
      <c r="K209">
        <v>0</v>
      </c>
      <c r="L209">
        <v>176.62145542163404</v>
      </c>
      <c r="M209">
        <v>211.87960904173372</v>
      </c>
      <c r="N209">
        <v>0</v>
      </c>
      <c r="O209">
        <v>0</v>
      </c>
      <c r="P209">
        <v>0</v>
      </c>
      <c r="Q209">
        <v>1.6227627433475103</v>
      </c>
      <c r="R209">
        <v>1.9537094429612609</v>
      </c>
      <c r="S209">
        <v>0</v>
      </c>
      <c r="T209">
        <v>0</v>
      </c>
      <c r="U209">
        <v>0</v>
      </c>
      <c r="V209">
        <v>-0.28373289450373113</v>
      </c>
      <c r="W209">
        <v>7.5342083717120048E-2</v>
      </c>
      <c r="X209">
        <v>0</v>
      </c>
      <c r="Y209">
        <v>0</v>
      </c>
      <c r="Z209">
        <v>0</v>
      </c>
      <c r="AA209">
        <v>550.26661976803871</v>
      </c>
      <c r="AB209">
        <v>501.81683469565581</v>
      </c>
      <c r="AC209">
        <v>0</v>
      </c>
      <c r="AD209">
        <v>0</v>
      </c>
      <c r="AE209">
        <v>0</v>
      </c>
      <c r="AF209">
        <v>371.74427065371668</v>
      </c>
      <c r="AG209">
        <v>289.66037687379969</v>
      </c>
      <c r="AH209">
        <v>0</v>
      </c>
      <c r="AI209">
        <v>0</v>
      </c>
      <c r="AJ209">
        <v>0</v>
      </c>
      <c r="AK209">
        <v>178.52234911441849</v>
      </c>
      <c r="AL209">
        <v>212.15645782185615</v>
      </c>
      <c r="AM209">
        <v>0</v>
      </c>
      <c r="AN209">
        <v>0</v>
      </c>
      <c r="AO209">
        <v>0</v>
      </c>
      <c r="AP209">
        <v>6.5739859424400002</v>
      </c>
      <c r="AQ209">
        <v>7.3612899049799996</v>
      </c>
      <c r="AR209">
        <v>5.2883073550950002</v>
      </c>
      <c r="AS209">
        <v>5.7810999393599998</v>
      </c>
      <c r="AT209">
        <v>6.7441355025899998</v>
      </c>
      <c r="AU209">
        <v>4.7352969548249995</v>
      </c>
      <c r="AV209">
        <v>5.580643420815</v>
      </c>
      <c r="AW209">
        <v>4.7712044944645502</v>
      </c>
      <c r="AX209">
        <v>4.3922863675800006</v>
      </c>
      <c r="AY209">
        <v>4.9490489967299993</v>
      </c>
      <c r="AZ209">
        <v>4.7352969548249995</v>
      </c>
      <c r="BA209">
        <v>5.580643420815</v>
      </c>
      <c r="BB209">
        <v>4.7712044944645502</v>
      </c>
      <c r="BC209">
        <v>4.3922863675800006</v>
      </c>
      <c r="BD209">
        <v>4.9490489967299993</v>
      </c>
      <c r="BE209">
        <v>0.2163961186163792</v>
      </c>
      <c r="BF209">
        <v>0.2631017030858615</v>
      </c>
      <c r="BG209">
        <v>0.20281415534429351</v>
      </c>
      <c r="BH209">
        <v>0.23882380320282218</v>
      </c>
      <c r="BI209">
        <v>0.29871509797656581</v>
      </c>
      <c r="BJ209">
        <v>0.42321379517086732</v>
      </c>
      <c r="BK209">
        <v>0.37612920260164617</v>
      </c>
      <c r="BL209">
        <v>0.29676704364570239</v>
      </c>
      <c r="BM209">
        <v>0.37898689451877182</v>
      </c>
      <c r="BN209">
        <v>0.34188628520219372</v>
      </c>
      <c r="BO209">
        <v>0.63960991378724652</v>
      </c>
      <c r="BP209">
        <v>0.63923090568750773</v>
      </c>
      <c r="BQ209">
        <v>0.49958119898999592</v>
      </c>
      <c r="BR209">
        <v>0.61781069772159392</v>
      </c>
      <c r="BS209">
        <v>0.64060138317875948</v>
      </c>
      <c r="BT209">
        <v>0.2163961186163792</v>
      </c>
      <c r="BU209">
        <v>0.2631017030858615</v>
      </c>
      <c r="BV209">
        <v>0.20281415534429351</v>
      </c>
      <c r="BW209">
        <v>0.23882380320282218</v>
      </c>
      <c r="BX209">
        <v>0.29871509797656581</v>
      </c>
      <c r="BY209">
        <v>0.42321379517086732</v>
      </c>
      <c r="BZ209">
        <v>0.37612920260164617</v>
      </c>
      <c r="CA209">
        <v>0.29676704364570239</v>
      </c>
      <c r="CB209">
        <v>0.37898689451877182</v>
      </c>
      <c r="CC209">
        <v>0.34188628520219372</v>
      </c>
      <c r="CD209">
        <v>0.63960991378724652</v>
      </c>
      <c r="CE209">
        <v>0.63923090568750762</v>
      </c>
      <c r="CF209">
        <v>0.49958119898999592</v>
      </c>
      <c r="CG209">
        <v>0.61781069772159392</v>
      </c>
      <c r="CH209">
        <v>0.64060138317875948</v>
      </c>
    </row>
    <row r="210" spans="1:86" x14ac:dyDescent="0.3">
      <c r="A210" t="s">
        <v>207</v>
      </c>
      <c r="B210">
        <v>849.73624012595201</v>
      </c>
      <c r="C210">
        <v>545.24413359308801</v>
      </c>
      <c r="D210">
        <v>1115.6931607418878</v>
      </c>
      <c r="E210">
        <v>1834.4055018076158</v>
      </c>
      <c r="F210">
        <v>1238.011131359232</v>
      </c>
      <c r="G210">
        <v>23.118368997375999</v>
      </c>
      <c r="H210">
        <v>26.586140149760002</v>
      </c>
      <c r="I210">
        <v>18.701651649536</v>
      </c>
      <c r="J210">
        <v>19.468106598399999</v>
      </c>
      <c r="K210">
        <v>23.32436494848</v>
      </c>
      <c r="L210">
        <v>34.214041648127996</v>
      </c>
      <c r="M210">
        <v>39.551354622976</v>
      </c>
      <c r="N210">
        <v>42.847657929727994</v>
      </c>
      <c r="O210">
        <v>53.007836017664005</v>
      </c>
      <c r="P210">
        <v>56.578321370112</v>
      </c>
      <c r="Q210">
        <v>1.426056618060372</v>
      </c>
      <c r="R210">
        <v>1.4334932516847407</v>
      </c>
      <c r="S210">
        <v>2.2076829572207002</v>
      </c>
      <c r="T210">
        <v>2.6236502457533586</v>
      </c>
      <c r="U210">
        <v>2.337382618541596</v>
      </c>
      <c r="V210">
        <v>3523.1739272908799</v>
      </c>
      <c r="W210">
        <v>2608.116053183488</v>
      </c>
      <c r="X210">
        <v>2764.8976789934077</v>
      </c>
      <c r="Y210">
        <v>3126.780493003776</v>
      </c>
      <c r="Z210">
        <v>2002.4266816675838</v>
      </c>
      <c r="AA210">
        <v>22131.557319409661</v>
      </c>
      <c r="AB210">
        <v>26170.839643131905</v>
      </c>
      <c r="AC210">
        <v>28540.719543717889</v>
      </c>
      <c r="AD210">
        <v>30893.276484787199</v>
      </c>
      <c r="AE210">
        <v>35549.689119277056</v>
      </c>
      <c r="AF210">
        <v>22097.343277761538</v>
      </c>
      <c r="AG210">
        <v>26131.288288508928</v>
      </c>
      <c r="AH210">
        <v>28497.871885788158</v>
      </c>
      <c r="AI210">
        <v>30840.268648769536</v>
      </c>
      <c r="AJ210">
        <v>35493.110797906942</v>
      </c>
      <c r="AK210">
        <v>34.214041648127996</v>
      </c>
      <c r="AL210">
        <v>39.551354622976</v>
      </c>
      <c r="AM210">
        <v>42.847657929727994</v>
      </c>
      <c r="AN210">
        <v>53.007836017664005</v>
      </c>
      <c r="AO210">
        <v>56.578321370112</v>
      </c>
      <c r="AP210">
        <v>3.1812811500000003E-2</v>
      </c>
      <c r="AQ210">
        <v>0.14961798749999999</v>
      </c>
      <c r="AR210">
        <v>7.0379846999999995E-2</v>
      </c>
      <c r="AS210">
        <v>4.0510199999999996E-2</v>
      </c>
      <c r="AT210">
        <v>9.5407200000000004E-4</v>
      </c>
      <c r="AU210">
        <v>1.0976976960000002</v>
      </c>
      <c r="AV210">
        <v>1.319475897</v>
      </c>
      <c r="AW210">
        <v>1.292241306</v>
      </c>
      <c r="AX210">
        <v>0.94875456300000016</v>
      </c>
      <c r="AY210">
        <v>1.4304643800000001</v>
      </c>
      <c r="AZ210">
        <v>0.47557460400000012</v>
      </c>
      <c r="BA210">
        <v>0.41115581400000001</v>
      </c>
      <c r="BB210">
        <v>0.29419586250000002</v>
      </c>
      <c r="BC210">
        <v>0.25963252199999998</v>
      </c>
      <c r="BD210">
        <v>0.22489502550000001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</row>
    <row r="211" spans="1:86" x14ac:dyDescent="0.3">
      <c r="A211" t="s">
        <v>208</v>
      </c>
      <c r="B211">
        <v>0</v>
      </c>
      <c r="C211">
        <v>265.730441759744</v>
      </c>
      <c r="D211">
        <v>180.64673097318399</v>
      </c>
      <c r="E211">
        <v>152.39195819212802</v>
      </c>
      <c r="F211">
        <v>79.413606732799991</v>
      </c>
      <c r="G211">
        <v>1.663220179968</v>
      </c>
      <c r="H211">
        <v>1.5239822919679999</v>
      </c>
      <c r="I211">
        <v>2.6288257791999996</v>
      </c>
      <c r="J211">
        <v>2.023718153216</v>
      </c>
      <c r="K211">
        <v>1.680266944512</v>
      </c>
      <c r="L211">
        <v>10.013648759808</v>
      </c>
      <c r="M211">
        <v>10.326786579456</v>
      </c>
      <c r="N211">
        <v>11.174716409856</v>
      </c>
      <c r="O211">
        <v>12.942072076287999</v>
      </c>
      <c r="P211">
        <v>13.214182416384</v>
      </c>
      <c r="Q211">
        <v>5.8013916875133615</v>
      </c>
      <c r="R211">
        <v>6.5294238468667665</v>
      </c>
      <c r="S211">
        <v>4.0960409100794486</v>
      </c>
      <c r="T211">
        <v>6.1623075129013962</v>
      </c>
      <c r="U211">
        <v>7.5779475345252347</v>
      </c>
      <c r="V211">
        <v>0</v>
      </c>
      <c r="W211">
        <v>265.730441759744</v>
      </c>
      <c r="X211">
        <v>180.64673097318399</v>
      </c>
      <c r="Y211">
        <v>152.39195819212802</v>
      </c>
      <c r="Z211">
        <v>79.413606732799991</v>
      </c>
      <c r="AA211">
        <v>1625.3776230481919</v>
      </c>
      <c r="AB211">
        <v>1558.7084418959359</v>
      </c>
      <c r="AC211">
        <v>1427.2672213504</v>
      </c>
      <c r="AD211">
        <v>1126.588772155392</v>
      </c>
      <c r="AE211">
        <v>1021.6394773340161</v>
      </c>
      <c r="AF211">
        <v>1615.363974288384</v>
      </c>
      <c r="AG211">
        <v>1548.3816562800639</v>
      </c>
      <c r="AH211">
        <v>1416.0925059041281</v>
      </c>
      <c r="AI211">
        <v>1113.6466991155201</v>
      </c>
      <c r="AJ211">
        <v>1008.425293954048</v>
      </c>
      <c r="AK211">
        <v>10.013648759808</v>
      </c>
      <c r="AL211">
        <v>10.326786579456</v>
      </c>
      <c r="AM211">
        <v>11.174716409856</v>
      </c>
      <c r="AN211">
        <v>12.942072076287999</v>
      </c>
      <c r="AO211">
        <v>13.214182416384</v>
      </c>
      <c r="AP211">
        <v>55.1223190575</v>
      </c>
      <c r="AQ211">
        <v>23.577296070000003</v>
      </c>
      <c r="AR211">
        <v>20.836894611102903</v>
      </c>
      <c r="AS211">
        <v>6.9689868419092509</v>
      </c>
      <c r="AT211">
        <v>-6.5484737204899499</v>
      </c>
      <c r="AU211">
        <v>217.23580079250002</v>
      </c>
      <c r="AV211">
        <v>117.1174519395</v>
      </c>
      <c r="AW211">
        <v>88.515773453279408</v>
      </c>
      <c r="AX211">
        <v>83.008170372462601</v>
      </c>
      <c r="AY211">
        <v>63.823594823440345</v>
      </c>
      <c r="AZ211">
        <v>107.600253411</v>
      </c>
      <c r="BA211">
        <v>46.121476032000004</v>
      </c>
      <c r="BB211">
        <v>30.166576110113699</v>
      </c>
      <c r="BC211">
        <v>31.796263871355897</v>
      </c>
      <c r="BD211">
        <v>25.818724638763047</v>
      </c>
      <c r="BE211">
        <v>0.43636693150619205</v>
      </c>
      <c r="BF211">
        <v>0.43358021071182329</v>
      </c>
      <c r="BG211">
        <v>2.4354143853300312</v>
      </c>
      <c r="BH211">
        <v>0.81850116161785147</v>
      </c>
      <c r="BI211">
        <v>-1.0213553883525472</v>
      </c>
      <c r="BJ211">
        <v>0.89524288604659841</v>
      </c>
      <c r="BK211">
        <v>0.24962938862606454</v>
      </c>
      <c r="BL211">
        <v>-2.0904677957739297</v>
      </c>
      <c r="BM211">
        <v>0.69700496278484991</v>
      </c>
      <c r="BN211">
        <v>0.82095789794231344</v>
      </c>
      <c r="BO211">
        <v>1.3316098175527906</v>
      </c>
      <c r="BP211">
        <v>0.68320959933788783</v>
      </c>
      <c r="BQ211">
        <v>0.3449465895561013</v>
      </c>
      <c r="BR211">
        <v>1.5155061244027015</v>
      </c>
      <c r="BS211">
        <v>-0.2003974904102338</v>
      </c>
      <c r="BT211">
        <v>0.4142825588773752</v>
      </c>
      <c r="BU211">
        <v>0.48964217568606672</v>
      </c>
      <c r="BV211">
        <v>2.3752153032695484</v>
      </c>
      <c r="BW211">
        <v>0.8716826739567155</v>
      </c>
      <c r="BX211">
        <v>-0.92571945829234781</v>
      </c>
      <c r="BY211">
        <v>0.19843980670924172</v>
      </c>
      <c r="BZ211">
        <v>0.26071247574404555</v>
      </c>
      <c r="CA211">
        <v>1.507459331908517</v>
      </c>
      <c r="CB211">
        <v>0.45610134660993773</v>
      </c>
      <c r="CC211">
        <v>0.78322363667325967</v>
      </c>
      <c r="CD211">
        <v>0.61272236558661686</v>
      </c>
      <c r="CE211">
        <v>0.75035465143011226</v>
      </c>
      <c r="CF211">
        <v>3.8826746351780663</v>
      </c>
      <c r="CG211">
        <v>1.3277840205666531</v>
      </c>
      <c r="CH211">
        <v>-0.14249582161908805</v>
      </c>
    </row>
    <row r="212" spans="1:86" x14ac:dyDescent="0.3">
      <c r="A212" t="s">
        <v>209</v>
      </c>
      <c r="B212">
        <v>27889.340757724261</v>
      </c>
      <c r="C212">
        <v>38199.311255551343</v>
      </c>
      <c r="D212">
        <v>48117.993732511139</v>
      </c>
      <c r="E212">
        <v>44638.769639638864</v>
      </c>
      <c r="F212">
        <v>40135.692257836985</v>
      </c>
      <c r="G212">
        <v>260.2640384</v>
      </c>
      <c r="H212">
        <v>253.1335168</v>
      </c>
      <c r="I212">
        <v>267.58727679999998</v>
      </c>
      <c r="J212">
        <v>342.3613952</v>
      </c>
      <c r="K212">
        <v>418.38817280000001</v>
      </c>
      <c r="L212">
        <v>639.94524299107331</v>
      </c>
      <c r="M212">
        <v>678.35693379522559</v>
      </c>
      <c r="N212">
        <v>657.3387344861286</v>
      </c>
      <c r="O212">
        <v>766.16922368894552</v>
      </c>
      <c r="P212">
        <v>893.96161626528772</v>
      </c>
      <c r="Q212">
        <v>2.3692900517996049</v>
      </c>
      <c r="R212">
        <v>2.5822494624865837</v>
      </c>
      <c r="S212">
        <v>2.3670822271736718</v>
      </c>
      <c r="T212">
        <v>2.1564008547395033</v>
      </c>
      <c r="U212">
        <v>2.0588706040195475</v>
      </c>
      <c r="V212">
        <v>27889.340757724261</v>
      </c>
      <c r="W212">
        <v>38199.311255551343</v>
      </c>
      <c r="X212">
        <v>48117.993732511139</v>
      </c>
      <c r="Y212">
        <v>44638.769639638864</v>
      </c>
      <c r="Z212">
        <v>40135.692257836985</v>
      </c>
      <c r="AA212">
        <v>284329.90452452266</v>
      </c>
      <c r="AB212">
        <v>298172.84304292448</v>
      </c>
      <c r="AC212">
        <v>282829.54536367941</v>
      </c>
      <c r="AD212">
        <v>311228.36940993794</v>
      </c>
      <c r="AE212">
        <v>332875.90363811789</v>
      </c>
      <c r="AF212">
        <v>283689.95928153151</v>
      </c>
      <c r="AG212">
        <v>297494.48610912915</v>
      </c>
      <c r="AH212">
        <v>282172.20662919327</v>
      </c>
      <c r="AI212">
        <v>310462.20018624887</v>
      </c>
      <c r="AJ212">
        <v>331981.94202185265</v>
      </c>
      <c r="AK212">
        <v>639.94524299107331</v>
      </c>
      <c r="AL212">
        <v>678.35693379522559</v>
      </c>
      <c r="AM212">
        <v>657.3387344861286</v>
      </c>
      <c r="AN212">
        <v>766.16922368894552</v>
      </c>
      <c r="AO212">
        <v>893.96161626528772</v>
      </c>
      <c r="AP212">
        <v>370.53233309400002</v>
      </c>
      <c r="AQ212">
        <v>547.55780306999998</v>
      </c>
      <c r="AR212">
        <v>438.78342966000002</v>
      </c>
      <c r="AS212">
        <v>434.44019576850002</v>
      </c>
      <c r="AT212">
        <v>568.82918472900008</v>
      </c>
      <c r="AU212">
        <v>913.31233383450001</v>
      </c>
      <c r="AV212">
        <v>1019.3650247249999</v>
      </c>
      <c r="AW212">
        <v>1087.2247804545</v>
      </c>
      <c r="AX212">
        <v>1068.657483987</v>
      </c>
      <c r="AY212">
        <v>1136.3454206250001</v>
      </c>
      <c r="AZ212">
        <v>739.51293906749993</v>
      </c>
      <c r="BA212">
        <v>762.20282323950005</v>
      </c>
      <c r="BB212">
        <v>852.08044624800004</v>
      </c>
      <c r="BC212">
        <v>825.91753081950003</v>
      </c>
      <c r="BD212">
        <v>889.85218701600002</v>
      </c>
      <c r="BE212">
        <v>0.5200361817058331</v>
      </c>
      <c r="BF212">
        <v>0.64036649618847907</v>
      </c>
      <c r="BG212">
        <v>0.64611906555050824</v>
      </c>
      <c r="BH212">
        <v>0.52652627704352128</v>
      </c>
      <c r="BI212">
        <v>0.69657760075166797</v>
      </c>
      <c r="BJ212">
        <v>0.38973339787916839</v>
      </c>
      <c r="BK212">
        <v>0.41333125360700279</v>
      </c>
      <c r="BL212">
        <v>0.40937699119324295</v>
      </c>
      <c r="BM212">
        <v>0.37112960769906966</v>
      </c>
      <c r="BN212">
        <v>0.34599461234806694</v>
      </c>
      <c r="BO212">
        <v>0.90976957958500149</v>
      </c>
      <c r="BP212">
        <v>1.0536977497954818</v>
      </c>
      <c r="BQ212">
        <v>1.055496056743751</v>
      </c>
      <c r="BR212">
        <v>0.89765588474259095</v>
      </c>
      <c r="BS212">
        <v>1.042572213099735</v>
      </c>
      <c r="BT212">
        <v>0.52978847082627334</v>
      </c>
      <c r="BU212">
        <v>0.75369868911924376</v>
      </c>
      <c r="BV212">
        <v>0.62149470270840346</v>
      </c>
      <c r="BW212">
        <v>0.567237947210952</v>
      </c>
      <c r="BX212">
        <v>0.70637461418920766</v>
      </c>
      <c r="BY212">
        <v>0.34220400180028288</v>
      </c>
      <c r="BZ212">
        <v>0.35216862346705646</v>
      </c>
      <c r="CA212">
        <v>0.34795082264651034</v>
      </c>
      <c r="CB212">
        <v>0.31577795859469338</v>
      </c>
      <c r="CC212">
        <v>0.29176475668548618</v>
      </c>
      <c r="CD212">
        <v>0.87199247262655621</v>
      </c>
      <c r="CE212">
        <v>1.1058673125863001</v>
      </c>
      <c r="CF212">
        <v>0.96944552535491391</v>
      </c>
      <c r="CG212">
        <v>0.88301590580564537</v>
      </c>
      <c r="CH212">
        <v>0.99813937087469373</v>
      </c>
    </row>
    <row r="213" spans="1:86" x14ac:dyDescent="0.3">
      <c r="A213" t="s">
        <v>210</v>
      </c>
      <c r="B213">
        <v>288.40629251379198</v>
      </c>
      <c r="C213">
        <v>331.93658822122495</v>
      </c>
      <c r="D213">
        <v>252.40200697870779</v>
      </c>
      <c r="E213">
        <v>277.9727563076911</v>
      </c>
      <c r="F213">
        <v>56.018649707202563</v>
      </c>
      <c r="G213">
        <v>156.35631139532799</v>
      </c>
      <c r="H213">
        <v>140.18335356623874</v>
      </c>
      <c r="I213">
        <v>127.45352741068801</v>
      </c>
      <c r="J213">
        <v>124.23044097153557</v>
      </c>
      <c r="K213">
        <v>75.977389278223157</v>
      </c>
      <c r="L213">
        <v>244.06160500571247</v>
      </c>
      <c r="M213">
        <v>211.16166057109189</v>
      </c>
      <c r="N213">
        <v>169.72061175791615</v>
      </c>
      <c r="O213">
        <v>159.00698475545599</v>
      </c>
      <c r="P213">
        <v>135.84009298256896</v>
      </c>
      <c r="Q213">
        <v>1.5040893168886278</v>
      </c>
      <c r="R213">
        <v>1.4514704660963289</v>
      </c>
      <c r="S213">
        <v>1.283134874982093</v>
      </c>
      <c r="T213">
        <v>1.2333256261539571</v>
      </c>
      <c r="U213">
        <v>1.7227933389129066</v>
      </c>
      <c r="V213">
        <v>314.26264883097599</v>
      </c>
      <c r="W213">
        <v>355.98477123211262</v>
      </c>
      <c r="X213">
        <v>394.9572360296346</v>
      </c>
      <c r="Y213">
        <v>432.15825026424443</v>
      </c>
      <c r="Z213">
        <v>390.31964987910141</v>
      </c>
      <c r="AA213">
        <v>418.27179828015119</v>
      </c>
      <c r="AB213">
        <v>406.65190061660019</v>
      </c>
      <c r="AC213">
        <v>420.33120810882053</v>
      </c>
      <c r="AD213">
        <v>430.83528092390401</v>
      </c>
      <c r="AE213">
        <v>419.11831071115262</v>
      </c>
      <c r="AF213">
        <v>174.21019327443867</v>
      </c>
      <c r="AG213">
        <v>195.49024004541192</v>
      </c>
      <c r="AH213">
        <v>250.61059635090433</v>
      </c>
      <c r="AI213">
        <v>271.82829616844799</v>
      </c>
      <c r="AJ213">
        <v>283.27821772858363</v>
      </c>
      <c r="AK213">
        <v>244.06160500571247</v>
      </c>
      <c r="AL213">
        <v>211.16166057109189</v>
      </c>
      <c r="AM213">
        <v>169.72061175791615</v>
      </c>
      <c r="AN213">
        <v>159.00698475545599</v>
      </c>
      <c r="AO213">
        <v>135.84009298256896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</row>
    <row r="214" spans="1:86" x14ac:dyDescent="0.3">
      <c r="A214" t="s">
        <v>211</v>
      </c>
      <c r="B214">
        <v>104.18163442892801</v>
      </c>
      <c r="C214">
        <v>103.32384617062399</v>
      </c>
      <c r="D214">
        <v>104.53341617783808</v>
      </c>
      <c r="E214">
        <v>105.185880710144</v>
      </c>
      <c r="F214">
        <v>99.690813617152003</v>
      </c>
      <c r="G214">
        <v>33.63675082566543</v>
      </c>
      <c r="H214">
        <v>35.936569228644558</v>
      </c>
      <c r="I214">
        <v>29.852637871791512</v>
      </c>
      <c r="J214">
        <v>32.413321760815514</v>
      </c>
      <c r="K214">
        <v>40.30755996400282</v>
      </c>
      <c r="L214">
        <v>174.66905516190729</v>
      </c>
      <c r="M214">
        <v>173.45669415204168</v>
      </c>
      <c r="N214">
        <v>184.95070433669702</v>
      </c>
      <c r="O214">
        <v>180.42626385850028</v>
      </c>
      <c r="P214">
        <v>180.1518455974136</v>
      </c>
      <c r="Q214">
        <v>5.0037028761026789</v>
      </c>
      <c r="R214">
        <v>4.6509752813180558</v>
      </c>
      <c r="S214">
        <v>5.969842271659755</v>
      </c>
      <c r="T214">
        <v>5.3637162619970535</v>
      </c>
      <c r="U214">
        <v>4.3066719033145695</v>
      </c>
      <c r="V214">
        <v>104.18163442892801</v>
      </c>
      <c r="W214">
        <v>106.9494649088</v>
      </c>
      <c r="X214">
        <v>107.527277090816</v>
      </c>
      <c r="Y214">
        <v>109.61854344601601</v>
      </c>
      <c r="Z214">
        <v>99.690813617152003</v>
      </c>
      <c r="AA214">
        <v>205.07239239211367</v>
      </c>
      <c r="AB214">
        <v>202.89227296975639</v>
      </c>
      <c r="AC214">
        <v>213.32331934292662</v>
      </c>
      <c r="AD214">
        <v>213.75898419314748</v>
      </c>
      <c r="AE214">
        <v>211.67524315272797</v>
      </c>
      <c r="AF214">
        <v>30.403337230302718</v>
      </c>
      <c r="AG214">
        <v>29.435578817714688</v>
      </c>
      <c r="AH214">
        <v>28.372615006325965</v>
      </c>
      <c r="AI214">
        <v>33.332720334647192</v>
      </c>
      <c r="AJ214">
        <v>31.523397555314382</v>
      </c>
      <c r="AK214">
        <v>174.66905516190729</v>
      </c>
      <c r="AL214">
        <v>173.45669415204168</v>
      </c>
      <c r="AM214">
        <v>184.95070433669702</v>
      </c>
      <c r="AN214">
        <v>180.42626385850028</v>
      </c>
      <c r="AO214">
        <v>180.1518455974136</v>
      </c>
      <c r="AP214">
        <v>5.6510271484650003</v>
      </c>
      <c r="AQ214">
        <v>13.474420671915</v>
      </c>
      <c r="AR214">
        <v>5.6000349852313507</v>
      </c>
      <c r="AS214">
        <v>-1.8850314391213498</v>
      </c>
      <c r="AT214">
        <v>0</v>
      </c>
      <c r="AU214">
        <v>43.639528174550556</v>
      </c>
      <c r="AV214">
        <v>44.898711437465401</v>
      </c>
      <c r="AW214">
        <v>34.605831085896448</v>
      </c>
      <c r="AX214">
        <v>35.222822772726602</v>
      </c>
      <c r="AY214">
        <v>0</v>
      </c>
      <c r="AZ214">
        <v>17.863388894634301</v>
      </c>
      <c r="BA214">
        <v>-0.51892529583734992</v>
      </c>
      <c r="BB214">
        <v>0.6531457516703999</v>
      </c>
      <c r="BC214">
        <v>0.60777971732535008</v>
      </c>
      <c r="BD214">
        <v>0</v>
      </c>
      <c r="BE214">
        <v>0.47346836639064127</v>
      </c>
      <c r="BF214">
        <v>1.5493620397677053</v>
      </c>
      <c r="BG214">
        <v>0</v>
      </c>
      <c r="BH214">
        <v>0</v>
      </c>
      <c r="BI214">
        <v>0</v>
      </c>
      <c r="BJ214">
        <v>0.48634102430076759</v>
      </c>
      <c r="BK214">
        <v>-0.73395834174521291</v>
      </c>
      <c r="BL214">
        <v>0</v>
      </c>
      <c r="BM214">
        <v>0</v>
      </c>
      <c r="BN214">
        <v>0</v>
      </c>
      <c r="BO214">
        <v>0.9598093906914088</v>
      </c>
      <c r="BP214">
        <v>0.81540369802249224</v>
      </c>
      <c r="BQ214">
        <v>0</v>
      </c>
      <c r="BR214">
        <v>0</v>
      </c>
      <c r="BS214">
        <v>0</v>
      </c>
      <c r="BT214">
        <v>0.28591506510589448</v>
      </c>
      <c r="BU214">
        <v>0.65526415633830082</v>
      </c>
      <c r="BV214">
        <v>0.35619523808597392</v>
      </c>
      <c r="BW214">
        <v>-0.88944748468368662</v>
      </c>
      <c r="BX214">
        <v>0</v>
      </c>
      <c r="BY214">
        <v>0.42939100180636836</v>
      </c>
      <c r="BZ214">
        <v>0.37517616265191667</v>
      </c>
      <c r="CA214">
        <v>0.33494659674835714</v>
      </c>
      <c r="CB214">
        <v>0.38193020957477408</v>
      </c>
      <c r="CC214">
        <v>0</v>
      </c>
      <c r="CD214">
        <v>0.71530606691226284</v>
      </c>
      <c r="CE214">
        <v>1.0304403189902176</v>
      </c>
      <c r="CF214">
        <v>0.69114183483433111</v>
      </c>
      <c r="CG214">
        <v>-0.50751727510891242</v>
      </c>
      <c r="CH214">
        <v>0</v>
      </c>
    </row>
    <row r="215" spans="1:86" x14ac:dyDescent="0.3">
      <c r="A215" t="s">
        <v>212</v>
      </c>
      <c r="B215">
        <v>27.876164695558142</v>
      </c>
      <c r="C215">
        <v>19.425425551274394</v>
      </c>
      <c r="D215">
        <v>15.267101390019482</v>
      </c>
      <c r="E215">
        <v>10.669611629499801</v>
      </c>
      <c r="F215">
        <v>22.107010232563404</v>
      </c>
      <c r="G215">
        <v>322.73671393262714</v>
      </c>
      <c r="H215">
        <v>333.71821910912831</v>
      </c>
      <c r="I215">
        <v>343.84290802890615</v>
      </c>
      <c r="J215">
        <v>199.96562992597904</v>
      </c>
      <c r="K215">
        <v>246.26553102894144</v>
      </c>
      <c r="L215">
        <v>-64.628332734064543</v>
      </c>
      <c r="M215">
        <v>16.351812407814453</v>
      </c>
      <c r="N215">
        <v>87.030732057822107</v>
      </c>
      <c r="O215">
        <v>171.45991568536462</v>
      </c>
      <c r="P215">
        <v>176.89456641471017</v>
      </c>
      <c r="Q215">
        <v>-0.19295860892424224</v>
      </c>
      <c r="R215">
        <v>4.7214517832540152E-2</v>
      </c>
      <c r="S215">
        <v>0.24389457790461216</v>
      </c>
      <c r="T215">
        <v>0.82622214355999146</v>
      </c>
      <c r="U215">
        <v>0.69215035158176597</v>
      </c>
      <c r="V215">
        <v>27.876164695558142</v>
      </c>
      <c r="W215">
        <v>19.425425551274394</v>
      </c>
      <c r="X215">
        <v>15.267101390019482</v>
      </c>
      <c r="Y215">
        <v>10.669611629499801</v>
      </c>
      <c r="Z215">
        <v>22.107010232563404</v>
      </c>
      <c r="AA215">
        <v>480.73488713849559</v>
      </c>
      <c r="AB215">
        <v>506.75179516295714</v>
      </c>
      <c r="AC215">
        <v>529.4515887438904</v>
      </c>
      <c r="AD215">
        <v>499.22523472738931</v>
      </c>
      <c r="AE215">
        <v>524.76167351814661</v>
      </c>
      <c r="AF215">
        <v>545.36321987419819</v>
      </c>
      <c r="AG215">
        <v>454.64825041444385</v>
      </c>
      <c r="AH215">
        <v>438.02016645494979</v>
      </c>
      <c r="AI215">
        <v>318.59975421937673</v>
      </c>
      <c r="AJ215">
        <v>335.53399460512935</v>
      </c>
      <c r="AK215">
        <v>-64.628332735702642</v>
      </c>
      <c r="AL215">
        <v>52.103544748513386</v>
      </c>
      <c r="AM215">
        <v>91.431422288844189</v>
      </c>
      <c r="AN215">
        <v>180.62548050801263</v>
      </c>
      <c r="AO215">
        <v>189.22767880519228</v>
      </c>
      <c r="AP215">
        <v>53.864276689500002</v>
      </c>
      <c r="AQ215">
        <v>20.501537365500003</v>
      </c>
      <c r="AR215">
        <v>30.807089941499999</v>
      </c>
      <c r="AS215">
        <v>50.200347741000002</v>
      </c>
      <c r="AT215">
        <v>42.478745843999995</v>
      </c>
      <c r="AU215">
        <v>128.138194113</v>
      </c>
      <c r="AV215">
        <v>115.40931758699999</v>
      </c>
      <c r="AW215">
        <v>120.231697227</v>
      </c>
      <c r="AX215">
        <v>148.66529549699999</v>
      </c>
      <c r="AY215">
        <v>169.22433463050001</v>
      </c>
      <c r="AZ215">
        <v>84.706953138000003</v>
      </c>
      <c r="BA215">
        <v>85.668186356999996</v>
      </c>
      <c r="BB215">
        <v>91.941745476000008</v>
      </c>
      <c r="BC215">
        <v>109.831757778</v>
      </c>
      <c r="BD215">
        <v>124.550726274</v>
      </c>
      <c r="BE215">
        <v>0.53132543649706887</v>
      </c>
      <c r="BF215">
        <v>0.52866176354118621</v>
      </c>
      <c r="BG215">
        <v>0.41297241378022503</v>
      </c>
      <c r="BH215">
        <v>0.46306319543495339</v>
      </c>
      <c r="BI215">
        <v>0.49915639607438889</v>
      </c>
      <c r="BJ215">
        <v>0.41571783482726066</v>
      </c>
      <c r="BK215">
        <v>0.39874490439340704</v>
      </c>
      <c r="BL215">
        <v>0.37292697396685015</v>
      </c>
      <c r="BM215">
        <v>0.39165719643792768</v>
      </c>
      <c r="BN215">
        <v>0.38736403551827608</v>
      </c>
      <c r="BO215">
        <v>0.94704327132432964</v>
      </c>
      <c r="BP215">
        <v>0.92740666793459325</v>
      </c>
      <c r="BQ215">
        <v>0.78589938774707524</v>
      </c>
      <c r="BR215">
        <v>0.85472039187288107</v>
      </c>
      <c r="BS215">
        <v>0.88652043159266503</v>
      </c>
      <c r="BT215">
        <v>1.1812778141204958</v>
      </c>
      <c r="BU215">
        <v>0.40388929553769881</v>
      </c>
      <c r="BV215">
        <v>0.50435783479798924</v>
      </c>
      <c r="BW215">
        <v>0.68055231970684071</v>
      </c>
      <c r="BX215">
        <v>0.48486413722882032</v>
      </c>
      <c r="BY215">
        <v>0.34764816860333919</v>
      </c>
      <c r="BZ215">
        <v>0.34100078872679385</v>
      </c>
      <c r="CA215">
        <v>0.31387178831354556</v>
      </c>
      <c r="CB215">
        <v>0.32620665225252377</v>
      </c>
      <c r="CC215">
        <v>0.31992205900758464</v>
      </c>
      <c r="CD215">
        <v>1.5289259827238348</v>
      </c>
      <c r="CE215">
        <v>0.74489008426449266</v>
      </c>
      <c r="CF215">
        <v>0.8182296231115348</v>
      </c>
      <c r="CG215">
        <v>1.0067589719593644</v>
      </c>
      <c r="CH215">
        <v>0.8047861962364049</v>
      </c>
    </row>
    <row r="216" spans="1:86" x14ac:dyDescent="0.3">
      <c r="A216" t="s">
        <v>213</v>
      </c>
      <c r="B216">
        <v>2.6071612503244803</v>
      </c>
      <c r="C216">
        <v>2.89942622171136</v>
      </c>
      <c r="D216">
        <v>2.9929745313280001</v>
      </c>
      <c r="E216">
        <v>3.1909413705728</v>
      </c>
      <c r="F216">
        <v>3.5015287471820802</v>
      </c>
      <c r="G216">
        <v>6.2573535127191544</v>
      </c>
      <c r="H216">
        <v>8.0877313935544333</v>
      </c>
      <c r="I216">
        <v>6.6599144666109948</v>
      </c>
      <c r="J216">
        <v>8.1876344709475326</v>
      </c>
      <c r="K216">
        <v>10.037054551362457</v>
      </c>
      <c r="L216">
        <v>24.032292467358925</v>
      </c>
      <c r="M216">
        <v>26.559505219305269</v>
      </c>
      <c r="N216">
        <v>23.882080352692121</v>
      </c>
      <c r="O216">
        <v>27.06460443592745</v>
      </c>
      <c r="P216">
        <v>26.795920971611647</v>
      </c>
      <c r="Q216">
        <v>3.7007869953002812</v>
      </c>
      <c r="R216">
        <v>3.1643378138936464</v>
      </c>
      <c r="S216">
        <v>3.4553582677284309</v>
      </c>
      <c r="T216">
        <v>3.1851714794212915</v>
      </c>
      <c r="U216">
        <v>2.5724798626310688</v>
      </c>
      <c r="V216">
        <v>2.6071612503244803</v>
      </c>
      <c r="W216">
        <v>2.89942622171136</v>
      </c>
      <c r="X216">
        <v>2.9929745313280001</v>
      </c>
      <c r="Y216">
        <v>3.1909413705728</v>
      </c>
      <c r="Z216">
        <v>3.5015287471820802</v>
      </c>
      <c r="AA216">
        <v>63.35395189279447</v>
      </c>
      <c r="AB216">
        <v>68.814149700658689</v>
      </c>
      <c r="AC216">
        <v>63.966609966238607</v>
      </c>
      <c r="AD216">
        <v>73.626118913257983</v>
      </c>
      <c r="AE216">
        <v>74.779426658893726</v>
      </c>
      <c r="AF216">
        <v>39.321659425435548</v>
      </c>
      <c r="AG216">
        <v>42.254644481449773</v>
      </c>
      <c r="AH216">
        <v>40.084529613546501</v>
      </c>
      <c r="AI216">
        <v>46.561514477330533</v>
      </c>
      <c r="AJ216">
        <v>47.983505687282076</v>
      </c>
      <c r="AK216">
        <v>24.032292467358925</v>
      </c>
      <c r="AL216">
        <v>26.559505219305269</v>
      </c>
      <c r="AM216">
        <v>23.882080352692121</v>
      </c>
      <c r="AN216">
        <v>27.06460443592745</v>
      </c>
      <c r="AO216">
        <v>26.795920971611647</v>
      </c>
      <c r="AP216">
        <v>0</v>
      </c>
      <c r="AQ216">
        <v>170.85165582759885</v>
      </c>
      <c r="AR216">
        <v>89.73673351016491</v>
      </c>
      <c r="AS216">
        <v>103.44797037943381</v>
      </c>
      <c r="AT216">
        <v>157.07119826091704</v>
      </c>
      <c r="AU216">
        <v>0</v>
      </c>
      <c r="AV216">
        <v>566.67911385397429</v>
      </c>
      <c r="AW216">
        <v>442.48070491895027</v>
      </c>
      <c r="AX216">
        <v>412.44930070539959</v>
      </c>
      <c r="AY216">
        <v>460.96241986087608</v>
      </c>
      <c r="AZ216">
        <v>0</v>
      </c>
      <c r="BA216">
        <v>-19.265048873725949</v>
      </c>
      <c r="BB216">
        <v>-11.834390582312549</v>
      </c>
      <c r="BC216">
        <v>-10.248426430311001</v>
      </c>
      <c r="BD216">
        <v>11.975999212890901</v>
      </c>
      <c r="BE216">
        <v>0</v>
      </c>
      <c r="BF216">
        <v>-0.17827132708265592</v>
      </c>
      <c r="BG216">
        <v>-0.17776917327801775</v>
      </c>
      <c r="BH216">
        <v>-0.22635979668973588</v>
      </c>
      <c r="BI216">
        <v>1.5310700672312898</v>
      </c>
      <c r="BJ216">
        <v>0</v>
      </c>
      <c r="BK216">
        <v>1.1075557283779855</v>
      </c>
      <c r="BL216">
        <v>1.1034335392348198</v>
      </c>
      <c r="BM216">
        <v>1.1924219874764013</v>
      </c>
      <c r="BN216">
        <v>0.44512834269438606</v>
      </c>
      <c r="BO216">
        <v>0</v>
      </c>
      <c r="BP216">
        <v>0.92928440129532985</v>
      </c>
      <c r="BQ216">
        <v>0.9256643659568019</v>
      </c>
      <c r="BR216">
        <v>0.96606219078666522</v>
      </c>
      <c r="BS216">
        <v>1.9761984099256757</v>
      </c>
      <c r="BT216">
        <v>0</v>
      </c>
      <c r="BU216">
        <v>0.8075096009420385</v>
      </c>
      <c r="BV216">
        <v>0.50573347027800197</v>
      </c>
      <c r="BW216">
        <v>0.55209218960280482</v>
      </c>
      <c r="BX216">
        <v>2.191832015244553</v>
      </c>
      <c r="BY216">
        <v>0</v>
      </c>
      <c r="BZ216">
        <v>0.16424688562969914</v>
      </c>
      <c r="CA216">
        <v>0.16063885432079514</v>
      </c>
      <c r="CB216">
        <v>0.19018209347355128</v>
      </c>
      <c r="CC216">
        <v>0.18140187806529701</v>
      </c>
      <c r="CD216">
        <v>0</v>
      </c>
      <c r="CE216">
        <v>0.97175648657173752</v>
      </c>
      <c r="CF216">
        <v>0.66637232459879714</v>
      </c>
      <c r="CG216">
        <v>0.74227428307635612</v>
      </c>
      <c r="CH216">
        <v>2.3732338933098505</v>
      </c>
    </row>
    <row r="217" spans="1:86" x14ac:dyDescent="0.3">
      <c r="A217" t="s">
        <v>214</v>
      </c>
      <c r="B217">
        <v>0.32870740991999997</v>
      </c>
      <c r="C217">
        <v>0</v>
      </c>
      <c r="D217">
        <v>0</v>
      </c>
      <c r="E217">
        <v>0</v>
      </c>
      <c r="F217">
        <v>0</v>
      </c>
      <c r="G217">
        <v>0.69635595695104002</v>
      </c>
      <c r="H217">
        <v>0</v>
      </c>
      <c r="I217">
        <v>0</v>
      </c>
      <c r="J217">
        <v>0</v>
      </c>
      <c r="K217">
        <v>0</v>
      </c>
      <c r="L217">
        <v>3.1797388875263999</v>
      </c>
      <c r="M217">
        <v>0</v>
      </c>
      <c r="N217">
        <v>0</v>
      </c>
      <c r="O217">
        <v>0</v>
      </c>
      <c r="P217">
        <v>0</v>
      </c>
      <c r="Q217">
        <v>4.3999702818851034</v>
      </c>
      <c r="R217">
        <v>0</v>
      </c>
      <c r="S217">
        <v>0</v>
      </c>
      <c r="T217">
        <v>0</v>
      </c>
      <c r="U217">
        <v>0</v>
      </c>
      <c r="V217">
        <v>2.7782940385280002</v>
      </c>
      <c r="W217">
        <v>0</v>
      </c>
      <c r="X217">
        <v>0</v>
      </c>
      <c r="Y217">
        <v>0</v>
      </c>
      <c r="Z217">
        <v>0</v>
      </c>
      <c r="AA217">
        <v>5.1418172949503997</v>
      </c>
      <c r="AB217">
        <v>0</v>
      </c>
      <c r="AC217">
        <v>0</v>
      </c>
      <c r="AD217">
        <v>0</v>
      </c>
      <c r="AE217">
        <v>0</v>
      </c>
      <c r="AF217">
        <v>1.9620784074239999</v>
      </c>
      <c r="AG217">
        <v>0</v>
      </c>
      <c r="AH217">
        <v>0</v>
      </c>
      <c r="AI217">
        <v>0</v>
      </c>
      <c r="AJ217">
        <v>0</v>
      </c>
      <c r="AK217">
        <v>3.1797388875263999</v>
      </c>
      <c r="AL217">
        <v>0</v>
      </c>
      <c r="AM217">
        <v>0</v>
      </c>
      <c r="AN217">
        <v>0</v>
      </c>
      <c r="AO217">
        <v>0</v>
      </c>
      <c r="AP217">
        <v>165.36820403480999</v>
      </c>
      <c r="AQ217">
        <v>195.1972454064084</v>
      </c>
      <c r="AR217">
        <v>238.28113258241999</v>
      </c>
      <c r="AS217">
        <v>183.82280690542828</v>
      </c>
      <c r="AT217">
        <v>456.70175126588998</v>
      </c>
      <c r="AU217">
        <v>492.38625137961003</v>
      </c>
      <c r="AV217">
        <v>504.10091964004499</v>
      </c>
      <c r="AW217">
        <v>569.224509090585</v>
      </c>
      <c r="AX217">
        <v>399.1024965167976</v>
      </c>
      <c r="AY217">
        <v>697.35695764608352</v>
      </c>
      <c r="AZ217">
        <v>262.47606964099498</v>
      </c>
      <c r="BA217">
        <v>276.32787908632503</v>
      </c>
      <c r="BB217">
        <v>295.82718622894504</v>
      </c>
      <c r="BC217">
        <v>148.55414211902925</v>
      </c>
      <c r="BD217">
        <v>162.85939093157819</v>
      </c>
      <c r="BE217">
        <v>0.34951273613821288</v>
      </c>
      <c r="BF217">
        <v>0.36448745924847481</v>
      </c>
      <c r="BG217">
        <v>0.38178734567233308</v>
      </c>
      <c r="BH217">
        <v>0.38142254807796383</v>
      </c>
      <c r="BI217">
        <v>0.45849776882657256</v>
      </c>
      <c r="BJ217">
        <v>0.61134466598841419</v>
      </c>
      <c r="BK217">
        <v>0.57334899638796366</v>
      </c>
      <c r="BL217">
        <v>0.55904676936711262</v>
      </c>
      <c r="BM217">
        <v>0.54312985725151863</v>
      </c>
      <c r="BN217">
        <v>0.57594941574208447</v>
      </c>
      <c r="BO217">
        <v>0.96085740212662707</v>
      </c>
      <c r="BP217">
        <v>0.93783645563643847</v>
      </c>
      <c r="BQ217">
        <v>0.9408341150394457</v>
      </c>
      <c r="BR217">
        <v>0.92455240532948257</v>
      </c>
      <c r="BS217">
        <v>1.0344471845686571</v>
      </c>
      <c r="BT217">
        <v>0.29298141215442869</v>
      </c>
      <c r="BU217">
        <v>0.29198128126627559</v>
      </c>
      <c r="BV217">
        <v>0.32116179883023876</v>
      </c>
      <c r="BW217">
        <v>0.36499273607207156</v>
      </c>
      <c r="BX217">
        <v>0.86627185076892621</v>
      </c>
      <c r="BY217">
        <v>0.53319316321656296</v>
      </c>
      <c r="BZ217">
        <v>0.51371642789584426</v>
      </c>
      <c r="CA217">
        <v>0.51033740631755009</v>
      </c>
      <c r="CB217">
        <v>0.49206723651862982</v>
      </c>
      <c r="CC217">
        <v>0.51422260472279169</v>
      </c>
      <c r="CD217">
        <v>0.82617457537099181</v>
      </c>
      <c r="CE217">
        <v>0.80569770916211991</v>
      </c>
      <c r="CF217">
        <v>0.83149920514778886</v>
      </c>
      <c r="CG217">
        <v>0.85705997259070155</v>
      </c>
      <c r="CH217">
        <v>1.3804944554917178</v>
      </c>
    </row>
    <row r="218" spans="1:86" x14ac:dyDescent="0.3">
      <c r="A218" t="s">
        <v>215</v>
      </c>
      <c r="B218">
        <v>631.57695658840066</v>
      </c>
      <c r="C218">
        <v>481.8218961090048</v>
      </c>
      <c r="D218">
        <v>0</v>
      </c>
      <c r="E218">
        <v>0</v>
      </c>
      <c r="F218">
        <v>0</v>
      </c>
      <c r="G218">
        <v>4076.8114383298557</v>
      </c>
      <c r="H218">
        <v>9.6358399999999997E-9</v>
      </c>
      <c r="I218">
        <v>0</v>
      </c>
      <c r="J218">
        <v>0</v>
      </c>
      <c r="K218">
        <v>0</v>
      </c>
      <c r="L218">
        <v>6320.4217857053072</v>
      </c>
      <c r="M218">
        <v>9.63584</v>
      </c>
      <c r="N218">
        <v>0</v>
      </c>
      <c r="O218">
        <v>0</v>
      </c>
      <c r="P218">
        <v>0</v>
      </c>
      <c r="Q218">
        <v>1.4938776046144666</v>
      </c>
      <c r="R218">
        <v>963584000</v>
      </c>
      <c r="S218">
        <v>0</v>
      </c>
      <c r="T218">
        <v>0</v>
      </c>
      <c r="U218">
        <v>0</v>
      </c>
      <c r="V218">
        <v>1296.0288590759324</v>
      </c>
      <c r="W218">
        <v>1041.7319656280883</v>
      </c>
      <c r="X218">
        <v>0</v>
      </c>
      <c r="Y218">
        <v>0</v>
      </c>
      <c r="Z218">
        <v>0</v>
      </c>
      <c r="AA218">
        <v>68643.435996007989</v>
      </c>
      <c r="AB218">
        <v>9.63584</v>
      </c>
      <c r="AC218">
        <v>0</v>
      </c>
      <c r="AD218">
        <v>0</v>
      </c>
      <c r="AE218">
        <v>0</v>
      </c>
      <c r="AF218">
        <v>62486.556929117585</v>
      </c>
      <c r="AG218">
        <v>0</v>
      </c>
      <c r="AH218">
        <v>0</v>
      </c>
      <c r="AI218">
        <v>0</v>
      </c>
      <c r="AJ218">
        <v>0</v>
      </c>
      <c r="AK218">
        <v>6156.8790668807778</v>
      </c>
      <c r="AL218">
        <v>9.63584</v>
      </c>
      <c r="AM218">
        <v>0</v>
      </c>
      <c r="AN218">
        <v>0</v>
      </c>
      <c r="AO218">
        <v>0</v>
      </c>
      <c r="AP218">
        <v>3357.1102637937224</v>
      </c>
      <c r="AQ218">
        <v>3807.9867712245018</v>
      </c>
      <c r="AR218">
        <v>3731.1013311595948</v>
      </c>
      <c r="AS218">
        <v>0</v>
      </c>
      <c r="AT218">
        <v>0</v>
      </c>
      <c r="AU218">
        <v>8098.035642907822</v>
      </c>
      <c r="AV218">
        <v>9036.3601183589999</v>
      </c>
      <c r="AW218">
        <v>10094.580748826922</v>
      </c>
      <c r="AX218">
        <v>0</v>
      </c>
      <c r="AY218">
        <v>0</v>
      </c>
      <c r="AZ218">
        <v>6282.3114592163129</v>
      </c>
      <c r="BA218">
        <v>7054.0720410128997</v>
      </c>
      <c r="BB218">
        <v>7539.1187580850547</v>
      </c>
      <c r="BC218">
        <v>0</v>
      </c>
      <c r="BD218">
        <v>0</v>
      </c>
      <c r="BE218">
        <v>0.67520146695725936</v>
      </c>
      <c r="BF218">
        <v>0.70798328284445744</v>
      </c>
      <c r="BG218">
        <v>0.62102244643841764</v>
      </c>
      <c r="BH218">
        <v>0</v>
      </c>
      <c r="BI218">
        <v>0</v>
      </c>
      <c r="BJ218">
        <v>0.39814746659740474</v>
      </c>
      <c r="BK218">
        <v>0.37661891410901299</v>
      </c>
      <c r="BL218">
        <v>0.36129817170624023</v>
      </c>
      <c r="BM218">
        <v>0</v>
      </c>
      <c r="BN218">
        <v>0</v>
      </c>
      <c r="BO218">
        <v>1.0733489335546642</v>
      </c>
      <c r="BP218">
        <v>1.0846021969534707</v>
      </c>
      <c r="BQ218">
        <v>0.98232061814465788</v>
      </c>
      <c r="BR218">
        <v>0</v>
      </c>
      <c r="BS218">
        <v>0</v>
      </c>
      <c r="BT218">
        <v>0.67868571105419284</v>
      </c>
      <c r="BU218">
        <v>0.7163088018268553</v>
      </c>
      <c r="BV218">
        <v>0.69455514779159278</v>
      </c>
      <c r="BW218">
        <v>0</v>
      </c>
      <c r="BX218">
        <v>0</v>
      </c>
      <c r="BY218">
        <v>0.34287780257283418</v>
      </c>
      <c r="BZ218">
        <v>0.31178490482976612</v>
      </c>
      <c r="CA218">
        <v>0.29564204300171792</v>
      </c>
      <c r="CB218">
        <v>0</v>
      </c>
      <c r="CC218">
        <v>0</v>
      </c>
      <c r="CD218">
        <v>1.0215635136270274</v>
      </c>
      <c r="CE218">
        <v>1.0280937066566211</v>
      </c>
      <c r="CF218">
        <v>0.9901971907933107</v>
      </c>
      <c r="CG218">
        <v>0</v>
      </c>
      <c r="CH218">
        <v>0</v>
      </c>
    </row>
    <row r="219" spans="1:86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23.512663701097164</v>
      </c>
      <c r="H219">
        <v>23.039569801383628</v>
      </c>
      <c r="I219">
        <v>23.999395157272577</v>
      </c>
      <c r="J219">
        <v>0</v>
      </c>
      <c r="K219">
        <v>0</v>
      </c>
      <c r="L219">
        <v>113.14504976996496</v>
      </c>
      <c r="M219">
        <v>111.13101336323973</v>
      </c>
      <c r="N219">
        <v>118.30824601996605</v>
      </c>
      <c r="O219">
        <v>0</v>
      </c>
      <c r="P219">
        <v>0</v>
      </c>
      <c r="Q219">
        <v>4.6368527625585232</v>
      </c>
      <c r="R219">
        <v>4.6478327201306122</v>
      </c>
      <c r="S219">
        <v>4.7501169169406081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115.41008827266252</v>
      </c>
      <c r="AB219">
        <v>113.18423342941307</v>
      </c>
      <c r="AC219">
        <v>118.3909090391174</v>
      </c>
      <c r="AD219">
        <v>0</v>
      </c>
      <c r="AE219">
        <v>0</v>
      </c>
      <c r="AF219">
        <v>2.2650385026012163</v>
      </c>
      <c r="AG219">
        <v>2.0532200661733375</v>
      </c>
      <c r="AH219">
        <v>8.2663019151359998E-2</v>
      </c>
      <c r="AI219">
        <v>0</v>
      </c>
      <c r="AJ219">
        <v>0</v>
      </c>
      <c r="AK219">
        <v>113.14504976996496</v>
      </c>
      <c r="AL219">
        <v>111.13101336323973</v>
      </c>
      <c r="AM219">
        <v>118.30824601996605</v>
      </c>
      <c r="AN219">
        <v>0</v>
      </c>
      <c r="AO219">
        <v>0</v>
      </c>
      <c r="AP219">
        <v>6.8364748500000003E-2</v>
      </c>
      <c r="AQ219">
        <v>-5.7028754625000004E-2</v>
      </c>
      <c r="AR219">
        <v>4.7851831364999997</v>
      </c>
      <c r="AS219">
        <v>1.1565501195000001</v>
      </c>
      <c r="AT219">
        <v>0.48489508291500005</v>
      </c>
      <c r="AU219">
        <v>1.1776826250000001</v>
      </c>
      <c r="AV219">
        <v>1.0847230404939001</v>
      </c>
      <c r="AW219">
        <v>5.6871523610511003</v>
      </c>
      <c r="AX219">
        <v>2.1045756274346998</v>
      </c>
      <c r="AY219">
        <v>5.4874922154909003</v>
      </c>
      <c r="AZ219">
        <v>0.46886581199999999</v>
      </c>
      <c r="BA219">
        <v>0.50792079390014988</v>
      </c>
      <c r="BB219">
        <v>4.6174872713080504</v>
      </c>
      <c r="BC219">
        <v>2.0432404398793502</v>
      </c>
      <c r="BD219">
        <v>5.47712497922595</v>
      </c>
      <c r="BE219">
        <v>0</v>
      </c>
      <c r="BF219">
        <v>0</v>
      </c>
      <c r="BG219">
        <v>0.59421835274554202</v>
      </c>
      <c r="BH219">
        <v>0</v>
      </c>
      <c r="BI219">
        <v>0</v>
      </c>
      <c r="BJ219">
        <v>0</v>
      </c>
      <c r="BK219">
        <v>0</v>
      </c>
      <c r="BL219">
        <v>7.7204243540192466E-2</v>
      </c>
      <c r="BM219">
        <v>0</v>
      </c>
      <c r="BN219">
        <v>0</v>
      </c>
      <c r="BO219">
        <v>0</v>
      </c>
      <c r="BP219">
        <v>0</v>
      </c>
      <c r="BQ219">
        <v>0.67142259628573442</v>
      </c>
      <c r="BR219">
        <v>0</v>
      </c>
      <c r="BS219">
        <v>0</v>
      </c>
      <c r="BT219">
        <v>0</v>
      </c>
      <c r="BU219">
        <v>0</v>
      </c>
      <c r="BV219">
        <v>0.67721244501839795</v>
      </c>
      <c r="BW219">
        <v>0</v>
      </c>
      <c r="BX219">
        <v>0</v>
      </c>
      <c r="BY219">
        <v>0</v>
      </c>
      <c r="BZ219">
        <v>0</v>
      </c>
      <c r="CA219">
        <v>7.7204243540192466E-2</v>
      </c>
      <c r="CB219">
        <v>0</v>
      </c>
      <c r="CC219">
        <v>0</v>
      </c>
      <c r="CD219">
        <v>0</v>
      </c>
      <c r="CE219">
        <v>0</v>
      </c>
      <c r="CF219">
        <v>0.75441668855859034</v>
      </c>
      <c r="CG219">
        <v>0</v>
      </c>
      <c r="CH219">
        <v>0</v>
      </c>
    </row>
    <row r="220" spans="1:86" x14ac:dyDescent="0.3">
      <c r="A220" t="s">
        <v>217</v>
      </c>
      <c r="B220">
        <v>480.50776296711166</v>
      </c>
      <c r="C220">
        <v>484.65072952127491</v>
      </c>
      <c r="D220">
        <v>408.86462339656703</v>
      </c>
      <c r="E220">
        <v>0</v>
      </c>
      <c r="F220">
        <v>0</v>
      </c>
      <c r="G220">
        <v>193.6326296057386</v>
      </c>
      <c r="H220">
        <v>212.7136946233386</v>
      </c>
      <c r="I220">
        <v>204.40534624367757</v>
      </c>
      <c r="J220">
        <v>0</v>
      </c>
      <c r="K220">
        <v>0</v>
      </c>
      <c r="L220">
        <v>253.83139324943087</v>
      </c>
      <c r="M220">
        <v>297.28848817620275</v>
      </c>
      <c r="N220">
        <v>271.7202129095561</v>
      </c>
      <c r="O220">
        <v>0</v>
      </c>
      <c r="P220">
        <v>0</v>
      </c>
      <c r="Q220">
        <v>1.2631541994284359</v>
      </c>
      <c r="R220">
        <v>1.3467042218322129</v>
      </c>
      <c r="S220">
        <v>1.2809119450531015</v>
      </c>
      <c r="T220">
        <v>0</v>
      </c>
      <c r="U220">
        <v>0</v>
      </c>
      <c r="V220">
        <v>521.92683124317182</v>
      </c>
      <c r="W220">
        <v>548.46177509579786</v>
      </c>
      <c r="X220">
        <v>410.00890038342658</v>
      </c>
      <c r="Y220">
        <v>0</v>
      </c>
      <c r="Z220">
        <v>0</v>
      </c>
      <c r="AA220">
        <v>687.42050609597368</v>
      </c>
      <c r="AB220">
        <v>1091.1678549725907</v>
      </c>
      <c r="AC220">
        <v>860.57159337703069</v>
      </c>
      <c r="AD220">
        <v>0</v>
      </c>
      <c r="AE220">
        <v>0</v>
      </c>
      <c r="AF220">
        <v>433.58911284654272</v>
      </c>
      <c r="AG220">
        <v>793.87936679638801</v>
      </c>
      <c r="AH220">
        <v>588.85138046747454</v>
      </c>
      <c r="AI220">
        <v>0</v>
      </c>
      <c r="AJ220">
        <v>0</v>
      </c>
      <c r="AK220">
        <v>253.83139324943087</v>
      </c>
      <c r="AL220">
        <v>297.28848817620275</v>
      </c>
      <c r="AM220">
        <v>271.7202129095561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</row>
    <row r="221" spans="1:86" x14ac:dyDescent="0.3">
      <c r="A221" t="s">
        <v>218</v>
      </c>
      <c r="B221">
        <v>17.644249912197118</v>
      </c>
      <c r="C221">
        <v>15.961826052352</v>
      </c>
      <c r="D221">
        <v>14.9008956414976</v>
      </c>
      <c r="E221">
        <v>13.944134432911358</v>
      </c>
      <c r="F221">
        <v>12.764705699379201</v>
      </c>
      <c r="G221">
        <v>8.0006334047507455</v>
      </c>
      <c r="H221">
        <v>6.2688377854032904</v>
      </c>
      <c r="I221">
        <v>5.6943515742891</v>
      </c>
      <c r="J221">
        <v>5.1819974030689275</v>
      </c>
      <c r="K221">
        <v>5.1738947689796602</v>
      </c>
      <c r="L221">
        <v>30.501346077020468</v>
      </c>
      <c r="M221">
        <v>33.305585928113466</v>
      </c>
      <c r="N221">
        <v>31.664967657414039</v>
      </c>
      <c r="O221">
        <v>30.604524479436698</v>
      </c>
      <c r="P221">
        <v>30.223705762459339</v>
      </c>
      <c r="Q221">
        <v>3.6735352779478263</v>
      </c>
      <c r="R221">
        <v>5.1194066283995703</v>
      </c>
      <c r="S221">
        <v>5.3582670119926412</v>
      </c>
      <c r="T221">
        <v>5.6908616161267638</v>
      </c>
      <c r="U221">
        <v>5.6288503330261888</v>
      </c>
      <c r="V221">
        <v>27.980838299361281</v>
      </c>
      <c r="W221">
        <v>25.684517173729283</v>
      </c>
      <c r="X221">
        <v>23.900708108144642</v>
      </c>
      <c r="Y221">
        <v>22.097142515998719</v>
      </c>
      <c r="Z221">
        <v>20.750079064350722</v>
      </c>
      <c r="AA221">
        <v>73.532094322281878</v>
      </c>
      <c r="AB221">
        <v>68.182447004221132</v>
      </c>
      <c r="AC221">
        <v>57.115726608338129</v>
      </c>
      <c r="AD221">
        <v>56.389579002403835</v>
      </c>
      <c r="AE221">
        <v>57.260214990105496</v>
      </c>
      <c r="AF221">
        <v>43.030748245165057</v>
      </c>
      <c r="AG221">
        <v>34.876861076107673</v>
      </c>
      <c r="AH221">
        <v>25.450758950924083</v>
      </c>
      <c r="AI221">
        <v>25.785054522967144</v>
      </c>
      <c r="AJ221">
        <v>27.036509227646157</v>
      </c>
      <c r="AK221">
        <v>30.501346077020468</v>
      </c>
      <c r="AL221">
        <v>33.305585928113466</v>
      </c>
      <c r="AM221">
        <v>31.664967657414039</v>
      </c>
      <c r="AN221">
        <v>30.604524479436698</v>
      </c>
      <c r="AO221">
        <v>30.223705762459339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</row>
    <row r="222" spans="1:86" x14ac:dyDescent="0.3">
      <c r="A222" t="s">
        <v>219</v>
      </c>
      <c r="B222">
        <v>0</v>
      </c>
      <c r="C222">
        <v>21.890560628735997</v>
      </c>
      <c r="D222">
        <v>26.056881038336002</v>
      </c>
      <c r="E222">
        <v>25.873577490431998</v>
      </c>
      <c r="F222">
        <v>24.691197289472001</v>
      </c>
      <c r="G222">
        <v>9.6427951493120005</v>
      </c>
      <c r="H222">
        <v>10.641657886719999</v>
      </c>
      <c r="I222">
        <v>11.437324848128</v>
      </c>
      <c r="J222">
        <v>12.369675236352</v>
      </c>
      <c r="K222">
        <v>10.668723997695999</v>
      </c>
      <c r="L222">
        <v>14.966356816896001</v>
      </c>
      <c r="M222">
        <v>16.689560100864</v>
      </c>
      <c r="N222">
        <v>19.739540502527998</v>
      </c>
      <c r="O222">
        <v>22.105834930176002</v>
      </c>
      <c r="P222">
        <v>20.708199699455999</v>
      </c>
      <c r="Q222">
        <v>1.4955561892322122</v>
      </c>
      <c r="R222">
        <v>1.5112112465389271</v>
      </c>
      <c r="S222">
        <v>1.6630379610754125</v>
      </c>
      <c r="T222">
        <v>1.7220200561741377</v>
      </c>
      <c r="U222">
        <v>1.87033518755475</v>
      </c>
      <c r="V222">
        <v>0</v>
      </c>
      <c r="W222">
        <v>21.890560628735997</v>
      </c>
      <c r="X222">
        <v>26.056881038336002</v>
      </c>
      <c r="Y222">
        <v>25.873577490431998</v>
      </c>
      <c r="Z222">
        <v>24.691197289472001</v>
      </c>
      <c r="AA222">
        <v>30.425628283904</v>
      </c>
      <c r="AB222">
        <v>30.043746454527998</v>
      </c>
      <c r="AC222">
        <v>39.184220446720005</v>
      </c>
      <c r="AD222">
        <v>40.396498732032001</v>
      </c>
      <c r="AE222">
        <v>37.530616835071996</v>
      </c>
      <c r="AF222">
        <v>15.459271467008</v>
      </c>
      <c r="AG222">
        <v>13.354186353664</v>
      </c>
      <c r="AH222">
        <v>19.444679944192</v>
      </c>
      <c r="AI222">
        <v>18.290664765439999</v>
      </c>
      <c r="AJ222">
        <v>16.822417135616</v>
      </c>
      <c r="AK222">
        <v>14.966356816896001</v>
      </c>
      <c r="AL222">
        <v>16.689560100864</v>
      </c>
      <c r="AM222">
        <v>19.739540502527998</v>
      </c>
      <c r="AN222">
        <v>22.105834930176002</v>
      </c>
      <c r="AO222">
        <v>20.708199699455999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</row>
    <row r="223" spans="1:86" x14ac:dyDescent="0.3">
      <c r="A223" t="s">
        <v>220</v>
      </c>
      <c r="B223">
        <v>1357.168265090048</v>
      </c>
      <c r="C223">
        <v>1416.6068930600959</v>
      </c>
      <c r="D223">
        <v>1466.951063955456</v>
      </c>
      <c r="E223">
        <v>1498.1806874572801</v>
      </c>
      <c r="F223">
        <v>1472.4343859230721</v>
      </c>
      <c r="G223">
        <v>257.59871784038398</v>
      </c>
      <c r="H223">
        <v>212.00033979187199</v>
      </c>
      <c r="I223">
        <v>239.94139197767677</v>
      </c>
      <c r="J223">
        <v>238.09230369989632</v>
      </c>
      <c r="K223">
        <v>248.274762037248</v>
      </c>
      <c r="L223">
        <v>345.4280976384</v>
      </c>
      <c r="M223">
        <v>285.86269188505599</v>
      </c>
      <c r="N223">
        <v>360.89200779878399</v>
      </c>
      <c r="O223">
        <v>349.19455381401599</v>
      </c>
      <c r="P223">
        <v>385.96572191948798</v>
      </c>
      <c r="Q223">
        <v>1.2921220680960197</v>
      </c>
      <c r="R223">
        <v>1.299303182097685</v>
      </c>
      <c r="S223">
        <v>1.4493112737927967</v>
      </c>
      <c r="T223">
        <v>1.4132262140083252</v>
      </c>
      <c r="U223">
        <v>1.4979790581141357</v>
      </c>
      <c r="V223">
        <v>1385.1428970219522</v>
      </c>
      <c r="W223">
        <v>1441.8526791935999</v>
      </c>
      <c r="X223">
        <v>1493.816375588864</v>
      </c>
      <c r="Y223">
        <v>1526.361148640256</v>
      </c>
      <c r="Z223">
        <v>1500.7352449996799</v>
      </c>
      <c r="AA223">
        <v>913.05429871411195</v>
      </c>
      <c r="AB223">
        <v>879.12216416460808</v>
      </c>
      <c r="AC223">
        <v>870.02983950131204</v>
      </c>
      <c r="AD223">
        <v>878.28483086745598</v>
      </c>
      <c r="AE223">
        <v>988.84118822297603</v>
      </c>
      <c r="AF223">
        <v>471.26780107571199</v>
      </c>
      <c r="AG223">
        <v>477.62939227955201</v>
      </c>
      <c r="AH223">
        <v>509.13783170252799</v>
      </c>
      <c r="AI223">
        <v>490.54691705343998</v>
      </c>
      <c r="AJ223">
        <v>602.875466303488</v>
      </c>
      <c r="AK223">
        <v>441.78649763839996</v>
      </c>
      <c r="AL223">
        <v>401.49277188505602</v>
      </c>
      <c r="AM223">
        <v>360.89200779878399</v>
      </c>
      <c r="AN223">
        <v>387.737913814016</v>
      </c>
      <c r="AO223">
        <v>385.96572191948798</v>
      </c>
      <c r="AP223">
        <v>18.287442796455</v>
      </c>
      <c r="AQ223">
        <v>18.320363353695001</v>
      </c>
      <c r="AR223">
        <v>19.485335988630002</v>
      </c>
      <c r="AS223">
        <v>21.109854003974998</v>
      </c>
      <c r="AT223">
        <v>16.284513569999998</v>
      </c>
      <c r="AU223">
        <v>2.1262961594999998</v>
      </c>
      <c r="AV223">
        <v>2.0921029005</v>
      </c>
      <c r="AW223">
        <v>2.3027688412949998</v>
      </c>
      <c r="AX223">
        <v>2.497605487695</v>
      </c>
      <c r="AY223">
        <v>2.6453652779999999</v>
      </c>
      <c r="AZ223">
        <v>2.1262961594999998</v>
      </c>
      <c r="BA223">
        <v>2.0921029005</v>
      </c>
      <c r="BB223">
        <v>2.3027688412949998</v>
      </c>
      <c r="BC223">
        <v>2.497605487695</v>
      </c>
      <c r="BD223">
        <v>2.6453652779999999</v>
      </c>
      <c r="BE223">
        <v>0.75293468855091139</v>
      </c>
      <c r="BF223">
        <v>0.71483174079088085</v>
      </c>
      <c r="BG223">
        <v>0.70967564681179762</v>
      </c>
      <c r="BH223">
        <v>0.70946222136191062</v>
      </c>
      <c r="BI223">
        <v>0.50511939420974983</v>
      </c>
      <c r="BJ223">
        <v>0.21268208938722422</v>
      </c>
      <c r="BK223">
        <v>0.21164575779674968</v>
      </c>
      <c r="BL223">
        <v>0.21353606167418712</v>
      </c>
      <c r="BM223">
        <v>0.21709375845033829</v>
      </c>
      <c r="BN223">
        <v>0.22196440338518503</v>
      </c>
      <c r="BO223">
        <v>0.96561677793813572</v>
      </c>
      <c r="BP223">
        <v>0.92647749858763062</v>
      </c>
      <c r="BQ223">
        <v>0.92321170848598477</v>
      </c>
      <c r="BR223">
        <v>0.92655597981224902</v>
      </c>
      <c r="BS223">
        <v>0.72708379759493491</v>
      </c>
      <c r="BT223">
        <v>0.75293468855091139</v>
      </c>
      <c r="BU223">
        <v>0.71483174079088085</v>
      </c>
      <c r="BV223">
        <v>0.70967564681179762</v>
      </c>
      <c r="BW223">
        <v>0.70946222136191062</v>
      </c>
      <c r="BX223">
        <v>0.50511939420974983</v>
      </c>
      <c r="BY223">
        <v>0.21268208938722422</v>
      </c>
      <c r="BZ223">
        <v>0.21164575779674968</v>
      </c>
      <c r="CA223">
        <v>0.21353606167418712</v>
      </c>
      <c r="CB223">
        <v>0.21709375845033829</v>
      </c>
      <c r="CC223">
        <v>0.22196440338518506</v>
      </c>
      <c r="CD223">
        <v>0.9656167779381355</v>
      </c>
      <c r="CE223">
        <v>0.92647749858763051</v>
      </c>
      <c r="CF223">
        <v>0.92321170848598477</v>
      </c>
      <c r="CG223">
        <v>0.92655597981224902</v>
      </c>
      <c r="CH223">
        <v>0.72708379759493491</v>
      </c>
    </row>
    <row r="224" spans="1:86" x14ac:dyDescent="0.3">
      <c r="A224" t="s">
        <v>221</v>
      </c>
      <c r="B224">
        <v>276.26510038835198</v>
      </c>
      <c r="C224">
        <v>291.23098206197756</v>
      </c>
      <c r="D224">
        <v>296.89937704534015</v>
      </c>
      <c r="E224">
        <v>272.30229006621693</v>
      </c>
      <c r="F224">
        <v>304.9297112301158</v>
      </c>
      <c r="G224">
        <v>154.53592556760066</v>
      </c>
      <c r="H224">
        <v>141.93111304648704</v>
      </c>
      <c r="I224">
        <v>160.65274965953955</v>
      </c>
      <c r="J224">
        <v>154.88289024542823</v>
      </c>
      <c r="K224">
        <v>168.81987082181857</v>
      </c>
      <c r="L224">
        <v>233.94233650562046</v>
      </c>
      <c r="M224">
        <v>202.9495084046336</v>
      </c>
      <c r="N224">
        <v>229.7639741964083</v>
      </c>
      <c r="O224">
        <v>219.73047087500285</v>
      </c>
      <c r="P224">
        <v>215.25905973809151</v>
      </c>
      <c r="Q224">
        <v>1.4587099507863113</v>
      </c>
      <c r="R224">
        <v>1.3778437645487822</v>
      </c>
      <c r="S224">
        <v>1.3781083098874016</v>
      </c>
      <c r="T224">
        <v>1.3670248903033271</v>
      </c>
      <c r="U224">
        <v>1.228647935867641</v>
      </c>
      <c r="V224">
        <v>349.51114030079998</v>
      </c>
      <c r="W224">
        <v>371.1901533663027</v>
      </c>
      <c r="X224">
        <v>388.45445434081279</v>
      </c>
      <c r="Y224">
        <v>359.44820559162366</v>
      </c>
      <c r="Z224">
        <v>396.06025182927868</v>
      </c>
      <c r="AA224">
        <v>933.67369326910466</v>
      </c>
      <c r="AB224">
        <v>930.39968563874822</v>
      </c>
      <c r="AC224">
        <v>947.16179293830146</v>
      </c>
      <c r="AD224">
        <v>926.90779460091892</v>
      </c>
      <c r="AE224">
        <v>1019.2529880261733</v>
      </c>
      <c r="AF224">
        <v>711.3586332916941</v>
      </c>
      <c r="AG224">
        <v>738.84350712049661</v>
      </c>
      <c r="AH224">
        <v>728.98945490925564</v>
      </c>
      <c r="AI224">
        <v>718.97733819982852</v>
      </c>
      <c r="AJ224">
        <v>817.06452241778697</v>
      </c>
      <c r="AK224">
        <v>222.31505997741056</v>
      </c>
      <c r="AL224">
        <v>191.5561785182515</v>
      </c>
      <c r="AM224">
        <v>218.17233802904573</v>
      </c>
      <c r="AN224">
        <v>207.93045640109057</v>
      </c>
      <c r="AO224">
        <v>202.18846560838657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</row>
    <row r="225" spans="1:86" x14ac:dyDescent="0.3">
      <c r="A225" t="s">
        <v>222</v>
      </c>
      <c r="B225">
        <v>23.391050270627844</v>
      </c>
      <c r="C225">
        <v>24.725731176448001</v>
      </c>
      <c r="D225">
        <v>26.650367744921599</v>
      </c>
      <c r="E225">
        <v>28.820026996776964</v>
      </c>
      <c r="F225">
        <v>31.106772159518719</v>
      </c>
      <c r="G225">
        <v>17.165676835757978</v>
      </c>
      <c r="H225">
        <v>19.438412790868888</v>
      </c>
      <c r="I225">
        <v>16.595425263448067</v>
      </c>
      <c r="J225">
        <v>19.83211921547684</v>
      </c>
      <c r="K225">
        <v>22.497191443211467</v>
      </c>
      <c r="L225">
        <v>29.679061858733672</v>
      </c>
      <c r="M225">
        <v>33.073810009873817</v>
      </c>
      <c r="N225">
        <v>32.276827008660995</v>
      </c>
      <c r="O225">
        <v>31.920383038929817</v>
      </c>
      <c r="P225">
        <v>38.405956918353709</v>
      </c>
      <c r="Q225">
        <v>1.6660146532942244</v>
      </c>
      <c r="R225">
        <v>1.6395059868018012</v>
      </c>
      <c r="S225">
        <v>1.8740968419059112</v>
      </c>
      <c r="T225">
        <v>1.5509169764460096</v>
      </c>
      <c r="U225">
        <v>1.644977137907671</v>
      </c>
      <c r="V225">
        <v>23.391050270627844</v>
      </c>
      <c r="W225">
        <v>24.725731176448001</v>
      </c>
      <c r="X225">
        <v>26.650367744921599</v>
      </c>
      <c r="Y225">
        <v>28.820026996776964</v>
      </c>
      <c r="Z225">
        <v>31.106772159518719</v>
      </c>
      <c r="AA225">
        <v>35.636917271512779</v>
      </c>
      <c r="AB225">
        <v>39.773143432257228</v>
      </c>
      <c r="AC225">
        <v>38.576770280581123</v>
      </c>
      <c r="AD225">
        <v>39.134208422651291</v>
      </c>
      <c r="AE225">
        <v>45.100593483407359</v>
      </c>
      <c r="AF225">
        <v>5.9578554127791108</v>
      </c>
      <c r="AG225">
        <v>6.6993334224797696</v>
      </c>
      <c r="AH225">
        <v>6.299943271920128</v>
      </c>
      <c r="AI225">
        <v>7.2138253837214714</v>
      </c>
      <c r="AJ225">
        <v>6.6946365650536448</v>
      </c>
      <c r="AK225">
        <v>29.679061858733672</v>
      </c>
      <c r="AL225">
        <v>33.073810009873817</v>
      </c>
      <c r="AM225">
        <v>32.276827008660995</v>
      </c>
      <c r="AN225">
        <v>31.920383038929817</v>
      </c>
      <c r="AO225">
        <v>38.405956918353709</v>
      </c>
      <c r="AP225">
        <v>2.4938637460350002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0.76807352051210231</v>
      </c>
      <c r="H226">
        <v>0.68507218171863038</v>
      </c>
      <c r="I226">
        <v>0.66476259899002876</v>
      </c>
      <c r="J226">
        <v>0.62797756144189432</v>
      </c>
      <c r="K226">
        <v>0.31766826476830717</v>
      </c>
      <c r="L226">
        <v>2.4647233107489792</v>
      </c>
      <c r="M226">
        <v>2.5973118033124352</v>
      </c>
      <c r="N226">
        <v>2.5853628285614079</v>
      </c>
      <c r="O226">
        <v>2.4040027858386943</v>
      </c>
      <c r="P226">
        <v>4.3109822123977732</v>
      </c>
      <c r="Q226">
        <v>3.0921101733610965</v>
      </c>
      <c r="R226">
        <v>3.6532327008293528</v>
      </c>
      <c r="S226">
        <v>3.7475246946525091</v>
      </c>
      <c r="T226">
        <v>3.6887601765113871</v>
      </c>
      <c r="U226">
        <v>13.076513913597349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4.5498566529617923</v>
      </c>
      <c r="AB226">
        <v>4.2403824105164798</v>
      </c>
      <c r="AC226">
        <v>4.1649883581125637</v>
      </c>
      <c r="AD226">
        <v>4.1275821840076796</v>
      </c>
      <c r="AE226">
        <v>5.7291586718254077</v>
      </c>
      <c r="AF226">
        <v>2.0851333423091711</v>
      </c>
      <c r="AG226">
        <v>1.6430706072040446</v>
      </c>
      <c r="AH226">
        <v>1.5796255295511552</v>
      </c>
      <c r="AI226">
        <v>1.7235793981689855</v>
      </c>
      <c r="AJ226">
        <v>1.4181764564405248</v>
      </c>
      <c r="AK226">
        <v>2.4647233107489792</v>
      </c>
      <c r="AL226">
        <v>2.5973118033124352</v>
      </c>
      <c r="AM226">
        <v>2.5853628285614079</v>
      </c>
      <c r="AN226">
        <v>2.4040027858386943</v>
      </c>
      <c r="AO226">
        <v>4.3109822151921664</v>
      </c>
      <c r="AP226">
        <v>8.5551759284999989</v>
      </c>
      <c r="AQ226">
        <v>67.661246284499995</v>
      </c>
      <c r="AR226">
        <v>32.527052704500001</v>
      </c>
      <c r="AS226">
        <v>3.3043517055000002</v>
      </c>
      <c r="AT226">
        <v>0</v>
      </c>
      <c r="AU226">
        <v>-6.7785859635000003</v>
      </c>
      <c r="AV226">
        <v>29.108863551000002</v>
      </c>
      <c r="AW226">
        <v>46.468456306500002</v>
      </c>
      <c r="AX226">
        <v>40.197351462</v>
      </c>
      <c r="AY226">
        <v>0</v>
      </c>
      <c r="AZ226">
        <v>-1.4931264659999999</v>
      </c>
      <c r="BA226">
        <v>10.586441595</v>
      </c>
      <c r="BB226">
        <v>19.402989712500002</v>
      </c>
      <c r="BC226">
        <v>18.779219710499998</v>
      </c>
      <c r="BD226">
        <v>0</v>
      </c>
      <c r="BE226">
        <v>0.67846465789767507</v>
      </c>
      <c r="BF226">
        <v>1.5833956774511071</v>
      </c>
      <c r="BG226">
        <v>1.3507947815188217</v>
      </c>
      <c r="BH226">
        <v>3.1157495104687563</v>
      </c>
      <c r="BI226">
        <v>0</v>
      </c>
      <c r="BJ226">
        <v>0.57544642043619298</v>
      </c>
      <c r="BK226">
        <v>0.27074424471572678</v>
      </c>
      <c r="BL226">
        <v>5.1679592871673716E-2</v>
      </c>
      <c r="BM226">
        <v>-4.1419026309506439E-2</v>
      </c>
      <c r="BN226">
        <v>0</v>
      </c>
      <c r="BO226">
        <v>1.2539110783338681</v>
      </c>
      <c r="BP226">
        <v>1.8541399221668338</v>
      </c>
      <c r="BQ226">
        <v>1.4024743743904953</v>
      </c>
      <c r="BR226">
        <v>3.0743304841592498</v>
      </c>
      <c r="BS226">
        <v>0</v>
      </c>
      <c r="BT226">
        <v>0.6885890170338369</v>
      </c>
      <c r="BU226">
        <v>1.9958308458765863</v>
      </c>
      <c r="BV226">
        <v>1.538160001222884</v>
      </c>
      <c r="BW226">
        <v>1.2027221816383089</v>
      </c>
      <c r="BX226">
        <v>0</v>
      </c>
      <c r="BY226">
        <v>0.51148416889537951</v>
      </c>
      <c r="BZ226">
        <v>0.18070377373217006</v>
      </c>
      <c r="CA226">
        <v>3.9757492967352065E-2</v>
      </c>
      <c r="CB226">
        <v>-1.8185214425015125E-2</v>
      </c>
      <c r="CC226">
        <v>0</v>
      </c>
      <c r="CD226">
        <v>1.2000731859292164</v>
      </c>
      <c r="CE226">
        <v>2.1765346196087569</v>
      </c>
      <c r="CF226">
        <v>1.5779174941902361</v>
      </c>
      <c r="CG226">
        <v>1.1845369672132937</v>
      </c>
      <c r="CH226">
        <v>0</v>
      </c>
    </row>
    <row r="227" spans="1:86" x14ac:dyDescent="0.3">
      <c r="A227" t="s">
        <v>224</v>
      </c>
      <c r="B227">
        <v>-2.4736062049587202E-2</v>
      </c>
      <c r="C227">
        <v>4.0323172880383992E-3</v>
      </c>
      <c r="D227">
        <v>4.7155698419712004E-3</v>
      </c>
      <c r="E227">
        <v>0</v>
      </c>
      <c r="F227">
        <v>0</v>
      </c>
      <c r="G227">
        <v>21.027301779336192</v>
      </c>
      <c r="H227">
        <v>16.607007857930956</v>
      </c>
      <c r="I227">
        <v>12.972328398430617</v>
      </c>
      <c r="J227">
        <v>0</v>
      </c>
      <c r="K227">
        <v>0</v>
      </c>
      <c r="L227">
        <v>-4.2681617345710086</v>
      </c>
      <c r="M227">
        <v>-1.4587195375941633</v>
      </c>
      <c r="N227">
        <v>-2.8250349899661313</v>
      </c>
      <c r="O227">
        <v>0</v>
      </c>
      <c r="P227">
        <v>0</v>
      </c>
      <c r="Q227">
        <v>-0.19559011422409447</v>
      </c>
      <c r="R227">
        <v>-8.4638895756400018E-2</v>
      </c>
      <c r="S227">
        <v>-0.20984347853087418</v>
      </c>
      <c r="T227">
        <v>0</v>
      </c>
      <c r="U227">
        <v>0</v>
      </c>
      <c r="V227">
        <v>-5.8698815155199986E-3</v>
      </c>
      <c r="W227">
        <v>1.4432077432831997E-3</v>
      </c>
      <c r="X227">
        <v>6.2455997798399967E-4</v>
      </c>
      <c r="Y227">
        <v>0</v>
      </c>
      <c r="Z227">
        <v>0</v>
      </c>
      <c r="AA227">
        <v>58.609800450681035</v>
      </c>
      <c r="AB227">
        <v>47.3660122516185</v>
      </c>
      <c r="AC227">
        <v>34.114430190278448</v>
      </c>
      <c r="AD227">
        <v>0</v>
      </c>
      <c r="AE227">
        <v>0</v>
      </c>
      <c r="AF227">
        <v>62.877962185155688</v>
      </c>
      <c r="AG227">
        <v>48.82473178921267</v>
      </c>
      <c r="AH227">
        <v>36.939465180244575</v>
      </c>
      <c r="AI227">
        <v>0</v>
      </c>
      <c r="AJ227">
        <v>0</v>
      </c>
      <c r="AK227">
        <v>-4.2681617345710086</v>
      </c>
      <c r="AL227">
        <v>-1.4587195375941633</v>
      </c>
      <c r="AM227">
        <v>-2.8250349899661313</v>
      </c>
      <c r="AN227">
        <v>0</v>
      </c>
      <c r="AO227">
        <v>0</v>
      </c>
      <c r="AP227">
        <v>460.55562718500005</v>
      </c>
      <c r="AQ227">
        <v>537.45476742000005</v>
      </c>
      <c r="AR227">
        <v>689.04567714157656</v>
      </c>
      <c r="AS227">
        <v>585.62080838999998</v>
      </c>
      <c r="AT227">
        <v>581.63282529000003</v>
      </c>
      <c r="AU227">
        <v>669.00503403436494</v>
      </c>
      <c r="AV227">
        <v>714.74926453427236</v>
      </c>
      <c r="AW227">
        <v>895.92487019570831</v>
      </c>
      <c r="AX227">
        <v>1026.6710273127835</v>
      </c>
      <c r="AY227">
        <v>1186.5606248084152</v>
      </c>
      <c r="AZ227">
        <v>407.39138358973497</v>
      </c>
      <c r="BA227">
        <v>443.83813532946499</v>
      </c>
      <c r="BB227">
        <v>592.14483154805907</v>
      </c>
      <c r="BC227">
        <v>658.09156022017032</v>
      </c>
      <c r="BD227">
        <v>707.02574494810381</v>
      </c>
      <c r="BE227">
        <v>0.70282736047513295</v>
      </c>
      <c r="BF227">
        <v>0.68433646155304773</v>
      </c>
      <c r="BG227">
        <v>0.83166799280992454</v>
      </c>
      <c r="BH227">
        <v>0.37274328587372707</v>
      </c>
      <c r="BI227">
        <v>0.68669166603962284</v>
      </c>
      <c r="BJ227">
        <v>0.2466403543753477</v>
      </c>
      <c r="BK227">
        <v>0.22901357730027394</v>
      </c>
      <c r="BL227">
        <v>0.21567690155852626</v>
      </c>
      <c r="BM227">
        <v>0.81716583379321828</v>
      </c>
      <c r="BN227">
        <v>0.27550498280276992</v>
      </c>
      <c r="BO227">
        <v>0.94946771485048065</v>
      </c>
      <c r="BP227">
        <v>0.91335003885332167</v>
      </c>
      <c r="BQ227">
        <v>1.0473448943684507</v>
      </c>
      <c r="BR227">
        <v>1.1899091196669453</v>
      </c>
      <c r="BS227">
        <v>0.96219664884239264</v>
      </c>
      <c r="BT227">
        <v>0.7701238752019911</v>
      </c>
      <c r="BU227">
        <v>0.73228723317458166</v>
      </c>
      <c r="BV227">
        <v>0.80419658952520945</v>
      </c>
      <c r="BW227">
        <v>0.69737824916390267</v>
      </c>
      <c r="BX227">
        <v>0.7013725112417678</v>
      </c>
      <c r="BY227">
        <v>0.22885395123253519</v>
      </c>
      <c r="BZ227">
        <v>0.21147027278093042</v>
      </c>
      <c r="CA227">
        <v>0.1956098182082199</v>
      </c>
      <c r="CB227">
        <v>0.19237401040157531</v>
      </c>
      <c r="CC227">
        <v>0.17387209838388878</v>
      </c>
      <c r="CD227">
        <v>0.99897782643452626</v>
      </c>
      <c r="CE227">
        <v>0.94375750595551222</v>
      </c>
      <c r="CF227">
        <v>0.99980640773342933</v>
      </c>
      <c r="CG227">
        <v>0.88975225956547788</v>
      </c>
      <c r="CH227">
        <v>0.87524460962565664</v>
      </c>
    </row>
    <row r="228" spans="1:86" x14ac:dyDescent="0.3">
      <c r="A228" t="s">
        <v>225</v>
      </c>
      <c r="B228">
        <v>26.608590693375998</v>
      </c>
      <c r="C228">
        <v>29.212873024512</v>
      </c>
      <c r="D228">
        <v>29.741833424896001</v>
      </c>
      <c r="E228">
        <v>29.984092896256001</v>
      </c>
      <c r="F228">
        <v>30.042386837503997</v>
      </c>
      <c r="G228">
        <v>10.379859939378381</v>
      </c>
      <c r="H228">
        <v>10.482016716890522</v>
      </c>
      <c r="I228">
        <v>10.221435182091367</v>
      </c>
      <c r="J228">
        <v>10.122291816293581</v>
      </c>
      <c r="K228">
        <v>12.093660411972095</v>
      </c>
      <c r="L228">
        <v>17.344949953842281</v>
      </c>
      <c r="M228">
        <v>18.798835944802001</v>
      </c>
      <c r="N228">
        <v>17.472119181286196</v>
      </c>
      <c r="O228">
        <v>19.371541411635508</v>
      </c>
      <c r="P228">
        <v>23.042748693039925</v>
      </c>
      <c r="Q228">
        <v>1.6101678012934795</v>
      </c>
      <c r="R228">
        <v>1.7281271366269737</v>
      </c>
      <c r="S228">
        <v>1.6471125814776004</v>
      </c>
      <c r="T228">
        <v>1.8440593986376739</v>
      </c>
      <c r="U228">
        <v>1.8359721705641534</v>
      </c>
      <c r="V228">
        <v>26.608590693375998</v>
      </c>
      <c r="W228">
        <v>29.212873024512</v>
      </c>
      <c r="X228">
        <v>29.741833424896001</v>
      </c>
      <c r="Y228">
        <v>29.984092896256001</v>
      </c>
      <c r="Z228">
        <v>30.042386837503997</v>
      </c>
      <c r="AA228">
        <v>22.627876320562279</v>
      </c>
      <c r="AB228">
        <v>23.307982197089999</v>
      </c>
      <c r="AC228">
        <v>21.891077825510195</v>
      </c>
      <c r="AD228">
        <v>24.114904099635506</v>
      </c>
      <c r="AE228">
        <v>28.852552553072641</v>
      </c>
      <c r="AF228">
        <v>5.2829263667199999</v>
      </c>
      <c r="AG228">
        <v>4.5091462522879997</v>
      </c>
      <c r="AH228">
        <v>4.4189586442240003</v>
      </c>
      <c r="AI228">
        <v>4.7433626880000004</v>
      </c>
      <c r="AJ228">
        <v>5.80980461625344</v>
      </c>
      <c r="AK228">
        <v>17.344949953842281</v>
      </c>
      <c r="AL228">
        <v>18.798835944802001</v>
      </c>
      <c r="AM228">
        <v>17.472119181286196</v>
      </c>
      <c r="AN228">
        <v>19.371541411635508</v>
      </c>
      <c r="AO228">
        <v>23.042747888640001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</row>
    <row r="229" spans="1:86" x14ac:dyDescent="0.3">
      <c r="A229" t="s">
        <v>226</v>
      </c>
      <c r="B229">
        <v>298.11240542298111</v>
      </c>
      <c r="C229">
        <v>339.06555728504833</v>
      </c>
      <c r="D229">
        <v>372.49743303626747</v>
      </c>
      <c r="E229">
        <v>231.5491770150401</v>
      </c>
      <c r="F229">
        <v>232.24283085495296</v>
      </c>
      <c r="G229">
        <v>178.00935205922519</v>
      </c>
      <c r="H229">
        <v>186.28315958664325</v>
      </c>
      <c r="I229">
        <v>173.0093449813896</v>
      </c>
      <c r="J229">
        <v>129.74801895606043</v>
      </c>
      <c r="K229">
        <v>149.16440012627527</v>
      </c>
      <c r="L229">
        <v>238.58884948699935</v>
      </c>
      <c r="M229">
        <v>260.49720234461074</v>
      </c>
      <c r="N229">
        <v>226.80361641400219</v>
      </c>
      <c r="O229">
        <v>200.95558180982394</v>
      </c>
      <c r="P229">
        <v>194.80645692632598</v>
      </c>
      <c r="Q229">
        <v>1.2915074139901985</v>
      </c>
      <c r="R229">
        <v>1.3474698237941376</v>
      </c>
      <c r="S229">
        <v>1.2631938230976967</v>
      </c>
      <c r="T229">
        <v>1.4924126387487529</v>
      </c>
      <c r="U229">
        <v>1.2584261716065546</v>
      </c>
      <c r="V229">
        <v>582.43162241516552</v>
      </c>
      <c r="W229">
        <v>675.44570055713791</v>
      </c>
      <c r="X229">
        <v>740.592740219392</v>
      </c>
      <c r="Y229">
        <v>502.99010239421455</v>
      </c>
      <c r="Z229">
        <v>515.81019282433022</v>
      </c>
      <c r="AA229">
        <v>870.03359846735646</v>
      </c>
      <c r="AB229">
        <v>859.42986865370915</v>
      </c>
      <c r="AC229">
        <v>897.84693122426404</v>
      </c>
      <c r="AD229">
        <v>688.70918202598625</v>
      </c>
      <c r="AE229">
        <v>986.41900037568575</v>
      </c>
      <c r="AF229">
        <v>592.90138898035707</v>
      </c>
      <c r="AG229">
        <v>598.93266630909841</v>
      </c>
      <c r="AH229">
        <v>671.04331481026179</v>
      </c>
      <c r="AI229">
        <v>487.75360021616228</v>
      </c>
      <c r="AJ229">
        <v>791.61254344945621</v>
      </c>
      <c r="AK229">
        <v>277.13220948699933</v>
      </c>
      <c r="AL229">
        <v>260.49720234461074</v>
      </c>
      <c r="AM229">
        <v>226.80361641400219</v>
      </c>
      <c r="AN229">
        <v>200.95558180982394</v>
      </c>
      <c r="AO229">
        <v>194.80645692632598</v>
      </c>
      <c r="AP229">
        <v>50.825083172999996</v>
      </c>
      <c r="AQ229">
        <v>59.521519494000003</v>
      </c>
      <c r="AR229">
        <v>78.309566537984992</v>
      </c>
      <c r="AS229">
        <v>87.053273634000007</v>
      </c>
      <c r="AT229">
        <v>143.165206713</v>
      </c>
      <c r="AU229">
        <v>86.728721623499993</v>
      </c>
      <c r="AV229">
        <v>116.268669546</v>
      </c>
      <c r="AW229">
        <v>164.42338942949999</v>
      </c>
      <c r="AX229">
        <v>181.9206345195</v>
      </c>
      <c r="AY229">
        <v>274.9358188965</v>
      </c>
      <c r="AZ229">
        <v>86.037192633000004</v>
      </c>
      <c r="BA229">
        <v>121.1008199055</v>
      </c>
      <c r="BB229">
        <v>165.0683856405</v>
      </c>
      <c r="BC229">
        <v>184.12681906500001</v>
      </c>
      <c r="BD229">
        <v>243.14807544900003</v>
      </c>
      <c r="BE229">
        <v>0.61642179241291328</v>
      </c>
      <c r="BF229">
        <v>0.60033566600927102</v>
      </c>
      <c r="BG229">
        <v>0.63364757998587407</v>
      </c>
      <c r="BH229">
        <v>0.62322259507173683</v>
      </c>
      <c r="BI229">
        <v>0.8111053451004484</v>
      </c>
      <c r="BJ229">
        <v>0.48481330284888741</v>
      </c>
      <c r="BK229">
        <v>0.44154419356442909</v>
      </c>
      <c r="BL229">
        <v>0.41756138343734717</v>
      </c>
      <c r="BM229">
        <v>0.4098790852720966</v>
      </c>
      <c r="BN229">
        <v>0.46826465852486193</v>
      </c>
      <c r="BO229">
        <v>1.1012350952618006</v>
      </c>
      <c r="BP229">
        <v>1.0418798595737</v>
      </c>
      <c r="BQ229">
        <v>1.0512089634232213</v>
      </c>
      <c r="BR229">
        <v>1.0331016803438335</v>
      </c>
      <c r="BS229">
        <v>1.2793700036253104</v>
      </c>
      <c r="BT229">
        <v>0.57816626361178336</v>
      </c>
      <c r="BU229">
        <v>0.51804054056359283</v>
      </c>
      <c r="BV229">
        <v>0.58906668920008276</v>
      </c>
      <c r="BW229">
        <v>0.5780180226081072</v>
      </c>
      <c r="BX229">
        <v>0.9246099205641326</v>
      </c>
      <c r="BY229">
        <v>0.43149849373095317</v>
      </c>
      <c r="BZ229">
        <v>0.39209694524435607</v>
      </c>
      <c r="CA229">
        <v>0.37464449333820143</v>
      </c>
      <c r="CB229">
        <v>0.37200726739530449</v>
      </c>
      <c r="CC229">
        <v>0.41421921756239255</v>
      </c>
      <c r="CD229">
        <v>1.0096647573427366</v>
      </c>
      <c r="CE229">
        <v>0.91013748580794895</v>
      </c>
      <c r="CF229">
        <v>0.96371118253828425</v>
      </c>
      <c r="CG229">
        <v>0.95002529000341185</v>
      </c>
      <c r="CH229">
        <v>1.3388291381265252</v>
      </c>
    </row>
    <row r="230" spans="1:86" x14ac:dyDescent="0.3">
      <c r="A230" t="s">
        <v>227</v>
      </c>
      <c r="B230">
        <v>6.1133322272358397</v>
      </c>
      <c r="C230">
        <v>7.49997829313536</v>
      </c>
      <c r="D230">
        <v>8.5654099517439999</v>
      </c>
      <c r="E230">
        <v>10.20063512576</v>
      </c>
      <c r="F230">
        <v>10.989747403366399</v>
      </c>
      <c r="G230">
        <v>12.219932051958683</v>
      </c>
      <c r="H230">
        <v>12.466519403425075</v>
      </c>
      <c r="I230">
        <v>13.79347797217874</v>
      </c>
      <c r="J230">
        <v>17.668174937060559</v>
      </c>
      <c r="K230">
        <v>21.168579612918474</v>
      </c>
      <c r="L230">
        <v>35.391421902963401</v>
      </c>
      <c r="M230">
        <v>32.789479924357529</v>
      </c>
      <c r="N230">
        <v>33.550450910663272</v>
      </c>
      <c r="O230">
        <v>35.584704112663047</v>
      </c>
      <c r="P230">
        <v>32.194929306562145</v>
      </c>
      <c r="Q230">
        <v>2.7907362936178459</v>
      </c>
      <c r="R230">
        <v>2.5344217741121504</v>
      </c>
      <c r="S230">
        <v>2.3437654923223183</v>
      </c>
      <c r="T230">
        <v>1.9407127023500548</v>
      </c>
      <c r="U230">
        <v>1.4654983625827391</v>
      </c>
      <c r="V230">
        <v>6.1141388915814394</v>
      </c>
      <c r="W230">
        <v>7.5009335035903995</v>
      </c>
      <c r="X230">
        <v>8.5661499842560005</v>
      </c>
      <c r="Y230">
        <v>10.202390698721279</v>
      </c>
      <c r="Z230">
        <v>10.9905469371904</v>
      </c>
      <c r="AA230">
        <v>82.793003518656519</v>
      </c>
      <c r="AB230">
        <v>78.893272808540146</v>
      </c>
      <c r="AC230">
        <v>70.392260625517352</v>
      </c>
      <c r="AD230">
        <v>66.734373034833908</v>
      </c>
      <c r="AE230">
        <v>57.509808608696318</v>
      </c>
      <c r="AF230">
        <v>47.40158161559674</v>
      </c>
      <c r="AG230">
        <v>46.103792884182631</v>
      </c>
      <c r="AH230">
        <v>36.841809714854094</v>
      </c>
      <c r="AI230">
        <v>31.149668922170882</v>
      </c>
      <c r="AJ230">
        <v>25.314879302134173</v>
      </c>
      <c r="AK230">
        <v>35.391421902963401</v>
      </c>
      <c r="AL230">
        <v>32.789479924357529</v>
      </c>
      <c r="AM230">
        <v>33.550450910663272</v>
      </c>
      <c r="AN230">
        <v>35.584704112663047</v>
      </c>
      <c r="AO230">
        <v>32.194929306562145</v>
      </c>
      <c r="AP230">
        <v>0</v>
      </c>
      <c r="AQ230">
        <v>-1.302525975E-5</v>
      </c>
      <c r="AR230">
        <v>0.74933121157935001</v>
      </c>
      <c r="AS230">
        <v>-1.0858320645768</v>
      </c>
      <c r="AT230">
        <v>10.241091216216001</v>
      </c>
      <c r="AU230">
        <v>0.27485567779500003</v>
      </c>
      <c r="AV230">
        <v>0.22476699443265</v>
      </c>
      <c r="AW230">
        <v>50.569719265197747</v>
      </c>
      <c r="AX230">
        <v>34.652402775822146</v>
      </c>
      <c r="AY230">
        <v>47.18729769853455</v>
      </c>
      <c r="AZ230">
        <v>0.27485567779500003</v>
      </c>
      <c r="BA230">
        <v>0.22476699443265</v>
      </c>
      <c r="BB230">
        <v>49.628502987962399</v>
      </c>
      <c r="BC230">
        <v>34.349829223843201</v>
      </c>
      <c r="BD230">
        <v>47.186105869520546</v>
      </c>
      <c r="BE230">
        <v>0</v>
      </c>
      <c r="BF230">
        <v>0</v>
      </c>
      <c r="BG230">
        <v>0</v>
      </c>
      <c r="BH230">
        <v>0</v>
      </c>
      <c r="BI230">
        <v>518.68134006333753</v>
      </c>
      <c r="BJ230">
        <v>0</v>
      </c>
      <c r="BK230">
        <v>0</v>
      </c>
      <c r="BL230">
        <v>0</v>
      </c>
      <c r="BM230">
        <v>0</v>
      </c>
      <c r="BN230">
        <v>557.47736309343361</v>
      </c>
      <c r="BO230">
        <v>0</v>
      </c>
      <c r="BP230">
        <v>0</v>
      </c>
      <c r="BQ230">
        <v>0</v>
      </c>
      <c r="BR230">
        <v>0</v>
      </c>
      <c r="BS230">
        <v>1076.1587031567713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</row>
    <row r="231" spans="1:86" x14ac:dyDescent="0.3">
      <c r="A231" t="s">
        <v>228</v>
      </c>
      <c r="B231">
        <v>184.01332451436542</v>
      </c>
      <c r="C231">
        <v>195.78258268783617</v>
      </c>
      <c r="D231">
        <v>223.38346452391937</v>
      </c>
      <c r="E231">
        <v>253.86188633216003</v>
      </c>
      <c r="F231">
        <v>311.27084465913856</v>
      </c>
      <c r="G231">
        <v>301.84207970695803</v>
      </c>
      <c r="H231">
        <v>298.45357688454152</v>
      </c>
      <c r="I231">
        <v>268.60831210929882</v>
      </c>
      <c r="J231">
        <v>276.53369311996028</v>
      </c>
      <c r="K231">
        <v>335.2371878059007</v>
      </c>
      <c r="L231">
        <v>405.32801287346086</v>
      </c>
      <c r="M231">
        <v>420.86475265457204</v>
      </c>
      <c r="N231">
        <v>449.80390801718306</v>
      </c>
      <c r="O231">
        <v>360.23734204738344</v>
      </c>
      <c r="P231">
        <v>394.26228101262194</v>
      </c>
      <c r="Q231">
        <v>1.2939467828204787</v>
      </c>
      <c r="R231">
        <v>1.3587994020885468</v>
      </c>
      <c r="S231">
        <v>1.6135906052172573</v>
      </c>
      <c r="T231">
        <v>1.2552500748934265</v>
      </c>
      <c r="U231">
        <v>1.133241894414255</v>
      </c>
      <c r="V231">
        <v>213.42948173334528</v>
      </c>
      <c r="W231">
        <v>221.90280568164354</v>
      </c>
      <c r="X231">
        <v>259.81934475016192</v>
      </c>
      <c r="Y231">
        <v>295.60619477310462</v>
      </c>
      <c r="Z231">
        <v>357.34528339674108</v>
      </c>
      <c r="AA231">
        <v>1168.1813133684841</v>
      </c>
      <c r="AB231">
        <v>1147.7434196081817</v>
      </c>
      <c r="AC231">
        <v>1196.3033784155766</v>
      </c>
      <c r="AD231">
        <v>1259.7157822344191</v>
      </c>
      <c r="AE231">
        <v>1403.1728290328269</v>
      </c>
      <c r="AF231">
        <v>762.85330049502329</v>
      </c>
      <c r="AG231">
        <v>726.8786669536097</v>
      </c>
      <c r="AH231">
        <v>746.49947039839344</v>
      </c>
      <c r="AI231">
        <v>778.96006324151301</v>
      </c>
      <c r="AJ231">
        <v>928.50969912693756</v>
      </c>
      <c r="AK231">
        <v>405.32801287346086</v>
      </c>
      <c r="AL231">
        <v>420.86475265457204</v>
      </c>
      <c r="AM231">
        <v>449.80390801718306</v>
      </c>
      <c r="AN231">
        <v>480.75571875480466</v>
      </c>
      <c r="AO231">
        <v>474.66312985462662</v>
      </c>
      <c r="AP231">
        <v>24.978390555000001</v>
      </c>
      <c r="AQ231">
        <v>78.754910604000003</v>
      </c>
      <c r="AR231">
        <v>68.651891044500005</v>
      </c>
      <c r="AS231">
        <v>72.504684603000001</v>
      </c>
      <c r="AT231">
        <v>58.765699490999999</v>
      </c>
      <c r="AU231">
        <v>14.063590126499999</v>
      </c>
      <c r="AV231">
        <v>74.651601211500008</v>
      </c>
      <c r="AW231">
        <v>97.231753852499992</v>
      </c>
      <c r="AX231">
        <v>147.315857196</v>
      </c>
      <c r="AY231">
        <v>159.46521448800002</v>
      </c>
      <c r="AZ231">
        <v>12.238594258500001</v>
      </c>
      <c r="BA231">
        <v>56.082471373499999</v>
      </c>
      <c r="BB231">
        <v>83.603204467500007</v>
      </c>
      <c r="BC231">
        <v>130.55973012449999</v>
      </c>
      <c r="BD231">
        <v>131.219998113</v>
      </c>
      <c r="BE231">
        <v>0.75849913728314866</v>
      </c>
      <c r="BF231">
        <v>0.95475614453338342</v>
      </c>
      <c r="BG231">
        <v>0.49614918085623222</v>
      </c>
      <c r="BH231">
        <v>0.4968806163715902</v>
      </c>
      <c r="BI231">
        <v>0.4110270462315555</v>
      </c>
      <c r="BJ231">
        <v>0.90195849411271178</v>
      </c>
      <c r="BK231">
        <v>0.54630474134311846</v>
      </c>
      <c r="BL231">
        <v>0.42931048560750662</v>
      </c>
      <c r="BM231">
        <v>0.396580685903902</v>
      </c>
      <c r="BN231">
        <v>0.39939941558339742</v>
      </c>
      <c r="BO231">
        <v>1.6604576313958603</v>
      </c>
      <c r="BP231">
        <v>1.501060885876502</v>
      </c>
      <c r="BQ231">
        <v>0.92545966646373878</v>
      </c>
      <c r="BR231">
        <v>0.89346130227549225</v>
      </c>
      <c r="BS231">
        <v>0.81042646181495293</v>
      </c>
      <c r="BT231">
        <v>1.1924201566457933</v>
      </c>
      <c r="BU231">
        <v>1.1909894075243275</v>
      </c>
      <c r="BV231">
        <v>0.6044379370625137</v>
      </c>
      <c r="BW231">
        <v>0.53913445023223439</v>
      </c>
      <c r="BX231">
        <v>0.41899796580388432</v>
      </c>
      <c r="BY231">
        <v>0.71512107539359326</v>
      </c>
      <c r="BZ231">
        <v>0.40754527829138776</v>
      </c>
      <c r="CA231">
        <v>0.3523432633734549</v>
      </c>
      <c r="CB231">
        <v>0.31390737401201069</v>
      </c>
      <c r="CC231">
        <v>0.32363397022595186</v>
      </c>
      <c r="CD231">
        <v>1.9075412320393865</v>
      </c>
      <c r="CE231">
        <v>1.5985346858157152</v>
      </c>
      <c r="CF231">
        <v>0.95678120043596859</v>
      </c>
      <c r="CG231">
        <v>0.85304182424424513</v>
      </c>
      <c r="CH231">
        <v>0.74263193602983613</v>
      </c>
    </row>
    <row r="232" spans="1:86" x14ac:dyDescent="0.3">
      <c r="A232" t="s">
        <v>229</v>
      </c>
      <c r="B232">
        <v>3.2448415133183993E-2</v>
      </c>
      <c r="C232">
        <v>-0.44566580221972479</v>
      </c>
      <c r="D232">
        <v>0.82425634904340483</v>
      </c>
      <c r="E232">
        <v>-1.44304180448256E-2</v>
      </c>
      <c r="F232">
        <v>3.9308635522047998E-3</v>
      </c>
      <c r="G232">
        <v>9.4328944695591925</v>
      </c>
      <c r="H232">
        <v>13.079355420770201</v>
      </c>
      <c r="I232">
        <v>14.761486576076186</v>
      </c>
      <c r="J232">
        <v>11.627534573981594</v>
      </c>
      <c r="K232">
        <v>10.98019675922391</v>
      </c>
      <c r="L232">
        <v>15.481138852959745</v>
      </c>
      <c r="M232">
        <v>31.595259615234049</v>
      </c>
      <c r="N232">
        <v>29.997939545435237</v>
      </c>
      <c r="O232">
        <v>27.432565399535516</v>
      </c>
      <c r="P232">
        <v>23.743475741829119</v>
      </c>
      <c r="Q232">
        <v>1.5814210313313792</v>
      </c>
      <c r="R232">
        <v>2.3276901392815654</v>
      </c>
      <c r="S232">
        <v>1.9581723310845682</v>
      </c>
      <c r="T232">
        <v>2.2733607825252355</v>
      </c>
      <c r="U232">
        <v>2.083645114100102</v>
      </c>
      <c r="V232">
        <v>2.8967044052582398E-2</v>
      </c>
      <c r="W232">
        <v>-0.17474535211294717</v>
      </c>
      <c r="X232">
        <v>6.60389717776384E-2</v>
      </c>
      <c r="Y232">
        <v>-1.4399781758771201E-2</v>
      </c>
      <c r="Z232">
        <v>4.0642926667775999E-3</v>
      </c>
      <c r="AA232">
        <v>53.133641439480627</v>
      </c>
      <c r="AB232">
        <v>89.983441660779107</v>
      </c>
      <c r="AC232">
        <v>82.203400090761718</v>
      </c>
      <c r="AD232">
        <v>71.459102042496099</v>
      </c>
      <c r="AE232">
        <v>61.96282541529569</v>
      </c>
      <c r="AF232">
        <v>37.652502586617238</v>
      </c>
      <c r="AG232">
        <v>58.388182045545065</v>
      </c>
      <c r="AH232">
        <v>52.205460545326488</v>
      </c>
      <c r="AI232">
        <v>44.026536642960593</v>
      </c>
      <c r="AJ232">
        <v>38.219349673466574</v>
      </c>
      <c r="AK232">
        <v>15.481138852959745</v>
      </c>
      <c r="AL232">
        <v>31.595259615234049</v>
      </c>
      <c r="AM232">
        <v>29.997939545435237</v>
      </c>
      <c r="AN232">
        <v>27.432565399535516</v>
      </c>
      <c r="AO232">
        <v>23.743475741829119</v>
      </c>
      <c r="AP232">
        <v>125.929445499</v>
      </c>
      <c r="AQ232">
        <v>233.08896781050001</v>
      </c>
      <c r="AR232">
        <v>294.28074745950005</v>
      </c>
      <c r="AS232">
        <v>225.73198800150001</v>
      </c>
      <c r="AT232">
        <v>230.55633541500001</v>
      </c>
      <c r="AU232">
        <v>197.58231890850001</v>
      </c>
      <c r="AV232">
        <v>283.31210253900002</v>
      </c>
      <c r="AW232">
        <v>423.17174370757505</v>
      </c>
      <c r="AX232">
        <v>422.587311618</v>
      </c>
      <c r="AY232">
        <v>446.47121689800002</v>
      </c>
      <c r="AZ232">
        <v>179.30019342600002</v>
      </c>
      <c r="BA232">
        <v>235.63745881349999</v>
      </c>
      <c r="BB232">
        <v>303.69413233466997</v>
      </c>
      <c r="BC232">
        <v>304.35773921549998</v>
      </c>
      <c r="BD232">
        <v>304.11616402049998</v>
      </c>
      <c r="BE232">
        <v>0.58280669442533473</v>
      </c>
      <c r="BF232">
        <v>0.94296742361383656</v>
      </c>
      <c r="BG232">
        <v>0.83921507897267111</v>
      </c>
      <c r="BH232">
        <v>0.62686599323213976</v>
      </c>
      <c r="BI232">
        <v>0.5901403204080492</v>
      </c>
      <c r="BJ232">
        <v>0.38713418752016637</v>
      </c>
      <c r="BK232">
        <v>0.37973280034109053</v>
      </c>
      <c r="BL232">
        <v>0.35472756128708649</v>
      </c>
      <c r="BM232">
        <v>0.34119876381069775</v>
      </c>
      <c r="BN232">
        <v>0.35217657030994265</v>
      </c>
      <c r="BO232">
        <v>0.96994088194550121</v>
      </c>
      <c r="BP232">
        <v>1.322700223954927</v>
      </c>
      <c r="BQ232">
        <v>1.1939426402597577</v>
      </c>
      <c r="BR232">
        <v>0.96806475704283745</v>
      </c>
      <c r="BS232">
        <v>0.94231689071799185</v>
      </c>
      <c r="BT232">
        <v>0.58379595993800448</v>
      </c>
      <c r="BU232">
        <v>1.0148095180320029</v>
      </c>
      <c r="BV232">
        <v>1.0329653567736499</v>
      </c>
      <c r="BW232">
        <v>0.62992220196264259</v>
      </c>
      <c r="BX232">
        <v>0.56871749451955655</v>
      </c>
      <c r="BY232">
        <v>0.30758456447347793</v>
      </c>
      <c r="BZ232">
        <v>0.28533982250999146</v>
      </c>
      <c r="CA232">
        <v>0.2680043319374425</v>
      </c>
      <c r="CB232">
        <v>0.25997510625082121</v>
      </c>
      <c r="CC232">
        <v>0.2549536844870558</v>
      </c>
      <c r="CD232">
        <v>0.89138052441148252</v>
      </c>
      <c r="CE232">
        <v>1.3001493405419944</v>
      </c>
      <c r="CF232">
        <v>1.3009696887110922</v>
      </c>
      <c r="CG232">
        <v>0.8898973082134638</v>
      </c>
      <c r="CH232">
        <v>0.82367117900661246</v>
      </c>
    </row>
    <row r="233" spans="1:86" x14ac:dyDescent="0.3">
      <c r="A233" t="s">
        <v>230</v>
      </c>
      <c r="B233">
        <v>12.457417268223999</v>
      </c>
      <c r="C233">
        <v>12.951684790271999</v>
      </c>
      <c r="D233">
        <v>14.758017429504001</v>
      </c>
      <c r="E233">
        <v>32.683456878592004</v>
      </c>
      <c r="F233">
        <v>39.98399998464</v>
      </c>
      <c r="G233">
        <v>33.655497638762597</v>
      </c>
      <c r="H233">
        <v>33.942605657358847</v>
      </c>
      <c r="I233">
        <v>39.017848732360193</v>
      </c>
      <c r="J233">
        <v>45.088252676762217</v>
      </c>
      <c r="K233">
        <v>36.956619028553007</v>
      </c>
      <c r="L233">
        <v>59.411499892815769</v>
      </c>
      <c r="M233">
        <v>50.043157495405268</v>
      </c>
      <c r="N233">
        <v>70.107711520730405</v>
      </c>
      <c r="O233">
        <v>80.669392330134428</v>
      </c>
      <c r="P233">
        <v>103.51660343633408</v>
      </c>
      <c r="Q233">
        <v>1.7009990857120427</v>
      </c>
      <c r="R233">
        <v>1.420656574183726</v>
      </c>
      <c r="S233">
        <v>1.7313786201124859</v>
      </c>
      <c r="T233">
        <v>1.7239908651217697</v>
      </c>
      <c r="U233">
        <v>2.6990278176835161</v>
      </c>
      <c r="V233">
        <v>153.57871306444801</v>
      </c>
      <c r="W233">
        <v>155.62562950246399</v>
      </c>
      <c r="X233">
        <v>168.45531106816</v>
      </c>
      <c r="Y233">
        <v>285.28746596249601</v>
      </c>
      <c r="Z233">
        <v>344.542384715776</v>
      </c>
      <c r="AA233">
        <v>578.0862831922343</v>
      </c>
      <c r="AB233">
        <v>550.1043738445893</v>
      </c>
      <c r="AC233">
        <v>584.48302307045583</v>
      </c>
      <c r="AD233">
        <v>666.25545111183044</v>
      </c>
      <c r="AE233">
        <v>549.23709270967811</v>
      </c>
      <c r="AF233">
        <v>518.67478329941855</v>
      </c>
      <c r="AG233">
        <v>500.06121634918401</v>
      </c>
      <c r="AH233">
        <v>514.37531154972521</v>
      </c>
      <c r="AI233">
        <v>593.29473078169599</v>
      </c>
      <c r="AJ233">
        <v>460.65604127334399</v>
      </c>
      <c r="AK233">
        <v>59.411499892815769</v>
      </c>
      <c r="AL233">
        <v>50.043157495405268</v>
      </c>
      <c r="AM233">
        <v>70.107711520730405</v>
      </c>
      <c r="AN233">
        <v>72.960720330134421</v>
      </c>
      <c r="AO233">
        <v>88.581051436334079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</row>
    <row r="234" spans="1:86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0.35561452953599998</v>
      </c>
      <c r="H234">
        <v>0.30545227366400002</v>
      </c>
      <c r="I234">
        <v>0.27049922764800005</v>
      </c>
      <c r="J234">
        <v>0.27509552332800002</v>
      </c>
      <c r="K234">
        <v>0.27011379404800001</v>
      </c>
      <c r="L234">
        <v>4.991024974848</v>
      </c>
      <c r="M234">
        <v>4.972116566016</v>
      </c>
      <c r="N234">
        <v>5.0050306682879997</v>
      </c>
      <c r="O234">
        <v>5.16152441856</v>
      </c>
      <c r="P234">
        <v>5.2064071976960005</v>
      </c>
      <c r="Q234">
        <v>13.523833842332017</v>
      </c>
      <c r="R234">
        <v>15.685108222236243</v>
      </c>
      <c r="S234">
        <v>17.829135829354307</v>
      </c>
      <c r="T234">
        <v>18.079401239124039</v>
      </c>
      <c r="U234">
        <v>18.572952524939176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6.2829232424959995</v>
      </c>
      <c r="AB234">
        <v>6.566112871424</v>
      </c>
      <c r="AC234">
        <v>6.5447887575040005</v>
      </c>
      <c r="AD234">
        <v>6.3824942315520001</v>
      </c>
      <c r="AE234">
        <v>6.9290911098879997</v>
      </c>
      <c r="AF234">
        <v>1.291898267648</v>
      </c>
      <c r="AG234">
        <v>1.593996305408</v>
      </c>
      <c r="AH234">
        <v>1.5397580892160001</v>
      </c>
      <c r="AI234">
        <v>1.220968849408</v>
      </c>
      <c r="AJ234">
        <v>1.7226839121919999</v>
      </c>
      <c r="AK234">
        <v>4.991024974848</v>
      </c>
      <c r="AL234">
        <v>4.972116566016</v>
      </c>
      <c r="AM234">
        <v>5.0050306682879997</v>
      </c>
      <c r="AN234">
        <v>5.16152441856</v>
      </c>
      <c r="AO234">
        <v>5.2064071976960005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</row>
    <row r="235" spans="1:86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9.0309042581299195E-2</v>
      </c>
      <c r="G235">
        <v>3.7296029612236801</v>
      </c>
      <c r="H235">
        <v>3.259804672</v>
      </c>
      <c r="I235">
        <v>2.5949731461119998</v>
      </c>
      <c r="J235">
        <v>3.3059793667481601</v>
      </c>
      <c r="K235">
        <v>4.0709563440707583</v>
      </c>
      <c r="L235">
        <v>11.245136718489599</v>
      </c>
      <c r="M235">
        <v>12.369639583744</v>
      </c>
      <c r="N235">
        <v>13.247524349952</v>
      </c>
      <c r="O235">
        <v>11.225058855936</v>
      </c>
      <c r="P235">
        <v>8.1720656748614662</v>
      </c>
      <c r="Q235">
        <v>2.905304916476664</v>
      </c>
      <c r="R235">
        <v>3.6564113460668044</v>
      </c>
      <c r="S235">
        <v>4.9191655498824192</v>
      </c>
      <c r="T235">
        <v>3.2717346095470012</v>
      </c>
      <c r="U235">
        <v>1.9343051277655363</v>
      </c>
      <c r="V235">
        <v>0</v>
      </c>
      <c r="W235">
        <v>0</v>
      </c>
      <c r="X235">
        <v>0</v>
      </c>
      <c r="Y235">
        <v>0</v>
      </c>
      <c r="Z235">
        <v>-6.0493574187008041E-3</v>
      </c>
      <c r="AA235">
        <v>114.172193788928</v>
      </c>
      <c r="AB235">
        <v>114.29084085043199</v>
      </c>
      <c r="AC235">
        <v>108.00631324057601</v>
      </c>
      <c r="AD235">
        <v>127.03030590054399</v>
      </c>
      <c r="AE235">
        <v>144.35061213760204</v>
      </c>
      <c r="AF235">
        <v>102.92705707043839</v>
      </c>
      <c r="AG235">
        <v>101.921201266688</v>
      </c>
      <c r="AH235">
        <v>94.75878889062399</v>
      </c>
      <c r="AI235">
        <v>115.805247044608</v>
      </c>
      <c r="AJ235">
        <v>136.1785464627406</v>
      </c>
      <c r="AK235">
        <v>11.245136718489599</v>
      </c>
      <c r="AL235">
        <v>12.369639583744</v>
      </c>
      <c r="AM235">
        <v>13.247524349952</v>
      </c>
      <c r="AN235">
        <v>11.225058855936</v>
      </c>
      <c r="AO235">
        <v>8.1720656748614662</v>
      </c>
      <c r="AP235">
        <v>20.3978899365</v>
      </c>
      <c r="AQ235">
        <v>19.753922571</v>
      </c>
      <c r="AR235">
        <v>20.0081704545</v>
      </c>
      <c r="AS235">
        <v>35.226076960500002</v>
      </c>
      <c r="AT235">
        <v>42.400437166499998</v>
      </c>
      <c r="AU235">
        <v>36.341003796000003</v>
      </c>
      <c r="AV235">
        <v>32.810298508500004</v>
      </c>
      <c r="AW235">
        <v>39.760394058000003</v>
      </c>
      <c r="AX235">
        <v>35.330579079000003</v>
      </c>
      <c r="AY235">
        <v>43.148305622999999</v>
      </c>
      <c r="AZ235">
        <v>33.00903606</v>
      </c>
      <c r="BA235">
        <v>27.558449226</v>
      </c>
      <c r="BB235">
        <v>27.324901297499999</v>
      </c>
      <c r="BC235">
        <v>27.992031410999999</v>
      </c>
      <c r="BD235">
        <v>43.114922567999997</v>
      </c>
      <c r="BE235">
        <v>0.42140363069341075</v>
      </c>
      <c r="BF235">
        <v>0.38952082169237817</v>
      </c>
      <c r="BG235">
        <v>0.41157530310644336</v>
      </c>
      <c r="BH235">
        <v>0.43660093200474559</v>
      </c>
      <c r="BI235">
        <v>0.43942789172364105</v>
      </c>
      <c r="BJ235">
        <v>0.49895181137569422</v>
      </c>
      <c r="BK235">
        <v>0.57867562951453877</v>
      </c>
      <c r="BL235">
        <v>0.5416249246540098</v>
      </c>
      <c r="BM235">
        <v>0.42488632514897923</v>
      </c>
      <c r="BN235">
        <v>0.41977398522015447</v>
      </c>
      <c r="BO235">
        <v>0.92035544206910502</v>
      </c>
      <c r="BP235">
        <v>0.96819645120691677</v>
      </c>
      <c r="BQ235">
        <v>0.9532002277604531</v>
      </c>
      <c r="BR235">
        <v>0.86148725715372487</v>
      </c>
      <c r="BS235">
        <v>0.85920187694379546</v>
      </c>
      <c r="BT235">
        <v>0.44506430527701007</v>
      </c>
      <c r="BU235">
        <v>0.44889032873653351</v>
      </c>
      <c r="BV235">
        <v>0.3967504978276073</v>
      </c>
      <c r="BW235">
        <v>0.42760810067217214</v>
      </c>
      <c r="BX235">
        <v>0.3857427244145471</v>
      </c>
      <c r="BY235">
        <v>0.37124921922408888</v>
      </c>
      <c r="BZ235">
        <v>0.43106879361012546</v>
      </c>
      <c r="CA235">
        <v>0.39921197438244632</v>
      </c>
      <c r="CB235">
        <v>0.29171014700498538</v>
      </c>
      <c r="CC235">
        <v>0.32943558263904532</v>
      </c>
      <c r="CD235">
        <v>0.81631352450109895</v>
      </c>
      <c r="CE235">
        <v>0.87995912234665896</v>
      </c>
      <c r="CF235">
        <v>0.79596247221005356</v>
      </c>
      <c r="CG235">
        <v>0.71931824767715757</v>
      </c>
      <c r="CH235">
        <v>0.71517830705359231</v>
      </c>
    </row>
    <row r="236" spans="1:86" x14ac:dyDescent="0.3">
      <c r="A236" t="s">
        <v>233</v>
      </c>
      <c r="B236">
        <v>2660.8529226352643</v>
      </c>
      <c r="C236">
        <v>3467.00637021696</v>
      </c>
      <c r="D236">
        <v>2804.8568002027519</v>
      </c>
      <c r="E236">
        <v>2909.1898474035197</v>
      </c>
      <c r="F236">
        <v>2620.1254270177278</v>
      </c>
      <c r="G236">
        <v>1728.1419738050561</v>
      </c>
      <c r="H236">
        <v>1738.5353565655039</v>
      </c>
      <c r="I236">
        <v>1679.51791694336</v>
      </c>
      <c r="J236">
        <v>1664.1095680000001</v>
      </c>
      <c r="K236">
        <v>1680.299702513664</v>
      </c>
      <c r="L236">
        <v>3114.830729366528</v>
      </c>
      <c r="M236">
        <v>3242.4890675200004</v>
      </c>
      <c r="N236">
        <v>3231.800030208</v>
      </c>
      <c r="O236">
        <v>3127.7821009919999</v>
      </c>
      <c r="P236">
        <v>3419.6121876480001</v>
      </c>
      <c r="Q236">
        <v>1.7367792108638935</v>
      </c>
      <c r="R236">
        <v>1.7971510178599415</v>
      </c>
      <c r="S236">
        <v>1.8541694428455244</v>
      </c>
      <c r="T236">
        <v>1.8111071806554719</v>
      </c>
      <c r="U236">
        <v>1.9610094468821793</v>
      </c>
      <c r="V236">
        <v>3408.348891851776</v>
      </c>
      <c r="W236">
        <v>4205.7732416133113</v>
      </c>
      <c r="X236">
        <v>3617.072334918656</v>
      </c>
      <c r="Y236">
        <v>3633.9963966760961</v>
      </c>
      <c r="Z236">
        <v>3430.085703017472</v>
      </c>
      <c r="AA236">
        <v>18095.216204799999</v>
      </c>
      <c r="AB236">
        <v>17147.995788288001</v>
      </c>
      <c r="AC236">
        <v>17099.861876735999</v>
      </c>
      <c r="AD236">
        <v>13661.044496383998</v>
      </c>
      <c r="AE236">
        <v>14259.493756927999</v>
      </c>
      <c r="AF236">
        <v>15317.320126463999</v>
      </c>
      <c r="AG236">
        <v>13940.114803712</v>
      </c>
      <c r="AH236">
        <v>13899.991165952</v>
      </c>
      <c r="AI236">
        <v>10482.410213376001</v>
      </c>
      <c r="AJ236">
        <v>10676.582988800001</v>
      </c>
      <c r="AK236">
        <v>2777.8960783359998</v>
      </c>
      <c r="AL236">
        <v>3207.8809845760002</v>
      </c>
      <c r="AM236">
        <v>3199.870710784</v>
      </c>
      <c r="AN236">
        <v>3178.6342830080002</v>
      </c>
      <c r="AO236">
        <v>3582.9107681280002</v>
      </c>
      <c r="AP236">
        <v>1587.611916975</v>
      </c>
      <c r="AQ236">
        <v>1565.7945666675</v>
      </c>
      <c r="AR236">
        <v>1520.7404465797651</v>
      </c>
      <c r="AS236">
        <v>1517.8100976385801</v>
      </c>
      <c r="AT236">
        <v>1243.7756567681549</v>
      </c>
      <c r="AU236">
        <v>499.53961038767636</v>
      </c>
      <c r="AV236">
        <v>473.08937214977612</v>
      </c>
      <c r="AW236">
        <v>461.48277584437278</v>
      </c>
      <c r="AX236">
        <v>414.84983265523556</v>
      </c>
      <c r="AY236">
        <v>609.24545149452001</v>
      </c>
      <c r="AZ236">
        <v>459.05533248823338</v>
      </c>
      <c r="BA236">
        <v>443.68917330091756</v>
      </c>
      <c r="BB236">
        <v>441.60674541248773</v>
      </c>
      <c r="BC236">
        <v>385.58679189249062</v>
      </c>
      <c r="BD236">
        <v>591.26289054556503</v>
      </c>
      <c r="BE236">
        <v>0.65924673608219575</v>
      </c>
      <c r="BF236">
        <v>0.65507987024485781</v>
      </c>
      <c r="BG236">
        <v>0.64139061938052278</v>
      </c>
      <c r="BH236">
        <v>0.6440066696500979</v>
      </c>
      <c r="BI236">
        <v>0.57042309975440519</v>
      </c>
      <c r="BJ236">
        <v>0.24219246550423287</v>
      </c>
      <c r="BK236">
        <v>0.23136665687755537</v>
      </c>
      <c r="BL236">
        <v>0.2391046995019008</v>
      </c>
      <c r="BM236">
        <v>0.25850514912533634</v>
      </c>
      <c r="BN236">
        <v>0.30186836758210905</v>
      </c>
      <c r="BO236">
        <v>0.90143920158642865</v>
      </c>
      <c r="BP236">
        <v>0.88644652712241323</v>
      </c>
      <c r="BQ236">
        <v>0.88049531888242349</v>
      </c>
      <c r="BR236">
        <v>0.90251181877543418</v>
      </c>
      <c r="BS236">
        <v>0.8722914673365143</v>
      </c>
      <c r="BT236">
        <v>0.66449651209127214</v>
      </c>
      <c r="BU236">
        <v>0.65677654593920465</v>
      </c>
      <c r="BV236">
        <v>0.64181884608907103</v>
      </c>
      <c r="BW236">
        <v>0.64551126729637609</v>
      </c>
      <c r="BX236">
        <v>0.56998539821650573</v>
      </c>
      <c r="BY236">
        <v>0.2357225580777772</v>
      </c>
      <c r="BZ236">
        <v>0.22787104657532525</v>
      </c>
      <c r="CA236">
        <v>0.23544423517830451</v>
      </c>
      <c r="CB236">
        <v>0.2535697999729522</v>
      </c>
      <c r="CC236">
        <v>0.29449610968048318</v>
      </c>
      <c r="CD236">
        <v>0.90021907016904923</v>
      </c>
      <c r="CE236">
        <v>0.88464759251452985</v>
      </c>
      <c r="CF236">
        <v>0.87726308126737551</v>
      </c>
      <c r="CG236">
        <v>0.89908106726932813</v>
      </c>
      <c r="CH236">
        <v>0.86448150789698897</v>
      </c>
    </row>
    <row r="237" spans="1:86" x14ac:dyDescent="0.3">
      <c r="A237" t="s">
        <v>234</v>
      </c>
      <c r="B237">
        <v>0</v>
      </c>
      <c r="C237">
        <v>4.2564185103462409</v>
      </c>
      <c r="D237">
        <v>4.32438679641088</v>
      </c>
      <c r="E237">
        <v>4.5247268177817599</v>
      </c>
      <c r="F237">
        <v>3.9791947672166401</v>
      </c>
      <c r="G237">
        <v>1.1088376964109312</v>
      </c>
      <c r="H237">
        <v>7.9140074415414272</v>
      </c>
      <c r="I237">
        <v>8.5451030588601355</v>
      </c>
      <c r="J237">
        <v>8.8771550135344128</v>
      </c>
      <c r="K237">
        <v>7.4234286283158522</v>
      </c>
      <c r="L237">
        <v>15.330774553112166</v>
      </c>
      <c r="M237">
        <v>23.570447049590271</v>
      </c>
      <c r="N237">
        <v>23.453352047288831</v>
      </c>
      <c r="O237">
        <v>27.141896474768075</v>
      </c>
      <c r="P237">
        <v>19.543511570041446</v>
      </c>
      <c r="Q237">
        <v>13.322498968786325</v>
      </c>
      <c r="R237">
        <v>2.8698615483496068</v>
      </c>
      <c r="S237">
        <v>2.6447047652283513</v>
      </c>
      <c r="T237">
        <v>2.9461575395347284</v>
      </c>
      <c r="U237">
        <v>2.5368082587707423</v>
      </c>
      <c r="V237">
        <v>0</v>
      </c>
      <c r="W237">
        <v>4.4755660822118406</v>
      </c>
      <c r="X237">
        <v>4.5243412492799999</v>
      </c>
      <c r="Y237">
        <v>4.7037457123430402</v>
      </c>
      <c r="Z237">
        <v>4.1588445587660798</v>
      </c>
      <c r="AA237">
        <v>96.563866175704263</v>
      </c>
      <c r="AB237">
        <v>108.75892085910323</v>
      </c>
      <c r="AC237">
        <v>107.95887858054122</v>
      </c>
      <c r="AD237">
        <v>108.88320972834232</v>
      </c>
      <c r="AE237">
        <v>104.74802272761087</v>
      </c>
      <c r="AF237">
        <v>81.233091622592113</v>
      </c>
      <c r="AG237">
        <v>85.188473809512956</v>
      </c>
      <c r="AH237">
        <v>84.505526533156043</v>
      </c>
      <c r="AI237">
        <v>81.741313253574248</v>
      </c>
      <c r="AJ237">
        <v>85.204511157569442</v>
      </c>
      <c r="AK237">
        <v>15.330774553112166</v>
      </c>
      <c r="AL237">
        <v>23.570447049590271</v>
      </c>
      <c r="AM237">
        <v>23.453352047288831</v>
      </c>
      <c r="AN237">
        <v>27.141896474768075</v>
      </c>
      <c r="AO237">
        <v>19.543511570041446</v>
      </c>
      <c r="AP237">
        <v>2.4466012245000002</v>
      </c>
      <c r="AQ237">
        <v>0</v>
      </c>
      <c r="AR237">
        <v>0</v>
      </c>
      <c r="AS237">
        <v>0</v>
      </c>
      <c r="AT237">
        <v>0</v>
      </c>
      <c r="AU237">
        <v>0.77161495837499994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0.45606418540108157</v>
      </c>
      <c r="BF237">
        <v>0</v>
      </c>
      <c r="BG237">
        <v>0</v>
      </c>
      <c r="BH237">
        <v>0</v>
      </c>
      <c r="BI237">
        <v>0</v>
      </c>
      <c r="BJ237">
        <v>1.4290047817863465</v>
      </c>
      <c r="BK237">
        <v>0</v>
      </c>
      <c r="BL237">
        <v>0</v>
      </c>
      <c r="BM237">
        <v>0</v>
      </c>
      <c r="BN237">
        <v>0</v>
      </c>
      <c r="BO237">
        <v>1.8850689671874281</v>
      </c>
      <c r="BP237">
        <v>0</v>
      </c>
      <c r="BQ237">
        <v>0</v>
      </c>
      <c r="BR237">
        <v>0</v>
      </c>
      <c r="BS237">
        <v>0</v>
      </c>
      <c r="BT237">
        <v>0.82792978217532298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0.82792978217532298</v>
      </c>
      <c r="CE237">
        <v>0</v>
      </c>
      <c r="CF237">
        <v>0</v>
      </c>
      <c r="CG237">
        <v>0</v>
      </c>
      <c r="CH237">
        <v>0</v>
      </c>
    </row>
    <row r="238" spans="1:86" x14ac:dyDescent="0.3">
      <c r="A238" t="s">
        <v>235</v>
      </c>
      <c r="B238">
        <v>51.822766649945706</v>
      </c>
      <c r="C238">
        <v>49.037918558378188</v>
      </c>
      <c r="D238">
        <v>75.06964382484</v>
      </c>
      <c r="E238">
        <v>117.41832303667486</v>
      </c>
      <c r="F238">
        <v>144.32837812643911</v>
      </c>
      <c r="G238">
        <v>53.13081853651353</v>
      </c>
      <c r="H238">
        <v>57.860875095755567</v>
      </c>
      <c r="I238">
        <v>79.739713646406742</v>
      </c>
      <c r="J238">
        <v>67.267744350152</v>
      </c>
      <c r="K238">
        <v>113.98146739627141</v>
      </c>
      <c r="L238">
        <v>205.3421738964355</v>
      </c>
      <c r="M238">
        <v>197.93283765000879</v>
      </c>
      <c r="N238">
        <v>220.29741379124459</v>
      </c>
      <c r="O238">
        <v>263.5547206497983</v>
      </c>
      <c r="P238">
        <v>254.15656050097394</v>
      </c>
      <c r="Q238">
        <v>3.724099096192973</v>
      </c>
      <c r="R238">
        <v>3.2962673848003523</v>
      </c>
      <c r="S238">
        <v>2.6620996422425476</v>
      </c>
      <c r="T238">
        <v>3.7753177900641388</v>
      </c>
      <c r="U238">
        <v>2.1486053898774577</v>
      </c>
      <c r="V238">
        <v>85.709342526747136</v>
      </c>
      <c r="W238">
        <v>83.554421287931987</v>
      </c>
      <c r="X238">
        <v>110.66200330702327</v>
      </c>
      <c r="Y238">
        <v>172.8804252998317</v>
      </c>
      <c r="Z238">
        <v>212.01564934127165</v>
      </c>
      <c r="AA238">
        <v>301.94173428480622</v>
      </c>
      <c r="AB238">
        <v>309.68637557121883</v>
      </c>
      <c r="AC238">
        <v>375.52886914870322</v>
      </c>
      <c r="AD238">
        <v>420.63398583079015</v>
      </c>
      <c r="AE238">
        <v>578.57233095010179</v>
      </c>
      <c r="AF238">
        <v>96.599560388370634</v>
      </c>
      <c r="AG238">
        <v>111.75353792121007</v>
      </c>
      <c r="AH238">
        <v>155.23145535755498</v>
      </c>
      <c r="AI238">
        <v>157.0792651809918</v>
      </c>
      <c r="AJ238">
        <v>324.41577044989867</v>
      </c>
      <c r="AK238">
        <v>205.3421738964355</v>
      </c>
      <c r="AL238">
        <v>197.93283765000879</v>
      </c>
      <c r="AM238">
        <v>220.29741379124459</v>
      </c>
      <c r="AN238">
        <v>263.5547206497983</v>
      </c>
      <c r="AO238">
        <v>254.15656050020311</v>
      </c>
      <c r="AP238">
        <v>240.44854398731249</v>
      </c>
      <c r="AQ238">
        <v>356.85409615262154</v>
      </c>
      <c r="AR238">
        <v>340.50460871097647</v>
      </c>
      <c r="AS238">
        <v>0</v>
      </c>
      <c r="AT238">
        <v>0</v>
      </c>
      <c r="AU238">
        <v>694.49888980159255</v>
      </c>
      <c r="AV238">
        <v>727.73788709393511</v>
      </c>
      <c r="AW238">
        <v>746.71802530215268</v>
      </c>
      <c r="AX238">
        <v>0</v>
      </c>
      <c r="AY238">
        <v>0</v>
      </c>
      <c r="AZ238">
        <v>600.58840140978646</v>
      </c>
      <c r="BA238">
        <v>633.86464112081728</v>
      </c>
      <c r="BB238">
        <v>639.81838937890745</v>
      </c>
      <c r="BC238">
        <v>0</v>
      </c>
      <c r="BD238">
        <v>0</v>
      </c>
      <c r="BE238">
        <v>0.44618358740976899</v>
      </c>
      <c r="BF238">
        <v>0.71131875212614237</v>
      </c>
      <c r="BG238">
        <v>0.57383881795476133</v>
      </c>
      <c r="BH238">
        <v>0</v>
      </c>
      <c r="BI238">
        <v>0</v>
      </c>
      <c r="BJ238">
        <v>0.38771885146103424</v>
      </c>
      <c r="BK238">
        <v>0.38846117025153915</v>
      </c>
      <c r="BL238">
        <v>0.38482588866890383</v>
      </c>
      <c r="BM238">
        <v>0</v>
      </c>
      <c r="BN238">
        <v>0</v>
      </c>
      <c r="BO238">
        <v>0.8339024388708034</v>
      </c>
      <c r="BP238">
        <v>1.0997799223776816</v>
      </c>
      <c r="BQ238">
        <v>0.9586647066236651</v>
      </c>
      <c r="BR238">
        <v>0</v>
      </c>
      <c r="BS238">
        <v>0</v>
      </c>
      <c r="BT238">
        <v>0.50104656429745109</v>
      </c>
      <c r="BU238">
        <v>0.65908412216524237</v>
      </c>
      <c r="BV238">
        <v>0.63262284151971659</v>
      </c>
      <c r="BW238">
        <v>0</v>
      </c>
      <c r="BX238">
        <v>0</v>
      </c>
      <c r="BY238">
        <v>0.3421778942387822</v>
      </c>
      <c r="BZ238">
        <v>0.34858176930218471</v>
      </c>
      <c r="CA238">
        <v>0.34046564782208172</v>
      </c>
      <c r="CB238">
        <v>0</v>
      </c>
      <c r="CC238">
        <v>0</v>
      </c>
      <c r="CD238">
        <v>0.8432244585362334</v>
      </c>
      <c r="CE238">
        <v>1.007665891467427</v>
      </c>
      <c r="CF238">
        <v>0.97308848934179837</v>
      </c>
      <c r="CG238">
        <v>0</v>
      </c>
      <c r="CH238">
        <v>0</v>
      </c>
    </row>
    <row r="239" spans="1:86" x14ac:dyDescent="0.3">
      <c r="A239" t="s">
        <v>236</v>
      </c>
      <c r="B239">
        <v>0</v>
      </c>
      <c r="C239">
        <v>56.402673979072723</v>
      </c>
      <c r="D239">
        <v>52.994675723490104</v>
      </c>
      <c r="E239">
        <v>46.621705966391808</v>
      </c>
      <c r="F239">
        <v>42.925598123828017</v>
      </c>
      <c r="G239">
        <v>80.488676749831768</v>
      </c>
      <c r="H239">
        <v>91.474033941637217</v>
      </c>
      <c r="I239">
        <v>84.336189241704233</v>
      </c>
      <c r="J239">
        <v>162.43499141874659</v>
      </c>
      <c r="K239">
        <v>200.61493688447928</v>
      </c>
      <c r="L239">
        <v>148.16941604534202</v>
      </c>
      <c r="M239">
        <v>172.61613068341279</v>
      </c>
      <c r="N239">
        <v>167.42423774472368</v>
      </c>
      <c r="O239">
        <v>433.05805601027174</v>
      </c>
      <c r="P239">
        <v>510.93923040615005</v>
      </c>
      <c r="Q239">
        <v>1.7738355798094696</v>
      </c>
      <c r="R239">
        <v>1.8183317658710505</v>
      </c>
      <c r="S239">
        <v>1.9129073551171967</v>
      </c>
      <c r="T239">
        <v>2.5689527250126885</v>
      </c>
      <c r="U239">
        <v>2.4541186964317681</v>
      </c>
      <c r="V239">
        <v>0</v>
      </c>
      <c r="W239">
        <v>290.64341937886167</v>
      </c>
      <c r="X239">
        <v>248.97860947523267</v>
      </c>
      <c r="Y239">
        <v>237.851635424763</v>
      </c>
      <c r="Z239">
        <v>227.24915727050086</v>
      </c>
      <c r="AA239">
        <v>811.48151518515942</v>
      </c>
      <c r="AB239">
        <v>846.03117920489979</v>
      </c>
      <c r="AC239">
        <v>844.46823779563238</v>
      </c>
      <c r="AD239">
        <v>1106.3287618987201</v>
      </c>
      <c r="AE239">
        <v>1208.9846647803608</v>
      </c>
      <c r="AF239">
        <v>690.43040791899261</v>
      </c>
      <c r="AG239">
        <v>703.69845491927094</v>
      </c>
      <c r="AH239">
        <v>703.30904324742585</v>
      </c>
      <c r="AI239">
        <v>754.48820159777347</v>
      </c>
      <c r="AJ239">
        <v>798.35290354766619</v>
      </c>
      <c r="AK239">
        <v>121.05110726616688</v>
      </c>
      <c r="AL239">
        <v>142.33272428562884</v>
      </c>
      <c r="AM239">
        <v>141.15919454811004</v>
      </c>
      <c r="AN239">
        <v>351.84056030085026</v>
      </c>
      <c r="AO239">
        <v>410.63176196386223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</row>
    <row r="240" spans="1:86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1.1451929449494527</v>
      </c>
      <c r="H240">
        <v>1.0934229602546688</v>
      </c>
      <c r="I240">
        <v>1.2639000624044034</v>
      </c>
      <c r="J240">
        <v>1.2476893543123966</v>
      </c>
      <c r="K240">
        <v>0</v>
      </c>
      <c r="L240">
        <v>5.4699892007710718</v>
      </c>
      <c r="M240">
        <v>5.4044188917760003</v>
      </c>
      <c r="N240">
        <v>5.9990070708465657</v>
      </c>
      <c r="O240">
        <v>5.9964253899563005</v>
      </c>
      <c r="P240">
        <v>0</v>
      </c>
      <c r="Q240">
        <v>4.6025380240780631</v>
      </c>
      <c r="R240">
        <v>4.762668942126643</v>
      </c>
      <c r="S240">
        <v>4.5735793527519002</v>
      </c>
      <c r="T240">
        <v>4.6310081455651666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8.6597268622110697</v>
      </c>
      <c r="AB240">
        <v>8.3262060052480003</v>
      </c>
      <c r="AC240">
        <v>9.0211533850865671</v>
      </c>
      <c r="AD240">
        <v>8.2034660765718517</v>
      </c>
      <c r="AE240">
        <v>0</v>
      </c>
      <c r="AF240">
        <v>3.1897376614399997</v>
      </c>
      <c r="AG240">
        <v>2.9217871134719999</v>
      </c>
      <c r="AH240">
        <v>3.02214631424</v>
      </c>
      <c r="AI240">
        <v>2.2070406866155521</v>
      </c>
      <c r="AJ240">
        <v>0</v>
      </c>
      <c r="AK240">
        <v>5.4699892007710718</v>
      </c>
      <c r="AL240">
        <v>5.4044188917760003</v>
      </c>
      <c r="AM240">
        <v>5.9990070708465657</v>
      </c>
      <c r="AN240">
        <v>5.9964253899563005</v>
      </c>
      <c r="AO240">
        <v>0</v>
      </c>
      <c r="AP240">
        <v>88.759983457053593</v>
      </c>
      <c r="AQ240">
        <v>81.259013141044207</v>
      </c>
      <c r="AR240">
        <v>78.107048924068792</v>
      </c>
      <c r="AS240">
        <v>97.725495641104814</v>
      </c>
      <c r="AT240">
        <v>146.51803371632445</v>
      </c>
      <c r="AU240">
        <v>411.34047279834886</v>
      </c>
      <c r="AV240">
        <v>380.27530258926453</v>
      </c>
      <c r="AW240">
        <v>345.94841009158756</v>
      </c>
      <c r="AX240">
        <v>355.69313178967667</v>
      </c>
      <c r="AY240">
        <v>395.88438829559323</v>
      </c>
      <c r="AZ240">
        <v>340.22682731289973</v>
      </c>
      <c r="BA240">
        <v>313.06298644820998</v>
      </c>
      <c r="BB240">
        <v>297.29599870441893</v>
      </c>
      <c r="BC240">
        <v>303.57505025075869</v>
      </c>
      <c r="BD240">
        <v>332.63782024141909</v>
      </c>
      <c r="BE240">
        <v>0.35352915794194695</v>
      </c>
      <c r="BF240">
        <v>0.33130699861907292</v>
      </c>
      <c r="BG240">
        <v>0.32170966269914386</v>
      </c>
      <c r="BH240">
        <v>0.35892533577843039</v>
      </c>
      <c r="BI240">
        <v>0.42405642889339951</v>
      </c>
      <c r="BJ240">
        <v>0.54809238666379212</v>
      </c>
      <c r="BK240">
        <v>0.5711658118315206</v>
      </c>
      <c r="BL240">
        <v>0.58392743397391211</v>
      </c>
      <c r="BM240">
        <v>0.57846304360609568</v>
      </c>
      <c r="BN240">
        <v>0.57329683888390148</v>
      </c>
      <c r="BO240">
        <v>0.90162154460573907</v>
      </c>
      <c r="BP240">
        <v>0.90247281045059347</v>
      </c>
      <c r="BQ240">
        <v>0.90563709667305603</v>
      </c>
      <c r="BR240">
        <v>0.93738837938452602</v>
      </c>
      <c r="BS240">
        <v>0.99735326777730104</v>
      </c>
      <c r="BT240">
        <v>0.32571193372062579</v>
      </c>
      <c r="BU240">
        <v>0.29161047527862383</v>
      </c>
      <c r="BV240">
        <v>0.26815740459157583</v>
      </c>
      <c r="BW240">
        <v>0.31537813252462704</v>
      </c>
      <c r="BX240">
        <v>0.42966985544066721</v>
      </c>
      <c r="BY240">
        <v>0.46844598658067693</v>
      </c>
      <c r="BZ240">
        <v>0.50116765137830088</v>
      </c>
      <c r="CA240">
        <v>0.4907619595802179</v>
      </c>
      <c r="CB240">
        <v>0.4952819748778402</v>
      </c>
      <c r="CC240">
        <v>0.47934496123290876</v>
      </c>
      <c r="CD240">
        <v>0.79415792030130283</v>
      </c>
      <c r="CE240">
        <v>0.79277812665692449</v>
      </c>
      <c r="CF240">
        <v>0.75891936417179384</v>
      </c>
      <c r="CG240">
        <v>0.81066010740246708</v>
      </c>
      <c r="CH240">
        <v>0.90901481667357598</v>
      </c>
    </row>
    <row r="241" spans="1:86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2.4708309596999682</v>
      </c>
      <c r="H241">
        <v>2.5044600715565051</v>
      </c>
      <c r="I241">
        <v>2.2973465617998845</v>
      </c>
      <c r="J241">
        <v>1.7669805222710271</v>
      </c>
      <c r="K241">
        <v>0</v>
      </c>
      <c r="L241">
        <v>4.76963480576</v>
      </c>
      <c r="M241">
        <v>5.610461094912</v>
      </c>
      <c r="N241">
        <v>7.1378005135359999</v>
      </c>
      <c r="O241">
        <v>6.5432412415999996</v>
      </c>
      <c r="P241">
        <v>0</v>
      </c>
      <c r="Q241">
        <v>1.8600802157795235</v>
      </c>
      <c r="R241">
        <v>2.1586091968796284</v>
      </c>
      <c r="S241">
        <v>2.9938323126339808</v>
      </c>
      <c r="T241">
        <v>3.5682128292180528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15.725610902528</v>
      </c>
      <c r="AB241">
        <v>15.727941812224</v>
      </c>
      <c r="AC241">
        <v>12.493940956159999</v>
      </c>
      <c r="AD241">
        <v>8.4675820861440005</v>
      </c>
      <c r="AE241">
        <v>0</v>
      </c>
      <c r="AF241">
        <v>10.955976096768</v>
      </c>
      <c r="AG241">
        <v>10.117480717312</v>
      </c>
      <c r="AH241">
        <v>5.3561404426240005</v>
      </c>
      <c r="AI241">
        <v>1.924340844544</v>
      </c>
      <c r="AJ241">
        <v>0</v>
      </c>
      <c r="AK241">
        <v>4.76963480576</v>
      </c>
      <c r="AL241">
        <v>5.610461094912</v>
      </c>
      <c r="AM241">
        <v>7.1378005135359999</v>
      </c>
      <c r="AN241">
        <v>6.5432412415999996</v>
      </c>
      <c r="AO241">
        <v>0</v>
      </c>
      <c r="AP241">
        <v>223.8149014695</v>
      </c>
      <c r="AQ241">
        <v>128.3894983815</v>
      </c>
      <c r="AR241">
        <v>227.189120019</v>
      </c>
      <c r="AS241">
        <v>253.07650645800001</v>
      </c>
      <c r="AT241">
        <v>254.27484265950002</v>
      </c>
      <c r="AU241">
        <v>512.9140734854999</v>
      </c>
      <c r="AV241">
        <v>536.75255339100011</v>
      </c>
      <c r="AW241">
        <v>285.97444045499998</v>
      </c>
      <c r="AX241">
        <v>328.15399764900002</v>
      </c>
      <c r="AY241">
        <v>463.00223030249998</v>
      </c>
      <c r="AZ241">
        <v>448.75976492699999</v>
      </c>
      <c r="BA241">
        <v>458.05739817149998</v>
      </c>
      <c r="BB241">
        <v>229.54207642649999</v>
      </c>
      <c r="BC241">
        <v>278.73756392399997</v>
      </c>
      <c r="BD241">
        <v>344.04995498549999</v>
      </c>
      <c r="BE241">
        <v>1.4128716981890226</v>
      </c>
      <c r="BF241">
        <v>0.44222606584056862</v>
      </c>
      <c r="BG241">
        <v>0.61476764213265411</v>
      </c>
      <c r="BH241">
        <v>0.63150737741135521</v>
      </c>
      <c r="BI241">
        <v>1.0018348798188972</v>
      </c>
      <c r="BJ241">
        <v>0.64080163311587757</v>
      </c>
      <c r="BK241">
        <v>0.55272857410390108</v>
      </c>
      <c r="BL241">
        <v>0.51907240683415012</v>
      </c>
      <c r="BM241">
        <v>0.48165779195286657</v>
      </c>
      <c r="BN241">
        <v>0.73904443488266403</v>
      </c>
      <c r="BO241">
        <v>2.0536733313049003</v>
      </c>
      <c r="BP241">
        <v>0.99495463994446953</v>
      </c>
      <c r="BQ241">
        <v>1.1338400489668043</v>
      </c>
      <c r="BR241">
        <v>1.1131651693642217</v>
      </c>
      <c r="BS241">
        <v>1.7408793147015611</v>
      </c>
      <c r="BT241">
        <v>1.2861796638277778</v>
      </c>
      <c r="BU241">
        <v>0.64276016894090127</v>
      </c>
      <c r="BV241">
        <v>0.67897140928752919</v>
      </c>
      <c r="BW241">
        <v>0.58268278690626563</v>
      </c>
      <c r="BX241">
        <v>1.0553116394556503</v>
      </c>
      <c r="BY241">
        <v>0.47810729459259527</v>
      </c>
      <c r="BZ241">
        <v>0.39868524802426569</v>
      </c>
      <c r="CA241">
        <v>0.37279359409616369</v>
      </c>
      <c r="CB241">
        <v>0.3334483489003589</v>
      </c>
      <c r="CC241">
        <v>0.47994950238233092</v>
      </c>
      <c r="CD241">
        <v>1.7642869584203731</v>
      </c>
      <c r="CE241">
        <v>1.041445416965167</v>
      </c>
      <c r="CF241">
        <v>1.0517650033836929</v>
      </c>
      <c r="CG241">
        <v>0.91613113580662464</v>
      </c>
      <c r="CH241">
        <v>1.5352611418379813</v>
      </c>
    </row>
    <row r="242" spans="1:86" x14ac:dyDescent="0.3">
      <c r="A242" t="s">
        <v>239</v>
      </c>
      <c r="B242">
        <v>995.65743341320206</v>
      </c>
      <c r="C242">
        <v>975.29141124748298</v>
      </c>
      <c r="D242">
        <v>996.11311429105683</v>
      </c>
      <c r="E242">
        <v>961.19608467455998</v>
      </c>
      <c r="F242">
        <v>931.03513893385218</v>
      </c>
      <c r="G242">
        <v>71.114276400507791</v>
      </c>
      <c r="H242">
        <v>76.735434519590513</v>
      </c>
      <c r="I242">
        <v>71.200878160895996</v>
      </c>
      <c r="J242">
        <v>69.293330332034472</v>
      </c>
      <c r="K242">
        <v>72.212056181054351</v>
      </c>
      <c r="L242">
        <v>100.01673422718844</v>
      </c>
      <c r="M242">
        <v>106.4065006015571</v>
      </c>
      <c r="N242">
        <v>100.35605050201538</v>
      </c>
      <c r="O242">
        <v>99.848292644012446</v>
      </c>
      <c r="P242">
        <v>112.05394528599285</v>
      </c>
      <c r="Q242">
        <v>1.3552064326830859</v>
      </c>
      <c r="R242">
        <v>1.3361702076434392</v>
      </c>
      <c r="S242">
        <v>1.358150167030427</v>
      </c>
      <c r="T242">
        <v>1.3884773145996268</v>
      </c>
      <c r="U242">
        <v>1.4952266217671581</v>
      </c>
      <c r="V242">
        <v>995.65743341320206</v>
      </c>
      <c r="W242">
        <v>975.29141124748298</v>
      </c>
      <c r="X242">
        <v>996.11311429105683</v>
      </c>
      <c r="Y242">
        <v>961.19608467455998</v>
      </c>
      <c r="Z242">
        <v>931.03513893385218</v>
      </c>
      <c r="AA242">
        <v>208.36039927733822</v>
      </c>
      <c r="AB242">
        <v>197.07648628334769</v>
      </c>
      <c r="AC242">
        <v>165.39480172866561</v>
      </c>
      <c r="AD242">
        <v>162.56349993217026</v>
      </c>
      <c r="AE242">
        <v>226.44290035375104</v>
      </c>
      <c r="AF242">
        <v>25.475441050149787</v>
      </c>
      <c r="AG242">
        <v>36.709281681790571</v>
      </c>
      <c r="AH242">
        <v>19.750303226650214</v>
      </c>
      <c r="AI242">
        <v>25.1354312881578</v>
      </c>
      <c r="AJ242">
        <v>114.38895506775819</v>
      </c>
      <c r="AK242">
        <v>182.88495822718843</v>
      </c>
      <c r="AL242">
        <v>160.36720460155709</v>
      </c>
      <c r="AM242">
        <v>145.64449850201538</v>
      </c>
      <c r="AN242">
        <v>137.42806864401246</v>
      </c>
      <c r="AO242">
        <v>112.05394528599285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-27.237265668918003</v>
      </c>
      <c r="AV242">
        <v>-15.330703538389351</v>
      </c>
      <c r="AW242">
        <v>-15.063257727510601</v>
      </c>
      <c r="AX242">
        <v>-12.963487169650652</v>
      </c>
      <c r="AY242">
        <v>0</v>
      </c>
      <c r="AZ242">
        <v>-27.237265668918003</v>
      </c>
      <c r="BA242">
        <v>-15.330703538389351</v>
      </c>
      <c r="BB242">
        <v>-15.063257727510601</v>
      </c>
      <c r="BC242">
        <v>-12.963487169650652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0.18290346291981843</v>
      </c>
      <c r="BK242">
        <v>7.3918884327002887E-2</v>
      </c>
      <c r="BL242">
        <v>0.35882911281227498</v>
      </c>
      <c r="BM242">
        <v>0.35301074283363698</v>
      </c>
      <c r="BN242">
        <v>0</v>
      </c>
      <c r="BO242">
        <v>0.18290346291981843</v>
      </c>
      <c r="BP242">
        <v>7.3918884327002887E-2</v>
      </c>
      <c r="BQ242">
        <v>0.35882911281227498</v>
      </c>
      <c r="BR242">
        <v>0.35301074283363698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0.1829034629198184</v>
      </c>
      <c r="BZ242">
        <v>7.3918884327002873E-2</v>
      </c>
      <c r="CA242">
        <v>0.35882911281227486</v>
      </c>
      <c r="CB242">
        <v>0.35301074283363698</v>
      </c>
      <c r="CC242">
        <v>0</v>
      </c>
      <c r="CD242">
        <v>0.1829034629198184</v>
      </c>
      <c r="CE242">
        <v>7.3918884327002873E-2</v>
      </c>
      <c r="CF242">
        <v>0.35882911281227486</v>
      </c>
      <c r="CG242">
        <v>0.35301074283363698</v>
      </c>
      <c r="CH242">
        <v>0</v>
      </c>
    </row>
    <row r="243" spans="1:86" x14ac:dyDescent="0.3">
      <c r="A243" t="s">
        <v>240</v>
      </c>
      <c r="B243">
        <v>3.817018318848</v>
      </c>
      <c r="C243">
        <v>18.611442842623998</v>
      </c>
      <c r="D243">
        <v>16.528312027136</v>
      </c>
      <c r="E243">
        <v>51.317079497728002</v>
      </c>
      <c r="F243">
        <v>62.917276058624005</v>
      </c>
      <c r="G243">
        <v>8.7477363291136019</v>
      </c>
      <c r="H243">
        <v>19.8451527296512</v>
      </c>
      <c r="I243">
        <v>22.767740167760589</v>
      </c>
      <c r="J243">
        <v>32.035367022945792</v>
      </c>
      <c r="K243">
        <v>40.521218171265531</v>
      </c>
      <c r="L243">
        <v>25.227860580351997</v>
      </c>
      <c r="M243">
        <v>25.222272756736</v>
      </c>
      <c r="N243">
        <v>26.334918383615999</v>
      </c>
      <c r="O243">
        <v>32.622065003220989</v>
      </c>
      <c r="P243">
        <v>51.871973185337644</v>
      </c>
      <c r="Q243">
        <v>2.778908953685979</v>
      </c>
      <c r="R243">
        <v>1.2246707698910144</v>
      </c>
      <c r="S243">
        <v>1.1145553229604599</v>
      </c>
      <c r="T243">
        <v>0.98123114561317704</v>
      </c>
      <c r="U243">
        <v>1.2335019939075873</v>
      </c>
      <c r="V243">
        <v>23.238223429631997</v>
      </c>
      <c r="W243">
        <v>33.034939559935999</v>
      </c>
      <c r="X243">
        <v>21.132732647424</v>
      </c>
      <c r="Y243">
        <v>57.09222191616</v>
      </c>
      <c r="Z243">
        <v>67.598946244608001</v>
      </c>
      <c r="AA243">
        <v>146.226509329408</v>
      </c>
      <c r="AB243">
        <v>152.942353518592</v>
      </c>
      <c r="AC243">
        <v>151.44219969535999</v>
      </c>
      <c r="AD243">
        <v>165.17474982165299</v>
      </c>
      <c r="AE243">
        <v>189.4846167717069</v>
      </c>
      <c r="AF243">
        <v>120.998648749056</v>
      </c>
      <c r="AG243">
        <v>127.720080761856</v>
      </c>
      <c r="AH243">
        <v>125.10728131174399</v>
      </c>
      <c r="AI243">
        <v>132.552684818432</v>
      </c>
      <c r="AJ243">
        <v>137.61264359051265</v>
      </c>
      <c r="AK243">
        <v>25.227860580351997</v>
      </c>
      <c r="AL243">
        <v>25.222272756736</v>
      </c>
      <c r="AM243">
        <v>26.334918383615999</v>
      </c>
      <c r="AN243">
        <v>32.622065003220989</v>
      </c>
      <c r="AO243">
        <v>51.871973181194235</v>
      </c>
      <c r="AP243">
        <v>91.215057796500005</v>
      </c>
      <c r="AQ243">
        <v>132.84207857850001</v>
      </c>
      <c r="AR243">
        <v>133.60126054949998</v>
      </c>
      <c r="AS243">
        <v>132.86309277149999</v>
      </c>
      <c r="AT243">
        <v>69.997088078999994</v>
      </c>
      <c r="AU243">
        <v>123.52779166650001</v>
      </c>
      <c r="AV243">
        <v>213.06919894500001</v>
      </c>
      <c r="AW243">
        <v>248.12744347199998</v>
      </c>
      <c r="AX243">
        <v>277.43190976649998</v>
      </c>
      <c r="AY243">
        <v>272.18026398150005</v>
      </c>
      <c r="AZ243">
        <v>106.14252699150001</v>
      </c>
      <c r="BA243">
        <v>179.77060392600001</v>
      </c>
      <c r="BB243">
        <v>214.81871143800001</v>
      </c>
      <c r="BC243">
        <v>235.94838027750001</v>
      </c>
      <c r="BD243">
        <v>237.05502050550001</v>
      </c>
      <c r="BE243">
        <v>0.72491973433612356</v>
      </c>
      <c r="BF243">
        <v>0.72471756384660369</v>
      </c>
      <c r="BG243">
        <v>0.66909113890746852</v>
      </c>
      <c r="BH243">
        <v>0.61004202697365162</v>
      </c>
      <c r="BI243">
        <v>0.954412760337916</v>
      </c>
      <c r="BJ243">
        <v>0.38259338698220219</v>
      </c>
      <c r="BK243">
        <v>0.38403711611760827</v>
      </c>
      <c r="BL243">
        <v>0.39026978728743078</v>
      </c>
      <c r="BM243">
        <v>0.40639752881780111</v>
      </c>
      <c r="BN243">
        <v>0.37963141852880866</v>
      </c>
      <c r="BO243">
        <v>1.1075131213183258</v>
      </c>
      <c r="BP243">
        <v>1.1087546799642121</v>
      </c>
      <c r="BQ243">
        <v>1.0593609261948993</v>
      </c>
      <c r="BR243">
        <v>1.0164395557914527</v>
      </c>
      <c r="BS243">
        <v>1.3340441788667246</v>
      </c>
      <c r="BT243">
        <v>0.74097771593485562</v>
      </c>
      <c r="BU243">
        <v>0.77405588119668101</v>
      </c>
      <c r="BV243">
        <v>0.68938043632168633</v>
      </c>
      <c r="BW243">
        <v>0.66583625383634981</v>
      </c>
      <c r="BX243">
        <v>0.97369338375920933</v>
      </c>
      <c r="BY243">
        <v>0.29689182485242643</v>
      </c>
      <c r="BZ243">
        <v>0.30921114515580345</v>
      </c>
      <c r="CA243">
        <v>0.31398422004493926</v>
      </c>
      <c r="CB243">
        <v>0.31851643782448424</v>
      </c>
      <c r="CC243">
        <v>0.32946743657904248</v>
      </c>
      <c r="CD243">
        <v>1.037869540787282</v>
      </c>
      <c r="CE243">
        <v>1.0832670263524846</v>
      </c>
      <c r="CF243">
        <v>1.0033646563666256</v>
      </c>
      <c r="CG243">
        <v>0.98435269166083406</v>
      </c>
      <c r="CH243">
        <v>1.3031608203382516</v>
      </c>
    </row>
    <row r="244" spans="1:86" x14ac:dyDescent="0.3">
      <c r="A244" t="s">
        <v>241</v>
      </c>
      <c r="B244">
        <v>530.15115041048568</v>
      </c>
      <c r="C244">
        <v>477.71280340604932</v>
      </c>
      <c r="D244">
        <v>471.60515104397314</v>
      </c>
      <c r="E244">
        <v>488.56686224453631</v>
      </c>
      <c r="F244">
        <v>0</v>
      </c>
      <c r="G244">
        <v>278.83258075359976</v>
      </c>
      <c r="H244">
        <v>249.61886829007054</v>
      </c>
      <c r="I244">
        <v>220.29768755104777</v>
      </c>
      <c r="J244">
        <v>204.29613196293744</v>
      </c>
      <c r="K244">
        <v>0</v>
      </c>
      <c r="L244">
        <v>431.40810419793917</v>
      </c>
      <c r="M244">
        <v>378.50452404728833</v>
      </c>
      <c r="N244">
        <v>320.32504498840359</v>
      </c>
      <c r="O244">
        <v>289.87526318814207</v>
      </c>
      <c r="P244">
        <v>0</v>
      </c>
      <c r="Q244">
        <v>1.4908514118112086</v>
      </c>
      <c r="R244">
        <v>1.4611111163109554</v>
      </c>
      <c r="S244">
        <v>1.40110453078897</v>
      </c>
      <c r="T244">
        <v>1.3672268922573416</v>
      </c>
      <c r="U244">
        <v>0</v>
      </c>
      <c r="V244">
        <v>550.01154157549558</v>
      </c>
      <c r="W244">
        <v>496.91744446784514</v>
      </c>
      <c r="X244">
        <v>492.76054510573567</v>
      </c>
      <c r="Y244">
        <v>511.84155635534853</v>
      </c>
      <c r="Z244">
        <v>0</v>
      </c>
      <c r="AA244">
        <v>791.26483378186242</v>
      </c>
      <c r="AB244">
        <v>736.96352021128189</v>
      </c>
      <c r="AC244">
        <v>682.52039458622471</v>
      </c>
      <c r="AD244">
        <v>644.74393161779199</v>
      </c>
      <c r="AE244">
        <v>0</v>
      </c>
      <c r="AF244">
        <v>359.8567295839232</v>
      </c>
      <c r="AG244">
        <v>286.19019616399356</v>
      </c>
      <c r="AH244">
        <v>294.74446959782102</v>
      </c>
      <c r="AI244">
        <v>354.86866842964992</v>
      </c>
      <c r="AJ244">
        <v>0</v>
      </c>
      <c r="AK244">
        <v>431.40810419793917</v>
      </c>
      <c r="AL244">
        <v>450.77332404728833</v>
      </c>
      <c r="AM244">
        <v>387.77592498840363</v>
      </c>
      <c r="AN244">
        <v>289.87526318814207</v>
      </c>
      <c r="AO244">
        <v>0</v>
      </c>
      <c r="AP244">
        <v>89.847339200832451</v>
      </c>
      <c r="AQ244">
        <v>55.506000469864951</v>
      </c>
      <c r="AR244">
        <v>58.843036049489847</v>
      </c>
      <c r="AS244">
        <v>31.624235791046853</v>
      </c>
      <c r="AT244">
        <v>90.799295272539283</v>
      </c>
      <c r="AU244">
        <v>269.24951492428767</v>
      </c>
      <c r="AV244">
        <v>177.41992886290677</v>
      </c>
      <c r="AW244">
        <v>175.08734521690408</v>
      </c>
      <c r="AX244">
        <v>115.05583291632315</v>
      </c>
      <c r="AY244">
        <v>178.09823877648554</v>
      </c>
      <c r="AZ244">
        <v>31.468434512511447</v>
      </c>
      <c r="BA244">
        <v>-10.39629536881905</v>
      </c>
      <c r="BB244">
        <v>18.71191056458175</v>
      </c>
      <c r="BC244">
        <v>-9.5642380070260504</v>
      </c>
      <c r="BD244">
        <v>13.49137016600235</v>
      </c>
      <c r="BE244">
        <v>0.27098666530769022</v>
      </c>
      <c r="BF244">
        <v>0.25999110075853765</v>
      </c>
      <c r="BG244">
        <v>8.3967642789272989E-2</v>
      </c>
      <c r="BH244">
        <v>0.13841103533288182</v>
      </c>
      <c r="BI244">
        <v>0.73002878244207903</v>
      </c>
      <c r="BJ244">
        <v>0.9403134654400388</v>
      </c>
      <c r="BK244">
        <v>0.70920786060975127</v>
      </c>
      <c r="BL244">
        <v>1.1904408836945717</v>
      </c>
      <c r="BM244">
        <v>0.67307792663095423</v>
      </c>
      <c r="BN244">
        <v>0.51146559603764641</v>
      </c>
      <c r="BO244">
        <v>1.2113001307477291</v>
      </c>
      <c r="BP244">
        <v>0.96919896136828898</v>
      </c>
      <c r="BQ244">
        <v>1.2744085264838447</v>
      </c>
      <c r="BR244">
        <v>0.81148896196383602</v>
      </c>
      <c r="BS244">
        <v>1.2414943784797254</v>
      </c>
      <c r="BT244">
        <v>0.39277080355729793</v>
      </c>
      <c r="BU244">
        <v>0.3007907839768289</v>
      </c>
      <c r="BV244">
        <v>0.32867431848738132</v>
      </c>
      <c r="BW244">
        <v>0.18430617284290621</v>
      </c>
      <c r="BX244">
        <v>0.51326079137508218</v>
      </c>
      <c r="BY244">
        <v>0.34681726160726212</v>
      </c>
      <c r="BZ244">
        <v>0.32873096352456765</v>
      </c>
      <c r="CA244">
        <v>0.38427816265599168</v>
      </c>
      <c r="CB244">
        <v>0.31740500841840757</v>
      </c>
      <c r="CC244">
        <v>0.33108305004669031</v>
      </c>
      <c r="CD244">
        <v>0.7395880651645601</v>
      </c>
      <c r="CE244">
        <v>0.62952174750139656</v>
      </c>
      <c r="CF244">
        <v>0.71295248114337284</v>
      </c>
      <c r="CG244">
        <v>0.50171118126131375</v>
      </c>
      <c r="CH244">
        <v>0.84434384142177255</v>
      </c>
    </row>
    <row r="245" spans="1:86" x14ac:dyDescent="0.3">
      <c r="A245" t="s">
        <v>242</v>
      </c>
      <c r="B245">
        <v>239.79545301819391</v>
      </c>
      <c r="C245">
        <v>195.05423411362818</v>
      </c>
      <c r="D245">
        <v>158.03234516115458</v>
      </c>
      <c r="E245">
        <v>123.82869803088894</v>
      </c>
      <c r="F245">
        <v>0</v>
      </c>
      <c r="G245">
        <v>30.050193785532517</v>
      </c>
      <c r="H245">
        <v>32.099964713280919</v>
      </c>
      <c r="I245">
        <v>55.097596541025688</v>
      </c>
      <c r="J245">
        <v>81.770516432943708</v>
      </c>
      <c r="K245">
        <v>0</v>
      </c>
      <c r="L245">
        <v>158.85731114674175</v>
      </c>
      <c r="M245">
        <v>69.746453345904641</v>
      </c>
      <c r="N245">
        <v>89.729710414997612</v>
      </c>
      <c r="O245">
        <v>130.57963949534209</v>
      </c>
      <c r="P245">
        <v>0</v>
      </c>
      <c r="Q245">
        <v>5.0938893904144384</v>
      </c>
      <c r="R245">
        <v>2.0936648093277928</v>
      </c>
      <c r="S245">
        <v>1.5692538097582047</v>
      </c>
      <c r="T245">
        <v>1.5387508460541843</v>
      </c>
      <c r="U245">
        <v>0</v>
      </c>
      <c r="V245">
        <v>246.9820384117248</v>
      </c>
      <c r="W245">
        <v>201.03590359139329</v>
      </c>
      <c r="X245">
        <v>163.15578080973825</v>
      </c>
      <c r="Y245">
        <v>127.62474833791998</v>
      </c>
      <c r="Z245">
        <v>0</v>
      </c>
      <c r="AA245">
        <v>530.58991370186743</v>
      </c>
      <c r="AB245">
        <v>272.68174340374532</v>
      </c>
      <c r="AC245">
        <v>222.68964405518335</v>
      </c>
      <c r="AD245">
        <v>232.76381044794368</v>
      </c>
      <c r="AE245">
        <v>0</v>
      </c>
      <c r="AF245">
        <v>371.73260255512577</v>
      </c>
      <c r="AG245">
        <v>159.57401005784064</v>
      </c>
      <c r="AH245">
        <v>104.05241364018575</v>
      </c>
      <c r="AI245">
        <v>102.1841709526016</v>
      </c>
      <c r="AJ245">
        <v>0</v>
      </c>
      <c r="AK245">
        <v>158.85731114674175</v>
      </c>
      <c r="AL245">
        <v>113.10773334590463</v>
      </c>
      <c r="AM245">
        <v>118.6372304149976</v>
      </c>
      <c r="AN245">
        <v>130.57963949534209</v>
      </c>
      <c r="AO245">
        <v>0</v>
      </c>
      <c r="AP245">
        <v>401.889781551</v>
      </c>
      <c r="AQ245">
        <v>284.37689894850001</v>
      </c>
      <c r="AR245">
        <v>96.128349708000002</v>
      </c>
      <c r="AS245">
        <v>209.22658783349999</v>
      </c>
      <c r="AT245">
        <v>185.43400276650002</v>
      </c>
      <c r="AU245">
        <v>798.70997659199998</v>
      </c>
      <c r="AV245">
        <v>758.19224529149994</v>
      </c>
      <c r="AW245">
        <v>636.825392631</v>
      </c>
      <c r="AX245">
        <v>639.79651102799994</v>
      </c>
      <c r="AY245">
        <v>657.42105563550001</v>
      </c>
      <c r="AZ245">
        <v>456.02989578900002</v>
      </c>
      <c r="BA245">
        <v>389.27016046649999</v>
      </c>
      <c r="BB245">
        <v>329.45298655350001</v>
      </c>
      <c r="BC245">
        <v>320.658029994</v>
      </c>
      <c r="BD245">
        <v>297.96256620450004</v>
      </c>
      <c r="BE245">
        <v>0.71114782187240189</v>
      </c>
      <c r="BF245">
        <v>0.63477702867319996</v>
      </c>
      <c r="BG245">
        <v>0.56537807329317979</v>
      </c>
      <c r="BH245">
        <v>0.60648180476283553</v>
      </c>
      <c r="BI245">
        <v>0.51578188322618634</v>
      </c>
      <c r="BJ245">
        <v>0.319020956135455</v>
      </c>
      <c r="BK245">
        <v>0.37265496805022719</v>
      </c>
      <c r="BL245">
        <v>0.34692873367935467</v>
      </c>
      <c r="BM245">
        <v>0.33949785937779475</v>
      </c>
      <c r="BN245">
        <v>0.35578563364011884</v>
      </c>
      <c r="BO245">
        <v>1.030168778007857</v>
      </c>
      <c r="BP245">
        <v>1.0074319967234273</v>
      </c>
      <c r="BQ245">
        <v>0.91230680697253441</v>
      </c>
      <c r="BR245">
        <v>0.94597966414063028</v>
      </c>
      <c r="BS245">
        <v>0.87156751686630507</v>
      </c>
      <c r="BT245">
        <v>1.0074476074279488</v>
      </c>
      <c r="BU245">
        <v>0.68597599166517775</v>
      </c>
      <c r="BV245">
        <v>0.27883303759303846</v>
      </c>
      <c r="BW245">
        <v>0.60710162001251744</v>
      </c>
      <c r="BX245">
        <v>0.53780166802766338</v>
      </c>
      <c r="BY245">
        <v>0.30216490033180715</v>
      </c>
      <c r="BZ245">
        <v>0.29270433443449867</v>
      </c>
      <c r="CA245">
        <v>0.32341875128445458</v>
      </c>
      <c r="CB245">
        <v>0.31315104714405362</v>
      </c>
      <c r="CC245">
        <v>0.32187028123844685</v>
      </c>
      <c r="CD245">
        <v>1.309612507759756</v>
      </c>
      <c r="CE245">
        <v>0.97868032609967648</v>
      </c>
      <c r="CF245">
        <v>0.60225178887749309</v>
      </c>
      <c r="CG245">
        <v>0.92025266715657106</v>
      </c>
      <c r="CH245">
        <v>0.85967194926611035</v>
      </c>
    </row>
    <row r="246" spans="1:86" x14ac:dyDescent="0.3">
      <c r="A246" t="s">
        <v>243</v>
      </c>
      <c r="B246">
        <v>3.9892705218560001</v>
      </c>
      <c r="C246">
        <v>2.3228637696000001</v>
      </c>
      <c r="D246">
        <v>1.6512428308479998</v>
      </c>
      <c r="E246">
        <v>1.395209889792</v>
      </c>
      <c r="F246">
        <v>2.3184977704959997</v>
      </c>
      <c r="G246">
        <v>14.84104368128</v>
      </c>
      <c r="H246">
        <v>11.12612865024</v>
      </c>
      <c r="I246">
        <v>10.119646854143999</v>
      </c>
      <c r="J246">
        <v>10.654236512256</v>
      </c>
      <c r="K246">
        <v>10.39629085696</v>
      </c>
      <c r="L246">
        <v>29.902413734911999</v>
      </c>
      <c r="M246">
        <v>22.611464071168001</v>
      </c>
      <c r="N246">
        <v>19.118792944639999</v>
      </c>
      <c r="O246">
        <v>15.865762268159999</v>
      </c>
      <c r="P246">
        <v>14.318989287424001</v>
      </c>
      <c r="Q246">
        <v>1.9414731237996301</v>
      </c>
      <c r="R246">
        <v>1.958277284083207</v>
      </c>
      <c r="S246">
        <v>1.8204748887283493</v>
      </c>
      <c r="T246">
        <v>1.4349216531673841</v>
      </c>
      <c r="U246">
        <v>1.3271607310116886</v>
      </c>
      <c r="V246">
        <v>3.9892705218560001</v>
      </c>
      <c r="W246">
        <v>2.3228637696000001</v>
      </c>
      <c r="X246">
        <v>1.6512428308479998</v>
      </c>
      <c r="Y246">
        <v>1.395209889792</v>
      </c>
      <c r="Z246">
        <v>2.3184977704959997</v>
      </c>
      <c r="AA246">
        <v>32.529679471615999</v>
      </c>
      <c r="AB246">
        <v>24.974335848448</v>
      </c>
      <c r="AC246">
        <v>20.604889040895998</v>
      </c>
      <c r="AD246">
        <v>16.958137942015998</v>
      </c>
      <c r="AE246">
        <v>15.318078467072</v>
      </c>
      <c r="AF246">
        <v>2.627265736704</v>
      </c>
      <c r="AG246">
        <v>2.3628717772800001</v>
      </c>
      <c r="AH246">
        <v>1.4860960962560001</v>
      </c>
      <c r="AI246">
        <v>1.0923766374399999</v>
      </c>
      <c r="AJ246">
        <v>0.99908917964800004</v>
      </c>
      <c r="AK246">
        <v>29.902413734911999</v>
      </c>
      <c r="AL246">
        <v>22.611464071168001</v>
      </c>
      <c r="AM246">
        <v>19.118792944639999</v>
      </c>
      <c r="AN246">
        <v>15.865762268159999</v>
      </c>
      <c r="AO246">
        <v>14.318989287424001</v>
      </c>
      <c r="AP246">
        <v>73.820252401499999</v>
      </c>
      <c r="AQ246">
        <v>76.233795220499999</v>
      </c>
      <c r="AR246">
        <v>72.668535110999997</v>
      </c>
      <c r="AS246">
        <v>79.961649832500001</v>
      </c>
      <c r="AT246">
        <v>64.327767934499988</v>
      </c>
      <c r="AU246">
        <v>15.868895046359999</v>
      </c>
      <c r="AV246">
        <v>15.642605598064202</v>
      </c>
      <c r="AW246">
        <v>13.06957637547</v>
      </c>
      <c r="AX246">
        <v>16.742721958205397</v>
      </c>
      <c r="AY246">
        <v>15.477716528457751</v>
      </c>
      <c r="AZ246">
        <v>15.571984621859999</v>
      </c>
      <c r="BA246">
        <v>14.838856907899201</v>
      </c>
      <c r="BB246">
        <v>12.209412518234998</v>
      </c>
      <c r="BC246">
        <v>15.258416039285402</v>
      </c>
      <c r="BD246">
        <v>15.477716528457751</v>
      </c>
      <c r="BE246">
        <v>0.67998545421180789</v>
      </c>
      <c r="BF246">
        <v>0.69054824166193329</v>
      </c>
      <c r="BG246">
        <v>0.64657639829618063</v>
      </c>
      <c r="BH246">
        <v>0.6986698361205167</v>
      </c>
      <c r="BI246">
        <v>0.64183998345565862</v>
      </c>
      <c r="BJ246">
        <v>0.26980485950579275</v>
      </c>
      <c r="BK246">
        <v>0.26803797258619638</v>
      </c>
      <c r="BL246">
        <v>0.27926452285177744</v>
      </c>
      <c r="BM246">
        <v>0.29219127974125747</v>
      </c>
      <c r="BN246">
        <v>0.30727367652054105</v>
      </c>
      <c r="BO246">
        <v>0.94979031371760059</v>
      </c>
      <c r="BP246">
        <v>0.95858621424812973</v>
      </c>
      <c r="BQ246">
        <v>0.92584092114795813</v>
      </c>
      <c r="BR246">
        <v>0.99086111586177406</v>
      </c>
      <c r="BS246">
        <v>0.94911365997619979</v>
      </c>
      <c r="BT246">
        <v>0.68961698028032881</v>
      </c>
      <c r="BU246">
        <v>0.69336068408345408</v>
      </c>
      <c r="BV246">
        <v>0.65270169844273662</v>
      </c>
      <c r="BW246">
        <v>0.71045427382382742</v>
      </c>
      <c r="BX246">
        <v>0.64183998345565862</v>
      </c>
      <c r="BY246">
        <v>0.26322656386930937</v>
      </c>
      <c r="BZ246">
        <v>0.26046238963853652</v>
      </c>
      <c r="CA246">
        <v>0.27144346263767022</v>
      </c>
      <c r="CB246">
        <v>0.28234354058368533</v>
      </c>
      <c r="CC246">
        <v>0.30727367652054105</v>
      </c>
      <c r="CD246">
        <v>0.95284354414963812</v>
      </c>
      <c r="CE246">
        <v>0.95382307372199049</v>
      </c>
      <c r="CF246">
        <v>0.9241451610804069</v>
      </c>
      <c r="CG246">
        <v>0.99279781440751291</v>
      </c>
      <c r="CH246">
        <v>0.94911365997619979</v>
      </c>
    </row>
    <row r="247" spans="1:86" x14ac:dyDescent="0.3">
      <c r="A247" t="s">
        <v>244</v>
      </c>
      <c r="B247">
        <v>7.4467091630080001E-2</v>
      </c>
      <c r="C247">
        <v>2.7038976450559998E-2</v>
      </c>
      <c r="D247">
        <v>2.0630131087360001E-2</v>
      </c>
      <c r="E247">
        <v>-1.21935773696E-2</v>
      </c>
      <c r="F247">
        <v>1.1398129141759999E-2</v>
      </c>
      <c r="G247">
        <v>15.229263329568051</v>
      </c>
      <c r="H247">
        <v>17.595171671847837</v>
      </c>
      <c r="I247">
        <v>15.300731483575399</v>
      </c>
      <c r="J247">
        <v>15.394382315542527</v>
      </c>
      <c r="K247">
        <v>14.833267726256333</v>
      </c>
      <c r="L247">
        <v>42.758256446253057</v>
      </c>
      <c r="M247">
        <v>50.052682037213494</v>
      </c>
      <c r="N247">
        <v>50.668415999713183</v>
      </c>
      <c r="O247">
        <v>47.330913682063361</v>
      </c>
      <c r="P247">
        <v>47.464757002854398</v>
      </c>
      <c r="Q247">
        <v>2.7053949286905459</v>
      </c>
      <c r="R247">
        <v>2.7410908212571732</v>
      </c>
      <c r="S247">
        <v>3.190911167552811</v>
      </c>
      <c r="T247">
        <v>2.9625944188336244</v>
      </c>
      <c r="U247">
        <v>3.0833583844024317</v>
      </c>
      <c r="V247">
        <v>7.4467091630080001E-2</v>
      </c>
      <c r="W247">
        <v>2.7038976450559998E-2</v>
      </c>
      <c r="X247">
        <v>2.0630131087360001E-2</v>
      </c>
      <c r="Y247">
        <v>-1.21935773696E-2</v>
      </c>
      <c r="Z247">
        <v>1.1398129141759999E-2</v>
      </c>
      <c r="AA247">
        <v>136.47477939971074</v>
      </c>
      <c r="AB247">
        <v>137.83705623353345</v>
      </c>
      <c r="AC247">
        <v>130.30658045861887</v>
      </c>
      <c r="AD247">
        <v>124.6681061267456</v>
      </c>
      <c r="AE247">
        <v>122.8861177627648</v>
      </c>
      <c r="AF247">
        <v>93.71652295345767</v>
      </c>
      <c r="AG247">
        <v>87.784374196319945</v>
      </c>
      <c r="AH247">
        <v>79.638164458905706</v>
      </c>
      <c r="AI247">
        <v>77.337192444682231</v>
      </c>
      <c r="AJ247">
        <v>75.421360759910399</v>
      </c>
      <c r="AK247">
        <v>42.758256446253057</v>
      </c>
      <c r="AL247">
        <v>50.052682037213494</v>
      </c>
      <c r="AM247">
        <v>50.668415999713183</v>
      </c>
      <c r="AN247">
        <v>47.330913682063361</v>
      </c>
      <c r="AO247">
        <v>47.464756752322565</v>
      </c>
      <c r="AP247">
        <v>137.88899590239001</v>
      </c>
      <c r="AQ247">
        <v>158.62316667635341</v>
      </c>
      <c r="AR247">
        <v>172.2778471096413</v>
      </c>
      <c r="AS247">
        <v>84.262862610338104</v>
      </c>
      <c r="AT247">
        <v>63.95073953632216</v>
      </c>
      <c r="AU247">
        <v>300.65660985890355</v>
      </c>
      <c r="AV247">
        <v>361.10529741420117</v>
      </c>
      <c r="AW247">
        <v>396.2900627552624</v>
      </c>
      <c r="AX247">
        <v>244.65740142965188</v>
      </c>
      <c r="AY247">
        <v>229.27766390789955</v>
      </c>
      <c r="AZ247">
        <v>227.11946611866466</v>
      </c>
      <c r="BA247">
        <v>253.41965661490454</v>
      </c>
      <c r="BB247">
        <v>272.24592766565792</v>
      </c>
      <c r="BC247">
        <v>217.59964063828696</v>
      </c>
      <c r="BD247">
        <v>199.75738995181516</v>
      </c>
      <c r="BE247">
        <v>0.68923726833526167</v>
      </c>
      <c r="BF247">
        <v>0.64149592102356945</v>
      </c>
      <c r="BG247">
        <v>0.63727801185452515</v>
      </c>
      <c r="BH247">
        <v>0.57199971564282737</v>
      </c>
      <c r="BI247">
        <v>0.44999750553459167</v>
      </c>
      <c r="BJ247">
        <v>0.21111186808225524</v>
      </c>
      <c r="BK247">
        <v>0.18055432818919914</v>
      </c>
      <c r="BL247">
        <v>0.17207481194594212</v>
      </c>
      <c r="BM247">
        <v>0.19128828963565658</v>
      </c>
      <c r="BN247">
        <v>0.19407309978839229</v>
      </c>
      <c r="BO247">
        <v>0.9003491364175169</v>
      </c>
      <c r="BP247">
        <v>0.82205024921276859</v>
      </c>
      <c r="BQ247">
        <v>0.80935282380046714</v>
      </c>
      <c r="BR247">
        <v>0.76328800527848417</v>
      </c>
      <c r="BS247">
        <v>0.64407060532298399</v>
      </c>
      <c r="BT247">
        <v>0.6888897265045999</v>
      </c>
      <c r="BU247">
        <v>0.65676156992492396</v>
      </c>
      <c r="BV247">
        <v>0.64930048957881437</v>
      </c>
      <c r="BW247">
        <v>0.56626986210272368</v>
      </c>
      <c r="BX247">
        <v>0.43754290109178756</v>
      </c>
      <c r="BY247">
        <v>0.22148017221534647</v>
      </c>
      <c r="BZ247">
        <v>0.19143269901111487</v>
      </c>
      <c r="CA247">
        <v>0.18437240223189008</v>
      </c>
      <c r="CB247">
        <v>0.18724922933137131</v>
      </c>
      <c r="CC247">
        <v>0.19022382388036971</v>
      </c>
      <c r="CD247">
        <v>0.91036989871994611</v>
      </c>
      <c r="CE247">
        <v>0.84819426893603889</v>
      </c>
      <c r="CF247">
        <v>0.83367289181070448</v>
      </c>
      <c r="CG247">
        <v>0.7535190914340949</v>
      </c>
      <c r="CH247">
        <v>0.62776672497215713</v>
      </c>
    </row>
    <row r="248" spans="1:86" x14ac:dyDescent="0.3">
      <c r="A248" t="s">
        <v>245</v>
      </c>
      <c r="B248">
        <v>45.781017095303064</v>
      </c>
      <c r="C248">
        <v>54.235220701020872</v>
      </c>
      <c r="D248">
        <v>110.38553723259453</v>
      </c>
      <c r="E248">
        <v>95.876124789893439</v>
      </c>
      <c r="F248">
        <v>173.63298252233758</v>
      </c>
      <c r="G248">
        <v>69.475225989765008</v>
      </c>
      <c r="H248">
        <v>89.948956822252242</v>
      </c>
      <c r="I248">
        <v>109.25084875911413</v>
      </c>
      <c r="J248">
        <v>117.68738781054752</v>
      </c>
      <c r="K248">
        <v>271.3334687950383</v>
      </c>
      <c r="L248">
        <v>102.10880886314618</v>
      </c>
      <c r="M248">
        <v>119.97124925381438</v>
      </c>
      <c r="N248">
        <v>141.43670180511458</v>
      </c>
      <c r="O248">
        <v>231.62305482581505</v>
      </c>
      <c r="P248">
        <v>412.45097790830226</v>
      </c>
      <c r="Q248">
        <v>1.4161942343891127</v>
      </c>
      <c r="R248">
        <v>1.285199743554879</v>
      </c>
      <c r="S248">
        <v>1.2474607238308526</v>
      </c>
      <c r="T248">
        <v>1.896450195840572</v>
      </c>
      <c r="U248">
        <v>1.4647332850670467</v>
      </c>
      <c r="V248">
        <v>96.044205113575714</v>
      </c>
      <c r="W248">
        <v>121.71537349143296</v>
      </c>
      <c r="X248">
        <v>237.7503072632926</v>
      </c>
      <c r="Y248">
        <v>227.09193508078869</v>
      </c>
      <c r="Z248">
        <v>510.49961319298706</v>
      </c>
      <c r="AA248">
        <v>117.13706241368699</v>
      </c>
      <c r="AB248">
        <v>142.90096902804049</v>
      </c>
      <c r="AC248">
        <v>228.94689519317308</v>
      </c>
      <c r="AD248">
        <v>338.54131871153896</v>
      </c>
      <c r="AE248">
        <v>618.2645890635265</v>
      </c>
      <c r="AF248">
        <v>15.028253550540798</v>
      </c>
      <c r="AG248">
        <v>22.929719774322486</v>
      </c>
      <c r="AH248">
        <v>87.510193388058525</v>
      </c>
      <c r="AI248">
        <v>106.91826388582032</v>
      </c>
      <c r="AJ248">
        <v>205.81361127538321</v>
      </c>
      <c r="AK248">
        <v>102.10880886314618</v>
      </c>
      <c r="AL248">
        <v>119.97124925381438</v>
      </c>
      <c r="AM248">
        <v>141.43670180511458</v>
      </c>
      <c r="AN248">
        <v>231.62305482581505</v>
      </c>
      <c r="AO248">
        <v>412.45097778188</v>
      </c>
      <c r="AP248">
        <v>-3.2268806319445495</v>
      </c>
      <c r="AQ248">
        <v>12.864835902707101</v>
      </c>
      <c r="AR248">
        <v>13.0268191511532</v>
      </c>
      <c r="AS248">
        <v>11.0430884015055</v>
      </c>
      <c r="AT248">
        <v>5.0279835002192996</v>
      </c>
      <c r="AU248">
        <v>79.692134553795</v>
      </c>
      <c r="AV248">
        <v>59.407548111612151</v>
      </c>
      <c r="AW248">
        <v>64.974026558521061</v>
      </c>
      <c r="AX248">
        <v>35.175032059706105</v>
      </c>
      <c r="AY248">
        <v>32.92694612172015</v>
      </c>
      <c r="AZ248">
        <v>50.938248242733302</v>
      </c>
      <c r="BA248">
        <v>40.678526441191501</v>
      </c>
      <c r="BB248">
        <v>34.431273254337903</v>
      </c>
      <c r="BC248">
        <v>20.3394076857426</v>
      </c>
      <c r="BD248">
        <v>19.06510902814005</v>
      </c>
      <c r="BE248">
        <v>-0.23925670764348331</v>
      </c>
      <c r="BF248">
        <v>0.48039977368138581</v>
      </c>
      <c r="BG248">
        <v>0.70048654089283502</v>
      </c>
      <c r="BH248">
        <v>0.44000840560704313</v>
      </c>
      <c r="BI248">
        <v>0.21472565638834676</v>
      </c>
      <c r="BJ248">
        <v>-0.65734868677051639</v>
      </c>
      <c r="BK248">
        <v>0.55245263146340295</v>
      </c>
      <c r="BL248">
        <v>0.58351737707377782</v>
      </c>
      <c r="BM248">
        <v>0.37795491858369712</v>
      </c>
      <c r="BN248">
        <v>0.54790547389284572</v>
      </c>
      <c r="BO248">
        <v>-0.89660539441399967</v>
      </c>
      <c r="BP248">
        <v>1.0328524051447889</v>
      </c>
      <c r="BQ248">
        <v>1.284003917966613</v>
      </c>
      <c r="BR248">
        <v>0.81796332419074036</v>
      </c>
      <c r="BS248">
        <v>0.76263113028119256</v>
      </c>
      <c r="BT248">
        <v>-7.8459310538236987E-2</v>
      </c>
      <c r="BU248">
        <v>0.38582933362216187</v>
      </c>
      <c r="BV248">
        <v>0.37845230539360281</v>
      </c>
      <c r="BW248">
        <v>0.62381341235291243</v>
      </c>
      <c r="BX248">
        <v>0.2942715170924014</v>
      </c>
      <c r="BY248">
        <v>-0.53815415665665634</v>
      </c>
      <c r="BZ248">
        <v>0.48843308282686609</v>
      </c>
      <c r="CA248">
        <v>0.30301029334223073</v>
      </c>
      <c r="CB248">
        <v>0.40900396003353934</v>
      </c>
      <c r="CC248">
        <v>0.44025539568722605</v>
      </c>
      <c r="CD248">
        <v>-0.61661346719489329</v>
      </c>
      <c r="CE248">
        <v>0.8742624164490278</v>
      </c>
      <c r="CF248">
        <v>0.68146259873583348</v>
      </c>
      <c r="CG248">
        <v>1.0328173723864515</v>
      </c>
      <c r="CH248">
        <v>0.73452691277962756</v>
      </c>
    </row>
    <row r="249" spans="1:86" x14ac:dyDescent="0.3">
      <c r="A249" t="s">
        <v>246</v>
      </c>
      <c r="B249">
        <v>13377.534020280207</v>
      </c>
      <c r="C249">
        <v>24031.377271974634</v>
      </c>
      <c r="D249">
        <v>22475.77394465623</v>
      </c>
      <c r="E249">
        <v>10624.480076447908</v>
      </c>
      <c r="F249">
        <v>9961.5206794897822</v>
      </c>
      <c r="G249">
        <v>66.342269332940802</v>
      </c>
      <c r="H249">
        <v>28.699002474833918</v>
      </c>
      <c r="I249">
        <v>14.423490078218238</v>
      </c>
      <c r="J249">
        <v>10.398541789184</v>
      </c>
      <c r="K249">
        <v>10.10673530070016</v>
      </c>
      <c r="L249">
        <v>184.62631993297919</v>
      </c>
      <c r="M249">
        <v>181.98849856716799</v>
      </c>
      <c r="N249">
        <v>134.76312242483201</v>
      </c>
      <c r="O249">
        <v>103.168190738432</v>
      </c>
      <c r="P249">
        <v>86.799780658176005</v>
      </c>
      <c r="Q249">
        <v>2.6815930424913277</v>
      </c>
      <c r="R249">
        <v>6.110358907321598</v>
      </c>
      <c r="S249">
        <v>9.0030629101837061</v>
      </c>
      <c r="T249">
        <v>9.5601114002256953</v>
      </c>
      <c r="U249">
        <v>8.2755585614212777</v>
      </c>
      <c r="V249">
        <v>13589.808932677643</v>
      </c>
      <c r="W249">
        <v>24202.653435618762</v>
      </c>
      <c r="X249">
        <v>22694.940614043655</v>
      </c>
      <c r="Y249">
        <v>10624.480076447908</v>
      </c>
      <c r="Z249">
        <v>9961.5206794897822</v>
      </c>
      <c r="AA249">
        <v>116475.43212860097</v>
      </c>
      <c r="AB249">
        <v>107000.68939076607</v>
      </c>
      <c r="AC249">
        <v>68442.012745148415</v>
      </c>
      <c r="AD249">
        <v>74914.208973117435</v>
      </c>
      <c r="AE249">
        <v>73874.502985709565</v>
      </c>
      <c r="AF249">
        <v>116290.80580866798</v>
      </c>
      <c r="AG249">
        <v>106818.70089219892</v>
      </c>
      <c r="AH249">
        <v>68307.249622723597</v>
      </c>
      <c r="AI249">
        <v>74811.040782379016</v>
      </c>
      <c r="AJ249">
        <v>73787.703205051395</v>
      </c>
      <c r="AK249">
        <v>184.62631993297919</v>
      </c>
      <c r="AL249">
        <v>181.98849856716799</v>
      </c>
      <c r="AM249">
        <v>134.76312242483201</v>
      </c>
      <c r="AN249">
        <v>103.168190738432</v>
      </c>
      <c r="AO249">
        <v>86.799780658176005</v>
      </c>
      <c r="AP249">
        <v>10.356498459074999</v>
      </c>
      <c r="AQ249">
        <v>2.1796295414999998</v>
      </c>
      <c r="AR249">
        <v>0.79099572899999993</v>
      </c>
      <c r="AS249">
        <v>-0.56029865849999994</v>
      </c>
      <c r="AT249">
        <v>2.8870673039999999</v>
      </c>
      <c r="AU249">
        <v>21.11764480638</v>
      </c>
      <c r="AV249">
        <v>22.3490977935</v>
      </c>
      <c r="AW249">
        <v>5.4610844654999999</v>
      </c>
      <c r="AX249">
        <v>11.089729719000001</v>
      </c>
      <c r="AY249">
        <v>13.9125968745</v>
      </c>
      <c r="AZ249">
        <v>21.160798552484998</v>
      </c>
      <c r="BA249">
        <v>22.338874647000001</v>
      </c>
      <c r="BB249">
        <v>5.4599893650000002</v>
      </c>
      <c r="BC249">
        <v>11.304089253000001</v>
      </c>
      <c r="BD249">
        <v>14.5455933585</v>
      </c>
      <c r="BE249">
        <v>0.37446230207053477</v>
      </c>
      <c r="BF249">
        <v>6.9124641897490721E-2</v>
      </c>
      <c r="BG249">
        <v>2.7300020387269721E-2</v>
      </c>
      <c r="BH249">
        <v>-2.1031899258803433E-2</v>
      </c>
      <c r="BI249">
        <v>9.742504299476222E-2</v>
      </c>
      <c r="BJ249">
        <v>0.21125080083111028</v>
      </c>
      <c r="BK249">
        <v>0.25267682868561236</v>
      </c>
      <c r="BL249">
        <v>0.26364160030146977</v>
      </c>
      <c r="BM249">
        <v>0.28357741343192833</v>
      </c>
      <c r="BN249">
        <v>0.26999842847100625</v>
      </c>
      <c r="BO249">
        <v>0.58571310290164513</v>
      </c>
      <c r="BP249">
        <v>0.3218014705831031</v>
      </c>
      <c r="BQ249">
        <v>0.29094162068873947</v>
      </c>
      <c r="BR249">
        <v>0.26254551417312494</v>
      </c>
      <c r="BS249">
        <v>0.36742347146576843</v>
      </c>
      <c r="BT249">
        <v>0.37441065756590369</v>
      </c>
      <c r="BU249">
        <v>6.9076159188788899E-2</v>
      </c>
      <c r="BV249">
        <v>2.6729127184530816E-2</v>
      </c>
      <c r="BW249">
        <v>-1.9332323453076599E-2</v>
      </c>
      <c r="BX249">
        <v>0.10131875210213084</v>
      </c>
      <c r="BY249">
        <v>0.21099539233253384</v>
      </c>
      <c r="BZ249">
        <v>0.25240136182708467</v>
      </c>
      <c r="CA249">
        <v>0.26402571687078291</v>
      </c>
      <c r="CB249">
        <v>0.28213437442670103</v>
      </c>
      <c r="CC249">
        <v>0.26535246768403714</v>
      </c>
      <c r="CD249">
        <v>0.58540604989843759</v>
      </c>
      <c r="CE249">
        <v>0.32147752101587357</v>
      </c>
      <c r="CF249">
        <v>0.29075484405531371</v>
      </c>
      <c r="CG249">
        <v>0.26280205097362447</v>
      </c>
      <c r="CH249">
        <v>0.36667121978616801</v>
      </c>
    </row>
    <row r="250" spans="1:86" x14ac:dyDescent="0.3">
      <c r="A250" t="s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6.679932802413977</v>
      </c>
      <c r="H250">
        <v>6.3067961052813315</v>
      </c>
      <c r="I250">
        <v>5.4919526641417216</v>
      </c>
      <c r="J250">
        <v>6.6798467195773954</v>
      </c>
      <c r="K250">
        <v>6.5320229187743744</v>
      </c>
      <c r="L250">
        <v>17.627603049755958</v>
      </c>
      <c r="M250">
        <v>18.257542641185175</v>
      </c>
      <c r="N250">
        <v>17.549742097238834</v>
      </c>
      <c r="O250">
        <v>17.641185058876417</v>
      </c>
      <c r="P250">
        <v>18.934760624088476</v>
      </c>
      <c r="Q250">
        <v>2.5427914860098295</v>
      </c>
      <c r="R250">
        <v>2.7894791070907803</v>
      </c>
      <c r="S250">
        <v>3.0791690539212921</v>
      </c>
      <c r="T250">
        <v>2.5447834924044201</v>
      </c>
      <c r="U250">
        <v>2.7931978512753108</v>
      </c>
      <c r="V250">
        <v>9.2530712335642633</v>
      </c>
      <c r="W250">
        <v>9.3708403825508348</v>
      </c>
      <c r="X250">
        <v>9.4956506073926654</v>
      </c>
      <c r="Y250">
        <v>9.7800465044434937</v>
      </c>
      <c r="Z250">
        <v>9.2631642032099339</v>
      </c>
      <c r="AA250">
        <v>35.053963073896242</v>
      </c>
      <c r="AB250">
        <v>34.963089721546446</v>
      </c>
      <c r="AC250">
        <v>33.414630903386829</v>
      </c>
      <c r="AD250">
        <v>32.828105761751857</v>
      </c>
      <c r="AE250">
        <v>33.644792739990734</v>
      </c>
      <c r="AF250">
        <v>17.426360024140291</v>
      </c>
      <c r="AG250">
        <v>16.705547080361271</v>
      </c>
      <c r="AH250">
        <v>15.864888806147993</v>
      </c>
      <c r="AI250">
        <v>15.186920702875444</v>
      </c>
      <c r="AJ250">
        <v>14.710032115902258</v>
      </c>
      <c r="AK250">
        <v>17.627603049755958</v>
      </c>
      <c r="AL250">
        <v>18.257542641185175</v>
      </c>
      <c r="AM250">
        <v>17.549742097238834</v>
      </c>
      <c r="AN250">
        <v>17.641185058876417</v>
      </c>
      <c r="AO250">
        <v>18.934760927232002</v>
      </c>
      <c r="AP250">
        <v>-5.5990273754999995</v>
      </c>
      <c r="AQ250">
        <v>0</v>
      </c>
      <c r="AR250">
        <v>0</v>
      </c>
      <c r="AS250">
        <v>0</v>
      </c>
      <c r="AT250">
        <v>0</v>
      </c>
      <c r="AU250">
        <v>35.230630572000003</v>
      </c>
      <c r="AV250">
        <v>0</v>
      </c>
      <c r="AW250">
        <v>0</v>
      </c>
      <c r="AX250">
        <v>0</v>
      </c>
      <c r="AY250">
        <v>0</v>
      </c>
      <c r="AZ250">
        <v>22.9085587995</v>
      </c>
      <c r="BA250">
        <v>0</v>
      </c>
      <c r="BB250">
        <v>0</v>
      </c>
      <c r="BC250">
        <v>0</v>
      </c>
      <c r="BD250">
        <v>0</v>
      </c>
      <c r="BE250">
        <v>46.720479108383721</v>
      </c>
      <c r="BF250">
        <v>0</v>
      </c>
      <c r="BG250">
        <v>0</v>
      </c>
      <c r="BH250">
        <v>0</v>
      </c>
      <c r="BI250">
        <v>0</v>
      </c>
      <c r="BJ250">
        <v>-3.6150958622867972</v>
      </c>
      <c r="BK250">
        <v>0</v>
      </c>
      <c r="BL250">
        <v>0</v>
      </c>
      <c r="BM250">
        <v>0</v>
      </c>
      <c r="BN250">
        <v>0</v>
      </c>
      <c r="BO250">
        <v>43.105383246096928</v>
      </c>
      <c r="BP250">
        <v>0</v>
      </c>
      <c r="BQ250">
        <v>0</v>
      </c>
      <c r="BR250">
        <v>0</v>
      </c>
      <c r="BS250">
        <v>0</v>
      </c>
      <c r="BT250">
        <v>65.8693604326957</v>
      </c>
      <c r="BU250">
        <v>0</v>
      </c>
      <c r="BV250">
        <v>0</v>
      </c>
      <c r="BW250">
        <v>0</v>
      </c>
      <c r="BX250">
        <v>0</v>
      </c>
      <c r="BY250">
        <v>-2.8276189207312772</v>
      </c>
      <c r="BZ250">
        <v>0</v>
      </c>
      <c r="CA250">
        <v>0</v>
      </c>
      <c r="CB250">
        <v>0</v>
      </c>
      <c r="CC250">
        <v>0</v>
      </c>
      <c r="CD250">
        <v>63.041741511964432</v>
      </c>
      <c r="CE250">
        <v>0</v>
      </c>
      <c r="CF250">
        <v>0</v>
      </c>
      <c r="CG250">
        <v>0</v>
      </c>
      <c r="CH250">
        <v>0</v>
      </c>
    </row>
    <row r="251" spans="1:86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42.1349300868565</v>
      </c>
      <c r="K251">
        <v>0.41662185915330557</v>
      </c>
      <c r="L251">
        <v>0</v>
      </c>
      <c r="M251">
        <v>0</v>
      </c>
      <c r="N251">
        <v>0</v>
      </c>
      <c r="O251">
        <v>89.615235792757957</v>
      </c>
      <c r="P251">
        <v>2.9826841250551808</v>
      </c>
      <c r="Q251">
        <v>0</v>
      </c>
      <c r="R251">
        <v>0</v>
      </c>
      <c r="S251">
        <v>0</v>
      </c>
      <c r="T251">
        <v>2.0494114310412805</v>
      </c>
      <c r="U251">
        <v>6.8985019312191023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186.86857545847153</v>
      </c>
      <c r="AE251">
        <v>5.6756341740153857</v>
      </c>
      <c r="AF251">
        <v>0</v>
      </c>
      <c r="AG251">
        <v>0</v>
      </c>
      <c r="AH251">
        <v>0</v>
      </c>
      <c r="AI251">
        <v>97.253339665713554</v>
      </c>
      <c r="AJ251">
        <v>2.692950049056563</v>
      </c>
      <c r="AK251">
        <v>0</v>
      </c>
      <c r="AL251">
        <v>0</v>
      </c>
      <c r="AM251">
        <v>0</v>
      </c>
      <c r="AN251">
        <v>89.615235792757957</v>
      </c>
      <c r="AO251">
        <v>2.9826841250551808</v>
      </c>
      <c r="AP251">
        <v>0</v>
      </c>
      <c r="AQ251">
        <v>112.41863030250001</v>
      </c>
      <c r="AR251">
        <v>109.414319097</v>
      </c>
      <c r="AS251">
        <v>123.31303176300001</v>
      </c>
      <c r="AT251">
        <v>165.19088356350002</v>
      </c>
      <c r="AU251">
        <v>0</v>
      </c>
      <c r="AV251">
        <v>58.837391186999994</v>
      </c>
      <c r="AW251">
        <v>101.3888973255</v>
      </c>
      <c r="AX251">
        <v>124.13597470649999</v>
      </c>
      <c r="AY251">
        <v>129.70156791600002</v>
      </c>
      <c r="AZ251">
        <v>0</v>
      </c>
      <c r="BA251">
        <v>41.492997328500003</v>
      </c>
      <c r="BB251">
        <v>73.92908949000001</v>
      </c>
      <c r="BC251">
        <v>105.82297439400001</v>
      </c>
      <c r="BD251">
        <v>124.398775164</v>
      </c>
      <c r="BE251">
        <v>0</v>
      </c>
      <c r="BF251">
        <v>1.3147179503527464</v>
      </c>
      <c r="BG251">
        <v>0.77457131395358503</v>
      </c>
      <c r="BH251">
        <v>0.71091164722245459</v>
      </c>
      <c r="BI251">
        <v>0.74071822897890027</v>
      </c>
      <c r="BJ251">
        <v>0</v>
      </c>
      <c r="BK251">
        <v>0.42286670357443573</v>
      </c>
      <c r="BL251">
        <v>0.33899230602313818</v>
      </c>
      <c r="BM251">
        <v>0.32404938693685414</v>
      </c>
      <c r="BN251">
        <v>0.31681743414759767</v>
      </c>
      <c r="BO251">
        <v>0</v>
      </c>
      <c r="BP251">
        <v>1.7375846539271822</v>
      </c>
      <c r="BQ251">
        <v>1.1135636199767232</v>
      </c>
      <c r="BR251">
        <v>1.034961034159309</v>
      </c>
      <c r="BS251">
        <v>1.0575356631264978</v>
      </c>
      <c r="BT251">
        <v>0</v>
      </c>
      <c r="BU251">
        <v>1.5060750115478991</v>
      </c>
      <c r="BV251">
        <v>0.83286034931848785</v>
      </c>
      <c r="BW251">
        <v>0.67250097187662561</v>
      </c>
      <c r="BX251">
        <v>0.73788849908006093</v>
      </c>
      <c r="BY251">
        <v>0</v>
      </c>
      <c r="BZ251">
        <v>0.26225630502433789</v>
      </c>
      <c r="CA251">
        <v>0.24071185764927067</v>
      </c>
      <c r="CB251">
        <v>0.24140209989987282</v>
      </c>
      <c r="CC251">
        <v>0.23128631259577864</v>
      </c>
      <c r="CD251">
        <v>0</v>
      </c>
      <c r="CE251">
        <v>1.7683313165722372</v>
      </c>
      <c r="CF251">
        <v>1.0735722069677585</v>
      </c>
      <c r="CG251">
        <v>0.91390307177649843</v>
      </c>
      <c r="CH251">
        <v>0.96917481167583941</v>
      </c>
    </row>
    <row r="252" spans="1:86" x14ac:dyDescent="0.3">
      <c r="A252" t="s">
        <v>249</v>
      </c>
      <c r="B252">
        <v>35.813285632000003</v>
      </c>
      <c r="C252">
        <v>39.795686763520003</v>
      </c>
      <c r="D252">
        <v>43.02151851824128</v>
      </c>
      <c r="E252">
        <v>45.101515305676799</v>
      </c>
      <c r="F252">
        <v>43.692234805790719</v>
      </c>
      <c r="G252">
        <v>11.168301197322444</v>
      </c>
      <c r="H252">
        <v>11.101649942976001</v>
      </c>
      <c r="I252">
        <v>9.6774045136300035</v>
      </c>
      <c r="J252">
        <v>10.883635805194857</v>
      </c>
      <c r="K252">
        <v>11.169635423522612</v>
      </c>
      <c r="L252">
        <v>46.891026155837238</v>
      </c>
      <c r="M252">
        <v>42.587809980389373</v>
      </c>
      <c r="N252">
        <v>37.730509413032657</v>
      </c>
      <c r="O252">
        <v>34.342685030068019</v>
      </c>
      <c r="P252">
        <v>42.520994274052399</v>
      </c>
      <c r="Q252">
        <v>4.0456862461928242</v>
      </c>
      <c r="R252">
        <v>3.6964714707211188</v>
      </c>
      <c r="S252">
        <v>3.7568456636324168</v>
      </c>
      <c r="T252">
        <v>3.0405337337930702</v>
      </c>
      <c r="U252">
        <v>3.6682083338443321</v>
      </c>
      <c r="V252">
        <v>35.836459827200002</v>
      </c>
      <c r="W252">
        <v>39.819896811519996</v>
      </c>
      <c r="X252">
        <v>43.050859651041286</v>
      </c>
      <c r="Y252">
        <v>45.130856438476805</v>
      </c>
      <c r="Z252">
        <v>43.727756366366712</v>
      </c>
      <c r="AA252">
        <v>52.906001569791997</v>
      </c>
      <c r="AB252">
        <v>50.696838785023999</v>
      </c>
      <c r="AC252">
        <v>44.06759989730304</v>
      </c>
      <c r="AD252">
        <v>40.620802779136</v>
      </c>
      <c r="AE252">
        <v>46.884943880847359</v>
      </c>
      <c r="AF252">
        <v>6.0149754139547644</v>
      </c>
      <c r="AG252">
        <v>8.1090288046346242</v>
      </c>
      <c r="AH252">
        <v>6.3370904842703872</v>
      </c>
      <c r="AI252">
        <v>6.2781177490679809</v>
      </c>
      <c r="AJ252">
        <v>4.3639496067949572</v>
      </c>
      <c r="AK252">
        <v>46.891026155837238</v>
      </c>
      <c r="AL252">
        <v>42.587809980389373</v>
      </c>
      <c r="AM252">
        <v>37.730509413032657</v>
      </c>
      <c r="AN252">
        <v>34.342685030068019</v>
      </c>
      <c r="AO252">
        <v>42.520994274052399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1.12480835465625</v>
      </c>
      <c r="AV252">
        <v>1.00746187792245</v>
      </c>
      <c r="AW252">
        <v>0.83570803538759997</v>
      </c>
      <c r="AX252">
        <v>0.63008155353435003</v>
      </c>
      <c r="AY252">
        <v>0.61222102574850013</v>
      </c>
      <c r="AZ252">
        <v>1.12480835465625</v>
      </c>
      <c r="BA252">
        <v>1.00746187792245</v>
      </c>
      <c r="BB252">
        <v>0.83570803538759997</v>
      </c>
      <c r="BC252">
        <v>0.63008155353435003</v>
      </c>
      <c r="BD252">
        <v>0.61222102574850013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</row>
    <row r="253" spans="1:86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58.932241845000007</v>
      </c>
      <c r="AQ253">
        <v>127.0573961745</v>
      </c>
      <c r="AR253">
        <v>104.98331058149999</v>
      </c>
      <c r="AS253">
        <v>71.294773652999993</v>
      </c>
      <c r="AT253">
        <v>0.94481428349999996</v>
      </c>
      <c r="AU253">
        <v>18.651053199</v>
      </c>
      <c r="AV253">
        <v>75.5883560475</v>
      </c>
      <c r="AW253">
        <v>110.62086239999999</v>
      </c>
      <c r="AX253">
        <v>87.603602808000005</v>
      </c>
      <c r="AY253">
        <v>34.211596490999995</v>
      </c>
      <c r="AZ253">
        <v>-26.8004361825</v>
      </c>
      <c r="BA253">
        <v>-12.0155420685</v>
      </c>
      <c r="BB253">
        <v>9.9968866214999998</v>
      </c>
      <c r="BC253">
        <v>10.441621416</v>
      </c>
      <c r="BD253">
        <v>13.8483806355</v>
      </c>
      <c r="BE253">
        <v>0.80569829191859066</v>
      </c>
      <c r="BF253">
        <v>0.96499805621210977</v>
      </c>
      <c r="BG253">
        <v>0.77086784040023704</v>
      </c>
      <c r="BH253">
        <v>0.74182542717955025</v>
      </c>
      <c r="BI253">
        <v>-8.414228498469674</v>
      </c>
      <c r="BJ253">
        <v>0.21908353873254169</v>
      </c>
      <c r="BK253">
        <v>0.14661864210618553</v>
      </c>
      <c r="BL253">
        <v>0.26299087028477336</v>
      </c>
      <c r="BM253">
        <v>0.25672747332309165</v>
      </c>
      <c r="BN253">
        <v>-1.0766151094771537</v>
      </c>
      <c r="BO253">
        <v>1.0247818306511323</v>
      </c>
      <c r="BP253">
        <v>1.1116166983182953</v>
      </c>
      <c r="BQ253">
        <v>1.0338587106850103</v>
      </c>
      <c r="BR253">
        <v>0.99855290050264189</v>
      </c>
      <c r="BS253">
        <v>-9.4908436079468288</v>
      </c>
      <c r="BT253">
        <v>0.90923338426471723</v>
      </c>
      <c r="BU253">
        <v>1.0870290333686681</v>
      </c>
      <c r="BV253">
        <v>0.75605972033485314</v>
      </c>
      <c r="BW253">
        <v>1.0142789598653259</v>
      </c>
      <c r="BX253">
        <v>-2.1696476293375646</v>
      </c>
      <c r="BY253">
        <v>0.14947572750869284</v>
      </c>
      <c r="BZ253">
        <v>9.5025735819992727E-2</v>
      </c>
      <c r="CA253">
        <v>0.16744873437591865</v>
      </c>
      <c r="CB253">
        <v>0.18360272121260318</v>
      </c>
      <c r="CC253">
        <v>-0.81908181523828338</v>
      </c>
      <c r="CD253">
        <v>1.05870911177341</v>
      </c>
      <c r="CE253">
        <v>1.1820547691886607</v>
      </c>
      <c r="CF253">
        <v>0.92350845471077181</v>
      </c>
      <c r="CG253">
        <v>1.1978816810779289</v>
      </c>
      <c r="CH253">
        <v>-2.9887294445758483</v>
      </c>
    </row>
    <row r="254" spans="1:86" x14ac:dyDescent="0.3">
      <c r="A254" t="s">
        <v>251</v>
      </c>
      <c r="B254">
        <v>29.153717195919356</v>
      </c>
      <c r="C254">
        <v>0</v>
      </c>
      <c r="D254">
        <v>0</v>
      </c>
      <c r="E254">
        <v>0</v>
      </c>
      <c r="F254">
        <v>0</v>
      </c>
      <c r="G254">
        <v>11.974638560135167</v>
      </c>
      <c r="H254">
        <v>0</v>
      </c>
      <c r="I254">
        <v>0</v>
      </c>
      <c r="J254">
        <v>0</v>
      </c>
      <c r="K254">
        <v>0</v>
      </c>
      <c r="L254">
        <v>16.405292311535103</v>
      </c>
      <c r="M254">
        <v>0</v>
      </c>
      <c r="N254">
        <v>0</v>
      </c>
      <c r="O254">
        <v>0</v>
      </c>
      <c r="P254">
        <v>0</v>
      </c>
      <c r="Q254">
        <v>1.3201130963020735</v>
      </c>
      <c r="R254">
        <v>0</v>
      </c>
      <c r="S254">
        <v>0</v>
      </c>
      <c r="T254">
        <v>0</v>
      </c>
      <c r="U254">
        <v>0</v>
      </c>
      <c r="V254">
        <v>35.183072345231359</v>
      </c>
      <c r="W254">
        <v>0</v>
      </c>
      <c r="X254">
        <v>0</v>
      </c>
      <c r="Y254">
        <v>0</v>
      </c>
      <c r="Z254">
        <v>0</v>
      </c>
      <c r="AA254">
        <v>52.04221990910311</v>
      </c>
      <c r="AB254">
        <v>0</v>
      </c>
      <c r="AC254">
        <v>0</v>
      </c>
      <c r="AD254">
        <v>0</v>
      </c>
      <c r="AE254">
        <v>0</v>
      </c>
      <c r="AF254">
        <v>19.943034989567998</v>
      </c>
      <c r="AG254">
        <v>0</v>
      </c>
      <c r="AH254">
        <v>0</v>
      </c>
      <c r="AI254">
        <v>0</v>
      </c>
      <c r="AJ254">
        <v>0</v>
      </c>
      <c r="AK254">
        <v>32.099184919535105</v>
      </c>
      <c r="AL254">
        <v>0</v>
      </c>
      <c r="AM254">
        <v>0</v>
      </c>
      <c r="AN254">
        <v>0</v>
      </c>
      <c r="AO254">
        <v>0</v>
      </c>
      <c r="AP254">
        <v>7.2029139056549996</v>
      </c>
      <c r="AQ254">
        <v>9.5859537934349994</v>
      </c>
      <c r="AR254">
        <v>0</v>
      </c>
      <c r="AS254">
        <v>0</v>
      </c>
      <c r="AT254">
        <v>0</v>
      </c>
      <c r="AU254">
        <v>6.9842907015</v>
      </c>
      <c r="AV254">
        <v>9.4710585465000001</v>
      </c>
      <c r="AW254">
        <v>0</v>
      </c>
      <c r="AX254">
        <v>0</v>
      </c>
      <c r="AY254">
        <v>0</v>
      </c>
      <c r="AZ254">
        <v>5.5511780144999996</v>
      </c>
      <c r="BA254">
        <v>7.1624806844999993</v>
      </c>
      <c r="BB254">
        <v>0</v>
      </c>
      <c r="BC254">
        <v>0</v>
      </c>
      <c r="BD254">
        <v>0</v>
      </c>
      <c r="BE254">
        <v>0.51818112662074389</v>
      </c>
      <c r="BF254">
        <v>0.57747591723230274</v>
      </c>
      <c r="BG254">
        <v>0</v>
      </c>
      <c r="BH254">
        <v>0</v>
      </c>
      <c r="BI254">
        <v>0</v>
      </c>
      <c r="BJ254">
        <v>0.41212953625277027</v>
      </c>
      <c r="BK254">
        <v>0.41865443771979199</v>
      </c>
      <c r="BL254">
        <v>0</v>
      </c>
      <c r="BM254">
        <v>0</v>
      </c>
      <c r="BN254">
        <v>0</v>
      </c>
      <c r="BO254">
        <v>0.93031066287351405</v>
      </c>
      <c r="BP254">
        <v>0.99613035495209468</v>
      </c>
      <c r="BQ254">
        <v>0</v>
      </c>
      <c r="BR254">
        <v>0</v>
      </c>
      <c r="BS254">
        <v>0</v>
      </c>
      <c r="BT254">
        <v>0.53536931410051003</v>
      </c>
      <c r="BU254">
        <v>0.61938392393740327</v>
      </c>
      <c r="BV254">
        <v>0</v>
      </c>
      <c r="BW254">
        <v>0</v>
      </c>
      <c r="BX254">
        <v>0</v>
      </c>
      <c r="BY254">
        <v>0.35540710909057688</v>
      </c>
      <c r="BZ254">
        <v>0.35707499757097727</v>
      </c>
      <c r="CA254">
        <v>0</v>
      </c>
      <c r="CB254">
        <v>0</v>
      </c>
      <c r="CC254">
        <v>0</v>
      </c>
      <c r="CD254">
        <v>0.89077642319108685</v>
      </c>
      <c r="CE254">
        <v>0.97645892150838065</v>
      </c>
      <c r="CF254">
        <v>0</v>
      </c>
      <c r="CG254">
        <v>0</v>
      </c>
      <c r="CH254">
        <v>0</v>
      </c>
    </row>
    <row r="255" spans="1:86" x14ac:dyDescent="0.3">
      <c r="A255" t="s">
        <v>252</v>
      </c>
      <c r="B255">
        <v>0</v>
      </c>
      <c r="C255">
        <v>33.175164736102396</v>
      </c>
      <c r="D255">
        <v>46.325524368599041</v>
      </c>
      <c r="E255">
        <v>49.96938102495232</v>
      </c>
      <c r="F255">
        <v>36.38624242023424</v>
      </c>
      <c r="G255">
        <v>10.648924003860481</v>
      </c>
      <c r="H255">
        <v>9.6900562753843218</v>
      </c>
      <c r="I255">
        <v>13.65017673351168</v>
      </c>
      <c r="J255">
        <v>13.775513245675519</v>
      </c>
      <c r="K255">
        <v>12.794334914887679</v>
      </c>
      <c r="L255">
        <v>16.326867622871038</v>
      </c>
      <c r="M255">
        <v>20.785590449479677</v>
      </c>
      <c r="N255">
        <v>19.009777618268156</v>
      </c>
      <c r="O255">
        <v>22.116342958233599</v>
      </c>
      <c r="P255">
        <v>22.734893024266238</v>
      </c>
      <c r="Q255">
        <v>1.4773613189288648</v>
      </c>
      <c r="R255">
        <v>2.0669294190324052</v>
      </c>
      <c r="S255">
        <v>1.3419253035421244</v>
      </c>
      <c r="T255">
        <v>1.5470170753715191</v>
      </c>
      <c r="U255">
        <v>1.7122405584680507</v>
      </c>
      <c r="V255">
        <v>0</v>
      </c>
      <c r="W255">
        <v>49.932409347543043</v>
      </c>
      <c r="X255">
        <v>66.194802572482573</v>
      </c>
      <c r="Y255">
        <v>66.886593020262396</v>
      </c>
      <c r="Z255">
        <v>46.908032047267838</v>
      </c>
      <c r="AA255">
        <v>35.689535776522241</v>
      </c>
      <c r="AB255">
        <v>48.930160816855036</v>
      </c>
      <c r="AC255">
        <v>39.728217729597439</v>
      </c>
      <c r="AD255">
        <v>38.407574036049922</v>
      </c>
      <c r="AE255">
        <v>45.942511542138874</v>
      </c>
      <c r="AF255">
        <v>19.362668144015359</v>
      </c>
      <c r="AG255">
        <v>28.144570367375358</v>
      </c>
      <c r="AH255">
        <v>20.718440111329279</v>
      </c>
      <c r="AI255">
        <v>16.29123204140032</v>
      </c>
      <c r="AJ255">
        <v>23.207618517872639</v>
      </c>
      <c r="AK255">
        <v>16.326867622871038</v>
      </c>
      <c r="AL255">
        <v>20.785590449479677</v>
      </c>
      <c r="AM255">
        <v>19.009777618268156</v>
      </c>
      <c r="AN255">
        <v>22.116342948597762</v>
      </c>
      <c r="AO255">
        <v>22.734893024266238</v>
      </c>
      <c r="AP255">
        <v>70.358131737384142</v>
      </c>
      <c r="AQ255">
        <v>102.85210137381225</v>
      </c>
      <c r="AR255">
        <v>51.750018330341099</v>
      </c>
      <c r="AS255">
        <v>57.72741372181455</v>
      </c>
      <c r="AT255">
        <v>89.856648420088803</v>
      </c>
      <c r="AU255">
        <v>118.85630860157025</v>
      </c>
      <c r="AV255">
        <v>139.1197408800615</v>
      </c>
      <c r="AW255">
        <v>130.65800302721669</v>
      </c>
      <c r="AX255">
        <v>161.75866892047384</v>
      </c>
      <c r="AY255">
        <v>238.52099096110695</v>
      </c>
      <c r="AZ255">
        <v>37.9825480163232</v>
      </c>
      <c r="BA255">
        <v>39.576637134731698</v>
      </c>
      <c r="BB255">
        <v>51.231228224707799</v>
      </c>
      <c r="BC255">
        <v>66.449408738861095</v>
      </c>
      <c r="BD255">
        <v>91.333230106882951</v>
      </c>
      <c r="BE255">
        <v>0.65266956412864841</v>
      </c>
      <c r="BF255">
        <v>0.59533930592372442</v>
      </c>
      <c r="BG255">
        <v>0.54708390173117594</v>
      </c>
      <c r="BH255">
        <v>0.49463080489537992</v>
      </c>
      <c r="BI255">
        <v>0.50106801689490033</v>
      </c>
      <c r="BJ255">
        <v>0.43224853451836937</v>
      </c>
      <c r="BK255">
        <v>0.45254976154666954</v>
      </c>
      <c r="BL255">
        <v>0.41800354159865621</v>
      </c>
      <c r="BM255">
        <v>0.40124193882262837</v>
      </c>
      <c r="BN255">
        <v>0.35157687236093532</v>
      </c>
      <c r="BO255">
        <v>1.0849180986470177</v>
      </c>
      <c r="BP255">
        <v>1.047889067470394</v>
      </c>
      <c r="BQ255">
        <v>0.96508744332983198</v>
      </c>
      <c r="BR255">
        <v>0.89587274371800818</v>
      </c>
      <c r="BS255">
        <v>0.85264488925583581</v>
      </c>
      <c r="BT255">
        <v>0.71604573376273339</v>
      </c>
      <c r="BU255">
        <v>1.0360895597782875</v>
      </c>
      <c r="BV255">
        <v>0.48911371121299058</v>
      </c>
      <c r="BW255">
        <v>0.46863953690514137</v>
      </c>
      <c r="BX255">
        <v>0.56354733665554291</v>
      </c>
      <c r="BY255">
        <v>0.32861510794745935</v>
      </c>
      <c r="BZ255">
        <v>0.36087657937395456</v>
      </c>
      <c r="CA255">
        <v>0.3787239285166456</v>
      </c>
      <c r="CB255">
        <v>0.36223414052418434</v>
      </c>
      <c r="CC255">
        <v>0.34861933060345185</v>
      </c>
      <c r="CD255">
        <v>1.044660841710193</v>
      </c>
      <c r="CE255">
        <v>1.3969661391522421</v>
      </c>
      <c r="CF255">
        <v>0.86783763972963601</v>
      </c>
      <c r="CG255">
        <v>0.8308736774293255</v>
      </c>
      <c r="CH255">
        <v>0.91216666725899476</v>
      </c>
    </row>
    <row r="256" spans="1:86" x14ac:dyDescent="0.3">
      <c r="A256" t="s">
        <v>253</v>
      </c>
      <c r="B256">
        <v>28.442082220534989</v>
      </c>
      <c r="C256">
        <v>32.740647166668083</v>
      </c>
      <c r="D256">
        <v>46.537592899207063</v>
      </c>
      <c r="E256">
        <v>58.961375167690854</v>
      </c>
      <c r="F256">
        <v>69.351787176793479</v>
      </c>
      <c r="G256">
        <v>30.112965178538808</v>
      </c>
      <c r="H256">
        <v>31.703838023712766</v>
      </c>
      <c r="I256">
        <v>36.324214982586781</v>
      </c>
      <c r="J256">
        <v>50.261580625547985</v>
      </c>
      <c r="K256">
        <v>58.161033344010548</v>
      </c>
      <c r="L256">
        <v>39.687326880475133</v>
      </c>
      <c r="M256">
        <v>43.625761919129495</v>
      </c>
      <c r="N256">
        <v>44.39414239077017</v>
      </c>
      <c r="O256">
        <v>82.379451309063271</v>
      </c>
      <c r="P256">
        <v>87.990005792513017</v>
      </c>
      <c r="Q256">
        <v>1.2699537544064403</v>
      </c>
      <c r="R256">
        <v>1.3259305116825604</v>
      </c>
      <c r="S256">
        <v>1.1776575301620336</v>
      </c>
      <c r="T256">
        <v>1.5793279921213577</v>
      </c>
      <c r="U256">
        <v>1.4577760549762335</v>
      </c>
      <c r="V256">
        <v>98.548959374843392</v>
      </c>
      <c r="W256">
        <v>101.97863741206538</v>
      </c>
      <c r="X256">
        <v>111.01411419666698</v>
      </c>
      <c r="Y256">
        <v>150.9893642698797</v>
      </c>
      <c r="Z256">
        <v>179.93601497855619</v>
      </c>
      <c r="AA256">
        <v>179.18993693013351</v>
      </c>
      <c r="AB256">
        <v>196.94915179382812</v>
      </c>
      <c r="AC256">
        <v>197.56050519342256</v>
      </c>
      <c r="AD256">
        <v>272.29843451137958</v>
      </c>
      <c r="AE256">
        <v>369.47684931541943</v>
      </c>
      <c r="AF256">
        <v>139.50261004965836</v>
      </c>
      <c r="AG256">
        <v>153.32338987469865</v>
      </c>
      <c r="AH256">
        <v>153.16636280265237</v>
      </c>
      <c r="AI256">
        <v>215.04977351513844</v>
      </c>
      <c r="AJ256">
        <v>305.73655360576123</v>
      </c>
      <c r="AK256">
        <v>39.687326880475133</v>
      </c>
      <c r="AL256">
        <v>43.625761919129495</v>
      </c>
      <c r="AM256">
        <v>44.39414239077017</v>
      </c>
      <c r="AN256">
        <v>57.248660996241107</v>
      </c>
      <c r="AO256">
        <v>63.740295816616033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</row>
    <row r="257" spans="1:86" x14ac:dyDescent="0.3">
      <c r="A257" t="s">
        <v>254</v>
      </c>
      <c r="B257">
        <v>13.966396557312001</v>
      </c>
      <c r="C257">
        <v>7.2807655444480002</v>
      </c>
      <c r="D257">
        <v>0</v>
      </c>
      <c r="E257">
        <v>0</v>
      </c>
      <c r="F257">
        <v>0</v>
      </c>
      <c r="G257">
        <v>210.55617501696</v>
      </c>
      <c r="H257">
        <v>278.28523019946226</v>
      </c>
      <c r="I257">
        <v>0</v>
      </c>
      <c r="J257">
        <v>0</v>
      </c>
      <c r="K257">
        <v>0</v>
      </c>
      <c r="L257">
        <v>329.95230482993151</v>
      </c>
      <c r="M257">
        <v>310.41199061429757</v>
      </c>
      <c r="N257">
        <v>0</v>
      </c>
      <c r="O257">
        <v>0</v>
      </c>
      <c r="P257">
        <v>0</v>
      </c>
      <c r="Q257">
        <v>1.5099854548157297</v>
      </c>
      <c r="R257">
        <v>1.0748253773644407</v>
      </c>
      <c r="S257">
        <v>0</v>
      </c>
      <c r="T257">
        <v>0</v>
      </c>
      <c r="U257">
        <v>0</v>
      </c>
      <c r="V257">
        <v>14.296439494655999</v>
      </c>
      <c r="W257">
        <v>7.4198010798079999</v>
      </c>
      <c r="X257">
        <v>0</v>
      </c>
      <c r="Y257">
        <v>0</v>
      </c>
      <c r="Z257">
        <v>0</v>
      </c>
      <c r="AA257">
        <v>420.31745517117236</v>
      </c>
      <c r="AB257">
        <v>433.90043346152959</v>
      </c>
      <c r="AC257">
        <v>0</v>
      </c>
      <c r="AD257">
        <v>0</v>
      </c>
      <c r="AE257">
        <v>0</v>
      </c>
      <c r="AF257">
        <v>90.365150343167997</v>
      </c>
      <c r="AG257">
        <v>123.48844284723201</v>
      </c>
      <c r="AH257">
        <v>0</v>
      </c>
      <c r="AI257">
        <v>0</v>
      </c>
      <c r="AJ257">
        <v>0</v>
      </c>
      <c r="AK257">
        <v>329.95230482800434</v>
      </c>
      <c r="AL257">
        <v>310.41199061429757</v>
      </c>
      <c r="AM257">
        <v>0</v>
      </c>
      <c r="AN257">
        <v>0</v>
      </c>
      <c r="AO257">
        <v>0</v>
      </c>
      <c r="AP257">
        <v>4.6941156196913996</v>
      </c>
      <c r="AQ257">
        <v>4.35246166594575</v>
      </c>
      <c r="AR257">
        <v>2.4247823077350001</v>
      </c>
      <c r="AS257">
        <v>5.9394051442710003</v>
      </c>
      <c r="AT257">
        <v>4.33567745432625</v>
      </c>
      <c r="AU257">
        <v>7.4374067796233998</v>
      </c>
      <c r="AV257">
        <v>10.007346594036601</v>
      </c>
      <c r="AW257">
        <v>10.2713099161362</v>
      </c>
      <c r="AX257">
        <v>13.182938628885749</v>
      </c>
      <c r="AY257">
        <v>15.523163682112051</v>
      </c>
      <c r="AZ257">
        <v>7.4374067796233998</v>
      </c>
      <c r="BA257">
        <v>9.3903613652705999</v>
      </c>
      <c r="BB257">
        <v>9.66260394406725</v>
      </c>
      <c r="BC257">
        <v>12.741286959415801</v>
      </c>
      <c r="BD257">
        <v>15.162193335642598</v>
      </c>
      <c r="BE257">
        <v>0.38472602612439122</v>
      </c>
      <c r="BF257">
        <v>0.25271233976889607</v>
      </c>
      <c r="BG257">
        <v>0.14272268803977836</v>
      </c>
      <c r="BH257">
        <v>0.33590223506296346</v>
      </c>
      <c r="BI257">
        <v>0.24804335877570555</v>
      </c>
      <c r="BJ257">
        <v>0.6911876204706191</v>
      </c>
      <c r="BK257">
        <v>0.57374671436455593</v>
      </c>
      <c r="BL257">
        <v>0.62426119885234554</v>
      </c>
      <c r="BM257">
        <v>0.63523261512608709</v>
      </c>
      <c r="BN257">
        <v>0.6096323917315204</v>
      </c>
      <c r="BO257">
        <v>1.0759136465950103</v>
      </c>
      <c r="BP257">
        <v>0.82645905413345222</v>
      </c>
      <c r="BQ257">
        <v>0.76698388689212393</v>
      </c>
      <c r="BR257">
        <v>0.97113485018905044</v>
      </c>
      <c r="BS257">
        <v>0.85767575050722589</v>
      </c>
      <c r="BT257">
        <v>0.34463487652387831</v>
      </c>
      <c r="BU257">
        <v>0.22026914392340607</v>
      </c>
      <c r="BV257">
        <v>0.1271568084952775</v>
      </c>
      <c r="BW257">
        <v>0.28672674192905478</v>
      </c>
      <c r="BX257">
        <v>0.23063806823801053</v>
      </c>
      <c r="BY257">
        <v>0.6191610238468942</v>
      </c>
      <c r="BZ257">
        <v>0.4971511550322818</v>
      </c>
      <c r="CA257">
        <v>0.55148353237411896</v>
      </c>
      <c r="CB257">
        <v>0.55436415624891333</v>
      </c>
      <c r="CC257">
        <v>0.56685427039660075</v>
      </c>
      <c r="CD257">
        <v>0.96379590037077256</v>
      </c>
      <c r="CE257">
        <v>0.71742029895568782</v>
      </c>
      <c r="CF257">
        <v>0.67864034086939662</v>
      </c>
      <c r="CG257">
        <v>0.84109089817796812</v>
      </c>
      <c r="CH257">
        <v>0.79749233863461122</v>
      </c>
    </row>
    <row r="258" spans="1:86" x14ac:dyDescent="0.3">
      <c r="A258" t="s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37.411961594185222</v>
      </c>
      <c r="H258">
        <v>32.997545524580559</v>
      </c>
      <c r="I258">
        <v>29.662342475418932</v>
      </c>
      <c r="J258">
        <v>28.104260228221236</v>
      </c>
      <c r="K258">
        <v>6.9931343637217278</v>
      </c>
      <c r="L258">
        <v>-2.5714868570392575</v>
      </c>
      <c r="M258">
        <v>4.0319051134406658</v>
      </c>
      <c r="N258">
        <v>5.8342104030455806</v>
      </c>
      <c r="O258">
        <v>9.6746168942182393</v>
      </c>
      <c r="P258">
        <v>12.838281332813414</v>
      </c>
      <c r="Q258">
        <v>-6.6231319772295419E-2</v>
      </c>
      <c r="R258">
        <v>0.11773843160351227</v>
      </c>
      <c r="S258">
        <v>0.18952487658946682</v>
      </c>
      <c r="T258">
        <v>0.33170437398801483</v>
      </c>
      <c r="U258">
        <v>1.7689868142636394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134.8444860556809</v>
      </c>
      <c r="AB258">
        <v>118.87960206671052</v>
      </c>
      <c r="AC258">
        <v>115.16550018705634</v>
      </c>
      <c r="AD258">
        <v>114.28103373337599</v>
      </c>
      <c r="AE258">
        <v>113.37113514749778</v>
      </c>
      <c r="AF258">
        <v>137.41597291272018</v>
      </c>
      <c r="AG258">
        <v>114.84769695326986</v>
      </c>
      <c r="AH258">
        <v>109.33128978401075</v>
      </c>
      <c r="AI258">
        <v>104.60641683674881</v>
      </c>
      <c r="AJ258">
        <v>100.53285381025188</v>
      </c>
      <c r="AK258">
        <v>-2.5714868570392575</v>
      </c>
      <c r="AL258">
        <v>4.0319051134406658</v>
      </c>
      <c r="AM258">
        <v>5.8342104030455806</v>
      </c>
      <c r="AN258">
        <v>9.6746168966272013</v>
      </c>
      <c r="AO258">
        <v>12.838281332813414</v>
      </c>
      <c r="AP258">
        <v>1.2435874199999999</v>
      </c>
      <c r="AQ258">
        <v>1.3536180449999999</v>
      </c>
      <c r="AR258">
        <v>1.3740974655</v>
      </c>
      <c r="AS258">
        <v>1.3851175650000001</v>
      </c>
      <c r="AT258">
        <v>1.250417364</v>
      </c>
      <c r="AU258">
        <v>1.3250999999999999</v>
      </c>
      <c r="AV258">
        <v>1.3250999999999999</v>
      </c>
      <c r="AW258">
        <v>1.3250999999999999</v>
      </c>
      <c r="AX258">
        <v>1.372425</v>
      </c>
      <c r="AY258">
        <v>1.4670750000000001</v>
      </c>
      <c r="AZ258">
        <v>1.3250999999999999</v>
      </c>
      <c r="BA258">
        <v>1.3250999999999999</v>
      </c>
      <c r="BB258">
        <v>1.3250999999999999</v>
      </c>
      <c r="BC258">
        <v>1.372425</v>
      </c>
      <c r="BD258">
        <v>1.4670750000000001</v>
      </c>
      <c r="BE258">
        <v>0.85863244346093959</v>
      </c>
      <c r="BF258">
        <v>0.89449574267730581</v>
      </c>
      <c r="BG258">
        <v>0.87702620201191117</v>
      </c>
      <c r="BH258">
        <v>0.87602018596614617</v>
      </c>
      <c r="BI258">
        <v>0.75998984020013272</v>
      </c>
      <c r="BJ258">
        <v>5.9383711986522453E-2</v>
      </c>
      <c r="BK258">
        <v>6.7477001536402834E-2</v>
      </c>
      <c r="BL258">
        <v>6.548365489743542E-2</v>
      </c>
      <c r="BM258">
        <v>5.4511141904489649E-2</v>
      </c>
      <c r="BN258">
        <v>7.6763750920800247E-2</v>
      </c>
      <c r="BO258">
        <v>0.91801615544746207</v>
      </c>
      <c r="BP258">
        <v>0.96197274421370871</v>
      </c>
      <c r="BQ258">
        <v>0.94250985690934663</v>
      </c>
      <c r="BR258">
        <v>0.93053132787063575</v>
      </c>
      <c r="BS258">
        <v>0.83675359112093306</v>
      </c>
      <c r="BT258">
        <v>0.85863244346093959</v>
      </c>
      <c r="BU258">
        <v>0.89449574267730581</v>
      </c>
      <c r="BV258">
        <v>0.87702620201191117</v>
      </c>
      <c r="BW258">
        <v>0.87602018596614617</v>
      </c>
      <c r="BX258">
        <v>0.75998984020013272</v>
      </c>
      <c r="BY258">
        <v>5.9383711986522453E-2</v>
      </c>
      <c r="BZ258">
        <v>6.7477001536402834E-2</v>
      </c>
      <c r="CA258">
        <v>6.548365489743542E-2</v>
      </c>
      <c r="CB258">
        <v>5.4511141904489649E-2</v>
      </c>
      <c r="CC258">
        <v>7.6763750920800247E-2</v>
      </c>
      <c r="CD258">
        <v>0.91801615544746207</v>
      </c>
      <c r="CE258">
        <v>0.96197274421370871</v>
      </c>
      <c r="CF258">
        <v>0.94250985690934663</v>
      </c>
      <c r="CG258">
        <v>0.93053132787063575</v>
      </c>
      <c r="CH258">
        <v>0.83675359112093306</v>
      </c>
    </row>
    <row r="259" spans="1:86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25.462589667000003</v>
      </c>
      <c r="AQ259">
        <v>-16.004786852999999</v>
      </c>
      <c r="AR259">
        <v>0</v>
      </c>
      <c r="AS259">
        <v>0</v>
      </c>
      <c r="AT259">
        <v>0</v>
      </c>
      <c r="AU259">
        <v>130.094789448</v>
      </c>
      <c r="AV259">
        <v>76.368029743500003</v>
      </c>
      <c r="AW259">
        <v>0</v>
      </c>
      <c r="AX259">
        <v>0</v>
      </c>
      <c r="AY259">
        <v>0</v>
      </c>
      <c r="AZ259">
        <v>89.626850672999993</v>
      </c>
      <c r="BA259">
        <v>49.678939821</v>
      </c>
      <c r="BB259">
        <v>0</v>
      </c>
      <c r="BC259">
        <v>0</v>
      </c>
      <c r="BD259">
        <v>0</v>
      </c>
      <c r="BE259">
        <v>-18.064681791023617</v>
      </c>
      <c r="BF259">
        <v>89.171005173148032</v>
      </c>
      <c r="BG259">
        <v>0</v>
      </c>
      <c r="BH259">
        <v>0</v>
      </c>
      <c r="BI259">
        <v>0</v>
      </c>
      <c r="BJ259">
        <v>17.409488175287937</v>
      </c>
      <c r="BK259">
        <v>-12.550656689765974</v>
      </c>
      <c r="BL259">
        <v>0</v>
      </c>
      <c r="BM259">
        <v>0</v>
      </c>
      <c r="BN259">
        <v>0</v>
      </c>
      <c r="BO259">
        <v>-0.65519361573567736</v>
      </c>
      <c r="BP259">
        <v>76.620348483382045</v>
      </c>
      <c r="BQ259">
        <v>0</v>
      </c>
      <c r="BR259">
        <v>0</v>
      </c>
      <c r="BS259">
        <v>0</v>
      </c>
      <c r="BT259">
        <v>0.63483109730215503</v>
      </c>
      <c r="BU259">
        <v>834.45186929092802</v>
      </c>
      <c r="BV259">
        <v>0</v>
      </c>
      <c r="BW259">
        <v>0</v>
      </c>
      <c r="BX259">
        <v>0</v>
      </c>
      <c r="BY259">
        <v>0.38575578030845015</v>
      </c>
      <c r="BZ259">
        <v>-67.609955709071954</v>
      </c>
      <c r="CA259">
        <v>0</v>
      </c>
      <c r="CB259">
        <v>0</v>
      </c>
      <c r="CC259">
        <v>0</v>
      </c>
      <c r="CD259">
        <v>1.0205868776106051</v>
      </c>
      <c r="CE259">
        <v>766.84191358185603</v>
      </c>
      <c r="CF259">
        <v>0</v>
      </c>
      <c r="CG259">
        <v>0</v>
      </c>
      <c r="CH259">
        <v>0</v>
      </c>
    </row>
    <row r="260" spans="1:86" x14ac:dyDescent="0.3">
      <c r="A260" t="s">
        <v>257</v>
      </c>
      <c r="B260">
        <v>0</v>
      </c>
      <c r="C260">
        <v>51.897085760511999</v>
      </c>
      <c r="D260">
        <v>51.263843408896001</v>
      </c>
      <c r="E260">
        <v>56.199840992256</v>
      </c>
      <c r="F260">
        <v>58.882491610111998</v>
      </c>
      <c r="G260">
        <v>18.946877076676504</v>
      </c>
      <c r="H260">
        <v>22.081069657655604</v>
      </c>
      <c r="I260">
        <v>23.58796964058573</v>
      </c>
      <c r="J260">
        <v>27.074941469451879</v>
      </c>
      <c r="K260">
        <v>22.711219975077071</v>
      </c>
      <c r="L260">
        <v>72.592843556883977</v>
      </c>
      <c r="M260">
        <v>70.571853189138537</v>
      </c>
      <c r="N260">
        <v>68.267824597431911</v>
      </c>
      <c r="O260">
        <v>66.402129040181038</v>
      </c>
      <c r="P260">
        <v>60.356899515316229</v>
      </c>
      <c r="Q260">
        <v>3.6918644842016564</v>
      </c>
      <c r="R260">
        <v>3.0796473919834</v>
      </c>
      <c r="S260">
        <v>2.7887853214677256</v>
      </c>
      <c r="T260">
        <v>2.3632194803170941</v>
      </c>
      <c r="U260">
        <v>2.5608022257892427</v>
      </c>
      <c r="V260">
        <v>0</v>
      </c>
      <c r="W260">
        <v>52.652654137344001</v>
      </c>
      <c r="X260">
        <v>52.151697415168002</v>
      </c>
      <c r="Y260">
        <v>57.327864456192003</v>
      </c>
      <c r="Z260">
        <v>59.588696542208005</v>
      </c>
      <c r="AA260">
        <v>82.943214773902739</v>
      </c>
      <c r="AB260">
        <v>79.347635638095568</v>
      </c>
      <c r="AC260">
        <v>77.375191413062254</v>
      </c>
      <c r="AD260">
        <v>75.150105113908126</v>
      </c>
      <c r="AE260">
        <v>68.204106354892588</v>
      </c>
      <c r="AF260">
        <v>10.350371217018777</v>
      </c>
      <c r="AG260">
        <v>8.7757824489570293</v>
      </c>
      <c r="AH260">
        <v>9.1073668156303356</v>
      </c>
      <c r="AI260">
        <v>8.7479760737270773</v>
      </c>
      <c r="AJ260">
        <v>7.847206839576371</v>
      </c>
      <c r="AK260">
        <v>72.592843556883977</v>
      </c>
      <c r="AL260">
        <v>70.571853189138537</v>
      </c>
      <c r="AM260">
        <v>68.267824597431911</v>
      </c>
      <c r="AN260">
        <v>66.402129040181038</v>
      </c>
      <c r="AO260">
        <v>60.356899515316229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</row>
    <row r="261" spans="1:86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12.93962392059735</v>
      </c>
      <c r="AR261">
        <v>5.3890104534463497</v>
      </c>
      <c r="AS261">
        <v>8.2055708391300008</v>
      </c>
      <c r="AT261">
        <v>5.8005922898411999</v>
      </c>
      <c r="AU261">
        <v>0</v>
      </c>
      <c r="AV261">
        <v>24.764485608859502</v>
      </c>
      <c r="AW261">
        <v>21.424096928046602</v>
      </c>
      <c r="AX261">
        <v>22.059399080178299</v>
      </c>
      <c r="AY261">
        <v>23.068514581341297</v>
      </c>
      <c r="AZ261">
        <v>0</v>
      </c>
      <c r="BA261">
        <v>-1.1450577267222</v>
      </c>
      <c r="BB261">
        <v>-2.6339347666349999E-2</v>
      </c>
      <c r="BC261">
        <v>-0.91206414415290005</v>
      </c>
      <c r="BD261">
        <v>-0.87085665533130008</v>
      </c>
      <c r="BE261">
        <v>0</v>
      </c>
      <c r="BF261">
        <v>0.11571341362237732</v>
      </c>
      <c r="BG261">
        <v>5.0714017699480106E-2</v>
      </c>
      <c r="BH261">
        <v>0.10395803129702003</v>
      </c>
      <c r="BI261">
        <v>6.747384519727441E-2</v>
      </c>
      <c r="BJ261">
        <v>0</v>
      </c>
      <c r="BK261">
        <v>0.76895384478833007</v>
      </c>
      <c r="BL261">
        <v>0.81506591290520181</v>
      </c>
      <c r="BM261">
        <v>0.86930675978118366</v>
      </c>
      <c r="BN261">
        <v>0.80643216724076094</v>
      </c>
      <c r="BO261">
        <v>0</v>
      </c>
      <c r="BP261">
        <v>0.88466725841070726</v>
      </c>
      <c r="BQ261">
        <v>0.86577993060468172</v>
      </c>
      <c r="BR261">
        <v>0.97326479107820363</v>
      </c>
      <c r="BS261">
        <v>0.87390601243803534</v>
      </c>
      <c r="BT261">
        <v>0</v>
      </c>
      <c r="BU261">
        <v>0.70777812333910406</v>
      </c>
      <c r="BV261">
        <v>0.25477145871781404</v>
      </c>
      <c r="BW261">
        <v>0.49041778239837991</v>
      </c>
      <c r="BX261">
        <v>0.34455863240948426</v>
      </c>
      <c r="BY261">
        <v>0</v>
      </c>
      <c r="BZ261">
        <v>0.42950833448407244</v>
      </c>
      <c r="CA261">
        <v>0.43782913150204739</v>
      </c>
      <c r="CB261">
        <v>0.44925666205116521</v>
      </c>
      <c r="CC261">
        <v>0.47928849454959005</v>
      </c>
      <c r="CD261">
        <v>0</v>
      </c>
      <c r="CE261">
        <v>1.1372864578231765</v>
      </c>
      <c r="CF261">
        <v>0.69260059021986142</v>
      </c>
      <c r="CG261">
        <v>0.93967444444954518</v>
      </c>
      <c r="CH261">
        <v>0.82384712695907425</v>
      </c>
    </row>
    <row r="262" spans="1:86" x14ac:dyDescent="0.3">
      <c r="A262" t="s">
        <v>259</v>
      </c>
      <c r="B262">
        <v>152.29745893109759</v>
      </c>
      <c r="C262">
        <v>173.17474540943709</v>
      </c>
      <c r="D262">
        <v>183.77844696588727</v>
      </c>
      <c r="E262">
        <v>142.70882279281815</v>
      </c>
      <c r="F262">
        <v>141.25951160238836</v>
      </c>
      <c r="G262">
        <v>75.270630945960335</v>
      </c>
      <c r="H262">
        <v>80.182965367466608</v>
      </c>
      <c r="I262">
        <v>87.908025529862542</v>
      </c>
      <c r="J262">
        <v>80.611824556580956</v>
      </c>
      <c r="K262">
        <v>73.66704613709814</v>
      </c>
      <c r="L262">
        <v>123.06074777223486</v>
      </c>
      <c r="M262">
        <v>126.24541508829593</v>
      </c>
      <c r="N262">
        <v>149.62455619782551</v>
      </c>
      <c r="O262">
        <v>107.83295233174702</v>
      </c>
      <c r="P262">
        <v>102.20779440477327</v>
      </c>
      <c r="Q262">
        <v>1.5753736363189756</v>
      </c>
      <c r="R262">
        <v>1.5171309952799275</v>
      </c>
      <c r="S262">
        <v>1.6400758348320388</v>
      </c>
      <c r="T262">
        <v>1.2889685615129953</v>
      </c>
      <c r="U262">
        <v>1.3369043626432631</v>
      </c>
      <c r="V262">
        <v>208.78309864867842</v>
      </c>
      <c r="W262">
        <v>244.71160650630955</v>
      </c>
      <c r="X262">
        <v>264.53956107550761</v>
      </c>
      <c r="Y262">
        <v>145.75761708742738</v>
      </c>
      <c r="Z262">
        <v>144.60196879673742</v>
      </c>
      <c r="AA262">
        <v>457.69067285201794</v>
      </c>
      <c r="AB262">
        <v>545.08550646369667</v>
      </c>
      <c r="AC262">
        <v>592.26104866028481</v>
      </c>
      <c r="AD262">
        <v>420.97504869884273</v>
      </c>
      <c r="AE262">
        <v>420.86532225335674</v>
      </c>
      <c r="AF262">
        <v>334.62992507978311</v>
      </c>
      <c r="AG262">
        <v>409.20425137540064</v>
      </c>
      <c r="AH262">
        <v>442.63649246236298</v>
      </c>
      <c r="AI262">
        <v>293.87041636709574</v>
      </c>
      <c r="AJ262">
        <v>284.93208784848707</v>
      </c>
      <c r="AK262">
        <v>123.06074777223486</v>
      </c>
      <c r="AL262">
        <v>135.88125508829597</v>
      </c>
      <c r="AM262">
        <v>149.62455619782551</v>
      </c>
      <c r="AN262">
        <v>127.10463233174703</v>
      </c>
      <c r="AO262">
        <v>135.9332344144091</v>
      </c>
      <c r="AP262">
        <v>235.7896616925</v>
      </c>
      <c r="AQ262">
        <v>347.883373689</v>
      </c>
      <c r="AR262">
        <v>293.11229226300003</v>
      </c>
      <c r="AS262">
        <v>327.63698527499997</v>
      </c>
      <c r="AT262">
        <v>230.7134856495</v>
      </c>
      <c r="AU262">
        <v>552.89392492649995</v>
      </c>
      <c r="AV262">
        <v>638.22917138999992</v>
      </c>
      <c r="AW262">
        <v>754.85788007099995</v>
      </c>
      <c r="AX262">
        <v>760.46306916150002</v>
      </c>
      <c r="AY262">
        <v>777.48414524550003</v>
      </c>
      <c r="AZ262">
        <v>398.22385264799999</v>
      </c>
      <c r="BA262">
        <v>402.16185770850001</v>
      </c>
      <c r="BB262">
        <v>438.84413154450004</v>
      </c>
      <c r="BC262">
        <v>428.63707649099996</v>
      </c>
      <c r="BD262">
        <v>472.29744902549999</v>
      </c>
      <c r="BE262">
        <v>0.472349151511256</v>
      </c>
      <c r="BF262">
        <v>0.54467540009308435</v>
      </c>
      <c r="BG262">
        <v>0.37756832204513252</v>
      </c>
      <c r="BH262">
        <v>0.57987446108400742</v>
      </c>
      <c r="BI262">
        <v>0.82970958559829489</v>
      </c>
      <c r="BJ262">
        <v>0.50080172431693903</v>
      </c>
      <c r="BK262">
        <v>0.48312394613628884</v>
      </c>
      <c r="BL262">
        <v>0.66839289823684822</v>
      </c>
      <c r="BM262">
        <v>0.39194729214211727</v>
      </c>
      <c r="BN262">
        <v>0.2971196537413881</v>
      </c>
      <c r="BO262">
        <v>0.97315087582819504</v>
      </c>
      <c r="BP262">
        <v>1.0277993462293731</v>
      </c>
      <c r="BQ262">
        <v>1.0459612202819808</v>
      </c>
      <c r="BR262">
        <v>0.97182175322612452</v>
      </c>
      <c r="BS262">
        <v>1.126829239339683</v>
      </c>
      <c r="BT262">
        <v>0.7129426214872796</v>
      </c>
      <c r="BU262">
        <v>0.80275943894019008</v>
      </c>
      <c r="BV262">
        <v>0.66206414636742128</v>
      </c>
      <c r="BW262">
        <v>0.82276035765855438</v>
      </c>
      <c r="BX262">
        <v>0.81125342400314482</v>
      </c>
      <c r="BY262">
        <v>0.24771793159667507</v>
      </c>
      <c r="BZ262">
        <v>0.22457109885650556</v>
      </c>
      <c r="CA262">
        <v>0.19039120412929822</v>
      </c>
      <c r="CB262">
        <v>0.23196771156201337</v>
      </c>
      <c r="CC262">
        <v>0.2214738067681839</v>
      </c>
      <c r="CD262">
        <v>0.9606605530839547</v>
      </c>
      <c r="CE262">
        <v>1.0273305377966955</v>
      </c>
      <c r="CF262">
        <v>0.8524553504967195</v>
      </c>
      <c r="CG262">
        <v>1.0547280692205678</v>
      </c>
      <c r="CH262">
        <v>1.0327272307713287</v>
      </c>
    </row>
    <row r="263" spans="1:86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628.83523650300003</v>
      </c>
      <c r="AQ263">
        <v>984.57828466949991</v>
      </c>
      <c r="AR263">
        <v>743.68081963650002</v>
      </c>
      <c r="AS263">
        <v>639.61055785199994</v>
      </c>
      <c r="AT263">
        <v>993.17804642700003</v>
      </c>
      <c r="AU263">
        <v>1242.4578290400002</v>
      </c>
      <c r="AV263">
        <v>1436.2208141115</v>
      </c>
      <c r="AW263">
        <v>1476.7118361285</v>
      </c>
      <c r="AX263">
        <v>1386.9892110135002</v>
      </c>
      <c r="AY263">
        <v>1656.7536104114999</v>
      </c>
      <c r="AZ263">
        <v>972.97862523600008</v>
      </c>
      <c r="BA263">
        <v>1100.530492887</v>
      </c>
      <c r="BB263">
        <v>1161.4804692345001</v>
      </c>
      <c r="BC263">
        <v>1086.4265638769998</v>
      </c>
      <c r="BD263">
        <v>1254.409244787</v>
      </c>
      <c r="BE263">
        <v>0.50819922236875636</v>
      </c>
      <c r="BF263">
        <v>0.65050097828430953</v>
      </c>
      <c r="BG263">
        <v>0.57345580937052987</v>
      </c>
      <c r="BH263">
        <v>0.45475202105657458</v>
      </c>
      <c r="BI263">
        <v>0.66891976494662042</v>
      </c>
      <c r="BJ263">
        <v>0.39807649459372108</v>
      </c>
      <c r="BK263">
        <v>0.39291817987845418</v>
      </c>
      <c r="BL263">
        <v>0.39919712357096609</v>
      </c>
      <c r="BM263">
        <v>0.39638368919117334</v>
      </c>
      <c r="BN263">
        <v>0.40688211702901339</v>
      </c>
      <c r="BO263">
        <v>0.90627571696247755</v>
      </c>
      <c r="BP263">
        <v>1.0434191581627639</v>
      </c>
      <c r="BQ263">
        <v>0.9726529329414958</v>
      </c>
      <c r="BR263">
        <v>0.85113571024774792</v>
      </c>
      <c r="BS263">
        <v>1.0758018819756339</v>
      </c>
      <c r="BT263">
        <v>0.48774270358236554</v>
      </c>
      <c r="BU263">
        <v>0.70067601295773951</v>
      </c>
      <c r="BV263">
        <v>0.54604833471712466</v>
      </c>
      <c r="BW263">
        <v>0.44490527045469813</v>
      </c>
      <c r="BX263">
        <v>0.68715681082730351</v>
      </c>
      <c r="BY263">
        <v>0.37182475510570495</v>
      </c>
      <c r="BZ263">
        <v>0.35856379063301974</v>
      </c>
      <c r="CA263">
        <v>0.36542016397727956</v>
      </c>
      <c r="CB263">
        <v>0.35932426056467354</v>
      </c>
      <c r="CC263">
        <v>0.35712294211514223</v>
      </c>
      <c r="CD263">
        <v>0.8595674586880705</v>
      </c>
      <c r="CE263">
        <v>1.0592398035907591</v>
      </c>
      <c r="CF263">
        <v>0.91146849869440416</v>
      </c>
      <c r="CG263">
        <v>0.80422953101937167</v>
      </c>
      <c r="CH263">
        <v>1.0442797529424457</v>
      </c>
    </row>
    <row r="264" spans="1:86" x14ac:dyDescent="0.3">
      <c r="A264" t="s">
        <v>261</v>
      </c>
      <c r="B264">
        <v>0</v>
      </c>
      <c r="C264">
        <v>37.023148449554739</v>
      </c>
      <c r="D264">
        <v>27.989459409767935</v>
      </c>
      <c r="E264">
        <v>24.873719523287349</v>
      </c>
      <c r="F264">
        <v>12.757820741187379</v>
      </c>
      <c r="G264">
        <v>79.706704734406969</v>
      </c>
      <c r="H264">
        <v>89.041827324041932</v>
      </c>
      <c r="I264">
        <v>108.83348548393492</v>
      </c>
      <c r="J264">
        <v>111.6622191129384</v>
      </c>
      <c r="K264">
        <v>88.804856807519243</v>
      </c>
      <c r="L264">
        <v>174.96462755934743</v>
      </c>
      <c r="M264">
        <v>135.72837312181576</v>
      </c>
      <c r="N264">
        <v>203.46632680964854</v>
      </c>
      <c r="O264">
        <v>202.71806589956273</v>
      </c>
      <c r="P264">
        <v>194.95569413507349</v>
      </c>
      <c r="Q264">
        <v>2.1151685575751782</v>
      </c>
      <c r="R264">
        <v>1.4688118226758207</v>
      </c>
      <c r="S264">
        <v>1.8014391083844195</v>
      </c>
      <c r="T264">
        <v>1.7493462548348235</v>
      </c>
      <c r="U264">
        <v>2.1153819096248414</v>
      </c>
      <c r="V264">
        <v>0</v>
      </c>
      <c r="W264">
        <v>263.81878884941591</v>
      </c>
      <c r="X264">
        <v>224.3256591132114</v>
      </c>
      <c r="Y264">
        <v>225.38185125729177</v>
      </c>
      <c r="Z264">
        <v>154.16508784149781</v>
      </c>
      <c r="AA264">
        <v>728.58890907285536</v>
      </c>
      <c r="AB264">
        <v>573.42973739997512</v>
      </c>
      <c r="AC264">
        <v>548.32370615891398</v>
      </c>
      <c r="AD264">
        <v>727.18953699719998</v>
      </c>
      <c r="AE264">
        <v>986.46653492372877</v>
      </c>
      <c r="AF264">
        <v>570.5316625849739</v>
      </c>
      <c r="AG264">
        <v>460.36481452093398</v>
      </c>
      <c r="AH264">
        <v>392.93555313079219</v>
      </c>
      <c r="AI264">
        <v>574.05240879003156</v>
      </c>
      <c r="AJ264">
        <v>833.81256513880021</v>
      </c>
      <c r="AK264">
        <v>158.0572464878814</v>
      </c>
      <c r="AL264">
        <v>113.06492287913748</v>
      </c>
      <c r="AM264">
        <v>155.38815302812182</v>
      </c>
      <c r="AN264">
        <v>153.13712820716833</v>
      </c>
      <c r="AO264">
        <v>152.6539697848323</v>
      </c>
      <c r="AP264">
        <v>3.155354177145</v>
      </c>
      <c r="AQ264">
        <v>0</v>
      </c>
      <c r="AR264">
        <v>0</v>
      </c>
      <c r="AS264">
        <v>0</v>
      </c>
      <c r="AT264">
        <v>0</v>
      </c>
      <c r="AU264">
        <v>57.179287007219997</v>
      </c>
      <c r="AV264">
        <v>0</v>
      </c>
      <c r="AW264">
        <v>0</v>
      </c>
      <c r="AX264">
        <v>0</v>
      </c>
      <c r="AY264">
        <v>0</v>
      </c>
      <c r="AZ264">
        <v>11.947550222069999</v>
      </c>
      <c r="BA264">
        <v>0</v>
      </c>
      <c r="BB264">
        <v>0</v>
      </c>
      <c r="BC264">
        <v>0</v>
      </c>
      <c r="BD264">
        <v>0</v>
      </c>
      <c r="BE264">
        <v>-4.4214748524454173E-2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-4.4214748524454173E-2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</row>
    <row r="265" spans="1:86" x14ac:dyDescent="0.3">
      <c r="A265" t="s">
        <v>262</v>
      </c>
      <c r="B265">
        <v>25.649869169500157</v>
      </c>
      <c r="C265">
        <v>48.775590996940799</v>
      </c>
      <c r="D265">
        <v>47.061686288936961</v>
      </c>
      <c r="E265">
        <v>44.307273456097285</v>
      </c>
      <c r="F265">
        <v>40.88962376143872</v>
      </c>
      <c r="G265">
        <v>96.833974242498044</v>
      </c>
      <c r="H265">
        <v>87.083118294859062</v>
      </c>
      <c r="I265">
        <v>77.246816455946231</v>
      </c>
      <c r="J265">
        <v>74.014185247815675</v>
      </c>
      <c r="K265">
        <v>73.009040418352754</v>
      </c>
      <c r="L265">
        <v>167.62249353130088</v>
      </c>
      <c r="M265">
        <v>171.78806277571746</v>
      </c>
      <c r="N265">
        <v>158.70991102303137</v>
      </c>
      <c r="O265">
        <v>155.40695854477977</v>
      </c>
      <c r="P265">
        <v>147.12161106407251</v>
      </c>
      <c r="Q265">
        <v>1.6679926035296255</v>
      </c>
      <c r="R265">
        <v>1.9008532528795437</v>
      </c>
      <c r="S265">
        <v>1.9797622467772849</v>
      </c>
      <c r="T265">
        <v>2.0232291720975537</v>
      </c>
      <c r="U265">
        <v>1.9417325534376852</v>
      </c>
      <c r="V265">
        <v>35.832514615592956</v>
      </c>
      <c r="W265">
        <v>59.279059664127999</v>
      </c>
      <c r="X265">
        <v>57.941115089664002</v>
      </c>
      <c r="Y265">
        <v>55.393229923215358</v>
      </c>
      <c r="Z265">
        <v>52.252227594280953</v>
      </c>
      <c r="AA265">
        <v>1725.0928515626304</v>
      </c>
      <c r="AB265">
        <v>1753.4547531830328</v>
      </c>
      <c r="AC265">
        <v>1548.6601962700727</v>
      </c>
      <c r="AD265">
        <v>1635.1216140411611</v>
      </c>
      <c r="AE265">
        <v>1544.7564280885538</v>
      </c>
      <c r="AF265">
        <v>1543.2592648000102</v>
      </c>
      <c r="AG265">
        <v>1567.2810732536557</v>
      </c>
      <c r="AH265">
        <v>1374.7180904373793</v>
      </c>
      <c r="AI265">
        <v>1458.9910682517607</v>
      </c>
      <c r="AJ265">
        <v>1379.8516678277017</v>
      </c>
      <c r="AK265">
        <v>181.83358676261992</v>
      </c>
      <c r="AL265">
        <v>186.17367992937707</v>
      </c>
      <c r="AM265">
        <v>173.94210583269344</v>
      </c>
      <c r="AN265">
        <v>176.13054579759105</v>
      </c>
      <c r="AO265">
        <v>164.90476025478145</v>
      </c>
      <c r="AP265">
        <v>6.0722289620250001</v>
      </c>
      <c r="AQ265">
        <v>9.2721798907799986</v>
      </c>
      <c r="AR265">
        <v>5.9293738162182006</v>
      </c>
      <c r="AS265">
        <v>7.1407971410867992</v>
      </c>
      <c r="AT265">
        <v>14.666752192230001</v>
      </c>
      <c r="AU265">
        <v>5.6755238462400008</v>
      </c>
      <c r="AV265">
        <v>11.067924252000001</v>
      </c>
      <c r="AW265">
        <v>12.096000247499999</v>
      </c>
      <c r="AX265">
        <v>17.7461452485</v>
      </c>
      <c r="AY265">
        <v>25.829376400499999</v>
      </c>
      <c r="AZ265">
        <v>1.9315067813100002</v>
      </c>
      <c r="BA265">
        <v>3.4117917599999998</v>
      </c>
      <c r="BB265">
        <v>3.1233392594999998</v>
      </c>
      <c r="BC265">
        <v>4.3404928275000003</v>
      </c>
      <c r="BD265">
        <v>3.5298875114999997</v>
      </c>
      <c r="BE265">
        <v>0.58742731486478006</v>
      </c>
      <c r="BF265">
        <v>0.44811912096372225</v>
      </c>
      <c r="BG265">
        <v>0.14088069337519243</v>
      </c>
      <c r="BH265">
        <v>0.35356304697551455</v>
      </c>
      <c r="BI265">
        <v>0.2180794687709301</v>
      </c>
      <c r="BJ265">
        <v>0.31014342790506805</v>
      </c>
      <c r="BK265">
        <v>0.2846522025620063</v>
      </c>
      <c r="BL265">
        <v>0.29303992121574385</v>
      </c>
      <c r="BM265">
        <v>0.28879815145263388</v>
      </c>
      <c r="BN265">
        <v>0.23453506436317259</v>
      </c>
      <c r="BO265">
        <v>0.89757074276984805</v>
      </c>
      <c r="BP265">
        <v>0.73277132352572838</v>
      </c>
      <c r="BQ265">
        <v>0.43392061459093623</v>
      </c>
      <c r="BR265">
        <v>0.64236119842814843</v>
      </c>
      <c r="BS265">
        <v>0.45261453313410266</v>
      </c>
      <c r="BT265">
        <v>0.42509269464733074</v>
      </c>
      <c r="BU265">
        <v>0.5103561085298105</v>
      </c>
      <c r="BV265">
        <v>0.31011909688260075</v>
      </c>
      <c r="BW265">
        <v>0.33083263345457231</v>
      </c>
      <c r="BX265">
        <v>0.47989583973595173</v>
      </c>
      <c r="BY265">
        <v>0.30450242059949417</v>
      </c>
      <c r="BZ265">
        <v>0.29883648625618181</v>
      </c>
      <c r="CA265">
        <v>0.28036367056982736</v>
      </c>
      <c r="CB265">
        <v>0.25007166188517943</v>
      </c>
      <c r="CC265">
        <v>0.20420902868257318</v>
      </c>
      <c r="CD265">
        <v>0.72959511524682508</v>
      </c>
      <c r="CE265">
        <v>0.80919259478599226</v>
      </c>
      <c r="CF265">
        <v>0.590482767452428</v>
      </c>
      <c r="CG265">
        <v>0.58090429533975174</v>
      </c>
      <c r="CH265">
        <v>0.6841048684185248</v>
      </c>
    </row>
    <row r="266" spans="1:86" x14ac:dyDescent="0.3">
      <c r="A266" t="s">
        <v>263</v>
      </c>
      <c r="B266">
        <v>124.1619718555564</v>
      </c>
      <c r="C266">
        <v>170.51134496313355</v>
      </c>
      <c r="D266">
        <v>184.61683229181295</v>
      </c>
      <c r="E266">
        <v>74.836884729661435</v>
      </c>
      <c r="F266">
        <v>8.3771617357350916</v>
      </c>
      <c r="G266">
        <v>96.679634978363922</v>
      </c>
      <c r="H266">
        <v>108.80682703653817</v>
      </c>
      <c r="I266">
        <v>114.30490321870305</v>
      </c>
      <c r="J266">
        <v>100.61539506187131</v>
      </c>
      <c r="K266">
        <v>82.461136525569131</v>
      </c>
      <c r="L266">
        <v>120.3680835624705</v>
      </c>
      <c r="M266">
        <v>140.87712504780953</v>
      </c>
      <c r="N266">
        <v>115.99348751677408</v>
      </c>
      <c r="O266">
        <v>135.82347992197998</v>
      </c>
      <c r="P266">
        <v>148.75381297064428</v>
      </c>
      <c r="Q266">
        <v>1.1996813957501598</v>
      </c>
      <c r="R266">
        <v>1.2475958297771483</v>
      </c>
      <c r="S266">
        <v>0.97781867206091166</v>
      </c>
      <c r="T266">
        <v>1.3007684559272557</v>
      </c>
      <c r="U266">
        <v>1.738234520610326</v>
      </c>
      <c r="V266">
        <v>214.81198403566211</v>
      </c>
      <c r="W266">
        <v>276.03956110017782</v>
      </c>
      <c r="X266">
        <v>291.28002349235811</v>
      </c>
      <c r="Y266">
        <v>140.95377965675522</v>
      </c>
      <c r="Z266">
        <v>20.799266868729649</v>
      </c>
      <c r="AA266">
        <v>427.93803245589703</v>
      </c>
      <c r="AB266">
        <v>450.48896975066407</v>
      </c>
      <c r="AC266">
        <v>483.84982143030516</v>
      </c>
      <c r="AD266">
        <v>462.63995660927486</v>
      </c>
      <c r="AE266">
        <v>425.38111323145688</v>
      </c>
      <c r="AF266">
        <v>331.65954889342646</v>
      </c>
      <c r="AG266">
        <v>363.10659658190747</v>
      </c>
      <c r="AH266">
        <v>425.00878552293079</v>
      </c>
      <c r="AI266">
        <v>377.035580060168</v>
      </c>
      <c r="AJ266">
        <v>317.7766690054126</v>
      </c>
      <c r="AK266">
        <v>96.278483562470512</v>
      </c>
      <c r="AL266">
        <v>87.382373168756644</v>
      </c>
      <c r="AM266">
        <v>58.841035907374383</v>
      </c>
      <c r="AN266">
        <v>85.604376549106902</v>
      </c>
      <c r="AO266">
        <v>107.60444422604421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</row>
    <row r="267" spans="1:86" x14ac:dyDescent="0.3">
      <c r="A267" t="s">
        <v>264</v>
      </c>
      <c r="B267">
        <v>59.143016779775998</v>
      </c>
      <c r="C267">
        <v>28.246197027993599</v>
      </c>
      <c r="D267">
        <v>45.727575853752313</v>
      </c>
      <c r="E267">
        <v>40.12919967284224</v>
      </c>
      <c r="F267">
        <v>22.005754966415356</v>
      </c>
      <c r="G267">
        <v>83.986531840144394</v>
      </c>
      <c r="H267">
        <v>73.887458450543519</v>
      </c>
      <c r="I267">
        <v>75.586470203897946</v>
      </c>
      <c r="J267">
        <v>87.367216344626584</v>
      </c>
      <c r="K267">
        <v>78.725092611014347</v>
      </c>
      <c r="L267">
        <v>142.51180872510096</v>
      </c>
      <c r="M267">
        <v>149.19508406743631</v>
      </c>
      <c r="N267">
        <v>138.65728712388702</v>
      </c>
      <c r="O267">
        <v>147.6003861353729</v>
      </c>
      <c r="P267">
        <v>143.79109536908615</v>
      </c>
      <c r="Q267">
        <v>1.6350490452438189</v>
      </c>
      <c r="R267">
        <v>1.9456887393448985</v>
      </c>
      <c r="S267">
        <v>1.7676171806352383</v>
      </c>
      <c r="T267">
        <v>1.6279031932624297</v>
      </c>
      <c r="U267">
        <v>1.759982671912925</v>
      </c>
      <c r="V267">
        <v>59.143016779775998</v>
      </c>
      <c r="W267">
        <v>28.246197027993599</v>
      </c>
      <c r="X267">
        <v>45.727575853752313</v>
      </c>
      <c r="Y267">
        <v>40.12919967284224</v>
      </c>
      <c r="Z267">
        <v>22.005754966415356</v>
      </c>
      <c r="AA267">
        <v>562.14930344432457</v>
      </c>
      <c r="AB267">
        <v>561.15892956050504</v>
      </c>
      <c r="AC267">
        <v>569.25481104321534</v>
      </c>
      <c r="AD267">
        <v>639.94136003662857</v>
      </c>
      <c r="AE267">
        <v>663.57894090372145</v>
      </c>
      <c r="AF267">
        <v>419.6374947192237</v>
      </c>
      <c r="AG267">
        <v>411.96384549306867</v>
      </c>
      <c r="AH267">
        <v>430.59752391932835</v>
      </c>
      <c r="AI267">
        <v>492.34097390125561</v>
      </c>
      <c r="AJ267">
        <v>519.78784553463527</v>
      </c>
      <c r="AK267">
        <v>142.51180872510096</v>
      </c>
      <c r="AL267">
        <v>149.19508406743631</v>
      </c>
      <c r="AM267">
        <v>138.65728712388702</v>
      </c>
      <c r="AN267">
        <v>147.6003861353729</v>
      </c>
      <c r="AO267">
        <v>143.79109521895978</v>
      </c>
      <c r="AP267">
        <v>0</v>
      </c>
      <c r="AQ267">
        <v>0</v>
      </c>
      <c r="AR267">
        <v>0</v>
      </c>
      <c r="AS267">
        <v>0.19764058639500001</v>
      </c>
      <c r="AT267">
        <v>2.5268473875000003E-2</v>
      </c>
      <c r="AU267">
        <v>0</v>
      </c>
      <c r="AV267">
        <v>0</v>
      </c>
      <c r="AW267">
        <v>0</v>
      </c>
      <c r="AX267">
        <v>0.31310716836780006</v>
      </c>
      <c r="AY267">
        <v>0.29685212028929997</v>
      </c>
      <c r="AZ267">
        <v>0</v>
      </c>
      <c r="BA267">
        <v>0</v>
      </c>
      <c r="BB267">
        <v>0</v>
      </c>
      <c r="BC267">
        <v>0.31310716836780006</v>
      </c>
      <c r="BD267">
        <v>0.29685212028929997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</row>
    <row r="268" spans="1:86" x14ac:dyDescent="0.3">
      <c r="A268" t="s">
        <v>265</v>
      </c>
      <c r="B268">
        <v>914.88745849548798</v>
      </c>
      <c r="C268">
        <v>898.90880774616073</v>
      </c>
      <c r="D268">
        <v>856.94795528913914</v>
      </c>
      <c r="E268">
        <v>898.1851897719705</v>
      </c>
      <c r="F268">
        <v>899.38730820450053</v>
      </c>
      <c r="G268">
        <v>411.7713010889421</v>
      </c>
      <c r="H268">
        <v>378.1639575103693</v>
      </c>
      <c r="I268">
        <v>366.78473867897799</v>
      </c>
      <c r="J268">
        <v>361.87272836049186</v>
      </c>
      <c r="K268">
        <v>362.00329273231665</v>
      </c>
      <c r="L268">
        <v>443.34144071297027</v>
      </c>
      <c r="M268">
        <v>590.93339974632454</v>
      </c>
      <c r="N268">
        <v>591.47235313911813</v>
      </c>
      <c r="O268">
        <v>568.2155530337177</v>
      </c>
      <c r="P268">
        <v>645.50349352033288</v>
      </c>
      <c r="Q268">
        <v>1.0374611287339153</v>
      </c>
      <c r="R268">
        <v>1.5057330497858166</v>
      </c>
      <c r="S268">
        <v>1.5538631677530843</v>
      </c>
      <c r="T268">
        <v>1.5130275716964439</v>
      </c>
      <c r="U268">
        <v>1.7182076814981677</v>
      </c>
      <c r="V268">
        <v>1174.3403133409279</v>
      </c>
      <c r="W268">
        <v>1166.6360916247245</v>
      </c>
      <c r="X268">
        <v>1134.8790069050472</v>
      </c>
      <c r="Y268">
        <v>1153.9719889128653</v>
      </c>
      <c r="Z268">
        <v>1181.606843139725</v>
      </c>
      <c r="AA268">
        <v>1888.7276368385228</v>
      </c>
      <c r="AB268">
        <v>2052.82031540137</v>
      </c>
      <c r="AC268">
        <v>1994.4883422733926</v>
      </c>
      <c r="AD268">
        <v>1965.8026100943259</v>
      </c>
      <c r="AE268">
        <v>2025.6569824902963</v>
      </c>
      <c r="AF268">
        <v>1445.3861961255527</v>
      </c>
      <c r="AG268">
        <v>1461.8869156550452</v>
      </c>
      <c r="AH268">
        <v>1403.0159891342744</v>
      </c>
      <c r="AI268">
        <v>1397.587057060608</v>
      </c>
      <c r="AJ268">
        <v>1380.1534889699635</v>
      </c>
      <c r="AK268">
        <v>443.34144071297027</v>
      </c>
      <c r="AL268">
        <v>590.93339974632454</v>
      </c>
      <c r="AM268">
        <v>591.47235313911813</v>
      </c>
      <c r="AN268">
        <v>568.2155530337177</v>
      </c>
      <c r="AO268">
        <v>645.50349352033288</v>
      </c>
      <c r="AP268">
        <v>17.050250999999999</v>
      </c>
      <c r="AQ268">
        <v>17.7837885</v>
      </c>
      <c r="AR268">
        <v>25.592413500000003</v>
      </c>
      <c r="AS268">
        <v>34.193435995500003</v>
      </c>
      <c r="AT268">
        <v>21.984355499999999</v>
      </c>
      <c r="AU268">
        <v>112.64580450000001</v>
      </c>
      <c r="AV268">
        <v>95.488598999999994</v>
      </c>
      <c r="AW268">
        <v>106.4159415</v>
      </c>
      <c r="AX268">
        <v>50.629231500000003</v>
      </c>
      <c r="AY268">
        <v>59.849929438499998</v>
      </c>
      <c r="AZ268">
        <v>1.1253885000000001</v>
      </c>
      <c r="BA268">
        <v>0.952179</v>
      </c>
      <c r="BB268">
        <v>0.990039</v>
      </c>
      <c r="BC268">
        <v>-4.0936124999999999</v>
      </c>
      <c r="BD268">
        <v>-0.78631434000000011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0.60282318625371234</v>
      </c>
      <c r="BU268">
        <v>0.58284571643943373</v>
      </c>
      <c r="BV268">
        <v>0.68317486185633058</v>
      </c>
      <c r="BW268">
        <v>0.95146136891543298</v>
      </c>
      <c r="BX268">
        <v>0.6452512547327639</v>
      </c>
      <c r="BY268">
        <v>0.21815282302715316</v>
      </c>
      <c r="BZ268">
        <v>0.26966195092094913</v>
      </c>
      <c r="CA268">
        <v>0.21501601665732362</v>
      </c>
      <c r="CB268">
        <v>0.2720271282683685</v>
      </c>
      <c r="CC268">
        <v>0.28871986440081004</v>
      </c>
      <c r="CD268">
        <v>0.82097600928086545</v>
      </c>
      <c r="CE268">
        <v>0.85250766736038275</v>
      </c>
      <c r="CF268">
        <v>0.8981908785136542</v>
      </c>
      <c r="CG268">
        <v>1.2234884971838016</v>
      </c>
      <c r="CH268">
        <v>0.933971119133574</v>
      </c>
    </row>
    <row r="269" spans="1:86" x14ac:dyDescent="0.3">
      <c r="A269" t="s">
        <v>266</v>
      </c>
      <c r="B269">
        <v>407.89087699250371</v>
      </c>
      <c r="C269">
        <v>472.08876709345321</v>
      </c>
      <c r="D269">
        <v>457.99374668585614</v>
      </c>
      <c r="E269">
        <v>0</v>
      </c>
      <c r="F269">
        <v>0</v>
      </c>
      <c r="G269">
        <v>295.67549820067791</v>
      </c>
      <c r="H269">
        <v>309.77530124317786</v>
      </c>
      <c r="I269">
        <v>318.82103535440632</v>
      </c>
      <c r="J269">
        <v>0</v>
      </c>
      <c r="K269">
        <v>0</v>
      </c>
      <c r="L269">
        <v>378.04857204349094</v>
      </c>
      <c r="M269">
        <v>372.64535526168373</v>
      </c>
      <c r="N269">
        <v>435.49094169104683</v>
      </c>
      <c r="O269">
        <v>0</v>
      </c>
      <c r="P269">
        <v>0</v>
      </c>
      <c r="Q269">
        <v>1.2320315936246893</v>
      </c>
      <c r="R269">
        <v>1.1591469706056241</v>
      </c>
      <c r="S269">
        <v>1.316199550923471</v>
      </c>
      <c r="T269">
        <v>0</v>
      </c>
      <c r="U269">
        <v>0</v>
      </c>
      <c r="V269">
        <v>470.023973471793</v>
      </c>
      <c r="W269">
        <v>523.67616792493834</v>
      </c>
      <c r="X269">
        <v>519.01563345418322</v>
      </c>
      <c r="Y269">
        <v>0</v>
      </c>
      <c r="Z269">
        <v>0</v>
      </c>
      <c r="AA269">
        <v>1224.330241216426</v>
      </c>
      <c r="AB269">
        <v>1241.4321620878363</v>
      </c>
      <c r="AC269">
        <v>1304.3045516115628</v>
      </c>
      <c r="AD269">
        <v>0</v>
      </c>
      <c r="AE269">
        <v>0</v>
      </c>
      <c r="AF269">
        <v>848.30987520119027</v>
      </c>
      <c r="AG269">
        <v>870.82586169133413</v>
      </c>
      <c r="AH269">
        <v>870.88610913774176</v>
      </c>
      <c r="AI269">
        <v>0</v>
      </c>
      <c r="AJ269">
        <v>0</v>
      </c>
      <c r="AK269">
        <v>376.02036601523582</v>
      </c>
      <c r="AL269">
        <v>370.60630039640597</v>
      </c>
      <c r="AM269">
        <v>433.4184424738213</v>
      </c>
      <c r="AN269">
        <v>0</v>
      </c>
      <c r="AO269">
        <v>0</v>
      </c>
      <c r="AP269">
        <v>1.5439696064999999</v>
      </c>
      <c r="AQ269">
        <v>2.0014442910000003</v>
      </c>
      <c r="AR269">
        <v>3.6752897880000002</v>
      </c>
      <c r="AS269">
        <v>4.7439488734649995</v>
      </c>
      <c r="AT269">
        <v>4.1803942454999996</v>
      </c>
      <c r="AU269">
        <v>-0.838345338</v>
      </c>
      <c r="AV269">
        <v>-1.3241061749999998</v>
      </c>
      <c r="AW269">
        <v>-2.1587700917850001</v>
      </c>
      <c r="AX269">
        <v>-2.8336458975000003</v>
      </c>
      <c r="AY269">
        <v>-2.1025636185000001</v>
      </c>
      <c r="AZ269">
        <v>-0.6019787325</v>
      </c>
      <c r="BA269">
        <v>-1.0754814479999999</v>
      </c>
      <c r="BB269">
        <v>-2.1587700917850001</v>
      </c>
      <c r="BC269">
        <v>-2.8336458975000003</v>
      </c>
      <c r="BD269">
        <v>-2.1025636185000001</v>
      </c>
      <c r="BE269">
        <v>0.31107841899340377</v>
      </c>
      <c r="BF269">
        <v>0.3171030803029064</v>
      </c>
      <c r="BG269">
        <v>0.32398660467300827</v>
      </c>
      <c r="BH269">
        <v>0.32574069520450305</v>
      </c>
      <c r="BI269">
        <v>0.37411619986946543</v>
      </c>
      <c r="BJ269">
        <v>0.5342843516214375</v>
      </c>
      <c r="BK269">
        <v>0.52494386620174882</v>
      </c>
      <c r="BL269">
        <v>0.55163417087478128</v>
      </c>
      <c r="BM269">
        <v>0.54749466830427551</v>
      </c>
      <c r="BN269">
        <v>0.5309174032018642</v>
      </c>
      <c r="BO269">
        <v>0.84536277061484122</v>
      </c>
      <c r="BP269">
        <v>0.84204694650465517</v>
      </c>
      <c r="BQ269">
        <v>0.8756207755477895</v>
      </c>
      <c r="BR269">
        <v>0.87323536350877862</v>
      </c>
      <c r="BS269">
        <v>0.90503360307132963</v>
      </c>
      <c r="BT269">
        <v>0.30680856308825588</v>
      </c>
      <c r="BU269">
        <v>0.31056780652801752</v>
      </c>
      <c r="BV269">
        <v>0.32085267868600981</v>
      </c>
      <c r="BW269">
        <v>0.32574069520450305</v>
      </c>
      <c r="BX269">
        <v>0.37411619986946543</v>
      </c>
      <c r="BY269">
        <v>0.52695077573024951</v>
      </c>
      <c r="BZ269">
        <v>0.51412513849087316</v>
      </c>
      <c r="CA269">
        <v>0.54629820747849933</v>
      </c>
      <c r="CB269">
        <v>0.54749466830427551</v>
      </c>
      <c r="CC269">
        <v>0.5309174032018642</v>
      </c>
      <c r="CD269">
        <v>0.83375933881850539</v>
      </c>
      <c r="CE269">
        <v>0.82469294501889057</v>
      </c>
      <c r="CF269">
        <v>0.86715088616450908</v>
      </c>
      <c r="CG269">
        <v>0.87323536350877862</v>
      </c>
      <c r="CH269">
        <v>0.90503360307132963</v>
      </c>
    </row>
    <row r="270" spans="1:86" x14ac:dyDescent="0.3">
      <c r="A270" t="s">
        <v>267</v>
      </c>
      <c r="B270">
        <v>121.81654882135039</v>
      </c>
      <c r="C270">
        <v>142.53848347604992</v>
      </c>
      <c r="D270">
        <v>139.73790824379392</v>
      </c>
      <c r="E270">
        <v>0</v>
      </c>
      <c r="F270">
        <v>0</v>
      </c>
      <c r="G270">
        <v>93.370993270650573</v>
      </c>
      <c r="H270">
        <v>102.74602334341375</v>
      </c>
      <c r="I270">
        <v>113.25469281128152</v>
      </c>
      <c r="J270">
        <v>0</v>
      </c>
      <c r="K270">
        <v>0</v>
      </c>
      <c r="L270">
        <v>369.00278000718117</v>
      </c>
      <c r="M270">
        <v>383.34837923932685</v>
      </c>
      <c r="N270">
        <v>366.98743394015543</v>
      </c>
      <c r="O270">
        <v>0</v>
      </c>
      <c r="P270">
        <v>0</v>
      </c>
      <c r="Q270">
        <v>3.8080903106575921</v>
      </c>
      <c r="R270">
        <v>3.5951597214261053</v>
      </c>
      <c r="S270">
        <v>3.1223714511772145</v>
      </c>
      <c r="T270">
        <v>0</v>
      </c>
      <c r="U270">
        <v>0</v>
      </c>
      <c r="V270">
        <v>141.26165186564097</v>
      </c>
      <c r="W270">
        <v>152.82244433549312</v>
      </c>
      <c r="X270">
        <v>152.40026571231232</v>
      </c>
      <c r="Y270">
        <v>0</v>
      </c>
      <c r="Z270">
        <v>0</v>
      </c>
      <c r="AA270">
        <v>640.11892778515244</v>
      </c>
      <c r="AB270">
        <v>706.80120967929668</v>
      </c>
      <c r="AC270">
        <v>658.50443656203186</v>
      </c>
      <c r="AD270">
        <v>0</v>
      </c>
      <c r="AE270">
        <v>0</v>
      </c>
      <c r="AF270">
        <v>271.11614777797121</v>
      </c>
      <c r="AG270">
        <v>323.45283043996989</v>
      </c>
      <c r="AH270">
        <v>291.51700262187643</v>
      </c>
      <c r="AI270">
        <v>0</v>
      </c>
      <c r="AJ270">
        <v>0</v>
      </c>
      <c r="AK270">
        <v>369.00278000718117</v>
      </c>
      <c r="AL270">
        <v>383.34837923932685</v>
      </c>
      <c r="AM270">
        <v>366.98743394015543</v>
      </c>
      <c r="AN270">
        <v>0</v>
      </c>
      <c r="AO270">
        <v>0</v>
      </c>
      <c r="AP270">
        <v>10.291488920565001</v>
      </c>
      <c r="AQ270">
        <v>11.426704021425</v>
      </c>
      <c r="AR270">
        <v>13.086399381285</v>
      </c>
      <c r="AS270">
        <v>14.533633630590002</v>
      </c>
      <c r="AT270">
        <v>17.358441130020001</v>
      </c>
      <c r="AU270">
        <v>14.976858147854701</v>
      </c>
      <c r="AV270">
        <v>14.5913285447874</v>
      </c>
      <c r="AW270">
        <v>14.605826734965</v>
      </c>
      <c r="AX270">
        <v>17.343336357996449</v>
      </c>
      <c r="AY270">
        <v>23.70780480933</v>
      </c>
      <c r="AZ270">
        <v>5.7536773393859999</v>
      </c>
      <c r="BA270">
        <v>6.3325613922853492</v>
      </c>
      <c r="BB270">
        <v>6.1278558365700002</v>
      </c>
      <c r="BC270">
        <v>7.7052454223600995</v>
      </c>
      <c r="BD270">
        <v>12.94403151753</v>
      </c>
      <c r="BE270">
        <v>0.66624611636952924</v>
      </c>
      <c r="BF270">
        <v>0.63992670998822099</v>
      </c>
      <c r="BG270">
        <v>0.6404324810294949</v>
      </c>
      <c r="BH270">
        <v>0.72469153877365367</v>
      </c>
      <c r="BI270">
        <v>0.55523223186728243</v>
      </c>
      <c r="BJ270">
        <v>0.36354458421858787</v>
      </c>
      <c r="BK270">
        <v>0.60805645811837628</v>
      </c>
      <c r="BL270">
        <v>0.621983874879937</v>
      </c>
      <c r="BM270">
        <v>0.43178421671188671</v>
      </c>
      <c r="BN270">
        <v>0.33759904342718494</v>
      </c>
      <c r="BO270">
        <v>1.0297907005881171</v>
      </c>
      <c r="BP270">
        <v>1.2479831681065972</v>
      </c>
      <c r="BQ270">
        <v>1.2624163559094319</v>
      </c>
      <c r="BR270">
        <v>1.1564757554855405</v>
      </c>
      <c r="BS270">
        <v>0.89283127529446737</v>
      </c>
      <c r="BT270">
        <v>0.49961483427179676</v>
      </c>
      <c r="BU270">
        <v>0.53137515693341997</v>
      </c>
      <c r="BV270">
        <v>0.56895326999740226</v>
      </c>
      <c r="BW270">
        <v>0.6196494752378886</v>
      </c>
      <c r="BX270">
        <v>0.72691513099226157</v>
      </c>
      <c r="BY270">
        <v>0.27739334043404834</v>
      </c>
      <c r="BZ270">
        <v>0.28797791995607819</v>
      </c>
      <c r="CA270">
        <v>0.28585879034741463</v>
      </c>
      <c r="CB270">
        <v>0.28589498893315823</v>
      </c>
      <c r="CC270">
        <v>0.27714142991459723</v>
      </c>
      <c r="CD270">
        <v>0.77700817470584504</v>
      </c>
      <c r="CE270">
        <v>0.8193530768894981</v>
      </c>
      <c r="CF270">
        <v>0.85481206034481683</v>
      </c>
      <c r="CG270">
        <v>0.90554446417104684</v>
      </c>
      <c r="CH270">
        <v>1.0040565609068588</v>
      </c>
    </row>
    <row r="271" spans="1:86" x14ac:dyDescent="0.3">
      <c r="A271" t="s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12.632550995566183</v>
      </c>
      <c r="H271">
        <v>10.132528680539647</v>
      </c>
      <c r="I271">
        <v>8.7433826711116804</v>
      </c>
      <c r="J271">
        <v>8.1081800536379394</v>
      </c>
      <c r="K271">
        <v>0</v>
      </c>
      <c r="L271">
        <v>11.539014343288011</v>
      </c>
      <c r="M271">
        <v>7.8577079895713791</v>
      </c>
      <c r="N271">
        <v>6.3073232388228089</v>
      </c>
      <c r="O271">
        <v>3.9242640421864441</v>
      </c>
      <c r="P271">
        <v>0</v>
      </c>
      <c r="Q271">
        <v>0.88017136054826584</v>
      </c>
      <c r="R271">
        <v>0.74725292512272412</v>
      </c>
      <c r="S271">
        <v>0.69511263367649168</v>
      </c>
      <c r="T271">
        <v>0.46636335377500426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60.55593248394117</v>
      </c>
      <c r="AB271">
        <v>49.200511311747377</v>
      </c>
      <c r="AC271">
        <v>42.566600525642137</v>
      </c>
      <c r="AD271">
        <v>36.827310263724343</v>
      </c>
      <c r="AE271">
        <v>0</v>
      </c>
      <c r="AF271">
        <v>49.016918923854234</v>
      </c>
      <c r="AG271">
        <v>41.342803322175996</v>
      </c>
      <c r="AH271">
        <v>36.259278041401963</v>
      </c>
      <c r="AI271">
        <v>32.903046950970975</v>
      </c>
      <c r="AJ271">
        <v>0</v>
      </c>
      <c r="AK271">
        <v>11.539014343288011</v>
      </c>
      <c r="AL271">
        <v>7.8577079895713791</v>
      </c>
      <c r="AM271">
        <v>6.3073232388228089</v>
      </c>
      <c r="AN271">
        <v>3.9242640421864441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</row>
    <row r="272" spans="1:86" x14ac:dyDescent="0.3">
      <c r="A272" t="s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1.6237309404749825</v>
      </c>
      <c r="H272">
        <v>1.0126953171045376</v>
      </c>
      <c r="I272">
        <v>0.51489430795714564</v>
      </c>
      <c r="J272">
        <v>0.35730182650030079</v>
      </c>
      <c r="K272">
        <v>0</v>
      </c>
      <c r="L272">
        <v>5.6039193231360001</v>
      </c>
      <c r="M272">
        <v>5.1303071877119999</v>
      </c>
      <c r="N272">
        <v>3.664117857432883</v>
      </c>
      <c r="O272">
        <v>3.7880069322978303</v>
      </c>
      <c r="P272">
        <v>0</v>
      </c>
      <c r="Q272">
        <v>3.3255799113399216</v>
      </c>
      <c r="R272">
        <v>4.8815096087325722</v>
      </c>
      <c r="S272">
        <v>6.8571069576291848</v>
      </c>
      <c r="T272">
        <v>10.215628919680878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6.4464530831360003</v>
      </c>
      <c r="AB272">
        <v>6.0817991720959999</v>
      </c>
      <c r="AC272">
        <v>4.0058807828480001</v>
      </c>
      <c r="AD272">
        <v>3.97849112927232</v>
      </c>
      <c r="AE272">
        <v>0</v>
      </c>
      <c r="AF272">
        <v>0.84253376000000002</v>
      </c>
      <c r="AG272">
        <v>0.95149198438399996</v>
      </c>
      <c r="AH272">
        <v>0.34176292541511677</v>
      </c>
      <c r="AI272">
        <v>0.19048419697448959</v>
      </c>
      <c r="AJ272">
        <v>0</v>
      </c>
      <c r="AK272">
        <v>5.6039193231360001</v>
      </c>
      <c r="AL272">
        <v>5.1303071877119999</v>
      </c>
      <c r="AM272">
        <v>3.664117857432883</v>
      </c>
      <c r="AN272">
        <v>3.7880069322978303</v>
      </c>
      <c r="AO272">
        <v>0</v>
      </c>
      <c r="AP272">
        <v>-31.716523108500002</v>
      </c>
      <c r="AQ272">
        <v>-4.5892173439950001</v>
      </c>
      <c r="AR272">
        <v>-7.7441295434999997</v>
      </c>
      <c r="AS272">
        <v>11.744017559595001</v>
      </c>
      <c r="AT272">
        <v>24.251781993435003</v>
      </c>
      <c r="AU272">
        <v>389.28163015349998</v>
      </c>
      <c r="AV272">
        <v>351.38181279150001</v>
      </c>
      <c r="AW272">
        <v>334.02040843500004</v>
      </c>
      <c r="AX272">
        <v>322.25432117399998</v>
      </c>
      <c r="AY272">
        <v>329.73205356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-387.55725537959603</v>
      </c>
      <c r="BU272">
        <v>-109.74494044532477</v>
      </c>
      <c r="BV272">
        <v>-160.12839716099418</v>
      </c>
      <c r="BW272">
        <v>-2893.4062168708688</v>
      </c>
      <c r="BX272">
        <v>1165.8849158285732</v>
      </c>
      <c r="BY272">
        <v>0.39529157960335787</v>
      </c>
      <c r="BZ272">
        <v>1.4229792313530918</v>
      </c>
      <c r="CA272">
        <v>1.1715003234977877</v>
      </c>
      <c r="CB272">
        <v>-14.220240867577095</v>
      </c>
      <c r="CC272">
        <v>2.8171210950532615</v>
      </c>
      <c r="CD272">
        <v>-387.16196379999263</v>
      </c>
      <c r="CE272">
        <v>-108.32196121397169</v>
      </c>
      <c r="CF272">
        <v>-158.95689683749637</v>
      </c>
      <c r="CG272">
        <v>-2907.6264577384459</v>
      </c>
      <c r="CH272">
        <v>1168.7020369236263</v>
      </c>
    </row>
    <row r="273" spans="1:86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1.1878583143706625</v>
      </c>
      <c r="H273">
        <v>0.99738464050431985</v>
      </c>
      <c r="I273">
        <v>0.52110782992926719</v>
      </c>
      <c r="J273">
        <v>0.35629754341017605</v>
      </c>
      <c r="K273">
        <v>0.33665332786380803</v>
      </c>
      <c r="L273">
        <v>3.6247860273840127</v>
      </c>
      <c r="M273">
        <v>3.3782183867028479</v>
      </c>
      <c r="N273">
        <v>3.693699029028557</v>
      </c>
      <c r="O273">
        <v>3.7556979912270845</v>
      </c>
      <c r="P273">
        <v>3.5308845279042558</v>
      </c>
      <c r="Q273">
        <v>2.9404060881295462</v>
      </c>
      <c r="R273">
        <v>3.2637330210807245</v>
      </c>
      <c r="S273">
        <v>6.8300437659333593</v>
      </c>
      <c r="T273">
        <v>10.157045873909892</v>
      </c>
      <c r="U273">
        <v>10.106253392844778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5.0644681859202052</v>
      </c>
      <c r="AB273">
        <v>4.6522749618180104</v>
      </c>
      <c r="AC273">
        <v>4.874706249981644</v>
      </c>
      <c r="AD273">
        <v>4.8067216016825345</v>
      </c>
      <c r="AE273">
        <v>4.6289652071155709</v>
      </c>
      <c r="AF273">
        <v>1.4396811949521919</v>
      </c>
      <c r="AG273">
        <v>1.2740565751151616</v>
      </c>
      <c r="AH273">
        <v>1.181007220953088</v>
      </c>
      <c r="AI273">
        <v>1.0510228810223616</v>
      </c>
      <c r="AJ273">
        <v>1.0980806804639742</v>
      </c>
      <c r="AK273">
        <v>3.6247869909680128</v>
      </c>
      <c r="AL273">
        <v>3.3782183867028479</v>
      </c>
      <c r="AM273">
        <v>3.693699029028557</v>
      </c>
      <c r="AN273">
        <v>3.7556987206601726</v>
      </c>
      <c r="AO273">
        <v>3.5308852338258943</v>
      </c>
      <c r="AP273">
        <v>15.721138786499999</v>
      </c>
      <c r="AQ273">
        <v>1.8576236159999999</v>
      </c>
      <c r="AR273">
        <v>0</v>
      </c>
      <c r="AS273">
        <v>0</v>
      </c>
      <c r="AT273">
        <v>0</v>
      </c>
      <c r="AU273">
        <v>7.4515351590000005</v>
      </c>
      <c r="AV273">
        <v>4.6117568879999995</v>
      </c>
      <c r="AW273">
        <v>0</v>
      </c>
      <c r="AX273">
        <v>0</v>
      </c>
      <c r="AY273">
        <v>0</v>
      </c>
      <c r="AZ273">
        <v>-1.5563602379999999</v>
      </c>
      <c r="BA273">
        <v>-7.2151695000000002E-2</v>
      </c>
      <c r="BB273">
        <v>0</v>
      </c>
      <c r="BC273">
        <v>0</v>
      </c>
      <c r="BD273">
        <v>0</v>
      </c>
      <c r="BE273">
        <v>0.94354040461695698</v>
      </c>
      <c r="BF273">
        <v>1.222026575933024</v>
      </c>
      <c r="BG273">
        <v>0</v>
      </c>
      <c r="BH273">
        <v>0</v>
      </c>
      <c r="BI273">
        <v>0</v>
      </c>
      <c r="BJ273">
        <v>2.6788253791808665E-2</v>
      </c>
      <c r="BK273">
        <v>-8.1542891172440238E-3</v>
      </c>
      <c r="BL273">
        <v>0</v>
      </c>
      <c r="BM273">
        <v>0</v>
      </c>
      <c r="BN273">
        <v>0</v>
      </c>
      <c r="BO273">
        <v>0.97032865840876559</v>
      </c>
      <c r="BP273">
        <v>1.2138722868157799</v>
      </c>
      <c r="BQ273">
        <v>0</v>
      </c>
      <c r="BR273">
        <v>0</v>
      </c>
      <c r="BS273">
        <v>0</v>
      </c>
      <c r="BT273">
        <v>0.8871131927199013</v>
      </c>
      <c r="BU273">
        <v>0.47966958993884135</v>
      </c>
      <c r="BV273">
        <v>0</v>
      </c>
      <c r="BW273">
        <v>0</v>
      </c>
      <c r="BX273">
        <v>0</v>
      </c>
      <c r="BY273">
        <v>1.8763114569874655E-2</v>
      </c>
      <c r="BZ273">
        <v>-6.0601965287918162E-3</v>
      </c>
      <c r="CA273">
        <v>0</v>
      </c>
      <c r="CB273">
        <v>0</v>
      </c>
      <c r="CC273">
        <v>0</v>
      </c>
      <c r="CD273">
        <v>0.90587630728977608</v>
      </c>
      <c r="CE273">
        <v>0.47360939341004954</v>
      </c>
      <c r="CF273">
        <v>0</v>
      </c>
      <c r="CG273">
        <v>0</v>
      </c>
      <c r="CH273">
        <v>0</v>
      </c>
    </row>
    <row r="274" spans="1:86" x14ac:dyDescent="0.3">
      <c r="A274" t="s">
        <v>271</v>
      </c>
      <c r="B274">
        <v>932.16653639679998</v>
      </c>
      <c r="C274">
        <v>384.87508707575807</v>
      </c>
      <c r="D274">
        <v>961.67655485893636</v>
      </c>
      <c r="E274">
        <v>776.17291884775432</v>
      </c>
      <c r="F274">
        <v>0</v>
      </c>
      <c r="G274">
        <v>651.85642908036095</v>
      </c>
      <c r="H274">
        <v>773.4835036775014</v>
      </c>
      <c r="I274">
        <v>808.83192140806773</v>
      </c>
      <c r="J274">
        <v>875.45305978445015</v>
      </c>
      <c r="K274">
        <v>0</v>
      </c>
      <c r="L274">
        <v>1315.1758321310106</v>
      </c>
      <c r="M274">
        <v>1471.0982719751269</v>
      </c>
      <c r="N274">
        <v>1487.0310094424333</v>
      </c>
      <c r="O274">
        <v>1616.8656795241573</v>
      </c>
      <c r="P274">
        <v>0</v>
      </c>
      <c r="Q274">
        <v>1.944112740923656</v>
      </c>
      <c r="R274">
        <v>1.8326528627479413</v>
      </c>
      <c r="S274">
        <v>1.7715414664991549</v>
      </c>
      <c r="T274">
        <v>1.7796338496117718</v>
      </c>
      <c r="U274">
        <v>0</v>
      </c>
      <c r="V274">
        <v>1183.373544288256</v>
      </c>
      <c r="W274">
        <v>1436.8497797418599</v>
      </c>
      <c r="X274">
        <v>1198.2413580000564</v>
      </c>
      <c r="Y274">
        <v>1032.1658149137202</v>
      </c>
      <c r="Z274">
        <v>0</v>
      </c>
      <c r="AA274">
        <v>12946.781384761138</v>
      </c>
      <c r="AB274">
        <v>14167.320428711148</v>
      </c>
      <c r="AC274">
        <v>13620.532583780945</v>
      </c>
      <c r="AD274">
        <v>14757.948512482766</v>
      </c>
      <c r="AE274">
        <v>0</v>
      </c>
      <c r="AF274">
        <v>11871.952698286468</v>
      </c>
      <c r="AG274">
        <v>12970.805165026499</v>
      </c>
      <c r="AH274">
        <v>12407.418804750008</v>
      </c>
      <c r="AI274">
        <v>13421.876391165748</v>
      </c>
      <c r="AJ274">
        <v>0</v>
      </c>
      <c r="AK274">
        <v>1074.8286864746701</v>
      </c>
      <c r="AL274">
        <v>1196.515263684649</v>
      </c>
      <c r="AM274">
        <v>1213.1137790309376</v>
      </c>
      <c r="AN274">
        <v>1336.0721213170177</v>
      </c>
      <c r="AO274">
        <v>0</v>
      </c>
      <c r="AP274">
        <v>220.40928881170501</v>
      </c>
      <c r="AQ274">
        <v>207.35496003066001</v>
      </c>
      <c r="AR274">
        <v>202.23552121422003</v>
      </c>
      <c r="AS274">
        <v>261.15335047656004</v>
      </c>
      <c r="AT274">
        <v>462.30880197991502</v>
      </c>
      <c r="AU274">
        <v>625.69317736649998</v>
      </c>
      <c r="AV274">
        <v>537.33120402194993</v>
      </c>
      <c r="AW274">
        <v>520.48934744792996</v>
      </c>
      <c r="AX274">
        <v>544.43306300942993</v>
      </c>
      <c r="AY274">
        <v>727.26428051359505</v>
      </c>
      <c r="AZ274">
        <v>452.71588694399998</v>
      </c>
      <c r="BA274">
        <v>402.15881906490006</v>
      </c>
      <c r="BB274">
        <v>394.03945794453</v>
      </c>
      <c r="BC274">
        <v>426.93370911003001</v>
      </c>
      <c r="BD274">
        <v>584.038230811875</v>
      </c>
      <c r="BE274">
        <v>0.4124229979370882</v>
      </c>
      <c r="BF274">
        <v>0.36405532424313114</v>
      </c>
      <c r="BG274">
        <v>0.42375224433941133</v>
      </c>
      <c r="BH274">
        <v>0.47029278765488619</v>
      </c>
      <c r="BI274">
        <v>0.61995047782502288</v>
      </c>
      <c r="BJ274">
        <v>0.45045667178486271</v>
      </c>
      <c r="BK274">
        <v>0.4724252076173921</v>
      </c>
      <c r="BL274">
        <v>0.44458957375747271</v>
      </c>
      <c r="BM274">
        <v>0.44524328631695254</v>
      </c>
      <c r="BN274">
        <v>0.40085040869134869</v>
      </c>
      <c r="BO274">
        <v>0.86287966972195096</v>
      </c>
      <c r="BP274">
        <v>0.83648053186052318</v>
      </c>
      <c r="BQ274">
        <v>0.86834181809688393</v>
      </c>
      <c r="BR274">
        <v>0.91553607397183878</v>
      </c>
      <c r="BS274">
        <v>1.0208008865163716</v>
      </c>
      <c r="BT274">
        <v>0.52119417650035904</v>
      </c>
      <c r="BU274">
        <v>0.48001407767043464</v>
      </c>
      <c r="BV274">
        <v>0.41702642585475352</v>
      </c>
      <c r="BW274">
        <v>0.47818867521976272</v>
      </c>
      <c r="BX274">
        <v>0.73182364579403725</v>
      </c>
      <c r="BY274">
        <v>0.3496605661684582</v>
      </c>
      <c r="BZ274">
        <v>0.36455108280510573</v>
      </c>
      <c r="CA274">
        <v>0.34308881165424476</v>
      </c>
      <c r="CB274">
        <v>0.34716185691609625</v>
      </c>
      <c r="CC274">
        <v>0.31582275086476297</v>
      </c>
      <c r="CD274">
        <v>0.87085474266881724</v>
      </c>
      <c r="CE274">
        <v>0.84456516047554053</v>
      </c>
      <c r="CF274">
        <v>0.76011523750899834</v>
      </c>
      <c r="CG274">
        <v>0.82535053213585896</v>
      </c>
      <c r="CH274">
        <v>1.0476463966588001</v>
      </c>
    </row>
    <row r="275" spans="1:86" x14ac:dyDescent="0.3">
      <c r="A275" t="s">
        <v>272</v>
      </c>
      <c r="B275">
        <v>24.078918102845439</v>
      </c>
      <c r="C275">
        <v>23.30553417561088</v>
      </c>
      <c r="D275">
        <v>23.70619892627456</v>
      </c>
      <c r="E275">
        <v>22.75988147469312</v>
      </c>
      <c r="F275">
        <v>21.563976533975037</v>
      </c>
      <c r="G275">
        <v>4.6451262650966019</v>
      </c>
      <c r="H275">
        <v>4.463325024047923</v>
      </c>
      <c r="I275">
        <v>4.1510910123701255</v>
      </c>
      <c r="J275">
        <v>4.0169766897460226</v>
      </c>
      <c r="K275">
        <v>3.9560742026931202</v>
      </c>
      <c r="L275">
        <v>12.105455857728103</v>
      </c>
      <c r="M275">
        <v>11.607816010799104</v>
      </c>
      <c r="N275">
        <v>10.94169924838144</v>
      </c>
      <c r="O275">
        <v>10.485943510745702</v>
      </c>
      <c r="P275">
        <v>12.239003904101478</v>
      </c>
      <c r="Q275">
        <v>2.511153176795399</v>
      </c>
      <c r="R275">
        <v>2.5060029737215359</v>
      </c>
      <c r="S275">
        <v>2.539873565078151</v>
      </c>
      <c r="T275">
        <v>2.515346284595251</v>
      </c>
      <c r="U275">
        <v>2.9810634820503004</v>
      </c>
      <c r="V275">
        <v>24.318114340669442</v>
      </c>
      <c r="W275">
        <v>23.51136659687424</v>
      </c>
      <c r="X275">
        <v>23.88501494786048</v>
      </c>
      <c r="Y275">
        <v>22.91663552754688</v>
      </c>
      <c r="Z275">
        <v>21.699533251655676</v>
      </c>
      <c r="AA275">
        <v>15.517841683302503</v>
      </c>
      <c r="AB275">
        <v>14.595211222139906</v>
      </c>
      <c r="AC275">
        <v>15.00364468225372</v>
      </c>
      <c r="AD275">
        <v>14.212768917867008</v>
      </c>
      <c r="AE275">
        <v>15.723654190271693</v>
      </c>
      <c r="AF275">
        <v>3.4123858255744</v>
      </c>
      <c r="AG275">
        <v>2.9873952113408002</v>
      </c>
      <c r="AH275">
        <v>4.0619454337759233</v>
      </c>
      <c r="AI275">
        <v>3.7268254070249474</v>
      </c>
      <c r="AJ275">
        <v>3.484650286073856</v>
      </c>
      <c r="AK275">
        <v>12.105455857728103</v>
      </c>
      <c r="AL275">
        <v>11.607816010799104</v>
      </c>
      <c r="AM275">
        <v>10.94169924838144</v>
      </c>
      <c r="AN275">
        <v>10.485943510745702</v>
      </c>
      <c r="AO275">
        <v>12.239003904101478</v>
      </c>
      <c r="AP275">
        <v>181.54623034103295</v>
      </c>
      <c r="AQ275">
        <v>124.9688706053919</v>
      </c>
      <c r="AR275">
        <v>296.89148833279529</v>
      </c>
      <c r="AS275">
        <v>280.66879123159248</v>
      </c>
      <c r="AT275">
        <v>292.90207226113682</v>
      </c>
      <c r="AU275">
        <v>776.63386222518409</v>
      </c>
      <c r="AV275">
        <v>831.6032819821404</v>
      </c>
      <c r="AW275">
        <v>999.71697069602737</v>
      </c>
      <c r="AX275">
        <v>1010.5434721817412</v>
      </c>
      <c r="AY275">
        <v>1202.1847615404276</v>
      </c>
      <c r="AZ275">
        <v>148.43076976698779</v>
      </c>
      <c r="BA275">
        <v>144.1923721631955</v>
      </c>
      <c r="BB275">
        <v>167.22847167868352</v>
      </c>
      <c r="BC275">
        <v>175.95794431273771</v>
      </c>
      <c r="BD275">
        <v>207.94223606197019</v>
      </c>
      <c r="BE275">
        <v>0.55453524195398918</v>
      </c>
      <c r="BF275">
        <v>0.34506707522125052</v>
      </c>
      <c r="BG275">
        <v>0.66432387004199289</v>
      </c>
      <c r="BH275">
        <v>0.60985953764226408</v>
      </c>
      <c r="BI275">
        <v>0.86737947234064194</v>
      </c>
      <c r="BJ275">
        <v>0.23232842158882194</v>
      </c>
      <c r="BK275">
        <v>0.22850671251276294</v>
      </c>
      <c r="BL275">
        <v>0.22636752242975361</v>
      </c>
      <c r="BM275">
        <v>0.19227677371209312</v>
      </c>
      <c r="BN275">
        <v>0.19611197315368867</v>
      </c>
      <c r="BO275">
        <v>0.78686366354281112</v>
      </c>
      <c r="BP275">
        <v>0.57357378773401346</v>
      </c>
      <c r="BQ275">
        <v>0.89069139247174633</v>
      </c>
      <c r="BR275">
        <v>0.80213631135435715</v>
      </c>
      <c r="BS275">
        <v>1.0634914454943307</v>
      </c>
      <c r="BT275">
        <v>0.56794531034372009</v>
      </c>
      <c r="BU275">
        <v>0.36944122379996019</v>
      </c>
      <c r="BV275">
        <v>0.73728318852119901</v>
      </c>
      <c r="BW275">
        <v>0.65371170797639988</v>
      </c>
      <c r="BX275">
        <v>0.65764275979131126</v>
      </c>
      <c r="BY275">
        <v>0.19757141626857411</v>
      </c>
      <c r="BZ275">
        <v>0.21869099498223293</v>
      </c>
      <c r="CA275">
        <v>0.21612320100151008</v>
      </c>
      <c r="CB275">
        <v>0.20216645971487046</v>
      </c>
      <c r="CC275">
        <v>0.19954538085738149</v>
      </c>
      <c r="CD275">
        <v>0.76551672661229431</v>
      </c>
      <c r="CE275">
        <v>0.58813221878219313</v>
      </c>
      <c r="CF275">
        <v>0.95340638952270895</v>
      </c>
      <c r="CG275">
        <v>0.85587816769127034</v>
      </c>
      <c r="CH275">
        <v>0.85718814064869275</v>
      </c>
    </row>
    <row r="276" spans="1:86" x14ac:dyDescent="0.3">
      <c r="A276" t="s">
        <v>273</v>
      </c>
      <c r="B276">
        <v>5.7804315310079994</v>
      </c>
      <c r="C276">
        <v>6.5661677957120004</v>
      </c>
      <c r="D276">
        <v>7.7675325286400003</v>
      </c>
      <c r="E276">
        <v>6.5640877551103998</v>
      </c>
      <c r="F276">
        <v>-226.37935310670846</v>
      </c>
      <c r="G276">
        <v>5.03717580229499</v>
      </c>
      <c r="H276">
        <v>4.3888293282340864</v>
      </c>
      <c r="I276">
        <v>6.4207027219260411</v>
      </c>
      <c r="J276">
        <v>3.8045117180361729</v>
      </c>
      <c r="K276">
        <v>32.254476610233752</v>
      </c>
      <c r="L276">
        <v>17.05621940365312</v>
      </c>
      <c r="M276">
        <v>17.233637461329817</v>
      </c>
      <c r="N276">
        <v>17.358392576490086</v>
      </c>
      <c r="O276">
        <v>12.828893244906292</v>
      </c>
      <c r="P276">
        <v>81.062323361588327</v>
      </c>
      <c r="Q276">
        <v>3.2627608729402864</v>
      </c>
      <c r="R276">
        <v>3.7837099776718217</v>
      </c>
      <c r="S276">
        <v>2.6050527608615375</v>
      </c>
      <c r="T276">
        <v>3.2492254419657045</v>
      </c>
      <c r="U276">
        <v>2.4216904443357095</v>
      </c>
      <c r="V276">
        <v>12.031881229311999</v>
      </c>
      <c r="W276">
        <v>13.834492507136</v>
      </c>
      <c r="X276">
        <v>18.561959913471998</v>
      </c>
      <c r="Y276">
        <v>16.272602310696957</v>
      </c>
      <c r="Z276">
        <v>1.5283780272742538</v>
      </c>
      <c r="AA276">
        <v>33.396499576197122</v>
      </c>
      <c r="AB276">
        <v>31.336703774128026</v>
      </c>
      <c r="AC276">
        <v>35.481847573994088</v>
      </c>
      <c r="AD276">
        <v>29.376945369496369</v>
      </c>
      <c r="AE276">
        <v>678.31754222027064</v>
      </c>
      <c r="AF276">
        <v>16.340280172544002</v>
      </c>
      <c r="AG276">
        <v>14.103066312798209</v>
      </c>
      <c r="AH276">
        <v>18.123454997504002</v>
      </c>
      <c r="AI276">
        <v>16.548052124590082</v>
      </c>
      <c r="AJ276">
        <v>597.25521885877868</v>
      </c>
      <c r="AK276">
        <v>17.05621940365312</v>
      </c>
      <c r="AL276">
        <v>17.233637461329817</v>
      </c>
      <c r="AM276">
        <v>17.358392576490086</v>
      </c>
      <c r="AN276">
        <v>12.828893244906292</v>
      </c>
      <c r="AO276">
        <v>81.062323361588327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</row>
    <row r="277" spans="1:86" x14ac:dyDescent="0.3">
      <c r="A277" t="s">
        <v>274</v>
      </c>
      <c r="B277">
        <v>61.233849522176001</v>
      </c>
      <c r="C277">
        <v>73.106924399616005</v>
      </c>
      <c r="D277">
        <v>77.917599215952492</v>
      </c>
      <c r="E277">
        <v>94.435677178535727</v>
      </c>
      <c r="F277">
        <v>231.64270969590243</v>
      </c>
      <c r="G277">
        <v>142.68400971477564</v>
      </c>
      <c r="H277">
        <v>127.89684202998252</v>
      </c>
      <c r="I277">
        <v>164.22636272683039</v>
      </c>
      <c r="J277">
        <v>129.46497996113573</v>
      </c>
      <c r="K277">
        <v>181.23718634780181</v>
      </c>
      <c r="L277">
        <v>400.50106191397009</v>
      </c>
      <c r="M277">
        <v>346.23069486764666</v>
      </c>
      <c r="N277">
        <v>356.62910668968073</v>
      </c>
      <c r="O277">
        <v>344.63330443395705</v>
      </c>
      <c r="P277">
        <v>330.28832898668247</v>
      </c>
      <c r="Q277">
        <v>2.7046928104610686</v>
      </c>
      <c r="R277">
        <v>2.6085269392745154</v>
      </c>
      <c r="S277">
        <v>2.0924904834680782</v>
      </c>
      <c r="T277">
        <v>2.5650422077026436</v>
      </c>
      <c r="U277">
        <v>1.7560444167763012</v>
      </c>
      <c r="V277">
        <v>234.293703585792</v>
      </c>
      <c r="W277">
        <v>259.72684706508801</v>
      </c>
      <c r="X277">
        <v>283.15517095650767</v>
      </c>
      <c r="Y277">
        <v>318.83668154893178</v>
      </c>
      <c r="Z277">
        <v>613.43841969611833</v>
      </c>
      <c r="AA277">
        <v>723.80735225381</v>
      </c>
      <c r="AB277">
        <v>760.83186209964663</v>
      </c>
      <c r="AC277">
        <v>808.29198380200069</v>
      </c>
      <c r="AD277">
        <v>959.51559669361063</v>
      </c>
      <c r="AE277">
        <v>1127.3299668318898</v>
      </c>
      <c r="AF277">
        <v>323.30629033984002</v>
      </c>
      <c r="AG277">
        <v>414.60116723200002</v>
      </c>
      <c r="AH277">
        <v>451.66287711232002</v>
      </c>
      <c r="AI277">
        <v>614.88229218179595</v>
      </c>
      <c r="AJ277">
        <v>797.04163803744234</v>
      </c>
      <c r="AK277">
        <v>400.50106191397009</v>
      </c>
      <c r="AL277">
        <v>346.23069486764666</v>
      </c>
      <c r="AM277">
        <v>356.62910668968073</v>
      </c>
      <c r="AN277">
        <v>344.63330443395705</v>
      </c>
      <c r="AO277">
        <v>330.28832898668247</v>
      </c>
      <c r="AP277">
        <v>173.11317452462998</v>
      </c>
      <c r="AQ277">
        <v>866.81438733284995</v>
      </c>
      <c r="AR277">
        <v>96.087624056205016</v>
      </c>
      <c r="AS277">
        <v>301.74216515751004</v>
      </c>
      <c r="AT277">
        <v>10.248751615530001</v>
      </c>
      <c r="AU277">
        <v>415.68447186988499</v>
      </c>
      <c r="AV277">
        <v>780.98474267305699</v>
      </c>
      <c r="AW277">
        <v>310.11420061658265</v>
      </c>
      <c r="AX277">
        <v>284.95607275855542</v>
      </c>
      <c r="AY277">
        <v>167.26485491247001</v>
      </c>
      <c r="AZ277">
        <v>152.68164974520002</v>
      </c>
      <c r="BA277">
        <v>98.755504399921648</v>
      </c>
      <c r="BB277">
        <v>91.784244868780192</v>
      </c>
      <c r="BC277">
        <v>1.0727998761628499</v>
      </c>
      <c r="BD277">
        <v>19.131483243885</v>
      </c>
      <c r="BE277">
        <v>0.40095674678722754</v>
      </c>
      <c r="BF277">
        <v>0.8316929276050854</v>
      </c>
      <c r="BG277">
        <v>0.47156442828066686</v>
      </c>
      <c r="BH277">
        <v>0.51684409785871133</v>
      </c>
      <c r="BI277">
        <v>0.25765945571361953</v>
      </c>
      <c r="BJ277">
        <v>0.20321007288017867</v>
      </c>
      <c r="BK277">
        <v>0.47197941629204598</v>
      </c>
      <c r="BL277">
        <v>0.25450877129642802</v>
      </c>
      <c r="BM277">
        <v>0.66311952739986513</v>
      </c>
      <c r="BN277">
        <v>0.49073486139108269</v>
      </c>
      <c r="BO277">
        <v>0.60416681966740615</v>
      </c>
      <c r="BP277">
        <v>1.3036723438971314</v>
      </c>
      <c r="BQ277">
        <v>0.72607319957709482</v>
      </c>
      <c r="BR277">
        <v>1.1799636252585766</v>
      </c>
      <c r="BS277">
        <v>0.74839431710470239</v>
      </c>
      <c r="BT277">
        <v>0.28476709632657449</v>
      </c>
      <c r="BU277">
        <v>1.2581669959786317</v>
      </c>
      <c r="BV277">
        <v>0.2948038713051564</v>
      </c>
      <c r="BW277">
        <v>1.6904307281155004</v>
      </c>
      <c r="BX277">
        <v>6.9639940955795468E-2</v>
      </c>
      <c r="BY277">
        <v>0.1233286617061401</v>
      </c>
      <c r="BZ277">
        <v>0.22754261196854722</v>
      </c>
      <c r="CA277">
        <v>0.17331639134038199</v>
      </c>
      <c r="CB277">
        <v>0.3252162192961669</v>
      </c>
      <c r="CC277">
        <v>0.32716676780512455</v>
      </c>
      <c r="CD277">
        <v>0.40809575803271453</v>
      </c>
      <c r="CE277">
        <v>1.4857096079471792</v>
      </c>
      <c r="CF277">
        <v>0.46812026264553835</v>
      </c>
      <c r="CG277">
        <v>2.0156469474116672</v>
      </c>
      <c r="CH277">
        <v>0.39680670876091995</v>
      </c>
    </row>
    <row r="278" spans="1:86" x14ac:dyDescent="0.3">
      <c r="A278" t="s">
        <v>275</v>
      </c>
      <c r="B278">
        <v>-3.2530595840000003E-3</v>
      </c>
      <c r="C278">
        <v>5714.9385689006085</v>
      </c>
      <c r="D278">
        <v>4945.5770960936961</v>
      </c>
      <c r="E278">
        <v>3703.29613998592</v>
      </c>
      <c r="F278">
        <v>3449.2562770391041</v>
      </c>
      <c r="G278">
        <v>175.717762735104</v>
      </c>
      <c r="H278">
        <v>225.122176172032</v>
      </c>
      <c r="I278">
        <v>270.387901897728</v>
      </c>
      <c r="J278">
        <v>277.83665578598402</v>
      </c>
      <c r="K278">
        <v>265.730466812928</v>
      </c>
      <c r="L278">
        <v>266.98016395571204</v>
      </c>
      <c r="M278">
        <v>350.365510726656</v>
      </c>
      <c r="N278">
        <v>382.34561680896002</v>
      </c>
      <c r="O278">
        <v>371.52264710246396</v>
      </c>
      <c r="P278">
        <v>368.51360456703998</v>
      </c>
      <c r="Q278">
        <v>1.4640398915897825</v>
      </c>
      <c r="R278">
        <v>1.4996594561614609</v>
      </c>
      <c r="S278">
        <v>1.3625687992748934</v>
      </c>
      <c r="T278">
        <v>1.2885026900890315</v>
      </c>
      <c r="U278">
        <v>1.3362931898701313</v>
      </c>
      <c r="V278">
        <v>1.0036690944000001E-2</v>
      </c>
      <c r="W278">
        <v>5714.9423509678081</v>
      </c>
      <c r="X278">
        <v>4945.5816326471677</v>
      </c>
      <c r="Y278">
        <v>3703.30891229184</v>
      </c>
      <c r="Z278">
        <v>3449.2831754864642</v>
      </c>
      <c r="AA278">
        <v>18958.814154826752</v>
      </c>
      <c r="AB278">
        <v>24891.95439335936</v>
      </c>
      <c r="AC278">
        <v>26272.049934285824</v>
      </c>
      <c r="AD278">
        <v>31212.211625666558</v>
      </c>
      <c r="AE278">
        <v>34751.530844198911</v>
      </c>
      <c r="AF278">
        <v>18691.83399087104</v>
      </c>
      <c r="AG278">
        <v>24541.588882632703</v>
      </c>
      <c r="AH278">
        <v>25870.432637476864</v>
      </c>
      <c r="AI278">
        <v>30821.417298564098</v>
      </c>
      <c r="AJ278">
        <v>34373.381399631871</v>
      </c>
      <c r="AK278">
        <v>266.98016395571204</v>
      </c>
      <c r="AL278">
        <v>350.365510726656</v>
      </c>
      <c r="AM278">
        <v>401.61729680896002</v>
      </c>
      <c r="AN278">
        <v>390.79432710246397</v>
      </c>
      <c r="AO278">
        <v>378.14944456704001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</row>
    <row r="279" spans="1:86" x14ac:dyDescent="0.3">
      <c r="A279" t="s">
        <v>276</v>
      </c>
      <c r="B279">
        <v>-0.50068210073599995</v>
      </c>
      <c r="C279">
        <v>-0.29586172211200001</v>
      </c>
      <c r="D279">
        <v>-0.119957535744</v>
      </c>
      <c r="E279">
        <v>-5.6552744959999998E-2</v>
      </c>
      <c r="F279">
        <v>0</v>
      </c>
      <c r="G279">
        <v>1.6572469227519999</v>
      </c>
      <c r="H279">
        <v>3.2271854264319999</v>
      </c>
      <c r="I279">
        <v>1.020120364032</v>
      </c>
      <c r="J279">
        <v>1.086897698816</v>
      </c>
      <c r="K279">
        <v>0</v>
      </c>
      <c r="L279">
        <v>10.858335166464</v>
      </c>
      <c r="M279">
        <v>7.7441791068160004</v>
      </c>
      <c r="N279">
        <v>7.1898928281599996</v>
      </c>
      <c r="O279">
        <v>7.3367844638720001</v>
      </c>
      <c r="P279">
        <v>0</v>
      </c>
      <c r="Q279">
        <v>6.313433375195217</v>
      </c>
      <c r="R279">
        <v>2.3122833349902718</v>
      </c>
      <c r="S279">
        <v>6.7914198512288495</v>
      </c>
      <c r="T279">
        <v>6.504391469902675</v>
      </c>
      <c r="U279">
        <v>0</v>
      </c>
      <c r="V279">
        <v>-0.53694176665600002</v>
      </c>
      <c r="W279">
        <v>-0.281441687552</v>
      </c>
      <c r="X279">
        <v>-0.108101598208</v>
      </c>
      <c r="Y279">
        <v>-3.1326115839999995E-2</v>
      </c>
      <c r="Z279">
        <v>0</v>
      </c>
      <c r="AA279">
        <v>15.318758757375999</v>
      </c>
      <c r="AB279">
        <v>11.64350098944</v>
      </c>
      <c r="AC279">
        <v>11.128690820096001</v>
      </c>
      <c r="AD279">
        <v>10.750673926144001</v>
      </c>
      <c r="AE279">
        <v>0</v>
      </c>
      <c r="AF279">
        <v>4.4604235909120007</v>
      </c>
      <c r="AG279">
        <v>3.8993218826240001</v>
      </c>
      <c r="AH279">
        <v>3.9387979919359997</v>
      </c>
      <c r="AI279">
        <v>3.413889462272</v>
      </c>
      <c r="AJ279">
        <v>0</v>
      </c>
      <c r="AK279">
        <v>10.858335166464</v>
      </c>
      <c r="AL279">
        <v>7.7441791068160004</v>
      </c>
      <c r="AM279">
        <v>7.1898928281599996</v>
      </c>
      <c r="AN279">
        <v>7.3367844638720001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</row>
    <row r="280" spans="1:86" x14ac:dyDescent="0.3">
      <c r="A280" t="s">
        <v>277</v>
      </c>
      <c r="B280">
        <v>1.3555227555840001</v>
      </c>
      <c r="C280">
        <v>1.3805267967999999E-2</v>
      </c>
      <c r="D280">
        <v>0</v>
      </c>
      <c r="E280">
        <v>0</v>
      </c>
      <c r="F280">
        <v>0</v>
      </c>
      <c r="G280">
        <v>3.4739133355110399</v>
      </c>
      <c r="H280">
        <v>0.40608495884287998</v>
      </c>
      <c r="I280">
        <v>0.34768527012874245</v>
      </c>
      <c r="J280">
        <v>0.35229806429399035</v>
      </c>
      <c r="K280">
        <v>0.36891748289925119</v>
      </c>
      <c r="L280">
        <v>10.056112018063359</v>
      </c>
      <c r="M280">
        <v>5.2094264243507196</v>
      </c>
      <c r="N280">
        <v>5.2261223479603203</v>
      </c>
      <c r="O280">
        <v>5.2633691478732798</v>
      </c>
      <c r="P280">
        <v>5.2246769334169603</v>
      </c>
      <c r="Q280">
        <v>2.7893351695799002</v>
      </c>
      <c r="R280">
        <v>12.361255551018241</v>
      </c>
      <c r="S280">
        <v>14.483811392620449</v>
      </c>
      <c r="T280">
        <v>14.396043609118523</v>
      </c>
      <c r="U280">
        <v>13.646453018829993</v>
      </c>
      <c r="V280">
        <v>1.6579859916799999</v>
      </c>
      <c r="W280">
        <v>-2.0215992320000002E-3</v>
      </c>
      <c r="X280">
        <v>0</v>
      </c>
      <c r="Y280">
        <v>0</v>
      </c>
      <c r="Z280">
        <v>0</v>
      </c>
      <c r="AA280">
        <v>13.08308405733376</v>
      </c>
      <c r="AB280">
        <v>5.4946683715686397</v>
      </c>
      <c r="AC280">
        <v>5.3465886078771199</v>
      </c>
      <c r="AD280">
        <v>5.3326639711231998</v>
      </c>
      <c r="AE280">
        <v>5.3393932756172795</v>
      </c>
      <c r="AF280">
        <v>3.0269720392704</v>
      </c>
      <c r="AG280">
        <v>0.28524194721792001</v>
      </c>
      <c r="AH280">
        <v>0.12046625991679999</v>
      </c>
      <c r="AI280">
        <v>6.9294823249920007E-2</v>
      </c>
      <c r="AJ280">
        <v>0.11471634220032</v>
      </c>
      <c r="AK280">
        <v>10.056112018063359</v>
      </c>
      <c r="AL280">
        <v>5.2094264243507196</v>
      </c>
      <c r="AM280">
        <v>5.2261223479603203</v>
      </c>
      <c r="AN280">
        <v>5.2633691478732798</v>
      </c>
      <c r="AO280">
        <v>5.2246769334169603</v>
      </c>
      <c r="AP280">
        <v>292.01899658705997</v>
      </c>
      <c r="AQ280">
        <v>267.95470311566999</v>
      </c>
      <c r="AR280">
        <v>303.96640816581004</v>
      </c>
      <c r="AS280">
        <v>326.01706065255001</v>
      </c>
      <c r="AT280">
        <v>264.80619910923002</v>
      </c>
      <c r="AU280">
        <v>831.32419076833503</v>
      </c>
      <c r="AV280">
        <v>871.586351745</v>
      </c>
      <c r="AW280">
        <v>974.17037933452514</v>
      </c>
      <c r="AX280">
        <v>1016.5434893991149</v>
      </c>
      <c r="AY280">
        <v>489.3349634861101</v>
      </c>
      <c r="AZ280">
        <v>182.78317308844498</v>
      </c>
      <c r="BA280">
        <v>241.87019254800001</v>
      </c>
      <c r="BB280">
        <v>356.56555660024497</v>
      </c>
      <c r="BC280">
        <v>410.37018189720004</v>
      </c>
      <c r="BD280">
        <v>235.55030988279</v>
      </c>
      <c r="BE280">
        <v>0.37595837884868849</v>
      </c>
      <c r="BF280">
        <v>0.41998536297883055</v>
      </c>
      <c r="BG280">
        <v>0.5642980908883205</v>
      </c>
      <c r="BH280">
        <v>0.67429407984502687</v>
      </c>
      <c r="BI280">
        <v>0.62632646301955563</v>
      </c>
      <c r="BJ280">
        <v>0.48353744206792948</v>
      </c>
      <c r="BK280">
        <v>0.53141462922005522</v>
      </c>
      <c r="BL280">
        <v>0.40891720072703192</v>
      </c>
      <c r="BM280">
        <v>0.39284068137006073</v>
      </c>
      <c r="BN280">
        <v>0.45483905093780819</v>
      </c>
      <c r="BO280">
        <v>0.85949582091661803</v>
      </c>
      <c r="BP280">
        <v>0.95139999219888571</v>
      </c>
      <c r="BQ280">
        <v>0.97321529161535258</v>
      </c>
      <c r="BR280">
        <v>1.0671347612150877</v>
      </c>
      <c r="BS280">
        <v>1.0811655139573637</v>
      </c>
      <c r="BT280">
        <v>0.63511316556814401</v>
      </c>
      <c r="BU280">
        <v>0.59541524708483373</v>
      </c>
      <c r="BV280">
        <v>0.67094477867014857</v>
      </c>
      <c r="BW280">
        <v>0.82694429522193269</v>
      </c>
      <c r="BX280">
        <v>0.7620230296945969</v>
      </c>
      <c r="BY280">
        <v>0.31383865437738462</v>
      </c>
      <c r="BZ280">
        <v>0.33093325683061947</v>
      </c>
      <c r="CA280">
        <v>0.29956532769559363</v>
      </c>
      <c r="CB280">
        <v>0.3200454432064106</v>
      </c>
      <c r="CC280">
        <v>0.34525525378410965</v>
      </c>
      <c r="CD280">
        <v>0.94895181994552869</v>
      </c>
      <c r="CE280">
        <v>0.92634850391545343</v>
      </c>
      <c r="CF280">
        <v>0.97051010636574231</v>
      </c>
      <c r="CG280">
        <v>1.1469897384283434</v>
      </c>
      <c r="CH280">
        <v>1.1072782834787067</v>
      </c>
    </row>
    <row r="281" spans="1:86" x14ac:dyDescent="0.3">
      <c r="A281" t="s">
        <v>278</v>
      </c>
      <c r="B281">
        <v>72.694388072447992</v>
      </c>
      <c r="C281">
        <v>79.092125239295996</v>
      </c>
      <c r="D281">
        <v>79.870133560319999</v>
      </c>
      <c r="E281">
        <v>7.3100436010393599</v>
      </c>
      <c r="F281">
        <v>13.121892412569601</v>
      </c>
      <c r="G281">
        <v>44.925506252751156</v>
      </c>
      <c r="H281">
        <v>41.840687862782254</v>
      </c>
      <c r="I281">
        <v>41.247535289548082</v>
      </c>
      <c r="J281">
        <v>27.318499333924763</v>
      </c>
      <c r="K281">
        <v>20.907438172026062</v>
      </c>
      <c r="L281">
        <v>75.979604273003716</v>
      </c>
      <c r="M281">
        <v>91.589074166293301</v>
      </c>
      <c r="N281">
        <v>83.815065963596282</v>
      </c>
      <c r="O281">
        <v>76.299788907806004</v>
      </c>
      <c r="P281">
        <v>68.156217876279499</v>
      </c>
      <c r="Q281">
        <v>1.6296473231019986</v>
      </c>
      <c r="R281">
        <v>2.1092809642825263</v>
      </c>
      <c r="S281">
        <v>1.9580044226771256</v>
      </c>
      <c r="T281">
        <v>2.6912626091301761</v>
      </c>
      <c r="U281">
        <v>3.1411902551489246</v>
      </c>
      <c r="V281">
        <v>80.515288700927997</v>
      </c>
      <c r="W281">
        <v>87.874330028031991</v>
      </c>
      <c r="X281">
        <v>89.542704418815987</v>
      </c>
      <c r="Y281">
        <v>13.200090000384</v>
      </c>
      <c r="Z281">
        <v>14.754907577774082</v>
      </c>
      <c r="AA281">
        <v>157.45633920780708</v>
      </c>
      <c r="AB281">
        <v>169.91434983101573</v>
      </c>
      <c r="AC281">
        <v>159.06423612242381</v>
      </c>
      <c r="AD281">
        <v>148.88014699286632</v>
      </c>
      <c r="AE281">
        <v>114.96112844543407</v>
      </c>
      <c r="AF281">
        <v>81.47673493489971</v>
      </c>
      <c r="AG281">
        <v>78.32527566472244</v>
      </c>
      <c r="AH281">
        <v>75.249170158827525</v>
      </c>
      <c r="AI281">
        <v>72.580358085156661</v>
      </c>
      <c r="AJ281">
        <v>46.804910569154565</v>
      </c>
      <c r="AK281">
        <v>75.979604273003716</v>
      </c>
      <c r="AL281">
        <v>91.589074166293301</v>
      </c>
      <c r="AM281">
        <v>83.815065963596282</v>
      </c>
      <c r="AN281">
        <v>76.299788907806004</v>
      </c>
      <c r="AO281">
        <v>68.156217876279499</v>
      </c>
      <c r="AP281">
        <v>13.7584763865</v>
      </c>
      <c r="AQ281">
        <v>10.782515695500001</v>
      </c>
      <c r="AR281">
        <v>0.74767158450000004</v>
      </c>
      <c r="AS281">
        <v>0</v>
      </c>
      <c r="AT281">
        <v>0</v>
      </c>
      <c r="AU281">
        <v>-7.8871144590000002</v>
      </c>
      <c r="AV281">
        <v>-4.454541345</v>
      </c>
      <c r="AW281">
        <v>-0.39971073600000001</v>
      </c>
      <c r="AX281">
        <v>0</v>
      </c>
      <c r="AY281">
        <v>0</v>
      </c>
      <c r="AZ281">
        <v>-3.187405005</v>
      </c>
      <c r="BA281">
        <v>-0.71985678900000005</v>
      </c>
      <c r="BB281">
        <v>1.1788515525000001</v>
      </c>
      <c r="BC281">
        <v>0</v>
      </c>
      <c r="BD281">
        <v>0</v>
      </c>
      <c r="BE281">
        <v>0.58002956362172364</v>
      </c>
      <c r="BF281">
        <v>0.68338358200726634</v>
      </c>
      <c r="BG281">
        <v>0.27558798483489622</v>
      </c>
      <c r="BH281">
        <v>0</v>
      </c>
      <c r="BI281">
        <v>0</v>
      </c>
      <c r="BJ281">
        <v>0.37345217220145388</v>
      </c>
      <c r="BK281">
        <v>0.36748002746787256</v>
      </c>
      <c r="BL281">
        <v>0.83833777376752527</v>
      </c>
      <c r="BM281">
        <v>0</v>
      </c>
      <c r="BN281">
        <v>0</v>
      </c>
      <c r="BO281">
        <v>0.95348173582317763</v>
      </c>
      <c r="BP281">
        <v>1.0508636094751389</v>
      </c>
      <c r="BQ281">
        <v>1.1139257586024214</v>
      </c>
      <c r="BR281">
        <v>0</v>
      </c>
      <c r="BS281">
        <v>0</v>
      </c>
      <c r="BT281">
        <v>0.55371253802365838</v>
      </c>
      <c r="BU281">
        <v>0.6864710236434729</v>
      </c>
      <c r="BV281">
        <v>0.31135105947501807</v>
      </c>
      <c r="BW281">
        <v>0</v>
      </c>
      <c r="BX281">
        <v>0</v>
      </c>
      <c r="BY281">
        <v>0.32849695257361572</v>
      </c>
      <c r="BZ281">
        <v>0.33943722932740011</v>
      </c>
      <c r="CA281">
        <v>0.72509485470425727</v>
      </c>
      <c r="CB281">
        <v>0</v>
      </c>
      <c r="CC281">
        <v>0</v>
      </c>
      <c r="CD281">
        <v>0.88220949059727416</v>
      </c>
      <c r="CE281">
        <v>1.025908252970873</v>
      </c>
      <c r="CF281">
        <v>1.0364459141792752</v>
      </c>
      <c r="CG281">
        <v>0</v>
      </c>
      <c r="CH281">
        <v>0</v>
      </c>
    </row>
    <row r="282" spans="1:86" x14ac:dyDescent="0.3">
      <c r="A282" t="s">
        <v>279</v>
      </c>
      <c r="B282">
        <v>54.453805842973999</v>
      </c>
      <c r="C282">
        <v>46.64931679169208</v>
      </c>
      <c r="D282">
        <v>56.021206413537278</v>
      </c>
      <c r="E282">
        <v>63.21631778485002</v>
      </c>
      <c r="F282">
        <v>83.598621259882592</v>
      </c>
      <c r="G282">
        <v>119.33876197192049</v>
      </c>
      <c r="H282">
        <v>108.59476178211574</v>
      </c>
      <c r="I282">
        <v>107.93034693442436</v>
      </c>
      <c r="J282">
        <v>139.64408113232446</v>
      </c>
      <c r="K282">
        <v>142.09756585867797</v>
      </c>
      <c r="L282">
        <v>281.19237004098477</v>
      </c>
      <c r="M282">
        <v>373.26795468174765</v>
      </c>
      <c r="N282">
        <v>398.13980683965974</v>
      </c>
      <c r="O282">
        <v>404.28825298778918</v>
      </c>
      <c r="P282">
        <v>374.73117982721732</v>
      </c>
      <c r="Q282">
        <v>2.2704481278038173</v>
      </c>
      <c r="R282">
        <v>3.312084514405107</v>
      </c>
      <c r="S282">
        <v>3.5545252890447663</v>
      </c>
      <c r="T282">
        <v>2.789704288274415</v>
      </c>
      <c r="U282">
        <v>2.5411059436566532</v>
      </c>
      <c r="V282">
        <v>329.35680263631997</v>
      </c>
      <c r="W282">
        <v>270.53056675189237</v>
      </c>
      <c r="X282">
        <v>344.62946603582918</v>
      </c>
      <c r="Y282">
        <v>395.63740020270524</v>
      </c>
      <c r="Z282">
        <v>533.07966896462119</v>
      </c>
      <c r="AA282">
        <v>1248.7338119670449</v>
      </c>
      <c r="AB282">
        <v>1284.8057467765589</v>
      </c>
      <c r="AC282">
        <v>1503.1756594803262</v>
      </c>
      <c r="AD282">
        <v>1505.1686085410411</v>
      </c>
      <c r="AE282">
        <v>1740.4922543414095</v>
      </c>
      <c r="AF282">
        <v>878.68485976753891</v>
      </c>
      <c r="AG282">
        <v>911.53779209471497</v>
      </c>
      <c r="AH282">
        <v>1105.0358526406665</v>
      </c>
      <c r="AI282">
        <v>1100.880355553252</v>
      </c>
      <c r="AJ282">
        <v>1365.761074547147</v>
      </c>
      <c r="AK282">
        <v>370.04895219950612</v>
      </c>
      <c r="AL282">
        <v>373.26795468174765</v>
      </c>
      <c r="AM282">
        <v>398.13980683965974</v>
      </c>
      <c r="AN282">
        <v>404.28825298778918</v>
      </c>
      <c r="AO282">
        <v>374.73117982606101</v>
      </c>
      <c r="AP282">
        <v>799.91469394505998</v>
      </c>
      <c r="AQ282">
        <v>794.67729558793496</v>
      </c>
      <c r="AR282">
        <v>857.88266479823994</v>
      </c>
      <c r="AS282">
        <v>862.98788344600507</v>
      </c>
      <c r="AT282">
        <v>1038.8232404030402</v>
      </c>
      <c r="AU282">
        <v>1613.5416814994746</v>
      </c>
      <c r="AV282">
        <v>1637.4033848563731</v>
      </c>
      <c r="AW282">
        <v>1557.3433443989886</v>
      </c>
      <c r="AX282">
        <v>1553.1338208265131</v>
      </c>
      <c r="AY282">
        <v>1580.1198645784887</v>
      </c>
      <c r="AZ282">
        <v>1512.5592390632144</v>
      </c>
      <c r="BA282">
        <v>1526.7099229814044</v>
      </c>
      <c r="BB282">
        <v>1447.225884905233</v>
      </c>
      <c r="BC282">
        <v>1437.4681578696097</v>
      </c>
      <c r="BD282">
        <v>1432.3051211997999</v>
      </c>
      <c r="BE282">
        <v>0.65286472254635541</v>
      </c>
      <c r="BF282">
        <v>0.6372273532538808</v>
      </c>
      <c r="BG282">
        <v>0.684659548069113</v>
      </c>
      <c r="BH282">
        <v>0.68972884607756102</v>
      </c>
      <c r="BI282">
        <v>0.77303771061973703</v>
      </c>
      <c r="BJ282">
        <v>0.2890139945940492</v>
      </c>
      <c r="BK282">
        <v>0.24429261202776764</v>
      </c>
      <c r="BL282">
        <v>0.26808727690251538</v>
      </c>
      <c r="BM282">
        <v>0.28945522192936674</v>
      </c>
      <c r="BN282">
        <v>0.29289215775806038</v>
      </c>
      <c r="BO282">
        <v>0.94187871714040483</v>
      </c>
      <c r="BP282">
        <v>0.88151996528164867</v>
      </c>
      <c r="BQ282">
        <v>0.95274682497162855</v>
      </c>
      <c r="BR282">
        <v>0.97918406800692781</v>
      </c>
      <c r="BS282">
        <v>1.0659298683777971</v>
      </c>
      <c r="BT282">
        <v>0.62175860390822291</v>
      </c>
      <c r="BU282">
        <v>0.61076146684638655</v>
      </c>
      <c r="BV282">
        <v>0.67025732740081101</v>
      </c>
      <c r="BW282">
        <v>0.64843108644544856</v>
      </c>
      <c r="BX282">
        <v>0.74352396435568424</v>
      </c>
      <c r="BY282">
        <v>0.27136194698559624</v>
      </c>
      <c r="BZ282">
        <v>0.22845405672668326</v>
      </c>
      <c r="CA282">
        <v>0.24623952646557945</v>
      </c>
      <c r="CB282">
        <v>0.26792083216334711</v>
      </c>
      <c r="CC282">
        <v>0.27238538921002081</v>
      </c>
      <c r="CD282">
        <v>0.89312055089381925</v>
      </c>
      <c r="CE282">
        <v>0.83921552357306972</v>
      </c>
      <c r="CF282">
        <v>0.91649685386639046</v>
      </c>
      <c r="CG282">
        <v>0.91635191860879561</v>
      </c>
      <c r="CH282">
        <v>1.0159093535657051</v>
      </c>
    </row>
    <row r="283" spans="1:86" x14ac:dyDescent="0.3">
      <c r="A283" t="s">
        <v>280</v>
      </c>
      <c r="B283">
        <v>1071.1335764212183</v>
      </c>
      <c r="C283">
        <v>1087.8066622274177</v>
      </c>
      <c r="D283">
        <v>1152.8663798966886</v>
      </c>
      <c r="E283">
        <v>762.80258424204419</v>
      </c>
      <c r="F283">
        <v>754.9135174768204</v>
      </c>
      <c r="G283">
        <v>876.10245457922076</v>
      </c>
      <c r="H283">
        <v>886.15715532367824</v>
      </c>
      <c r="I283">
        <v>852.63444349895792</v>
      </c>
      <c r="J283">
        <v>666.93064983701083</v>
      </c>
      <c r="K283">
        <v>583.95640081927058</v>
      </c>
      <c r="L283">
        <v>1230.5990877065583</v>
      </c>
      <c r="M283">
        <v>1099.5362053246718</v>
      </c>
      <c r="N283">
        <v>1081.0998502532746</v>
      </c>
      <c r="O283">
        <v>877.26348774086296</v>
      </c>
      <c r="P283">
        <v>1042.6907012725169</v>
      </c>
      <c r="Q283">
        <v>1.3534782206473235</v>
      </c>
      <c r="R283">
        <v>1.1956067707703344</v>
      </c>
      <c r="S283">
        <v>1.2217786016613399</v>
      </c>
      <c r="T283">
        <v>1.2674737032671628</v>
      </c>
      <c r="U283">
        <v>1.7205395390570073</v>
      </c>
      <c r="V283">
        <v>1309.6670005395788</v>
      </c>
      <c r="W283">
        <v>1287.3650265983326</v>
      </c>
      <c r="X283">
        <v>1353.0090713573479</v>
      </c>
      <c r="Y283">
        <v>903.77367214217213</v>
      </c>
      <c r="Z283">
        <v>961.82802102344749</v>
      </c>
      <c r="AA283">
        <v>4989.2335701205102</v>
      </c>
      <c r="AB283">
        <v>5005.1879848219332</v>
      </c>
      <c r="AC283">
        <v>4858.0017201283899</v>
      </c>
      <c r="AD283">
        <v>3845.5200582484372</v>
      </c>
      <c r="AE283">
        <v>3843.6808650244848</v>
      </c>
      <c r="AF283">
        <v>3746.9796342986428</v>
      </c>
      <c r="AG283">
        <v>3803.6865159865738</v>
      </c>
      <c r="AH283">
        <v>3765.0404609772486</v>
      </c>
      <c r="AI283">
        <v>2959.2695333332831</v>
      </c>
      <c r="AJ283">
        <v>2945.8812062782767</v>
      </c>
      <c r="AK283">
        <v>1242.253935821868</v>
      </c>
      <c r="AL283">
        <v>1201.5014688353588</v>
      </c>
      <c r="AM283">
        <v>1092.9612591511411</v>
      </c>
      <c r="AN283">
        <v>886.25052491515419</v>
      </c>
      <c r="AO283">
        <v>897.79965874611219</v>
      </c>
      <c r="AP283">
        <v>112.534024743</v>
      </c>
      <c r="AQ283">
        <v>129.69853343700001</v>
      </c>
      <c r="AR283">
        <v>117.415178247</v>
      </c>
      <c r="AS283">
        <v>100.91741917350001</v>
      </c>
      <c r="AT283">
        <v>130.7572627815</v>
      </c>
      <c r="AU283">
        <v>264.48192137550001</v>
      </c>
      <c r="AV283">
        <v>287.15545286700001</v>
      </c>
      <c r="AW283">
        <v>295.26390445800001</v>
      </c>
      <c r="AX283">
        <v>304.40689569300002</v>
      </c>
      <c r="AY283">
        <v>330.48823323300002</v>
      </c>
      <c r="AZ283">
        <v>207.4002327915</v>
      </c>
      <c r="BA283">
        <v>221.12268254849999</v>
      </c>
      <c r="BB283">
        <v>232.077311697</v>
      </c>
      <c r="BC283">
        <v>235.9567511235</v>
      </c>
      <c r="BD283">
        <v>251.41031057399999</v>
      </c>
      <c r="BE283">
        <v>0.60767824586277608</v>
      </c>
      <c r="BF283">
        <v>0.64447379879549194</v>
      </c>
      <c r="BG283">
        <v>0.51431660536253754</v>
      </c>
      <c r="BH283">
        <v>0.48702556323920193</v>
      </c>
      <c r="BI283">
        <v>0.49430594313370407</v>
      </c>
      <c r="BJ283">
        <v>0.4380773280363483</v>
      </c>
      <c r="BK283">
        <v>0.46195018888128131</v>
      </c>
      <c r="BL283">
        <v>0.41044534368141128</v>
      </c>
      <c r="BM283">
        <v>0.37236462982834712</v>
      </c>
      <c r="BN283">
        <v>0.38736921366071531</v>
      </c>
      <c r="BO283">
        <v>1.0457555738991244</v>
      </c>
      <c r="BP283">
        <v>1.1064239876767732</v>
      </c>
      <c r="BQ283">
        <v>0.92476194904394882</v>
      </c>
      <c r="BR283">
        <v>0.85939019306754916</v>
      </c>
      <c r="BS283">
        <v>0.88167515679441932</v>
      </c>
      <c r="BT283">
        <v>0.59130393393316272</v>
      </c>
      <c r="BU283">
        <v>0.63267452294545468</v>
      </c>
      <c r="BV283">
        <v>0.51139211588082889</v>
      </c>
      <c r="BW283">
        <v>0.45475645883904714</v>
      </c>
      <c r="BX283">
        <v>0.51562103096237799</v>
      </c>
      <c r="BY283">
        <v>0.38810649012961818</v>
      </c>
      <c r="BZ283">
        <v>0.40863951903168189</v>
      </c>
      <c r="CA283">
        <v>0.3744976001083663</v>
      </c>
      <c r="CB283">
        <v>0.34361465567357191</v>
      </c>
      <c r="CC283">
        <v>0.35257259127607032</v>
      </c>
      <c r="CD283">
        <v>0.97941042406278089</v>
      </c>
      <c r="CE283">
        <v>1.0413140419771365</v>
      </c>
      <c r="CF283">
        <v>0.88588971598919519</v>
      </c>
      <c r="CG283">
        <v>0.798371114512619</v>
      </c>
      <c r="CH283">
        <v>0.8681936222384482</v>
      </c>
    </row>
    <row r="284" spans="1:86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19.000708616192</v>
      </c>
      <c r="H284">
        <v>8.5721492582399996</v>
      </c>
      <c r="I284">
        <v>8.7487395164160002</v>
      </c>
      <c r="J284">
        <v>3.6808908799999998</v>
      </c>
      <c r="K284">
        <v>3.5574788956160002</v>
      </c>
      <c r="L284">
        <v>43.017280511999999</v>
      </c>
      <c r="M284">
        <v>46.352244735999996</v>
      </c>
      <c r="N284">
        <v>49.346100223999997</v>
      </c>
      <c r="O284">
        <v>52.214689792000001</v>
      </c>
      <c r="P284">
        <v>56.238616575999998</v>
      </c>
      <c r="Q284">
        <v>2.1815377553630579</v>
      </c>
      <c r="R284">
        <v>5.2103947383744122</v>
      </c>
      <c r="S284">
        <v>5.4349672371685536</v>
      </c>
      <c r="T284">
        <v>13.668766961256544</v>
      </c>
      <c r="U284">
        <v>15.232874938920736</v>
      </c>
      <c r="V284">
        <v>30.989825024000002</v>
      </c>
      <c r="W284">
        <v>36.326153215999994</v>
      </c>
      <c r="X284">
        <v>35.656462335999997</v>
      </c>
      <c r="Y284">
        <v>30.236602010624001</v>
      </c>
      <c r="Z284">
        <v>33.419020287999999</v>
      </c>
      <c r="AA284">
        <v>275.05890713600002</v>
      </c>
      <c r="AB284">
        <v>217.29975500800001</v>
      </c>
      <c r="AC284">
        <v>246.05791948800001</v>
      </c>
      <c r="AD284">
        <v>104.938151936</v>
      </c>
      <c r="AE284">
        <v>132.70960639999998</v>
      </c>
      <c r="AF284">
        <v>232.041626624</v>
      </c>
      <c r="AG284">
        <v>170.94751027199999</v>
      </c>
      <c r="AH284">
        <v>196.71181926399998</v>
      </c>
      <c r="AI284">
        <v>52.723462144000003</v>
      </c>
      <c r="AJ284">
        <v>76.470989824</v>
      </c>
      <c r="AK284">
        <v>43.017280511999999</v>
      </c>
      <c r="AL284">
        <v>46.352244735999996</v>
      </c>
      <c r="AM284">
        <v>49.346100223999997</v>
      </c>
      <c r="AN284">
        <v>52.214689792000001</v>
      </c>
      <c r="AO284">
        <v>56.238616575999998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</row>
    <row r="285" spans="1:86" x14ac:dyDescent="0.3">
      <c r="A285" t="s">
        <v>282</v>
      </c>
      <c r="B285">
        <v>12.091960421908482</v>
      </c>
      <c r="C285">
        <v>7.2836929126400003</v>
      </c>
      <c r="D285">
        <v>5.8848474204160004</v>
      </c>
      <c r="E285">
        <v>8.3973203930726399</v>
      </c>
      <c r="F285">
        <v>12.367641110528</v>
      </c>
      <c r="G285">
        <v>78.778036857425803</v>
      </c>
      <c r="H285">
        <v>87.676357483599048</v>
      </c>
      <c r="I285">
        <v>73.303730955471778</v>
      </c>
      <c r="J285">
        <v>77.492845451726026</v>
      </c>
      <c r="K285">
        <v>87.669279991495472</v>
      </c>
      <c r="L285">
        <v>279.17892317104258</v>
      </c>
      <c r="M285">
        <v>302.70835379859267</v>
      </c>
      <c r="N285">
        <v>293.72238274597305</v>
      </c>
      <c r="O285">
        <v>310.60220947550567</v>
      </c>
      <c r="P285">
        <v>312.75837087140383</v>
      </c>
      <c r="Q285">
        <v>3.4148140044630746</v>
      </c>
      <c r="R285">
        <v>3.3268367295165793</v>
      </c>
      <c r="S285">
        <v>3.8610065922540762</v>
      </c>
      <c r="T285">
        <v>3.8621800202405576</v>
      </c>
      <c r="U285">
        <v>3.4375662953657846</v>
      </c>
      <c r="V285">
        <v>12.091960421908482</v>
      </c>
      <c r="W285">
        <v>7.2836929126400003</v>
      </c>
      <c r="X285">
        <v>5.8848474204160004</v>
      </c>
      <c r="Y285">
        <v>8.3973203930726399</v>
      </c>
      <c r="Z285">
        <v>12.367641110528</v>
      </c>
      <c r="AA285">
        <v>513.06071388470275</v>
      </c>
      <c r="AB285">
        <v>562.3047843598913</v>
      </c>
      <c r="AC285">
        <v>541.64292501040131</v>
      </c>
      <c r="AD285">
        <v>586.16494346161153</v>
      </c>
      <c r="AE285">
        <v>579.46133773353984</v>
      </c>
      <c r="AF285">
        <v>233.88179071366019</v>
      </c>
      <c r="AG285">
        <v>259.59643056129852</v>
      </c>
      <c r="AH285">
        <v>247.92054226442826</v>
      </c>
      <c r="AI285">
        <v>275.56273398610585</v>
      </c>
      <c r="AJ285">
        <v>266.70296686213601</v>
      </c>
      <c r="AK285">
        <v>279.17892317104258</v>
      </c>
      <c r="AL285">
        <v>302.70835379859267</v>
      </c>
      <c r="AM285">
        <v>293.72238274597305</v>
      </c>
      <c r="AN285">
        <v>310.60220947550567</v>
      </c>
      <c r="AO285">
        <v>312.75837087140383</v>
      </c>
      <c r="AP285">
        <v>1957.8660566820001</v>
      </c>
      <c r="AQ285">
        <v>1407.502558806</v>
      </c>
      <c r="AR285">
        <v>1770.246415992</v>
      </c>
      <c r="AS285">
        <v>1729.1865219194999</v>
      </c>
      <c r="AT285">
        <v>1499.4501811005</v>
      </c>
      <c r="AU285">
        <v>4789.5844031460001</v>
      </c>
      <c r="AV285">
        <v>4620.6942975419997</v>
      </c>
      <c r="AW285">
        <v>4353.1293152144999</v>
      </c>
      <c r="AX285">
        <v>4177.5404079180007</v>
      </c>
      <c r="AY285">
        <v>4080.2390796899995</v>
      </c>
      <c r="AZ285">
        <v>3641.6374471244999</v>
      </c>
      <c r="BA285">
        <v>3560.5508583794999</v>
      </c>
      <c r="BB285">
        <v>3318.4958664390001</v>
      </c>
      <c r="BC285">
        <v>3089.7555114795</v>
      </c>
      <c r="BD285">
        <v>3037.7913837044998</v>
      </c>
      <c r="BE285">
        <v>0.53434212747768184</v>
      </c>
      <c r="BF285">
        <v>0.50198841163761698</v>
      </c>
      <c r="BG285">
        <v>0.55745062850914895</v>
      </c>
      <c r="BH285">
        <v>0.55786687235077237</v>
      </c>
      <c r="BI285">
        <v>0.50177436446635637</v>
      </c>
      <c r="BJ285">
        <v>0.40315918979499621</v>
      </c>
      <c r="BK285">
        <v>0.37813713252151582</v>
      </c>
      <c r="BL285">
        <v>0.33516204988222814</v>
      </c>
      <c r="BM285">
        <v>0.34674574656618473</v>
      </c>
      <c r="BN285">
        <v>0.38323452968544403</v>
      </c>
      <c r="BO285">
        <v>0.93750131727267794</v>
      </c>
      <c r="BP285">
        <v>0.8801255441591328</v>
      </c>
      <c r="BQ285">
        <v>0.89261267839137703</v>
      </c>
      <c r="BR285">
        <v>0.90461261891695721</v>
      </c>
      <c r="BS285">
        <v>0.8850088941518004</v>
      </c>
      <c r="BT285">
        <v>0.61129835579675484</v>
      </c>
      <c r="BU285">
        <v>0.42144065982364015</v>
      </c>
      <c r="BV285">
        <v>0.53535546999936701</v>
      </c>
      <c r="BW285">
        <v>0.53993943790706711</v>
      </c>
      <c r="BX285">
        <v>0.47015187040839823</v>
      </c>
      <c r="BY285">
        <v>0.377702992395202</v>
      </c>
      <c r="BZ285">
        <v>0.35495992918575564</v>
      </c>
      <c r="CA285">
        <v>0.31315102383465382</v>
      </c>
      <c r="CB285">
        <v>0.32317928008279451</v>
      </c>
      <c r="CC285">
        <v>0.35573639974514143</v>
      </c>
      <c r="CD285">
        <v>0.98900134819195706</v>
      </c>
      <c r="CE285">
        <v>0.77640058900939568</v>
      </c>
      <c r="CF285">
        <v>0.84850649383402077</v>
      </c>
      <c r="CG285">
        <v>0.86311871798986151</v>
      </c>
      <c r="CH285">
        <v>0.82588827015353972</v>
      </c>
    </row>
    <row r="286" spans="1:86" x14ac:dyDescent="0.3">
      <c r="A286" t="s">
        <v>283</v>
      </c>
      <c r="B286">
        <v>67.930744832000002</v>
      </c>
      <c r="C286">
        <v>77.092904195389437</v>
      </c>
      <c r="D286">
        <v>71.863042871705602</v>
      </c>
      <c r="E286">
        <v>67.258472828446727</v>
      </c>
      <c r="F286">
        <v>63.785768251248641</v>
      </c>
      <c r="G286">
        <v>281.55346329600002</v>
      </c>
      <c r="H286">
        <v>277.96307800678397</v>
      </c>
      <c r="I286">
        <v>229.20807007948801</v>
      </c>
      <c r="J286">
        <v>205.93753986750249</v>
      </c>
      <c r="K286">
        <v>191.70753277838028</v>
      </c>
      <c r="L286">
        <v>435.80538384025601</v>
      </c>
      <c r="M286">
        <v>449.59760554181827</v>
      </c>
      <c r="N286">
        <v>408.85131570555035</v>
      </c>
      <c r="O286">
        <v>382.99530944976129</v>
      </c>
      <c r="P286">
        <v>358.2309210152755</v>
      </c>
      <c r="Q286">
        <v>1.4914932676244412</v>
      </c>
      <c r="R286">
        <v>1.558570520390604</v>
      </c>
      <c r="S286">
        <v>1.7187989325864186</v>
      </c>
      <c r="T286">
        <v>1.7920392391706705</v>
      </c>
      <c r="U286">
        <v>1.8005843525962444</v>
      </c>
      <c r="V286">
        <v>83.528279040000001</v>
      </c>
      <c r="W286">
        <v>91.753002045368305</v>
      </c>
      <c r="X286">
        <v>85.788993125519369</v>
      </c>
      <c r="Y286">
        <v>82.98492546977792</v>
      </c>
      <c r="Z286">
        <v>78.104898154485753</v>
      </c>
      <c r="AA286">
        <v>15142.835299328</v>
      </c>
      <c r="AB286">
        <v>14867.98424471894</v>
      </c>
      <c r="AC286">
        <v>13198.080705406628</v>
      </c>
      <c r="AD286">
        <v>13476.370216321842</v>
      </c>
      <c r="AE286">
        <v>13016.273416471151</v>
      </c>
      <c r="AF286">
        <v>14601.091993599999</v>
      </c>
      <c r="AG286">
        <v>14359.4784810193</v>
      </c>
      <c r="AH286">
        <v>12734.19429230801</v>
      </c>
      <c r="AI286">
        <v>13028.995715975721</v>
      </c>
      <c r="AJ286">
        <v>12616.133024333027</v>
      </c>
      <c r="AK286">
        <v>541.743305728</v>
      </c>
      <c r="AL286">
        <v>508.50576369964034</v>
      </c>
      <c r="AM286">
        <v>463.8864130986189</v>
      </c>
      <c r="AN286">
        <v>447.37450034612226</v>
      </c>
      <c r="AO286">
        <v>400.14039213812737</v>
      </c>
      <c r="AP286">
        <v>0</v>
      </c>
      <c r="AQ286">
        <v>0</v>
      </c>
      <c r="AR286">
        <v>0</v>
      </c>
      <c r="AS286">
        <v>1.2980046682075501</v>
      </c>
      <c r="AT286">
        <v>1.36681470066135</v>
      </c>
      <c r="AU286">
        <v>0</v>
      </c>
      <c r="AV286">
        <v>0</v>
      </c>
      <c r="AW286">
        <v>0</v>
      </c>
      <c r="AX286">
        <v>67.75290495302761</v>
      </c>
      <c r="AY286">
        <v>68.187081646792805</v>
      </c>
      <c r="AZ286">
        <v>0</v>
      </c>
      <c r="BA286">
        <v>0</v>
      </c>
      <c r="BB286">
        <v>0</v>
      </c>
      <c r="BC286">
        <v>67.425436480624938</v>
      </c>
      <c r="BD286">
        <v>68.187081646792805</v>
      </c>
      <c r="BE286">
        <v>0</v>
      </c>
      <c r="BF286">
        <v>0</v>
      </c>
      <c r="BG286">
        <v>0</v>
      </c>
      <c r="BH286">
        <v>70.069720018582942</v>
      </c>
      <c r="BI286">
        <v>417.56023570569823</v>
      </c>
      <c r="BJ286">
        <v>0</v>
      </c>
      <c r="BK286">
        <v>0</v>
      </c>
      <c r="BL286">
        <v>0</v>
      </c>
      <c r="BM286">
        <v>365.5086943624338</v>
      </c>
      <c r="BN286">
        <v>488.74763603539208</v>
      </c>
      <c r="BO286">
        <v>0</v>
      </c>
      <c r="BP286">
        <v>0</v>
      </c>
      <c r="BQ286">
        <v>0</v>
      </c>
      <c r="BR286">
        <v>435.57841438101673</v>
      </c>
      <c r="BS286">
        <v>906.30787174109048</v>
      </c>
      <c r="BT286">
        <v>0</v>
      </c>
      <c r="BU286">
        <v>0</v>
      </c>
      <c r="BV286">
        <v>0</v>
      </c>
      <c r="BW286">
        <v>183.25483332638248</v>
      </c>
      <c r="BX286">
        <v>423.54080039839619</v>
      </c>
      <c r="BY286">
        <v>0</v>
      </c>
      <c r="BZ286">
        <v>0</v>
      </c>
      <c r="CA286">
        <v>0</v>
      </c>
      <c r="CB286">
        <v>365.50869434907099</v>
      </c>
      <c r="CC286">
        <v>488.74763603539219</v>
      </c>
      <c r="CD286">
        <v>0</v>
      </c>
      <c r="CE286">
        <v>0</v>
      </c>
      <c r="CF286">
        <v>0</v>
      </c>
      <c r="CG286">
        <v>548.76352767545347</v>
      </c>
      <c r="CH286">
        <v>912.28843643378832</v>
      </c>
    </row>
    <row r="287" spans="1:86" x14ac:dyDescent="0.3">
      <c r="A287" t="s">
        <v>284</v>
      </c>
      <c r="B287">
        <v>356.75038033730561</v>
      </c>
      <c r="C287">
        <v>347.24396686848002</v>
      </c>
      <c r="D287">
        <v>261.94045780177919</v>
      </c>
      <c r="E287">
        <v>233.70953802230781</v>
      </c>
      <c r="F287">
        <v>160.87057380649983</v>
      </c>
      <c r="G287">
        <v>155.12266727685949</v>
      </c>
      <c r="H287">
        <v>133.88159247315639</v>
      </c>
      <c r="I287">
        <v>123.74702297508732</v>
      </c>
      <c r="J287">
        <v>114.21302044996209</v>
      </c>
      <c r="K287">
        <v>113.87003002009271</v>
      </c>
      <c r="L287">
        <v>156.89209090141696</v>
      </c>
      <c r="M287">
        <v>225.74594679395167</v>
      </c>
      <c r="N287">
        <v>179.02660230573406</v>
      </c>
      <c r="O287">
        <v>182.82577881767176</v>
      </c>
      <c r="P287">
        <v>179.10125396436337</v>
      </c>
      <c r="Q287">
        <v>0.97457522600053381</v>
      </c>
      <c r="R287">
        <v>1.6247579549751581</v>
      </c>
      <c r="S287">
        <v>1.3940308656225007</v>
      </c>
      <c r="T287">
        <v>1.5424510669817062</v>
      </c>
      <c r="U287">
        <v>1.5155796715742063</v>
      </c>
      <c r="V287">
        <v>381.50533961815034</v>
      </c>
      <c r="W287">
        <v>373.42208411852801</v>
      </c>
      <c r="X287">
        <v>329.62843476586494</v>
      </c>
      <c r="Y287">
        <v>298.66613895131132</v>
      </c>
      <c r="Z287">
        <v>286.88840286709757</v>
      </c>
      <c r="AA287">
        <v>921.40372053348733</v>
      </c>
      <c r="AB287">
        <v>986.34464122444638</v>
      </c>
      <c r="AC287">
        <v>926.17898348461404</v>
      </c>
      <c r="AD287">
        <v>864.14716554732615</v>
      </c>
      <c r="AE287">
        <v>915.03311282555467</v>
      </c>
      <c r="AF287">
        <v>837.96535562186205</v>
      </c>
      <c r="AG287">
        <v>826.44360077596673</v>
      </c>
      <c r="AH287">
        <v>757.75180517887998</v>
      </c>
      <c r="AI287">
        <v>722.1131090751262</v>
      </c>
      <c r="AJ287">
        <v>757.45190120666336</v>
      </c>
      <c r="AK287">
        <v>83.438364911528964</v>
      </c>
      <c r="AL287">
        <v>159.90104044847965</v>
      </c>
      <c r="AM287">
        <v>168.42717830573406</v>
      </c>
      <c r="AN287">
        <v>142.03405647219975</v>
      </c>
      <c r="AO287">
        <v>157.58121161889139</v>
      </c>
      <c r="AP287">
        <v>104.18736396655501</v>
      </c>
      <c r="AQ287">
        <v>20.987814045</v>
      </c>
      <c r="AR287">
        <v>0</v>
      </c>
      <c r="AS287">
        <v>0</v>
      </c>
      <c r="AT287">
        <v>0</v>
      </c>
      <c r="AU287">
        <v>556.90965751349995</v>
      </c>
      <c r="AV287">
        <v>441.8877631995</v>
      </c>
      <c r="AW287">
        <v>0</v>
      </c>
      <c r="AX287">
        <v>0</v>
      </c>
      <c r="AY287">
        <v>0</v>
      </c>
      <c r="AZ287">
        <v>455.39212421249999</v>
      </c>
      <c r="BA287">
        <v>344.00242364849998</v>
      </c>
      <c r="BB287">
        <v>0</v>
      </c>
      <c r="BC287">
        <v>0</v>
      </c>
      <c r="BD287">
        <v>0</v>
      </c>
      <c r="BE287">
        <v>0.58812705320427694</v>
      </c>
      <c r="BF287">
        <v>0.23193936186332964</v>
      </c>
      <c r="BG287">
        <v>0</v>
      </c>
      <c r="BH287">
        <v>0</v>
      </c>
      <c r="BI287">
        <v>0</v>
      </c>
      <c r="BJ287">
        <v>0.29998935904607771</v>
      </c>
      <c r="BK287">
        <v>0.33863883905192022</v>
      </c>
      <c r="BL287">
        <v>0</v>
      </c>
      <c r="BM287">
        <v>0</v>
      </c>
      <c r="BN287">
        <v>0</v>
      </c>
      <c r="BO287">
        <v>0.88811641225035465</v>
      </c>
      <c r="BP287">
        <v>0.5705782009152498</v>
      </c>
      <c r="BQ287">
        <v>0</v>
      </c>
      <c r="BR287">
        <v>0</v>
      </c>
      <c r="BS287">
        <v>0</v>
      </c>
      <c r="BT287">
        <v>0.54319812721394911</v>
      </c>
      <c r="BU287">
        <v>0.65128380492505633</v>
      </c>
      <c r="BV287">
        <v>0</v>
      </c>
      <c r="BW287">
        <v>0</v>
      </c>
      <c r="BX287">
        <v>0</v>
      </c>
      <c r="BY287">
        <v>0.25834608029879902</v>
      </c>
      <c r="BZ287">
        <v>0.29198464329126278</v>
      </c>
      <c r="CA287">
        <v>0</v>
      </c>
      <c r="CB287">
        <v>0</v>
      </c>
      <c r="CC287">
        <v>0</v>
      </c>
      <c r="CD287">
        <v>0.80154420751274813</v>
      </c>
      <c r="CE287">
        <v>0.94326844821631894</v>
      </c>
      <c r="CF287">
        <v>0</v>
      </c>
      <c r="CG287">
        <v>0</v>
      </c>
      <c r="CH287">
        <v>0</v>
      </c>
    </row>
    <row r="288" spans="1:86" x14ac:dyDescent="0.3">
      <c r="A288" t="s">
        <v>285</v>
      </c>
      <c r="B288">
        <v>115.3435101184</v>
      </c>
      <c r="C288">
        <v>56.906644310015999</v>
      </c>
      <c r="D288">
        <v>51.267191950018564</v>
      </c>
      <c r="E288">
        <v>126.82571577995263</v>
      </c>
      <c r="F288">
        <v>239.33374054774782</v>
      </c>
      <c r="G288">
        <v>106.73445239386113</v>
      </c>
      <c r="H288">
        <v>85.787994669414388</v>
      </c>
      <c r="I288">
        <v>110.16739988065279</v>
      </c>
      <c r="J288">
        <v>129.10439807648766</v>
      </c>
      <c r="K288">
        <v>196.23623028782077</v>
      </c>
      <c r="L288">
        <v>152.08426319597567</v>
      </c>
      <c r="M288">
        <v>163.86722598142975</v>
      </c>
      <c r="N288">
        <v>150.21614311279617</v>
      </c>
      <c r="O288">
        <v>201.94188660194303</v>
      </c>
      <c r="P288">
        <v>276.39578106264577</v>
      </c>
      <c r="Q288">
        <v>1.3729958732224656</v>
      </c>
      <c r="R288">
        <v>1.8405819798977689</v>
      </c>
      <c r="S288">
        <v>1.3138720910360735</v>
      </c>
      <c r="T288">
        <v>1.5072141132183845</v>
      </c>
      <c r="U288">
        <v>1.3571935819845291</v>
      </c>
      <c r="V288">
        <v>375.42262325862396</v>
      </c>
      <c r="W288">
        <v>300.82355820032001</v>
      </c>
      <c r="X288">
        <v>263.96247849578492</v>
      </c>
      <c r="Y288">
        <v>482.50886405976064</v>
      </c>
      <c r="Z288">
        <v>909.20446122528767</v>
      </c>
      <c r="AA288">
        <v>797.27722533356541</v>
      </c>
      <c r="AB288">
        <v>814.48007369993218</v>
      </c>
      <c r="AC288">
        <v>877.66824695603202</v>
      </c>
      <c r="AD288">
        <v>983.15910797639685</v>
      </c>
      <c r="AE288">
        <v>1673.2251642575666</v>
      </c>
      <c r="AF288">
        <v>645.19296213758969</v>
      </c>
      <c r="AG288">
        <v>650.61284771850251</v>
      </c>
      <c r="AH288">
        <v>727.45210383360006</v>
      </c>
      <c r="AI288">
        <v>781.21722033378296</v>
      </c>
      <c r="AJ288">
        <v>1396.8293831949211</v>
      </c>
      <c r="AK288">
        <v>152.08426319597567</v>
      </c>
      <c r="AL288">
        <v>163.86722598142975</v>
      </c>
      <c r="AM288">
        <v>150.21614311279617</v>
      </c>
      <c r="AN288">
        <v>201.94188660194303</v>
      </c>
      <c r="AO288">
        <v>276.39578106264577</v>
      </c>
      <c r="AP288">
        <v>992.662340223</v>
      </c>
      <c r="AQ288">
        <v>1999.771242456</v>
      </c>
      <c r="AR288">
        <v>1755.0110768489999</v>
      </c>
      <c r="AS288">
        <v>1304.5454718855001</v>
      </c>
      <c r="AT288">
        <v>1258.303554675</v>
      </c>
      <c r="AU288">
        <v>1743.4187897040001</v>
      </c>
      <c r="AV288">
        <v>2510.1831797760001</v>
      </c>
      <c r="AW288">
        <v>3028.591593951</v>
      </c>
      <c r="AX288">
        <v>2962.9605589320004</v>
      </c>
      <c r="AY288">
        <v>3001.8021002550004</v>
      </c>
      <c r="AZ288">
        <v>1428.5041207635002</v>
      </c>
      <c r="BA288">
        <v>1861.26720561</v>
      </c>
      <c r="BB288">
        <v>2112.9303897495001</v>
      </c>
      <c r="BC288">
        <v>2114.4848134485001</v>
      </c>
      <c r="BD288">
        <v>2141.0852021235</v>
      </c>
      <c r="BE288">
        <v>0.56479165902267814</v>
      </c>
      <c r="BF288">
        <v>0.87188052864633492</v>
      </c>
      <c r="BG288">
        <v>0.6261070835739635</v>
      </c>
      <c r="BH288">
        <v>0.58478938291613303</v>
      </c>
      <c r="BI288">
        <v>0.69528990002705604</v>
      </c>
      <c r="BJ288">
        <v>0.44843782327824155</v>
      </c>
      <c r="BK288">
        <v>0.46622190779901956</v>
      </c>
      <c r="BL288">
        <v>0.42397214778704101</v>
      </c>
      <c r="BM288">
        <v>0.39031073850525472</v>
      </c>
      <c r="BN288">
        <v>0.4299514971043033</v>
      </c>
      <c r="BO288">
        <v>1.0132294823009198</v>
      </c>
      <c r="BP288">
        <v>1.3381024364453544</v>
      </c>
      <c r="BQ288">
        <v>1.0500792313610046</v>
      </c>
      <c r="BR288">
        <v>0.9751001214213878</v>
      </c>
      <c r="BS288">
        <v>1.1252413971313593</v>
      </c>
      <c r="BT288">
        <v>0.56441933434903935</v>
      </c>
      <c r="BU288">
        <v>1.0380202886240879</v>
      </c>
      <c r="BV288">
        <v>0.75806968841289357</v>
      </c>
      <c r="BW288">
        <v>0.57443007731657081</v>
      </c>
      <c r="BX288">
        <v>0.726083342267832</v>
      </c>
      <c r="BY288">
        <v>0.34377120051842441</v>
      </c>
      <c r="BZ288">
        <v>0.35022135734331938</v>
      </c>
      <c r="CA288">
        <v>0.31246367684715309</v>
      </c>
      <c r="CB288">
        <v>0.29639733236929727</v>
      </c>
      <c r="CC288">
        <v>0.31553901564551751</v>
      </c>
      <c r="CD288">
        <v>0.90819053486746371</v>
      </c>
      <c r="CE288">
        <v>1.3882416459674072</v>
      </c>
      <c r="CF288">
        <v>1.0705333652600466</v>
      </c>
      <c r="CG288">
        <v>0.87082740968586814</v>
      </c>
      <c r="CH288">
        <v>1.0416223579133495</v>
      </c>
    </row>
    <row r="289" spans="1:86" x14ac:dyDescent="0.3">
      <c r="A289" t="s">
        <v>286</v>
      </c>
      <c r="B289">
        <v>48.328681749504</v>
      </c>
      <c r="C289">
        <v>47.482653070335999</v>
      </c>
      <c r="D289">
        <v>44.990662000639993</v>
      </c>
      <c r="E289">
        <v>51.768058008575998</v>
      </c>
      <c r="F289">
        <v>62.407166252032006</v>
      </c>
      <c r="G289">
        <v>42.948629584486397</v>
      </c>
      <c r="H289">
        <v>44.161809688064004</v>
      </c>
      <c r="I289">
        <v>43.317554629785597</v>
      </c>
      <c r="J289">
        <v>44.421048511631355</v>
      </c>
      <c r="K289">
        <v>47.357932442521594</v>
      </c>
      <c r="L289">
        <v>110.51889082954752</v>
      </c>
      <c r="M289">
        <v>122.2427049265664</v>
      </c>
      <c r="N289">
        <v>98.500366368030726</v>
      </c>
      <c r="O289">
        <v>101.914850766336</v>
      </c>
      <c r="P289">
        <v>114.61833542607873</v>
      </c>
      <c r="Q289">
        <v>2.4795723619448338</v>
      </c>
      <c r="R289">
        <v>2.6672619490907543</v>
      </c>
      <c r="S289">
        <v>2.1911065349268144</v>
      </c>
      <c r="T289">
        <v>2.2107429439697976</v>
      </c>
      <c r="U289">
        <v>2.332120268494601</v>
      </c>
      <c r="V289">
        <v>52.597676852224005</v>
      </c>
      <c r="W289">
        <v>51.062829187071998</v>
      </c>
      <c r="X289">
        <v>47.725364462591997</v>
      </c>
      <c r="Y289">
        <v>54.199016631295997</v>
      </c>
      <c r="Z289">
        <v>65.431199263744006</v>
      </c>
      <c r="AA289">
        <v>192.48960421804031</v>
      </c>
      <c r="AB289">
        <v>203.31287392677888</v>
      </c>
      <c r="AC289">
        <v>194.32105399434241</v>
      </c>
      <c r="AD289">
        <v>203.56828704242687</v>
      </c>
      <c r="AE289">
        <v>217.72573272491007</v>
      </c>
      <c r="AF289">
        <v>81.970713388492811</v>
      </c>
      <c r="AG289">
        <v>81.070169000212474</v>
      </c>
      <c r="AH289">
        <v>95.820687626311681</v>
      </c>
      <c r="AI289">
        <v>101.65343627609087</v>
      </c>
      <c r="AJ289">
        <v>103.10739729883137</v>
      </c>
      <c r="AK289">
        <v>110.51889082954752</v>
      </c>
      <c r="AL289">
        <v>122.2427049265664</v>
      </c>
      <c r="AM289">
        <v>98.500366368030726</v>
      </c>
      <c r="AN289">
        <v>101.914850766336</v>
      </c>
      <c r="AO289">
        <v>114.61833542607873</v>
      </c>
      <c r="AP289">
        <v>275.02375821150002</v>
      </c>
      <c r="AQ289">
        <v>261.920707793985</v>
      </c>
      <c r="AR289">
        <v>229.56022043396999</v>
      </c>
      <c r="AS289">
        <v>245.63005808341498</v>
      </c>
      <c r="AT289">
        <v>289.70833669954499</v>
      </c>
      <c r="AU289">
        <v>632.54413892904006</v>
      </c>
      <c r="AV289">
        <v>661.89731856867002</v>
      </c>
      <c r="AW289">
        <v>652.60105039420239</v>
      </c>
      <c r="AX289">
        <v>645.62943896212221</v>
      </c>
      <c r="AY289">
        <v>743.94547403809713</v>
      </c>
      <c r="AZ289">
        <v>418.26768080522999</v>
      </c>
      <c r="BA289">
        <v>416.1870788073</v>
      </c>
      <c r="BB289">
        <v>436.6588992621264</v>
      </c>
      <c r="BC289">
        <v>423.81764512410507</v>
      </c>
      <c r="BD289">
        <v>477.32771893863361</v>
      </c>
      <c r="BE289">
        <v>0.76163334010010031</v>
      </c>
      <c r="BF289">
        <v>0.62800834161076313</v>
      </c>
      <c r="BG289">
        <v>0.64673301018357421</v>
      </c>
      <c r="BH289">
        <v>0.68277444614292671</v>
      </c>
      <c r="BI289">
        <v>0.71176147779580257</v>
      </c>
      <c r="BJ289">
        <v>0.30591634091153941</v>
      </c>
      <c r="BK289">
        <v>0.30395693701866255</v>
      </c>
      <c r="BL289">
        <v>0.30770017867779054</v>
      </c>
      <c r="BM289">
        <v>0.32676956689065945</v>
      </c>
      <c r="BN289">
        <v>0.32808829670181106</v>
      </c>
      <c r="BO289">
        <v>1.0675496810116398</v>
      </c>
      <c r="BP289">
        <v>0.9319652786294258</v>
      </c>
      <c r="BQ289">
        <v>0.95443318886136463</v>
      </c>
      <c r="BR289">
        <v>1.009544013033586</v>
      </c>
      <c r="BS289">
        <v>1.0398497744976136</v>
      </c>
      <c r="BT289">
        <v>0.78991376512915001</v>
      </c>
      <c r="BU289">
        <v>0.70654990423222919</v>
      </c>
      <c r="BV289">
        <v>0.5684715419671027</v>
      </c>
      <c r="BW289">
        <v>0.64963262398709043</v>
      </c>
      <c r="BX289">
        <v>0.73774607719150864</v>
      </c>
      <c r="BY289">
        <v>0.2971602052213988</v>
      </c>
      <c r="BZ289">
        <v>0.29314605775060204</v>
      </c>
      <c r="CA289">
        <v>0.29342734983254465</v>
      </c>
      <c r="CB289">
        <v>0.31072743279271819</v>
      </c>
      <c r="CC289">
        <v>0.31051398271025205</v>
      </c>
      <c r="CD289">
        <v>1.0870739703505488</v>
      </c>
      <c r="CE289">
        <v>0.99969596198283095</v>
      </c>
      <c r="CF289">
        <v>0.86189889179964729</v>
      </c>
      <c r="CG289">
        <v>0.96036005677980862</v>
      </c>
      <c r="CH289">
        <v>1.0482600599017606</v>
      </c>
    </row>
    <row r="290" spans="1:86" x14ac:dyDescent="0.3">
      <c r="A290" t="s">
        <v>287</v>
      </c>
      <c r="B290">
        <v>92.347095202815993</v>
      </c>
      <c r="C290">
        <v>103.58442129248256</v>
      </c>
      <c r="D290">
        <v>145.40946903420928</v>
      </c>
      <c r="E290">
        <v>198.339033923328</v>
      </c>
      <c r="F290">
        <v>265.4846875715686</v>
      </c>
      <c r="G290">
        <v>141.2258421994232</v>
      </c>
      <c r="H290">
        <v>99.726854173995321</v>
      </c>
      <c r="I290">
        <v>115.3201705823996</v>
      </c>
      <c r="J290">
        <v>137.48704150476985</v>
      </c>
      <c r="K290">
        <v>146.90893459164886</v>
      </c>
      <c r="L290">
        <v>222.81935196676136</v>
      </c>
      <c r="M290">
        <v>225.50276440781064</v>
      </c>
      <c r="N290">
        <v>257.63751979925286</v>
      </c>
      <c r="O290">
        <v>279.89122357826568</v>
      </c>
      <c r="P290">
        <v>236.57802789781084</v>
      </c>
      <c r="Q290">
        <v>1.5202965625962237</v>
      </c>
      <c r="R290">
        <v>2.1788600225975681</v>
      </c>
      <c r="S290">
        <v>2.152749086516982</v>
      </c>
      <c r="T290">
        <v>1.9616299967519693</v>
      </c>
      <c r="U290">
        <v>1.5517286478697454</v>
      </c>
      <c r="V290">
        <v>154.70362745715713</v>
      </c>
      <c r="W290">
        <v>182.15933630595069</v>
      </c>
      <c r="X290">
        <v>253.70924080876543</v>
      </c>
      <c r="Y290">
        <v>373.3668412118426</v>
      </c>
      <c r="Z290">
        <v>482.07611825410049</v>
      </c>
      <c r="AA290">
        <v>522.74198686943555</v>
      </c>
      <c r="AB290">
        <v>680.38106161348105</v>
      </c>
      <c r="AC290">
        <v>961.83790036632774</v>
      </c>
      <c r="AD290">
        <v>1191.0512459925744</v>
      </c>
      <c r="AE290">
        <v>1558.8445258479489</v>
      </c>
      <c r="AF290">
        <v>350.09761030326769</v>
      </c>
      <c r="AG290">
        <v>482.96571878614719</v>
      </c>
      <c r="AH290">
        <v>740.55607458628242</v>
      </c>
      <c r="AI290">
        <v>958.96817552688117</v>
      </c>
      <c r="AJ290">
        <v>1369.8630934314699</v>
      </c>
      <c r="AK290">
        <v>172.64437656616786</v>
      </c>
      <c r="AL290">
        <v>197.41534282723759</v>
      </c>
      <c r="AM290">
        <v>221.2818257800453</v>
      </c>
      <c r="AN290">
        <v>232.08307046569311</v>
      </c>
      <c r="AO290">
        <v>188.98143241686435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</row>
    <row r="291" spans="1:86" x14ac:dyDescent="0.3">
      <c r="A291" t="s">
        <v>288</v>
      </c>
      <c r="B291">
        <v>4.6593059602227207</v>
      </c>
      <c r="C291">
        <v>5.2875843895910402</v>
      </c>
      <c r="D291">
        <v>0.80617098095615991</v>
      </c>
      <c r="E291">
        <v>-0.151804950528</v>
      </c>
      <c r="F291">
        <v>0</v>
      </c>
      <c r="G291">
        <v>1.5839018443270145</v>
      </c>
      <c r="H291">
        <v>1.5698297316200447</v>
      </c>
      <c r="I291">
        <v>2.9388585536677887</v>
      </c>
      <c r="J291">
        <v>1.2681642301439999</v>
      </c>
      <c r="K291">
        <v>0</v>
      </c>
      <c r="L291">
        <v>4.1516591984443387</v>
      </c>
      <c r="M291">
        <v>4.5620676873900035</v>
      </c>
      <c r="N291">
        <v>4.370923497430323</v>
      </c>
      <c r="O291">
        <v>4.9729413939199993</v>
      </c>
      <c r="P291">
        <v>0</v>
      </c>
      <c r="Q291">
        <v>2.5257072535157978</v>
      </c>
      <c r="R291">
        <v>2.8002625647492727</v>
      </c>
      <c r="S291">
        <v>1.4331250961675239</v>
      </c>
      <c r="T291">
        <v>3.7785695623782853</v>
      </c>
      <c r="U291">
        <v>0</v>
      </c>
      <c r="V291">
        <v>4.6885504359116812</v>
      </c>
      <c r="W291">
        <v>5.300347117486079</v>
      </c>
      <c r="X291">
        <v>0.81176580982784008</v>
      </c>
      <c r="Y291">
        <v>-0.151804950528</v>
      </c>
      <c r="Z291">
        <v>0</v>
      </c>
      <c r="AA291">
        <v>10.800175271409767</v>
      </c>
      <c r="AB291">
        <v>10.454653577292186</v>
      </c>
      <c r="AC291">
        <v>8.77742697840179</v>
      </c>
      <c r="AD291">
        <v>8.9877546004479996</v>
      </c>
      <c r="AE291">
        <v>0</v>
      </c>
      <c r="AF291">
        <v>5.7524676780157948</v>
      </c>
      <c r="AG291">
        <v>5.1177459366554627</v>
      </c>
      <c r="AH291">
        <v>4.4065034809714687</v>
      </c>
      <c r="AI291">
        <v>4.0148141701119995</v>
      </c>
      <c r="AJ291">
        <v>0</v>
      </c>
      <c r="AK291">
        <v>5.0477075933939712</v>
      </c>
      <c r="AL291">
        <v>5.3369076406367224</v>
      </c>
      <c r="AM291">
        <v>4.370923497430323</v>
      </c>
      <c r="AN291">
        <v>4.9729413939199993</v>
      </c>
      <c r="AO291">
        <v>0</v>
      </c>
      <c r="AP291">
        <v>1.2830173890150001</v>
      </c>
      <c r="AQ291">
        <v>1.2339651684899997</v>
      </c>
      <c r="AR291">
        <v>1.0535988980400002</v>
      </c>
      <c r="AS291">
        <v>0.22123329148499998</v>
      </c>
      <c r="AT291">
        <v>0.72431361141000006</v>
      </c>
      <c r="AU291">
        <v>3.2116431359173498</v>
      </c>
      <c r="AV291">
        <v>3.3706736803132498</v>
      </c>
      <c r="AW291">
        <v>3.3441247835098502</v>
      </c>
      <c r="AX291">
        <v>2.6164929078855002</v>
      </c>
      <c r="AY291">
        <v>2.4952026032232002</v>
      </c>
      <c r="AZ291">
        <v>-0.13870094292000001</v>
      </c>
      <c r="BA291">
        <v>-2.1834525117899999E-2</v>
      </c>
      <c r="BB291">
        <v>-0.2328199963623</v>
      </c>
      <c r="BC291">
        <v>-0.44391670416735002</v>
      </c>
      <c r="BD291">
        <v>-6.2294856304500004E-2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0.36274845181735516</v>
      </c>
      <c r="BU291">
        <v>0.34363411151127893</v>
      </c>
      <c r="BV291">
        <v>0.29544110827345904</v>
      </c>
      <c r="BW291">
        <v>6.2144179447316018E-2</v>
      </c>
      <c r="BX291">
        <v>0.19999173513998117</v>
      </c>
      <c r="BY291">
        <v>3.043988357223687E-2</v>
      </c>
      <c r="BZ291">
        <v>3.2846382706786401E-2</v>
      </c>
      <c r="CA291">
        <v>3.6602822441248781E-2</v>
      </c>
      <c r="CB291">
        <v>5.1426508579933375E-2</v>
      </c>
      <c r="CC291">
        <v>5.6543466581076618E-2</v>
      </c>
      <c r="CD291">
        <v>0.39318833538959214</v>
      </c>
      <c r="CE291">
        <v>0.37648049421806534</v>
      </c>
      <c r="CF291">
        <v>0.33204393071470784</v>
      </c>
      <c r="CG291">
        <v>0.11357068802724937</v>
      </c>
      <c r="CH291">
        <v>0.25653520172105776</v>
      </c>
    </row>
    <row r="292" spans="1:86" x14ac:dyDescent="0.3">
      <c r="A292" t="s">
        <v>289</v>
      </c>
      <c r="B292">
        <v>62.216959589315579</v>
      </c>
      <c r="C292">
        <v>81.494667047168008</v>
      </c>
      <c r="D292">
        <v>60.46254050927616</v>
      </c>
      <c r="E292">
        <v>51.035873888255999</v>
      </c>
      <c r="F292">
        <v>0</v>
      </c>
      <c r="G292">
        <v>79.248594574758386</v>
      </c>
      <c r="H292">
        <v>69.698943473224389</v>
      </c>
      <c r="I292">
        <v>53.946084679117</v>
      </c>
      <c r="J292">
        <v>44.561368947712005</v>
      </c>
      <c r="K292">
        <v>0</v>
      </c>
      <c r="L292">
        <v>116.35094772536023</v>
      </c>
      <c r="M292">
        <v>98.062246486835292</v>
      </c>
      <c r="N292">
        <v>86.838622698284937</v>
      </c>
      <c r="O292">
        <v>87.460958273536008</v>
      </c>
      <c r="P292">
        <v>0</v>
      </c>
      <c r="Q292">
        <v>1.4147116704666849</v>
      </c>
      <c r="R292">
        <v>1.3557050797343941</v>
      </c>
      <c r="S292">
        <v>1.551109925990533</v>
      </c>
      <c r="T292">
        <v>1.8912340892385007</v>
      </c>
      <c r="U292">
        <v>0</v>
      </c>
      <c r="V292">
        <v>175.12418272467968</v>
      </c>
      <c r="W292">
        <v>139.6812251259187</v>
      </c>
      <c r="X292">
        <v>94.415620705812472</v>
      </c>
      <c r="Y292">
        <v>79.356389114880002</v>
      </c>
      <c r="Z292">
        <v>0</v>
      </c>
      <c r="AA292">
        <v>295.63599758790656</v>
      </c>
      <c r="AB292">
        <v>271.67168836076144</v>
      </c>
      <c r="AC292">
        <v>232.76267457830431</v>
      </c>
      <c r="AD292">
        <v>197.52365034700799</v>
      </c>
      <c r="AE292">
        <v>0</v>
      </c>
      <c r="AF292">
        <v>179.28504986244997</v>
      </c>
      <c r="AG292">
        <v>154.33776187392615</v>
      </c>
      <c r="AH292">
        <v>136.28821187992295</v>
      </c>
      <c r="AI292">
        <v>110.06269207347199</v>
      </c>
      <c r="AJ292">
        <v>0</v>
      </c>
      <c r="AK292">
        <v>116.35094772536023</v>
      </c>
      <c r="AL292">
        <v>117.3339264868353</v>
      </c>
      <c r="AM292">
        <v>96.474462698284938</v>
      </c>
      <c r="AN292">
        <v>87.460958273536008</v>
      </c>
      <c r="AO292">
        <v>0</v>
      </c>
      <c r="AP292">
        <v>62.537071739832449</v>
      </c>
      <c r="AQ292">
        <v>54.075934974590403</v>
      </c>
      <c r="AR292">
        <v>31.796675336107505</v>
      </c>
      <c r="AS292">
        <v>26.858504904</v>
      </c>
      <c r="AT292">
        <v>0</v>
      </c>
      <c r="AU292">
        <v>97.076681800914287</v>
      </c>
      <c r="AV292">
        <v>94.261921975024208</v>
      </c>
      <c r="AW292">
        <v>82.652705523929995</v>
      </c>
      <c r="AX292">
        <v>66.790010071500006</v>
      </c>
      <c r="AY292">
        <v>0</v>
      </c>
      <c r="AZ292">
        <v>74.433510520644163</v>
      </c>
      <c r="BA292">
        <v>74.735469234741586</v>
      </c>
      <c r="BB292">
        <v>63.555866877570004</v>
      </c>
      <c r="BC292">
        <v>54.442126297500003</v>
      </c>
      <c r="BD292">
        <v>0</v>
      </c>
      <c r="BE292">
        <v>0.30505496885579614</v>
      </c>
      <c r="BF292">
        <v>0.30570866600090874</v>
      </c>
      <c r="BG292">
        <v>0.28078117622516952</v>
      </c>
      <c r="BH292">
        <v>0.2778740617220648</v>
      </c>
      <c r="BI292">
        <v>0</v>
      </c>
      <c r="BJ292">
        <v>0.56282100257679568</v>
      </c>
      <c r="BK292">
        <v>0.56911529314339659</v>
      </c>
      <c r="BL292">
        <v>0.64179758721020386</v>
      </c>
      <c r="BM292">
        <v>0.62035586500231499</v>
      </c>
      <c r="BN292">
        <v>0</v>
      </c>
      <c r="BO292">
        <v>0.86787597143259188</v>
      </c>
      <c r="BP292">
        <v>0.87482395914430533</v>
      </c>
      <c r="BQ292">
        <v>0.92257876343537348</v>
      </c>
      <c r="BR292">
        <v>0.89822992672437985</v>
      </c>
      <c r="BS292">
        <v>0</v>
      </c>
      <c r="BT292">
        <v>0.34319759285650081</v>
      </c>
      <c r="BU292">
        <v>0.32352220607501492</v>
      </c>
      <c r="BV292">
        <v>0.24515055606028949</v>
      </c>
      <c r="BW292">
        <v>0.25932181951166039</v>
      </c>
      <c r="BX292">
        <v>0</v>
      </c>
      <c r="BY292">
        <v>0.4528358536182952</v>
      </c>
      <c r="BZ292">
        <v>0.49404442178786434</v>
      </c>
      <c r="CA292">
        <v>0.60287266707131637</v>
      </c>
      <c r="CB292">
        <v>0.58522248351095485</v>
      </c>
      <c r="CC292">
        <v>0</v>
      </c>
      <c r="CD292">
        <v>0.79603344647479601</v>
      </c>
      <c r="CE292">
        <v>0.81756662786287915</v>
      </c>
      <c r="CF292">
        <v>0.84802322313160583</v>
      </c>
      <c r="CG292">
        <v>0.84454430302261518</v>
      </c>
      <c r="CH292">
        <v>0</v>
      </c>
    </row>
    <row r="293" spans="1:86" x14ac:dyDescent="0.3">
      <c r="A293" t="s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6.9409904087039995E-2</v>
      </c>
      <c r="H293">
        <v>5.7655085055999998E-2</v>
      </c>
      <c r="I293">
        <v>4.930484919296E-2</v>
      </c>
      <c r="J293">
        <v>2.8462633267199999E-2</v>
      </c>
      <c r="K293">
        <v>0</v>
      </c>
      <c r="L293">
        <v>10.580830606049279</v>
      </c>
      <c r="M293">
        <v>7.6904698982399999</v>
      </c>
      <c r="N293">
        <v>7.7166252296192006</v>
      </c>
      <c r="O293">
        <v>7.7263369904025598</v>
      </c>
      <c r="P293">
        <v>0</v>
      </c>
      <c r="Q293">
        <v>146.88853432089766</v>
      </c>
      <c r="R293">
        <v>128.53009824247084</v>
      </c>
      <c r="S293">
        <v>150.80903251842989</v>
      </c>
      <c r="T293">
        <v>261.57013065757207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11.99578244337664</v>
      </c>
      <c r="AB293">
        <v>8.9350915453849602</v>
      </c>
      <c r="AC293">
        <v>8.24544696062976</v>
      </c>
      <c r="AD293">
        <v>7.8623134356377591</v>
      </c>
      <c r="AE293">
        <v>0</v>
      </c>
      <c r="AF293">
        <v>1.41495183732736</v>
      </c>
      <c r="AG293">
        <v>1.24462227347456</v>
      </c>
      <c r="AH293">
        <v>0.52882175028223988</v>
      </c>
      <c r="AI293">
        <v>0.1359764452352</v>
      </c>
      <c r="AJ293">
        <v>0</v>
      </c>
      <c r="AK293">
        <v>10.580830606049279</v>
      </c>
      <c r="AL293">
        <v>7.6904698982399999</v>
      </c>
      <c r="AM293">
        <v>7.7166252103475204</v>
      </c>
      <c r="AN293">
        <v>7.7263369904025598</v>
      </c>
      <c r="AO293">
        <v>0</v>
      </c>
      <c r="AP293">
        <v>107.36786325076501</v>
      </c>
      <c r="AQ293">
        <v>97.414541118510002</v>
      </c>
      <c r="AR293">
        <v>50.913369607409997</v>
      </c>
      <c r="AS293">
        <v>60.466553545335003</v>
      </c>
      <c r="AT293">
        <v>123.77817525552</v>
      </c>
      <c r="AU293">
        <v>128.74025140499998</v>
      </c>
      <c r="AV293">
        <v>183.47820342853501</v>
      </c>
      <c r="AW293">
        <v>173.66645126999998</v>
      </c>
      <c r="AX293">
        <v>130.370709342</v>
      </c>
      <c r="AY293">
        <v>196.13781604050001</v>
      </c>
      <c r="AZ293">
        <v>115.741624272</v>
      </c>
      <c r="BA293">
        <v>164.456408072535</v>
      </c>
      <c r="BB293">
        <v>152.2926213975</v>
      </c>
      <c r="BC293">
        <v>107.5463133225</v>
      </c>
      <c r="BD293">
        <v>126.46270833150001</v>
      </c>
      <c r="BE293">
        <v>0.56813157209637188</v>
      </c>
      <c r="BF293">
        <v>0.4553632832538117</v>
      </c>
      <c r="BG293">
        <v>0.70546491796383082</v>
      </c>
      <c r="BH293">
        <v>0.63651900875651812</v>
      </c>
      <c r="BI293">
        <v>0.66764296475931018</v>
      </c>
      <c r="BJ293">
        <v>0.39068516562353367</v>
      </c>
      <c r="BK293">
        <v>0.39887373485583949</v>
      </c>
      <c r="BL293">
        <v>0.41790501776063632</v>
      </c>
      <c r="BM293">
        <v>0.40279800467908422</v>
      </c>
      <c r="BN293">
        <v>0.44509292988579552</v>
      </c>
      <c r="BO293">
        <v>0.9588167377199055</v>
      </c>
      <c r="BP293">
        <v>0.85423701810965114</v>
      </c>
      <c r="BQ293">
        <v>1.1233699357244673</v>
      </c>
      <c r="BR293">
        <v>1.0393170134356022</v>
      </c>
      <c r="BS293">
        <v>1.1127358946451056</v>
      </c>
      <c r="BT293">
        <v>0.57027019428445314</v>
      </c>
      <c r="BU293">
        <v>0.45760798686848003</v>
      </c>
      <c r="BV293">
        <v>0.88672942717018055</v>
      </c>
      <c r="BW293">
        <v>0.64561478881191325</v>
      </c>
      <c r="BX293">
        <v>0.86212627504633121</v>
      </c>
      <c r="BY293">
        <v>0.36133166135244055</v>
      </c>
      <c r="BZ293">
        <v>0.36843908942733355</v>
      </c>
      <c r="CA293">
        <v>0.41307387478615398</v>
      </c>
      <c r="CB293">
        <v>0.31881741450914786</v>
      </c>
      <c r="CC293">
        <v>0.29244153707290527</v>
      </c>
      <c r="CD293">
        <v>0.93160185563689402</v>
      </c>
      <c r="CE293">
        <v>0.82604707629581364</v>
      </c>
      <c r="CF293">
        <v>1.2998033019563346</v>
      </c>
      <c r="CG293">
        <v>0.96443220332106117</v>
      </c>
      <c r="CH293">
        <v>1.1545678121192366</v>
      </c>
    </row>
    <row r="294" spans="1:86" x14ac:dyDescent="0.3">
      <c r="A294" t="s">
        <v>291</v>
      </c>
      <c r="B294">
        <v>131.77288115733506</v>
      </c>
      <c r="C294">
        <v>177.5550166596301</v>
      </c>
      <c r="D294">
        <v>32.725127849175045</v>
      </c>
      <c r="E294">
        <v>38.091104364554234</v>
      </c>
      <c r="F294">
        <v>31.311206449305597</v>
      </c>
      <c r="G294">
        <v>371.32924494351539</v>
      </c>
      <c r="H294">
        <v>380.99381681178812</v>
      </c>
      <c r="I294">
        <v>295.79713384358922</v>
      </c>
      <c r="J294">
        <v>339.22079425516063</v>
      </c>
      <c r="K294">
        <v>286.17653207534266</v>
      </c>
      <c r="L294">
        <v>548.29680689404927</v>
      </c>
      <c r="M294">
        <v>585.74465894721266</v>
      </c>
      <c r="N294">
        <v>572.3600547603703</v>
      </c>
      <c r="O294">
        <v>631.29860077562159</v>
      </c>
      <c r="P294">
        <v>657.32078014320666</v>
      </c>
      <c r="Q294">
        <v>1.4228074884178925</v>
      </c>
      <c r="R294">
        <v>1.4814260928696725</v>
      </c>
      <c r="S294">
        <v>1.8645109363968557</v>
      </c>
      <c r="T294">
        <v>1.7932545446262016</v>
      </c>
      <c r="U294">
        <v>2.2132624992700611</v>
      </c>
      <c r="V294">
        <v>584.08455957357569</v>
      </c>
      <c r="W294">
        <v>655.70748885621754</v>
      </c>
      <c r="X294">
        <v>163.85433025003522</v>
      </c>
      <c r="Y294">
        <v>153.58113560134657</v>
      </c>
      <c r="Z294">
        <v>145.98293433462786</v>
      </c>
      <c r="AA294">
        <v>1122.3277505753701</v>
      </c>
      <c r="AB294">
        <v>1467.8535662247236</v>
      </c>
      <c r="AC294">
        <v>989.23176917519379</v>
      </c>
      <c r="AD294">
        <v>1016.8911429555468</v>
      </c>
      <c r="AE294">
        <v>922.78656390975493</v>
      </c>
      <c r="AF294">
        <v>574.03094368132099</v>
      </c>
      <c r="AG294">
        <v>882.10890727751098</v>
      </c>
      <c r="AH294">
        <v>416.87171441482354</v>
      </c>
      <c r="AI294">
        <v>385.59254217992532</v>
      </c>
      <c r="AJ294">
        <v>265.46578364340223</v>
      </c>
      <c r="AK294">
        <v>548.29680689404927</v>
      </c>
      <c r="AL294">
        <v>585.74465894721266</v>
      </c>
      <c r="AM294">
        <v>572.3600547603703</v>
      </c>
      <c r="AN294">
        <v>631.29860077562159</v>
      </c>
      <c r="AO294">
        <v>657.3207802663527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</row>
    <row r="295" spans="1:86" x14ac:dyDescent="0.3">
      <c r="A295" t="s">
        <v>292</v>
      </c>
      <c r="B295">
        <v>9.3339491327999999E-2</v>
      </c>
      <c r="C295">
        <v>8.0729067519999989E-2</v>
      </c>
      <c r="D295">
        <v>0</v>
      </c>
      <c r="E295">
        <v>0</v>
      </c>
      <c r="F295">
        <v>0</v>
      </c>
      <c r="G295">
        <v>24.660993888229886</v>
      </c>
      <c r="H295">
        <v>52.899474944785609</v>
      </c>
      <c r="I295">
        <v>0</v>
      </c>
      <c r="J295">
        <v>0</v>
      </c>
      <c r="K295">
        <v>0</v>
      </c>
      <c r="L295">
        <v>82.619544194561129</v>
      </c>
      <c r="M295">
        <v>80.825357370634237</v>
      </c>
      <c r="N295">
        <v>0</v>
      </c>
      <c r="O295">
        <v>0</v>
      </c>
      <c r="P295">
        <v>0</v>
      </c>
      <c r="Q295">
        <v>3.2282101538157546</v>
      </c>
      <c r="R295">
        <v>1.4722645402041401</v>
      </c>
      <c r="S295">
        <v>0</v>
      </c>
      <c r="T295">
        <v>0</v>
      </c>
      <c r="U295">
        <v>0</v>
      </c>
      <c r="V295">
        <v>1.4729990625280001</v>
      </c>
      <c r="W295">
        <v>1.346901569536</v>
      </c>
      <c r="X295">
        <v>0</v>
      </c>
      <c r="Y295">
        <v>0</v>
      </c>
      <c r="Z295">
        <v>0</v>
      </c>
      <c r="AA295">
        <v>221.70211112601712</v>
      </c>
      <c r="AB295">
        <v>115.41069780506623</v>
      </c>
      <c r="AC295">
        <v>0</v>
      </c>
      <c r="AD295">
        <v>0</v>
      </c>
      <c r="AE295">
        <v>0</v>
      </c>
      <c r="AF295">
        <v>139.082566931456</v>
      </c>
      <c r="AG295">
        <v>34.585340434431998</v>
      </c>
      <c r="AH295">
        <v>0</v>
      </c>
      <c r="AI295">
        <v>0</v>
      </c>
      <c r="AJ295">
        <v>0</v>
      </c>
      <c r="AK295">
        <v>82.619544194561129</v>
      </c>
      <c r="AL295">
        <v>80.825357370634237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</row>
    <row r="296" spans="1:86" x14ac:dyDescent="0.3">
      <c r="A296" t="s">
        <v>293</v>
      </c>
      <c r="B296">
        <v>0</v>
      </c>
      <c r="C296">
        <v>-4.1145036800000001E-3</v>
      </c>
      <c r="D296">
        <v>0</v>
      </c>
      <c r="E296">
        <v>0</v>
      </c>
      <c r="F296">
        <v>0</v>
      </c>
      <c r="G296">
        <v>115.21830233720422</v>
      </c>
      <c r="H296">
        <v>33.600996017151999</v>
      </c>
      <c r="I296">
        <v>42.093406772224</v>
      </c>
      <c r="J296">
        <v>38.191197028352001</v>
      </c>
      <c r="K296">
        <v>34.145575150592002</v>
      </c>
      <c r="L296">
        <v>130.49236730221057</v>
      </c>
      <c r="M296">
        <v>134.165120267264</v>
      </c>
      <c r="N296">
        <v>81.935046856703991</v>
      </c>
      <c r="O296">
        <v>82.109773543423998</v>
      </c>
      <c r="P296">
        <v>86.920855951359997</v>
      </c>
      <c r="Q296">
        <v>1.0913227734126356</v>
      </c>
      <c r="R296">
        <v>3.8474860442118808</v>
      </c>
      <c r="S296">
        <v>1.8756215342129907</v>
      </c>
      <c r="T296">
        <v>2.0716727986119574</v>
      </c>
      <c r="U296">
        <v>2.4528960397254624</v>
      </c>
      <c r="V296">
        <v>0</v>
      </c>
      <c r="W296">
        <v>5.1392752639999997E-2</v>
      </c>
      <c r="X296">
        <v>8.9278948351999995E-2</v>
      </c>
      <c r="Y296">
        <v>7.1769663488000013E-2</v>
      </c>
      <c r="Z296">
        <v>6.4839567359999996E-3</v>
      </c>
      <c r="AA296">
        <v>705.22806346258483</v>
      </c>
      <c r="AB296">
        <v>682.83636273152001</v>
      </c>
      <c r="AC296">
        <v>582.00169974681603</v>
      </c>
      <c r="AD296">
        <v>548.69775355084801</v>
      </c>
      <c r="AE296">
        <v>531.87334275993601</v>
      </c>
      <c r="AF296">
        <v>574.73569611518212</v>
      </c>
      <c r="AG296">
        <v>548.67124342783995</v>
      </c>
      <c r="AH296">
        <v>500.06665289011198</v>
      </c>
      <c r="AI296">
        <v>466.58798097100799</v>
      </c>
      <c r="AJ296">
        <v>444.952486808576</v>
      </c>
      <c r="AK296">
        <v>130.492367347499</v>
      </c>
      <c r="AL296">
        <v>134.165120267264</v>
      </c>
      <c r="AM296">
        <v>81.935046856703991</v>
      </c>
      <c r="AN296">
        <v>82.109773543423998</v>
      </c>
      <c r="AO296">
        <v>86.920855951359997</v>
      </c>
      <c r="AP296">
        <v>32.007831190035006</v>
      </c>
      <c r="AQ296">
        <v>23.850326536124999</v>
      </c>
      <c r="AR296">
        <v>35.644311572280003</v>
      </c>
      <c r="AS296">
        <v>73.429042522740005</v>
      </c>
      <c r="AT296">
        <v>97.148297874687756</v>
      </c>
      <c r="AU296">
        <v>134.43826038096</v>
      </c>
      <c r="AV296">
        <v>105.1186562955</v>
      </c>
      <c r="AW296">
        <v>116.723555146005</v>
      </c>
      <c r="AX296">
        <v>139.33661815043999</v>
      </c>
      <c r="AY296">
        <v>230.07227797237516</v>
      </c>
      <c r="AZ296">
        <v>37.449692344649996</v>
      </c>
      <c r="BA296">
        <v>32.770011682499998</v>
      </c>
      <c r="BB296">
        <v>32.789549108340005</v>
      </c>
      <c r="BC296">
        <v>39.496292087280004</v>
      </c>
      <c r="BD296">
        <v>51.363299314295702</v>
      </c>
      <c r="BE296">
        <v>0.36858576805989929</v>
      </c>
      <c r="BF296">
        <v>0.35490250933533185</v>
      </c>
      <c r="BG296">
        <v>0.51415376298484383</v>
      </c>
      <c r="BH296">
        <v>0.22174351164910161</v>
      </c>
      <c r="BI296">
        <v>0.12945503240009062</v>
      </c>
      <c r="BJ296">
        <v>0.93776907566815015</v>
      </c>
      <c r="BK296">
        <v>0.7216487218233506</v>
      </c>
      <c r="BL296">
        <v>0.57693099145050519</v>
      </c>
      <c r="BM296">
        <v>0.7661357800701728</v>
      </c>
      <c r="BN296">
        <v>0.17110015290685535</v>
      </c>
      <c r="BO296">
        <v>1.3063548437280494</v>
      </c>
      <c r="BP296">
        <v>1.0765512311586825</v>
      </c>
      <c r="BQ296">
        <v>1.091084754435349</v>
      </c>
      <c r="BR296">
        <v>0.98787929171927447</v>
      </c>
      <c r="BS296">
        <v>0.30055518530694597</v>
      </c>
      <c r="BT296">
        <v>0.78277948093264604</v>
      </c>
      <c r="BU296">
        <v>0.5288988226449618</v>
      </c>
      <c r="BV296">
        <v>0.7195084419484904</v>
      </c>
      <c r="BW296">
        <v>1.2825943239691537</v>
      </c>
      <c r="BX296">
        <v>1.0408649526999132</v>
      </c>
      <c r="BY296">
        <v>0.28029396788499344</v>
      </c>
      <c r="BZ296">
        <v>0.24460529574197545</v>
      </c>
      <c r="CA296">
        <v>0.22484387100917533</v>
      </c>
      <c r="CB296">
        <v>0.23008902304607448</v>
      </c>
      <c r="CC296">
        <v>0.16925129468228817</v>
      </c>
      <c r="CD296">
        <v>1.0630734488176394</v>
      </c>
      <c r="CE296">
        <v>0.77350411838693733</v>
      </c>
      <c r="CF296">
        <v>0.94435231295766586</v>
      </c>
      <c r="CG296">
        <v>1.5126833470152279</v>
      </c>
      <c r="CH296">
        <v>1.2101162473822011</v>
      </c>
    </row>
    <row r="297" spans="1:86" x14ac:dyDescent="0.3">
      <c r="A297" t="s">
        <v>294</v>
      </c>
      <c r="B297">
        <v>1576.5846178913996</v>
      </c>
      <c r="C297">
        <v>1627.658437091246</v>
      </c>
      <c r="D297">
        <v>1605.5569498520779</v>
      </c>
      <c r="E297">
        <v>1625.4452578089265</v>
      </c>
      <c r="F297">
        <v>1588.1990827609191</v>
      </c>
      <c r="G297">
        <v>3415.1008464164984</v>
      </c>
      <c r="H297">
        <v>3151.6631085695694</v>
      </c>
      <c r="I297">
        <v>3179.107957840944</v>
      </c>
      <c r="J297">
        <v>3477.2411204823957</v>
      </c>
      <c r="K297">
        <v>3342.8706914547488</v>
      </c>
      <c r="L297">
        <v>6172.7662712732799</v>
      </c>
      <c r="M297">
        <v>6709.772897207522</v>
      </c>
      <c r="N297">
        <v>6361.1087486262359</v>
      </c>
      <c r="O297">
        <v>6984.1053203367301</v>
      </c>
      <c r="P297">
        <v>6782.0285647631408</v>
      </c>
      <c r="Q297">
        <v>1.7416700361805921</v>
      </c>
      <c r="R297">
        <v>2.0514343014019816</v>
      </c>
      <c r="S297">
        <v>1.9280448143695688</v>
      </c>
      <c r="T297">
        <v>1.9353769001954433</v>
      </c>
      <c r="U297">
        <v>1.9549228240428302</v>
      </c>
      <c r="V297">
        <v>1658.2867486979071</v>
      </c>
      <c r="W297">
        <v>1715.8911488693452</v>
      </c>
      <c r="X297">
        <v>1712.5419426136575</v>
      </c>
      <c r="Y297">
        <v>1727.7449391162163</v>
      </c>
      <c r="Z297">
        <v>1688.4747291271167</v>
      </c>
      <c r="AA297">
        <v>16583.233029224564</v>
      </c>
      <c r="AB297">
        <v>17774.12534162496</v>
      </c>
      <c r="AC297">
        <v>16881.046301228977</v>
      </c>
      <c r="AD297">
        <v>18431.533683420101</v>
      </c>
      <c r="AE297">
        <v>18395.492244480291</v>
      </c>
      <c r="AF297">
        <v>10154.215590706099</v>
      </c>
      <c r="AG297">
        <v>10648.208837493503</v>
      </c>
      <c r="AH297">
        <v>10182.923471798948</v>
      </c>
      <c r="AI297">
        <v>11159.149008780265</v>
      </c>
      <c r="AJ297">
        <v>11391.415513048449</v>
      </c>
      <c r="AK297">
        <v>6429.0174385184628</v>
      </c>
      <c r="AL297">
        <v>7125.9165041314582</v>
      </c>
      <c r="AM297">
        <v>6698.1228294300272</v>
      </c>
      <c r="AN297">
        <v>7272.3846746397403</v>
      </c>
      <c r="AO297">
        <v>7004.0767314277955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</row>
    <row r="298" spans="1:86" x14ac:dyDescent="0.3">
      <c r="A298" t="s">
        <v>295</v>
      </c>
      <c r="B298">
        <v>0</v>
      </c>
      <c r="C298">
        <v>5.0938737105100804</v>
      </c>
      <c r="D298">
        <v>8.4805027840000005</v>
      </c>
      <c r="E298">
        <v>10.848992256000001</v>
      </c>
      <c r="F298">
        <v>11.996750286417921</v>
      </c>
      <c r="G298">
        <v>3.2363449771711488</v>
      </c>
      <c r="H298">
        <v>3.24990887630848</v>
      </c>
      <c r="I298">
        <v>3.7028383749529596</v>
      </c>
      <c r="J298">
        <v>4.1626060919910399</v>
      </c>
      <c r="K298">
        <v>4.5149025520140285</v>
      </c>
      <c r="L298">
        <v>4.4830014644449276</v>
      </c>
      <c r="M298">
        <v>3.9077551601561606</v>
      </c>
      <c r="N298">
        <v>4.4027931928780797</v>
      </c>
      <c r="O298">
        <v>4.8542682289254397</v>
      </c>
      <c r="P298">
        <v>4.7519733097948169</v>
      </c>
      <c r="Q298">
        <v>1.3347614403244312</v>
      </c>
      <c r="R298">
        <v>1.158632592960892</v>
      </c>
      <c r="S298">
        <v>1.1457321779593277</v>
      </c>
      <c r="T298">
        <v>1.1236939296515496</v>
      </c>
      <c r="U298">
        <v>1.0141803498511259</v>
      </c>
      <c r="V298">
        <v>0</v>
      </c>
      <c r="W298">
        <v>8.9550905482239997</v>
      </c>
      <c r="X298">
        <v>12.726053888000001</v>
      </c>
      <c r="Y298">
        <v>17.366674432</v>
      </c>
      <c r="Z298">
        <v>19.257374603028477</v>
      </c>
      <c r="AA298">
        <v>8.0683852836282366</v>
      </c>
      <c r="AB298">
        <v>9.5575268399206408</v>
      </c>
      <c r="AC298">
        <v>12.926852267008</v>
      </c>
      <c r="AD298">
        <v>14.7338793130496</v>
      </c>
      <c r="AE298">
        <v>17.517684874083635</v>
      </c>
      <c r="AF298">
        <v>3.585383819183309</v>
      </c>
      <c r="AG298">
        <v>5.6497716797644797</v>
      </c>
      <c r="AH298">
        <v>8.5240590741299211</v>
      </c>
      <c r="AI298">
        <v>9.8796110744883201</v>
      </c>
      <c r="AJ298">
        <v>12.76571156428882</v>
      </c>
      <c r="AK298">
        <v>4.4830014644449276</v>
      </c>
      <c r="AL298">
        <v>3.9077551601561606</v>
      </c>
      <c r="AM298">
        <v>4.4027931928780797</v>
      </c>
      <c r="AN298">
        <v>4.8542682289254397</v>
      </c>
      <c r="AO298">
        <v>4.7519734497072124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</row>
    <row r="299" spans="1:86" x14ac:dyDescent="0.3">
      <c r="A299" t="s">
        <v>296</v>
      </c>
      <c r="B299">
        <v>10.924156838293914</v>
      </c>
      <c r="C299">
        <v>10.11110832433152</v>
      </c>
      <c r="D299">
        <v>9.3977095728025599</v>
      </c>
      <c r="E299">
        <v>13.0178249069568</v>
      </c>
      <c r="F299">
        <v>13.380653038305281</v>
      </c>
      <c r="G299">
        <v>14.088413600164351</v>
      </c>
      <c r="H299">
        <v>11.79156544534702</v>
      </c>
      <c r="I299">
        <v>11.216888102624871</v>
      </c>
      <c r="J299">
        <v>12.55049783855698</v>
      </c>
      <c r="K299">
        <v>10.803770051701965</v>
      </c>
      <c r="L299">
        <v>16.751437504050173</v>
      </c>
      <c r="M299">
        <v>24.833755415434442</v>
      </c>
      <c r="N299">
        <v>19.708513132320665</v>
      </c>
      <c r="O299">
        <v>17.600949561733323</v>
      </c>
      <c r="P299">
        <v>14.061258258515558</v>
      </c>
      <c r="Q299">
        <v>1.1457228339544474</v>
      </c>
      <c r="R299">
        <v>2.0293666255881728</v>
      </c>
      <c r="S299">
        <v>1.6930549493178972</v>
      </c>
      <c r="T299">
        <v>1.3513402894974926</v>
      </c>
      <c r="U299">
        <v>1.2541180914563237</v>
      </c>
      <c r="V299">
        <v>10.940986998790553</v>
      </c>
      <c r="W299">
        <v>10.135129760399359</v>
      </c>
      <c r="X299">
        <v>9.6147583912652799</v>
      </c>
      <c r="Y299">
        <v>13.847115312998399</v>
      </c>
      <c r="Z299">
        <v>15.737851560611839</v>
      </c>
      <c r="AA299">
        <v>134.15300837840252</v>
      </c>
      <c r="AB299">
        <v>126.87821030908837</v>
      </c>
      <c r="AC299">
        <v>109.60378024142111</v>
      </c>
      <c r="AD299">
        <v>103.70926201716695</v>
      </c>
      <c r="AE299">
        <v>98.063123686878711</v>
      </c>
      <c r="AF299">
        <v>117.40157087435233</v>
      </c>
      <c r="AG299">
        <v>102.04445489365392</v>
      </c>
      <c r="AH299">
        <v>89.895267109004081</v>
      </c>
      <c r="AI299">
        <v>86.108312455337256</v>
      </c>
      <c r="AJ299">
        <v>84.001865491477915</v>
      </c>
      <c r="AK299">
        <v>16.751437504050173</v>
      </c>
      <c r="AL299">
        <v>24.833755415434442</v>
      </c>
      <c r="AM299">
        <v>19.708513132320665</v>
      </c>
      <c r="AN299">
        <v>17.600949561733323</v>
      </c>
      <c r="AO299">
        <v>14.06125825735926</v>
      </c>
      <c r="AP299">
        <v>939.57476805900001</v>
      </c>
      <c r="AQ299">
        <v>965.58023510550004</v>
      </c>
      <c r="AR299">
        <v>963.73679573850006</v>
      </c>
      <c r="AS299">
        <v>1014.1918579874999</v>
      </c>
      <c r="AT299">
        <v>867.17953860900002</v>
      </c>
      <c r="AU299">
        <v>217.48282877400001</v>
      </c>
      <c r="AV299">
        <v>271.475364732</v>
      </c>
      <c r="AW299">
        <v>254.29471158749999</v>
      </c>
      <c r="AX299">
        <v>225.54853926449999</v>
      </c>
      <c r="AY299">
        <v>406.62026834549999</v>
      </c>
      <c r="AZ299">
        <v>218.858004303</v>
      </c>
      <c r="BA299">
        <v>266.01067031550002</v>
      </c>
      <c r="BB299">
        <v>249.06225609000001</v>
      </c>
      <c r="BC299">
        <v>221.8895993175</v>
      </c>
      <c r="BD299">
        <v>407.62108892700002</v>
      </c>
      <c r="BE299">
        <v>0.664726683759718</v>
      </c>
      <c r="BF299">
        <v>0.65581583838598234</v>
      </c>
      <c r="BG299">
        <v>0.63132179111683251</v>
      </c>
      <c r="BH299">
        <v>0.63707693954940303</v>
      </c>
      <c r="BI299">
        <v>0.60525799403009095</v>
      </c>
      <c r="BJ299">
        <v>0.24189256336924517</v>
      </c>
      <c r="BK299">
        <v>0.25093723761801306</v>
      </c>
      <c r="BL299">
        <v>0.2254789938957234</v>
      </c>
      <c r="BM299">
        <v>0.23491376931498698</v>
      </c>
      <c r="BN299">
        <v>0.26858024323745788</v>
      </c>
      <c r="BO299">
        <v>0.90661924712896313</v>
      </c>
      <c r="BP299">
        <v>0.90675307600399546</v>
      </c>
      <c r="BQ299">
        <v>0.85680078501255585</v>
      </c>
      <c r="BR299">
        <v>0.8719907088643899</v>
      </c>
      <c r="BS299">
        <v>0.87383823726754883</v>
      </c>
      <c r="BT299">
        <v>0.66360025913947007</v>
      </c>
      <c r="BU299">
        <v>0.65487237171493828</v>
      </c>
      <c r="BV299">
        <v>0.63085077070112849</v>
      </c>
      <c r="BW299">
        <v>0.63888564068931142</v>
      </c>
      <c r="BX299">
        <v>0.60489145929872257</v>
      </c>
      <c r="BY299">
        <v>0.24084994498541845</v>
      </c>
      <c r="BZ299">
        <v>0.25043970465739335</v>
      </c>
      <c r="CA299">
        <v>0.22464569439998008</v>
      </c>
      <c r="CB299">
        <v>0.23369201031689532</v>
      </c>
      <c r="CC299">
        <v>0.2648260904202876</v>
      </c>
      <c r="CD299">
        <v>0.90445020412488852</v>
      </c>
      <c r="CE299">
        <v>0.90531207637233169</v>
      </c>
      <c r="CF299">
        <v>0.85549646510110855</v>
      </c>
      <c r="CG299">
        <v>0.87257765100620688</v>
      </c>
      <c r="CH299">
        <v>0.86971754971901016</v>
      </c>
    </row>
    <row r="300" spans="1:86" x14ac:dyDescent="0.3">
      <c r="A300" t="s">
        <v>297</v>
      </c>
      <c r="B300">
        <v>-20.216880715540476</v>
      </c>
      <c r="C300">
        <v>262.28319241233413</v>
      </c>
      <c r="D300">
        <v>339.06684535596031</v>
      </c>
      <c r="E300">
        <v>411.58850472347649</v>
      </c>
      <c r="F300">
        <v>454.09118808564739</v>
      </c>
      <c r="G300">
        <v>2538.0979098224639</v>
      </c>
      <c r="H300">
        <v>2858.5064968962356</v>
      </c>
      <c r="I300">
        <v>2580.8368393522283</v>
      </c>
      <c r="J300">
        <v>2800.2413289795277</v>
      </c>
      <c r="K300">
        <v>2704.7129286412082</v>
      </c>
      <c r="L300">
        <v>4054.9045876101836</v>
      </c>
      <c r="M300">
        <v>4606.2064025134487</v>
      </c>
      <c r="N300">
        <v>3759.2456005654017</v>
      </c>
      <c r="O300">
        <v>4692.6165482393908</v>
      </c>
      <c r="P300">
        <v>4994.8173148170245</v>
      </c>
      <c r="Q300">
        <v>1.5394367439596042</v>
      </c>
      <c r="R300">
        <v>1.5527223027055572</v>
      </c>
      <c r="S300">
        <v>1.403555954232425</v>
      </c>
      <c r="T300">
        <v>1.6147644766269225</v>
      </c>
      <c r="U300">
        <v>1.7794591050735138</v>
      </c>
      <c r="V300">
        <v>349.00695676706817</v>
      </c>
      <c r="W300">
        <v>622.83587117622267</v>
      </c>
      <c r="X300">
        <v>689.32101241931787</v>
      </c>
      <c r="Y300">
        <v>755.77037165471745</v>
      </c>
      <c r="Z300">
        <v>689.3323169844532</v>
      </c>
      <c r="AA300">
        <v>45125.785125177754</v>
      </c>
      <c r="AB300">
        <v>44614.93680894118</v>
      </c>
      <c r="AC300">
        <v>38817.010230311855</v>
      </c>
      <c r="AD300">
        <v>40810.566695576934</v>
      </c>
      <c r="AE300">
        <v>66873.545212523881</v>
      </c>
      <c r="AF300">
        <v>40702.32470637923</v>
      </c>
      <c r="AG300">
        <v>39582.196907467551</v>
      </c>
      <c r="AH300">
        <v>34704.526254559554</v>
      </c>
      <c r="AI300">
        <v>35732.285343113595</v>
      </c>
      <c r="AJ300">
        <v>61224.616387392867</v>
      </c>
      <c r="AK300">
        <v>4423.4604187985196</v>
      </c>
      <c r="AL300">
        <v>5032.7399014736275</v>
      </c>
      <c r="AM300">
        <v>4112.4839757522941</v>
      </c>
      <c r="AN300">
        <v>5078.2813524633393</v>
      </c>
      <c r="AO300">
        <v>5648.9288251310081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</row>
    <row r="301" spans="1:86" x14ac:dyDescent="0.3">
      <c r="A301" t="s">
        <v>298</v>
      </c>
      <c r="B301">
        <v>0</v>
      </c>
      <c r="C301">
        <v>7.6479504482946048</v>
      </c>
      <c r="D301">
        <v>8.6711460585752587</v>
      </c>
      <c r="E301">
        <v>8.4771069785040893</v>
      </c>
      <c r="F301">
        <v>20.318022228381082</v>
      </c>
      <c r="G301">
        <v>49.919686893604862</v>
      </c>
      <c r="H301">
        <v>61.607895323811022</v>
      </c>
      <c r="I301">
        <v>57.297483043019881</v>
      </c>
      <c r="J301">
        <v>56.851608511739393</v>
      </c>
      <c r="K301">
        <v>60.498277534654157</v>
      </c>
      <c r="L301">
        <v>120.11536242483712</v>
      </c>
      <c r="M301">
        <v>147.4862546842281</v>
      </c>
      <c r="N301">
        <v>129.40039281954009</v>
      </c>
      <c r="O301">
        <v>125.51352457876582</v>
      </c>
      <c r="P301">
        <v>126.35924309990133</v>
      </c>
      <c r="Q301">
        <v>2.3185490252263921</v>
      </c>
      <c r="R301">
        <v>2.3067724434780459</v>
      </c>
      <c r="S301">
        <v>2.1761540209542156</v>
      </c>
      <c r="T301">
        <v>2.1273421673325528</v>
      </c>
      <c r="U301">
        <v>2.0125820083626516</v>
      </c>
      <c r="V301">
        <v>0</v>
      </c>
      <c r="W301">
        <v>80.344735185410755</v>
      </c>
      <c r="X301">
        <v>70.356639368397296</v>
      </c>
      <c r="Y301">
        <v>77.388022292266498</v>
      </c>
      <c r="Z301">
        <v>87.71123982384465</v>
      </c>
      <c r="AA301">
        <v>348.58393297472514</v>
      </c>
      <c r="AB301">
        <v>401.49011758067041</v>
      </c>
      <c r="AC301">
        <v>341.29511591749889</v>
      </c>
      <c r="AD301">
        <v>354.65006278301468</v>
      </c>
      <c r="AE301">
        <v>385.36176001270627</v>
      </c>
      <c r="AF301">
        <v>253.42841399669044</v>
      </c>
      <c r="AG301">
        <v>273.31725983383654</v>
      </c>
      <c r="AH301">
        <v>229.09543712865627</v>
      </c>
      <c r="AI301">
        <v>247.58045520902746</v>
      </c>
      <c r="AJ301">
        <v>277.7041705110932</v>
      </c>
      <c r="AK301">
        <v>95.155518978034692</v>
      </c>
      <c r="AL301">
        <v>128.17285774683393</v>
      </c>
      <c r="AM301">
        <v>112.19967878884259</v>
      </c>
      <c r="AN301">
        <v>107.06960757398723</v>
      </c>
      <c r="AO301">
        <v>107.65758950161307</v>
      </c>
      <c r="AP301">
        <v>263.55982029035999</v>
      </c>
      <c r="AQ301">
        <v>240.38184843415499</v>
      </c>
      <c r="AR301">
        <v>216.625640163795</v>
      </c>
      <c r="AS301">
        <v>239.99459913732002</v>
      </c>
      <c r="AT301">
        <v>231.12729790093502</v>
      </c>
      <c r="AU301">
        <v>33.140097616189948</v>
      </c>
      <c r="AV301">
        <v>33.943098278886445</v>
      </c>
      <c r="AW301">
        <v>10.8750880059015</v>
      </c>
      <c r="AX301">
        <v>12.878145295983449</v>
      </c>
      <c r="AY301">
        <v>19.4566308044895</v>
      </c>
      <c r="AZ301">
        <v>36.975751426909198</v>
      </c>
      <c r="BA301">
        <v>28.047943645924651</v>
      </c>
      <c r="BB301">
        <v>5.9861560591774499</v>
      </c>
      <c r="BC301">
        <v>7.1044944166849495</v>
      </c>
      <c r="BD301">
        <v>13.1921270378286</v>
      </c>
      <c r="BE301">
        <v>0.61012751913958485</v>
      </c>
      <c r="BF301">
        <v>0.56110822455137399</v>
      </c>
      <c r="BG301">
        <v>0.45370070839680726</v>
      </c>
      <c r="BH301">
        <v>0.47948359846727334</v>
      </c>
      <c r="BI301">
        <v>0.45893870439444279</v>
      </c>
      <c r="BJ301">
        <v>0.32080680829047359</v>
      </c>
      <c r="BK301">
        <v>0.34301894170483205</v>
      </c>
      <c r="BL301">
        <v>0.42476376213128703</v>
      </c>
      <c r="BM301">
        <v>0.38336687368976707</v>
      </c>
      <c r="BN301">
        <v>0.4150067165933648</v>
      </c>
      <c r="BO301">
        <v>0.93093432743005833</v>
      </c>
      <c r="BP301">
        <v>0.90412716625620604</v>
      </c>
      <c r="BQ301">
        <v>0.87846447052809429</v>
      </c>
      <c r="BR301">
        <v>0.86285047215704047</v>
      </c>
      <c r="BS301">
        <v>0.8739454209878077</v>
      </c>
      <c r="BT301">
        <v>0.66167707722470559</v>
      </c>
      <c r="BU301">
        <v>0.59059269617945287</v>
      </c>
      <c r="BV301">
        <v>0.5024427627632071</v>
      </c>
      <c r="BW301">
        <v>0.52156090414969292</v>
      </c>
      <c r="BX301">
        <v>0.5017384171006023</v>
      </c>
      <c r="BY301">
        <v>0.32068526173618683</v>
      </c>
      <c r="BZ301">
        <v>0.37355427054191775</v>
      </c>
      <c r="CA301">
        <v>0.43688976264328822</v>
      </c>
      <c r="CB301">
        <v>0.41131871946912779</v>
      </c>
      <c r="CC301">
        <v>0.42842064888019327</v>
      </c>
      <c r="CD301">
        <v>0.98236233896089242</v>
      </c>
      <c r="CE301">
        <v>0.96414696672137057</v>
      </c>
      <c r="CF301">
        <v>0.93933252540649526</v>
      </c>
      <c r="CG301">
        <v>0.9328796236188206</v>
      </c>
      <c r="CH301">
        <v>0.93015906598079545</v>
      </c>
    </row>
    <row r="302" spans="1:86" x14ac:dyDescent="0.3">
      <c r="A302" t="s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1.06490967552</v>
      </c>
      <c r="H302">
        <v>1.059666814976</v>
      </c>
      <c r="I302">
        <v>1.055882820608</v>
      </c>
      <c r="J302">
        <v>1.1328529469440001</v>
      </c>
      <c r="K302">
        <v>0.81595907686400004</v>
      </c>
      <c r="L302">
        <v>12.670231539711999</v>
      </c>
      <c r="M302">
        <v>12.285410779135999</v>
      </c>
      <c r="N302">
        <v>12.220077856767999</v>
      </c>
      <c r="O302">
        <v>12.283928786943999</v>
      </c>
      <c r="P302">
        <v>12.148848763904001</v>
      </c>
      <c r="Q302">
        <v>11.4646647209776</v>
      </c>
      <c r="R302">
        <v>11.171459833316662</v>
      </c>
      <c r="S302">
        <v>11.151873362951012</v>
      </c>
      <c r="T302">
        <v>10.448485187922421</v>
      </c>
      <c r="U302">
        <v>14.346842408211659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14.230994796544</v>
      </c>
      <c r="AB302">
        <v>13.910807396351998</v>
      </c>
      <c r="AC302">
        <v>13.542269278208</v>
      </c>
      <c r="AD302">
        <v>13.272518755328001</v>
      </c>
      <c r="AE302">
        <v>13.190267225088</v>
      </c>
      <c r="AF302">
        <v>1.560763256832</v>
      </c>
      <c r="AG302">
        <v>1.6253966172160002</v>
      </c>
      <c r="AH302">
        <v>1.3221914214400001</v>
      </c>
      <c r="AI302">
        <v>0.98858996838400004</v>
      </c>
      <c r="AJ302">
        <v>1.0414184611840001</v>
      </c>
      <c r="AK302">
        <v>12.670231539711999</v>
      </c>
      <c r="AL302">
        <v>12.285410779135999</v>
      </c>
      <c r="AM302">
        <v>12.220077856767999</v>
      </c>
      <c r="AN302">
        <v>12.283928786943999</v>
      </c>
      <c r="AO302">
        <v>12.148848763904001</v>
      </c>
      <c r="AP302">
        <v>216.0902594145</v>
      </c>
      <c r="AQ302">
        <v>248.48397298500001</v>
      </c>
      <c r="AR302">
        <v>300.58482268500001</v>
      </c>
      <c r="AS302">
        <v>295.726398432</v>
      </c>
      <c r="AT302">
        <v>307.37646183000004</v>
      </c>
      <c r="AU302">
        <v>492.09291537450002</v>
      </c>
      <c r="AV302">
        <v>523.41393304650001</v>
      </c>
      <c r="AW302">
        <v>622.576889532</v>
      </c>
      <c r="AX302">
        <v>718.7021792055001</v>
      </c>
      <c r="AY302">
        <v>878.07448525350003</v>
      </c>
      <c r="AZ302">
        <v>314.02496745899998</v>
      </c>
      <c r="BA302">
        <v>302.69992174950005</v>
      </c>
      <c r="BB302">
        <v>294.01506774899997</v>
      </c>
      <c r="BC302">
        <v>348.37224567149997</v>
      </c>
      <c r="BD302">
        <v>359.57363115600003</v>
      </c>
      <c r="BE302">
        <v>0.52967550959932186</v>
      </c>
      <c r="BF302">
        <v>0.59123213331065927</v>
      </c>
      <c r="BG302">
        <v>0.60995591976383179</v>
      </c>
      <c r="BH302">
        <v>0.78177911814486722</v>
      </c>
      <c r="BI302">
        <v>0.79246977115887762</v>
      </c>
      <c r="BJ302">
        <v>0.39325941896887001</v>
      </c>
      <c r="BK302">
        <v>0.404387985616669</v>
      </c>
      <c r="BL302">
        <v>0.44337025164369448</v>
      </c>
      <c r="BM302">
        <v>0.53347182860330389</v>
      </c>
      <c r="BN302">
        <v>0.66207246002761988</v>
      </c>
      <c r="BO302">
        <v>0.92293492856819181</v>
      </c>
      <c r="BP302">
        <v>0.99562011892732838</v>
      </c>
      <c r="BQ302">
        <v>1.0533261714075264</v>
      </c>
      <c r="BR302">
        <v>1.3152509467481712</v>
      </c>
      <c r="BS302">
        <v>1.4545422311864977</v>
      </c>
      <c r="BT302">
        <v>0.5507558862872669</v>
      </c>
      <c r="BU302">
        <v>0.62571705847076042</v>
      </c>
      <c r="BV302">
        <v>0.7342269903901274</v>
      </c>
      <c r="BW302">
        <v>0.80843939330139669</v>
      </c>
      <c r="BX302">
        <v>0.84287517698409309</v>
      </c>
      <c r="BY302">
        <v>0.31394480060917518</v>
      </c>
      <c r="BZ302">
        <v>0.32094774773978496</v>
      </c>
      <c r="CA302">
        <v>0.33152004193180301</v>
      </c>
      <c r="CB302">
        <v>0.35053153515729724</v>
      </c>
      <c r="CC302">
        <v>0.3333779786357558</v>
      </c>
      <c r="CD302">
        <v>0.86470068689644208</v>
      </c>
      <c r="CE302">
        <v>0.9466648062105455</v>
      </c>
      <c r="CF302">
        <v>1.0657470323219302</v>
      </c>
      <c r="CG302">
        <v>1.158970928458694</v>
      </c>
      <c r="CH302">
        <v>1.1762531556198488</v>
      </c>
    </row>
    <row r="303" spans="1:86" x14ac:dyDescent="0.3">
      <c r="A303" t="s">
        <v>300</v>
      </c>
      <c r="B303">
        <v>-597.4825084532531</v>
      </c>
      <c r="C303">
        <v>2415.3789529931983</v>
      </c>
      <c r="D303">
        <v>2457.367328328919</v>
      </c>
      <c r="E303">
        <v>2945.7619335139839</v>
      </c>
      <c r="F303">
        <v>2406.4355675141637</v>
      </c>
      <c r="G303">
        <v>1212.1140785632358</v>
      </c>
      <c r="H303">
        <v>1236.4033847101439</v>
      </c>
      <c r="I303">
        <v>1212.2040536913921</v>
      </c>
      <c r="J303">
        <v>1106.1366249192038</v>
      </c>
      <c r="K303">
        <v>1074.092889627402</v>
      </c>
      <c r="L303">
        <v>2539.1169999899344</v>
      </c>
      <c r="M303">
        <v>2449.8349716958514</v>
      </c>
      <c r="N303">
        <v>1916.553788223242</v>
      </c>
      <c r="O303">
        <v>2061.7243070129866</v>
      </c>
      <c r="P303">
        <v>2137.4237232239207</v>
      </c>
      <c r="Q303">
        <v>2.0185002043853904</v>
      </c>
      <c r="R303">
        <v>1.9092650590890994</v>
      </c>
      <c r="S303">
        <v>1.5234733458014493</v>
      </c>
      <c r="T303">
        <v>1.7960209524695139</v>
      </c>
      <c r="U303">
        <v>1.91751320654721</v>
      </c>
      <c r="V303">
        <v>4914.6442490539102</v>
      </c>
      <c r="W303">
        <v>5103.2237438448219</v>
      </c>
      <c r="X303">
        <v>5223.6514899547437</v>
      </c>
      <c r="Y303">
        <v>6047.8036191209994</v>
      </c>
      <c r="Z303">
        <v>5186.5077901957839</v>
      </c>
      <c r="AA303">
        <v>13238.895024134155</v>
      </c>
      <c r="AB303">
        <v>13043.912373818295</v>
      </c>
      <c r="AC303">
        <v>12192.837308411739</v>
      </c>
      <c r="AD303">
        <v>12353.400575604253</v>
      </c>
      <c r="AE303">
        <v>13264.494752622428</v>
      </c>
      <c r="AF303">
        <v>10978.892332571995</v>
      </c>
      <c r="AG303">
        <v>10866.966846905343</v>
      </c>
      <c r="AH303">
        <v>10196.607145708082</v>
      </c>
      <c r="AI303">
        <v>10560.912149640048</v>
      </c>
      <c r="AJ303">
        <v>11392.65835070124</v>
      </c>
      <c r="AK303">
        <v>2260.0026915621579</v>
      </c>
      <c r="AL303">
        <v>2176.9455269129526</v>
      </c>
      <c r="AM303">
        <v>1996.230162703657</v>
      </c>
      <c r="AN303">
        <v>1792.4884259642058</v>
      </c>
      <c r="AO303">
        <v>1871.8364019211879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</row>
    <row r="304" spans="1:86" x14ac:dyDescent="0.3">
      <c r="A304" t="s">
        <v>301</v>
      </c>
      <c r="B304">
        <v>0</v>
      </c>
      <c r="C304">
        <v>30.114436076024628</v>
      </c>
      <c r="D304">
        <v>24.891012207380175</v>
      </c>
      <c r="E304">
        <v>19.466821966808372</v>
      </c>
      <c r="F304">
        <v>5.1998700283826169</v>
      </c>
      <c r="G304">
        <v>44.085955822625692</v>
      </c>
      <c r="H304">
        <v>50.545812843306287</v>
      </c>
      <c r="I304">
        <v>46.44018333833349</v>
      </c>
      <c r="J304">
        <v>44.415974739651375</v>
      </c>
      <c r="K304">
        <v>35.749475099794118</v>
      </c>
      <c r="L304">
        <v>62.954037054558611</v>
      </c>
      <c r="M304">
        <v>101.0757714195161</v>
      </c>
      <c r="N304">
        <v>97.477492208505254</v>
      </c>
      <c r="O304">
        <v>90.970540484272121</v>
      </c>
      <c r="P304">
        <v>60.956319413487819</v>
      </c>
      <c r="Q304">
        <v>1.3759824803446192</v>
      </c>
      <c r="R304">
        <v>1.9268657609569118</v>
      </c>
      <c r="S304">
        <v>2.0225534246482781</v>
      </c>
      <c r="T304">
        <v>1.9735637413298139</v>
      </c>
      <c r="U304">
        <v>1.6430040978717615</v>
      </c>
      <c r="V304">
        <v>0</v>
      </c>
      <c r="W304">
        <v>203.3293887838972</v>
      </c>
      <c r="X304">
        <v>170.97717613019904</v>
      </c>
      <c r="Y304">
        <v>180.55102203458151</v>
      </c>
      <c r="Z304">
        <v>69.052414807510004</v>
      </c>
      <c r="AA304">
        <v>662.51280657142706</v>
      </c>
      <c r="AB304">
        <v>726.41773389687205</v>
      </c>
      <c r="AC304">
        <v>594.76960314787846</v>
      </c>
      <c r="AD304">
        <v>552.05344735464553</v>
      </c>
      <c r="AE304">
        <v>573.08772812901066</v>
      </c>
      <c r="AF304">
        <v>599.55876951686844</v>
      </c>
      <c r="AG304">
        <v>650.61485273763367</v>
      </c>
      <c r="AH304">
        <v>520.23974329479086</v>
      </c>
      <c r="AI304">
        <v>483.06809172272369</v>
      </c>
      <c r="AJ304">
        <v>521.7963552641836</v>
      </c>
      <c r="AK304">
        <v>62.954037054558611</v>
      </c>
      <c r="AL304">
        <v>75.802881159238353</v>
      </c>
      <c r="AM304">
        <v>74.529859853087629</v>
      </c>
      <c r="AN304">
        <v>68.985355631825612</v>
      </c>
      <c r="AO304">
        <v>51.291372864730832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</row>
    <row r="305" spans="1:86" x14ac:dyDescent="0.3">
      <c r="A305" t="s">
        <v>302</v>
      </c>
      <c r="B305">
        <v>3.01279954944E-3</v>
      </c>
      <c r="C305">
        <v>-4.8797512581120001E-2</v>
      </c>
      <c r="D305">
        <v>1.668005338112E-2</v>
      </c>
      <c r="E305">
        <v>4.5370950062080001E-2</v>
      </c>
      <c r="F305">
        <v>1.9935246243737596E-2</v>
      </c>
      <c r="G305">
        <v>7.8859197668489216</v>
      </c>
      <c r="H305">
        <v>5.9014251492704259</v>
      </c>
      <c r="I305">
        <v>5.2241757857124353</v>
      </c>
      <c r="J305">
        <v>4.194354278436454</v>
      </c>
      <c r="K305">
        <v>4.3463416625887223</v>
      </c>
      <c r="L305">
        <v>22.75280697220526</v>
      </c>
      <c r="M305">
        <v>18.96957167906427</v>
      </c>
      <c r="N305">
        <v>13.128469737897165</v>
      </c>
      <c r="O305">
        <v>12.976623775885106</v>
      </c>
      <c r="P305">
        <v>13.564512287992832</v>
      </c>
      <c r="Q305">
        <v>2.7801754775227678</v>
      </c>
      <c r="R305">
        <v>3.0973494189042139</v>
      </c>
      <c r="S305">
        <v>2.4215079857227146</v>
      </c>
      <c r="T305">
        <v>2.9811661615584044</v>
      </c>
      <c r="U305">
        <v>3.0072525409169839</v>
      </c>
      <c r="V305">
        <v>-3.8885335961600003E-3</v>
      </c>
      <c r="W305">
        <v>1.8594280447999973E-3</v>
      </c>
      <c r="X305">
        <v>1.5499210096640003E-2</v>
      </c>
      <c r="Y305">
        <v>7.2886360985600042E-3</v>
      </c>
      <c r="Z305">
        <v>2.9226832465919991E-3</v>
      </c>
      <c r="AA305">
        <v>49.919883859039437</v>
      </c>
      <c r="AB305">
        <v>34.869342199128269</v>
      </c>
      <c r="AC305">
        <v>30.038578895375561</v>
      </c>
      <c r="AD305">
        <v>29.495260239752501</v>
      </c>
      <c r="AE305">
        <v>29.133023026195662</v>
      </c>
      <c r="AF305">
        <v>17.531236886834172</v>
      </c>
      <c r="AG305">
        <v>15.899770520064001</v>
      </c>
      <c r="AH305">
        <v>16.910109157478402</v>
      </c>
      <c r="AI305">
        <v>16.518636463867391</v>
      </c>
      <c r="AJ305">
        <v>15.568510735215717</v>
      </c>
      <c r="AK305">
        <v>32.388646972205265</v>
      </c>
      <c r="AL305">
        <v>18.96957167906427</v>
      </c>
      <c r="AM305">
        <v>13.128469737897165</v>
      </c>
      <c r="AN305">
        <v>12.976623775885106</v>
      </c>
      <c r="AO305">
        <v>13.564512287414683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</row>
    <row r="306" spans="1:86" x14ac:dyDescent="0.3">
      <c r="A306" t="s">
        <v>303</v>
      </c>
      <c r="B306">
        <v>17.324063783935998</v>
      </c>
      <c r="C306">
        <v>19.404775039999997</v>
      </c>
      <c r="D306">
        <v>16.66274846278656</v>
      </c>
      <c r="E306">
        <v>20.473928715253759</v>
      </c>
      <c r="F306">
        <v>17.590610390016</v>
      </c>
      <c r="G306">
        <v>10.65318144559104</v>
      </c>
      <c r="H306">
        <v>10.142841351191654</v>
      </c>
      <c r="I306">
        <v>9.3804604428028941</v>
      </c>
      <c r="J306">
        <v>12.136232575743794</v>
      </c>
      <c r="K306">
        <v>11.441347213520487</v>
      </c>
      <c r="L306">
        <v>14.490339397159527</v>
      </c>
      <c r="M306">
        <v>16.528953460433407</v>
      </c>
      <c r="N306">
        <v>14.230390007575243</v>
      </c>
      <c r="O306">
        <v>19.597945916337054</v>
      </c>
      <c r="P306">
        <v>18.460320063026888</v>
      </c>
      <c r="Q306">
        <v>1.310656283194275</v>
      </c>
      <c r="R306">
        <v>1.5702735101290963</v>
      </c>
      <c r="S306">
        <v>1.4617807098776239</v>
      </c>
      <c r="T306">
        <v>1.5560238319419615</v>
      </c>
      <c r="U306">
        <v>1.5547180516111914</v>
      </c>
      <c r="V306">
        <v>17.324063783935998</v>
      </c>
      <c r="W306">
        <v>19.404775039999997</v>
      </c>
      <c r="X306">
        <v>16.66274846278656</v>
      </c>
      <c r="Y306">
        <v>20.473928715253759</v>
      </c>
      <c r="Z306">
        <v>17.590610390016</v>
      </c>
      <c r="AA306">
        <v>109.08883284730881</v>
      </c>
      <c r="AB306">
        <v>132.9540576117752</v>
      </c>
      <c r="AC306">
        <v>138.91605150230055</v>
      </c>
      <c r="AD306">
        <v>168.22682281170944</v>
      </c>
      <c r="AE306">
        <v>175.94981252328446</v>
      </c>
      <c r="AF306">
        <v>94.598493450149263</v>
      </c>
      <c r="AG306">
        <v>116.42510415134177</v>
      </c>
      <c r="AH306">
        <v>124.68566149472532</v>
      </c>
      <c r="AI306">
        <v>148.62887689537237</v>
      </c>
      <c r="AJ306">
        <v>157.48949246025759</v>
      </c>
      <c r="AK306">
        <v>14.490339397159527</v>
      </c>
      <c r="AL306">
        <v>16.528953460433407</v>
      </c>
      <c r="AM306">
        <v>14.230390007575243</v>
      </c>
      <c r="AN306">
        <v>19.597945916337054</v>
      </c>
      <c r="AO306">
        <v>18.460320063026888</v>
      </c>
      <c r="AP306">
        <v>0</v>
      </c>
      <c r="AQ306">
        <v>0</v>
      </c>
      <c r="AR306">
        <v>0</v>
      </c>
      <c r="AS306">
        <v>1802.1166141990113</v>
      </c>
      <c r="AT306">
        <v>1301.1698792153452</v>
      </c>
      <c r="AU306">
        <v>0</v>
      </c>
      <c r="AV306">
        <v>0</v>
      </c>
      <c r="AW306">
        <v>0</v>
      </c>
      <c r="AX306">
        <v>4564.423279735739</v>
      </c>
      <c r="AY306">
        <v>4451.9021307493122</v>
      </c>
      <c r="AZ306">
        <v>0</v>
      </c>
      <c r="BA306">
        <v>0</v>
      </c>
      <c r="BB306">
        <v>0</v>
      </c>
      <c r="BC306">
        <v>2855.0743583727781</v>
      </c>
      <c r="BD306">
        <v>3023.3569900476682</v>
      </c>
      <c r="BE306">
        <v>0</v>
      </c>
      <c r="BF306">
        <v>0</v>
      </c>
      <c r="BG306">
        <v>0</v>
      </c>
      <c r="BH306">
        <v>0.57483586550660648</v>
      </c>
      <c r="BI306">
        <v>0.75359345602930872</v>
      </c>
      <c r="BJ306">
        <v>0</v>
      </c>
      <c r="BK306">
        <v>0</v>
      </c>
      <c r="BL306">
        <v>0</v>
      </c>
      <c r="BM306">
        <v>0.34100143556789375</v>
      </c>
      <c r="BN306">
        <v>0.30199309989937112</v>
      </c>
      <c r="BO306">
        <v>0</v>
      </c>
      <c r="BP306">
        <v>0</v>
      </c>
      <c r="BQ306">
        <v>0</v>
      </c>
      <c r="BR306">
        <v>0.91583730107450023</v>
      </c>
      <c r="BS306">
        <v>1.0555865559286797</v>
      </c>
      <c r="BT306">
        <v>0</v>
      </c>
      <c r="BU306">
        <v>0</v>
      </c>
      <c r="BV306">
        <v>0</v>
      </c>
      <c r="BW306">
        <v>0.82747765242089111</v>
      </c>
      <c r="BX306">
        <v>0.58594769168270577</v>
      </c>
      <c r="BY306">
        <v>0</v>
      </c>
      <c r="BZ306">
        <v>0</v>
      </c>
      <c r="CA306">
        <v>0</v>
      </c>
      <c r="CB306">
        <v>0.26226046230632716</v>
      </c>
      <c r="CC306">
        <v>0.23194031736514231</v>
      </c>
      <c r="CD306">
        <v>0</v>
      </c>
      <c r="CE306">
        <v>0</v>
      </c>
      <c r="CF306">
        <v>0</v>
      </c>
      <c r="CG306">
        <v>1.0897381147272183</v>
      </c>
      <c r="CH306">
        <v>0.81788800904784797</v>
      </c>
    </row>
    <row r="307" spans="1:86" x14ac:dyDescent="0.3">
      <c r="A307" t="s">
        <v>304</v>
      </c>
      <c r="B307">
        <v>0</v>
      </c>
      <c r="C307">
        <v>1269.0825263897805</v>
      </c>
      <c r="D307">
        <v>805.46956560505862</v>
      </c>
      <c r="E307">
        <v>613.74498237835269</v>
      </c>
      <c r="F307">
        <v>1327.7347238906675</v>
      </c>
      <c r="G307">
        <v>55.640633054146562</v>
      </c>
      <c r="H307">
        <v>52.027478679715841</v>
      </c>
      <c r="I307">
        <v>48.421783592110074</v>
      </c>
      <c r="J307">
        <v>46.087672368998398</v>
      </c>
      <c r="K307">
        <v>48.008931643002882</v>
      </c>
      <c r="L307">
        <v>67.662924136611849</v>
      </c>
      <c r="M307">
        <v>79.876100920401925</v>
      </c>
      <c r="N307">
        <v>86.758480725248006</v>
      </c>
      <c r="O307">
        <v>83.830797200383998</v>
      </c>
      <c r="P307">
        <v>81.967597707079676</v>
      </c>
      <c r="Q307">
        <v>1.1717859325540887</v>
      </c>
      <c r="R307">
        <v>1.4793592690335795</v>
      </c>
      <c r="S307">
        <v>1.7264767567293646</v>
      </c>
      <c r="T307">
        <v>1.7527032878291207</v>
      </c>
      <c r="U307">
        <v>1.6451660756856288</v>
      </c>
      <c r="V307">
        <v>0</v>
      </c>
      <c r="W307">
        <v>1473.0215895898214</v>
      </c>
      <c r="X307">
        <v>805.46956560505862</v>
      </c>
      <c r="Y307">
        <v>613.74498237835269</v>
      </c>
      <c r="Z307">
        <v>1327.7347238906675</v>
      </c>
      <c r="AA307">
        <v>11153.325410718353</v>
      </c>
      <c r="AB307">
        <v>11903.981793384039</v>
      </c>
      <c r="AC307">
        <v>10970.578389011467</v>
      </c>
      <c r="AD307">
        <v>10807.550877449246</v>
      </c>
      <c r="AE307">
        <v>10944.681884754933</v>
      </c>
      <c r="AF307">
        <v>11085.662486581741</v>
      </c>
      <c r="AG307">
        <v>11824.105692463636</v>
      </c>
      <c r="AH307">
        <v>10883.819908286219</v>
      </c>
      <c r="AI307">
        <v>10723.720080248862</v>
      </c>
      <c r="AJ307">
        <v>10862.714287038219</v>
      </c>
      <c r="AK307">
        <v>67.662924136611849</v>
      </c>
      <c r="AL307">
        <v>79.876100920401925</v>
      </c>
      <c r="AM307">
        <v>86.758480725248006</v>
      </c>
      <c r="AN307">
        <v>83.830797200383998</v>
      </c>
      <c r="AO307">
        <v>81.96759769744385</v>
      </c>
      <c r="AP307">
        <v>216.129651798</v>
      </c>
      <c r="AQ307">
        <v>492.05789203500001</v>
      </c>
      <c r="AR307">
        <v>291.89610567725998</v>
      </c>
      <c r="AS307">
        <v>289.63125695764495</v>
      </c>
      <c r="AT307">
        <v>434.49768807150002</v>
      </c>
      <c r="AU307">
        <v>1036.487455815</v>
      </c>
      <c r="AV307">
        <v>1126.4696519295001</v>
      </c>
      <c r="AW307">
        <v>1053.3070949295</v>
      </c>
      <c r="AX307">
        <v>864.08327966100001</v>
      </c>
      <c r="AY307">
        <v>991.85723123249988</v>
      </c>
      <c r="AZ307">
        <v>972.22803085950011</v>
      </c>
      <c r="BA307">
        <v>970.99769443950004</v>
      </c>
      <c r="BB307">
        <v>948.86005231800004</v>
      </c>
      <c r="BC307">
        <v>777.63596857799996</v>
      </c>
      <c r="BD307">
        <v>912.09801314100002</v>
      </c>
      <c r="BE307">
        <v>0.46091717917348207</v>
      </c>
      <c r="BF307">
        <v>0.73344300904151771</v>
      </c>
      <c r="BG307">
        <v>0.59085418493584452</v>
      </c>
      <c r="BH307">
        <v>0.58132669370976353</v>
      </c>
      <c r="BI307">
        <v>0.83581999318516986</v>
      </c>
      <c r="BJ307">
        <v>0.46224171096466443</v>
      </c>
      <c r="BK307">
        <v>0.42304244475191938</v>
      </c>
      <c r="BL307">
        <v>0.41794330065313279</v>
      </c>
      <c r="BM307">
        <v>0.44312612178363869</v>
      </c>
      <c r="BN307">
        <v>0.41089427629753661</v>
      </c>
      <c r="BO307">
        <v>0.92315889013814656</v>
      </c>
      <c r="BP307">
        <v>1.156485453793437</v>
      </c>
      <c r="BQ307">
        <v>1.0087974855889774</v>
      </c>
      <c r="BR307">
        <v>1.0244528154934023</v>
      </c>
      <c r="BS307">
        <v>1.2467142694827065</v>
      </c>
      <c r="BT307">
        <v>0.45176346758385799</v>
      </c>
      <c r="BU307">
        <v>0.8921688579962328</v>
      </c>
      <c r="BV307">
        <v>0.54426547343473397</v>
      </c>
      <c r="BW307">
        <v>0.5515187860523898</v>
      </c>
      <c r="BX307">
        <v>0.81945262730942314</v>
      </c>
      <c r="BY307">
        <v>0.37605401862875881</v>
      </c>
      <c r="BZ307">
        <v>0.36631131972127967</v>
      </c>
      <c r="CA307">
        <v>0.36555698925510904</v>
      </c>
      <c r="CB307">
        <v>0.39115209847341087</v>
      </c>
      <c r="CC307">
        <v>0.36364939339191993</v>
      </c>
      <c r="CD307">
        <v>0.82781748621261686</v>
      </c>
      <c r="CE307">
        <v>1.2584801777175123</v>
      </c>
      <c r="CF307">
        <v>0.9098224626898429</v>
      </c>
      <c r="CG307">
        <v>0.94267088452580072</v>
      </c>
      <c r="CH307">
        <v>1.183102020701343</v>
      </c>
    </row>
    <row r="308" spans="1:86" x14ac:dyDescent="0.3">
      <c r="A308" t="s">
        <v>305</v>
      </c>
      <c r="B308">
        <v>1.3230104678399999E-3</v>
      </c>
      <c r="C308">
        <v>6.3056936959999998E-5</v>
      </c>
      <c r="D308">
        <v>2.24364752896E-3</v>
      </c>
      <c r="E308">
        <v>1.7137534156799999E-3</v>
      </c>
      <c r="F308">
        <v>0</v>
      </c>
      <c r="G308">
        <v>1.4147140055244798</v>
      </c>
      <c r="H308">
        <v>0.9278302156799999</v>
      </c>
      <c r="I308">
        <v>0.81386335875071991</v>
      </c>
      <c r="J308">
        <v>0.59858814190592002</v>
      </c>
      <c r="K308">
        <v>0</v>
      </c>
      <c r="L308">
        <v>16.251145935237123</v>
      </c>
      <c r="M308">
        <v>8.8358927984640001</v>
      </c>
      <c r="N308">
        <v>8.8646307276799998</v>
      </c>
      <c r="O308">
        <v>8.9825274559590405</v>
      </c>
      <c r="P308">
        <v>0</v>
      </c>
      <c r="Q308">
        <v>11.068911556476817</v>
      </c>
      <c r="R308">
        <v>9.1763824700138645</v>
      </c>
      <c r="S308">
        <v>10.495393659462064</v>
      </c>
      <c r="T308">
        <v>14.459724692446725</v>
      </c>
      <c r="U308">
        <v>0</v>
      </c>
      <c r="V308">
        <v>3.670047669248E-2</v>
      </c>
      <c r="W308">
        <v>1.6406366617599998E-2</v>
      </c>
      <c r="X308">
        <v>2.294821548032E-2</v>
      </c>
      <c r="Y308">
        <v>1.901919208448E-2</v>
      </c>
      <c r="Z308">
        <v>0</v>
      </c>
      <c r="AA308">
        <v>27.726143554856961</v>
      </c>
      <c r="AB308">
        <v>18.369197776844796</v>
      </c>
      <c r="AC308">
        <v>18.674665429309439</v>
      </c>
      <c r="AD308">
        <v>17.270779978424319</v>
      </c>
      <c r="AE308">
        <v>0</v>
      </c>
      <c r="AF308">
        <v>11.474997629255679</v>
      </c>
      <c r="AG308">
        <v>9.5333054698086404</v>
      </c>
      <c r="AH308">
        <v>9.8100353857740803</v>
      </c>
      <c r="AI308">
        <v>8.2883089210367995</v>
      </c>
      <c r="AJ308">
        <v>0</v>
      </c>
      <c r="AK308">
        <v>16.251145935237123</v>
      </c>
      <c r="AL308">
        <v>8.8358927984640001</v>
      </c>
      <c r="AM308">
        <v>8.8646300435353584</v>
      </c>
      <c r="AN308">
        <v>8.9824710573875208</v>
      </c>
      <c r="AO308">
        <v>0</v>
      </c>
      <c r="AP308">
        <v>6.7472198999999997E-2</v>
      </c>
      <c r="AQ308">
        <v>1.39542495E-2</v>
      </c>
      <c r="AR308">
        <v>33.210843726224994</v>
      </c>
      <c r="AS308">
        <v>106.529810949165</v>
      </c>
      <c r="AT308">
        <v>75.660232311000001</v>
      </c>
      <c r="AU308">
        <v>-0.2772298520823</v>
      </c>
      <c r="AV308">
        <v>0.72147519534179994</v>
      </c>
      <c r="AW308">
        <v>13.2937124094348</v>
      </c>
      <c r="AX308">
        <v>40.329978704954996</v>
      </c>
      <c r="AY308">
        <v>33.665467884000002</v>
      </c>
      <c r="AZ308">
        <v>-0.2772298520823</v>
      </c>
      <c r="BA308">
        <v>0.72147519534179994</v>
      </c>
      <c r="BB308">
        <v>13.2937124094348</v>
      </c>
      <c r="BC308">
        <v>40.329978704954996</v>
      </c>
      <c r="BD308">
        <v>33.665467884000002</v>
      </c>
      <c r="BE308">
        <v>5.4559582588726181E-3</v>
      </c>
      <c r="BF308">
        <v>1.4130051360005784E-3</v>
      </c>
      <c r="BG308">
        <v>0.641763711772941</v>
      </c>
      <c r="BH308">
        <v>0.82892159282322242</v>
      </c>
      <c r="BI308">
        <v>0.62983955466001584</v>
      </c>
      <c r="BJ308">
        <v>0.14927058192565518</v>
      </c>
      <c r="BK308">
        <v>0.12949128699541082</v>
      </c>
      <c r="BL308">
        <v>0.15601017872656028</v>
      </c>
      <c r="BM308">
        <v>0.54331214924179494</v>
      </c>
      <c r="BN308">
        <v>0.48586911227525714</v>
      </c>
      <c r="BO308">
        <v>0.15472654018452781</v>
      </c>
      <c r="BP308">
        <v>0.13090429213141139</v>
      </c>
      <c r="BQ308">
        <v>0.7977738904995012</v>
      </c>
      <c r="BR308">
        <v>1.3722337420650175</v>
      </c>
      <c r="BS308">
        <v>1.1157086669352732</v>
      </c>
      <c r="BT308">
        <v>5.4559582588726181E-3</v>
      </c>
      <c r="BU308">
        <v>1.4130051360005784E-3</v>
      </c>
      <c r="BV308">
        <v>0.641763711772941</v>
      </c>
      <c r="BW308">
        <v>0.82892159282322242</v>
      </c>
      <c r="BX308">
        <v>0.60103301665361564</v>
      </c>
      <c r="BY308">
        <v>0.14927058192565518</v>
      </c>
      <c r="BZ308">
        <v>0.12949128699541082</v>
      </c>
      <c r="CA308">
        <v>0.15601017872656028</v>
      </c>
      <c r="CB308">
        <v>0.54331214924179494</v>
      </c>
      <c r="CC308">
        <v>0.46364725125471812</v>
      </c>
      <c r="CD308">
        <v>0.15472654018452781</v>
      </c>
      <c r="CE308">
        <v>0.13090429213141139</v>
      </c>
      <c r="CF308">
        <v>0.7977738904995012</v>
      </c>
      <c r="CG308">
        <v>1.3722337420650175</v>
      </c>
      <c r="CH308">
        <v>1.0646802679083338</v>
      </c>
    </row>
    <row r="309" spans="1:86" x14ac:dyDescent="0.3">
      <c r="A309" t="s">
        <v>306</v>
      </c>
      <c r="B309">
        <v>9.6734475657625598</v>
      </c>
      <c r="C309">
        <v>10.00718613682176</v>
      </c>
      <c r="D309">
        <v>10.16040755582976</v>
      </c>
      <c r="E309">
        <v>10.278421234298881</v>
      </c>
      <c r="F309">
        <v>20.609965731379202</v>
      </c>
      <c r="G309">
        <v>9.9584541891940361</v>
      </c>
      <c r="H309">
        <v>11.372436331664384</v>
      </c>
      <c r="I309">
        <v>9.7341836702843896</v>
      </c>
      <c r="J309">
        <v>10.029028732937013</v>
      </c>
      <c r="K309">
        <v>12.565579512674509</v>
      </c>
      <c r="L309">
        <v>20.456592038444338</v>
      </c>
      <c r="M309">
        <v>23.852922569113908</v>
      </c>
      <c r="N309">
        <v>23.917649569531086</v>
      </c>
      <c r="O309">
        <v>22.332185281167668</v>
      </c>
      <c r="P309">
        <v>23.688373154076569</v>
      </c>
      <c r="Q309">
        <v>1.9793880062391154</v>
      </c>
      <c r="R309">
        <v>2.0210528219746253</v>
      </c>
      <c r="S309">
        <v>2.3676011490477369</v>
      </c>
      <c r="T309">
        <v>2.1456650484305495</v>
      </c>
      <c r="U309">
        <v>1.8165288225882543</v>
      </c>
      <c r="V309">
        <v>20.064625318400001</v>
      </c>
      <c r="W309">
        <v>21.501294248110081</v>
      </c>
      <c r="X309">
        <v>22.583201651384321</v>
      </c>
      <c r="Y309">
        <v>22.787920815144957</v>
      </c>
      <c r="Z309">
        <v>22.992849866772481</v>
      </c>
      <c r="AA309">
        <v>41.161414902482633</v>
      </c>
      <c r="AB309">
        <v>43.513190964425114</v>
      </c>
      <c r="AC309">
        <v>43.278444930227401</v>
      </c>
      <c r="AD309">
        <v>44.740842348079717</v>
      </c>
      <c r="AE309">
        <v>50.740780154058648</v>
      </c>
      <c r="AF309">
        <v>20.704822864038299</v>
      </c>
      <c r="AG309">
        <v>19.66026839531121</v>
      </c>
      <c r="AH309">
        <v>19.360795360696319</v>
      </c>
      <c r="AI309">
        <v>22.408657066912049</v>
      </c>
      <c r="AJ309">
        <v>27.052406999982082</v>
      </c>
      <c r="AK309">
        <v>20.456592038444338</v>
      </c>
      <c r="AL309">
        <v>23.852922569113908</v>
      </c>
      <c r="AM309">
        <v>23.917649569531086</v>
      </c>
      <c r="AN309">
        <v>22.332185281167668</v>
      </c>
      <c r="AO309">
        <v>23.68837357622272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</row>
    <row r="310" spans="1:86" x14ac:dyDescent="0.3">
      <c r="A310" t="s">
        <v>307</v>
      </c>
      <c r="B310">
        <v>33.306392735744005</v>
      </c>
      <c r="C310">
        <v>40.479992322047998</v>
      </c>
      <c r="D310">
        <v>33.417419774975997</v>
      </c>
      <c r="E310">
        <v>40.952071395327998</v>
      </c>
      <c r="F310">
        <v>39.391157819391999</v>
      </c>
      <c r="G310">
        <v>26.409085444096</v>
      </c>
      <c r="H310">
        <v>32.140991848447996</v>
      </c>
      <c r="I310">
        <v>33.571005428736001</v>
      </c>
      <c r="J310">
        <v>26.573801456640002</v>
      </c>
      <c r="K310">
        <v>22.920839095295999</v>
      </c>
      <c r="L310">
        <v>31.114540737536004</v>
      </c>
      <c r="M310">
        <v>33.676127625216004</v>
      </c>
      <c r="N310">
        <v>39.310405625855999</v>
      </c>
      <c r="O310">
        <v>41.551643231231999</v>
      </c>
      <c r="P310">
        <v>42.849673747456002</v>
      </c>
      <c r="Q310">
        <v>1.1352711810298803</v>
      </c>
      <c r="R310">
        <v>1.0096072303749719</v>
      </c>
      <c r="S310">
        <v>1.1283212227585353</v>
      </c>
      <c r="T310">
        <v>1.5066906651144196</v>
      </c>
      <c r="U310">
        <v>1.8013851873661273</v>
      </c>
      <c r="V310">
        <v>33.586079736831998</v>
      </c>
      <c r="W310">
        <v>40.796290697216001</v>
      </c>
      <c r="X310">
        <v>60.609060692992003</v>
      </c>
      <c r="Y310">
        <v>74.460035304447999</v>
      </c>
      <c r="Z310">
        <v>71.374141163519994</v>
      </c>
      <c r="AA310">
        <v>42.971180726271996</v>
      </c>
      <c r="AB310">
        <v>46.865965091840003</v>
      </c>
      <c r="AC310">
        <v>43.186037795840001</v>
      </c>
      <c r="AD310">
        <v>47.654594035712002</v>
      </c>
      <c r="AE310">
        <v>54.848581132288004</v>
      </c>
      <c r="AF310">
        <v>11.856639988735999</v>
      </c>
      <c r="AG310">
        <v>13.189837466624001</v>
      </c>
      <c r="AH310">
        <v>3.8756321699840002</v>
      </c>
      <c r="AI310">
        <v>6.1029508044799998</v>
      </c>
      <c r="AJ310">
        <v>11.998907384832</v>
      </c>
      <c r="AK310">
        <v>31.114540737536004</v>
      </c>
      <c r="AL310">
        <v>33.676127625216004</v>
      </c>
      <c r="AM310">
        <v>39.310405625855999</v>
      </c>
      <c r="AN310">
        <v>41.551643231231999</v>
      </c>
      <c r="AO310">
        <v>42.849673747456002</v>
      </c>
      <c r="AP310">
        <v>-3.5352248477159995</v>
      </c>
      <c r="AQ310">
        <v>-1.5590877509595003</v>
      </c>
      <c r="AR310">
        <v>-2.5999768170000227E-3</v>
      </c>
      <c r="AS310">
        <v>-2.5999768170000227E-3</v>
      </c>
      <c r="AT310">
        <v>-0.23708979491549997</v>
      </c>
      <c r="AU310">
        <v>21.69832898112735</v>
      </c>
      <c r="AV310">
        <v>23.987344953291149</v>
      </c>
      <c r="AW310">
        <v>22.520296724381101</v>
      </c>
      <c r="AX310">
        <v>19.919490722080802</v>
      </c>
      <c r="AY310">
        <v>17.39248674098295</v>
      </c>
      <c r="AZ310">
        <v>15.592024629545699</v>
      </c>
      <c r="BA310">
        <v>17.928712317437252</v>
      </c>
      <c r="BB310">
        <v>16.04097701053545</v>
      </c>
      <c r="BC310">
        <v>13.379610708777149</v>
      </c>
      <c r="BD310">
        <v>12.262500377567099</v>
      </c>
      <c r="BE310">
        <v>-1.152019542781114</v>
      </c>
      <c r="BF310">
        <v>0.37608469106606413</v>
      </c>
      <c r="BG310">
        <v>-0.85380950403526679</v>
      </c>
      <c r="BH310">
        <v>-0.86529639997735686</v>
      </c>
      <c r="BI310">
        <v>-2.5694382331332108</v>
      </c>
      <c r="BJ310">
        <v>0.30438966105753196</v>
      </c>
      <c r="BK310">
        <v>-0.18325474931028116</v>
      </c>
      <c r="BL310">
        <v>0.50131951990486923</v>
      </c>
      <c r="BM310">
        <v>0.63906243271357233</v>
      </c>
      <c r="BN310">
        <v>0.96249792597097628</v>
      </c>
      <c r="BO310">
        <v>-0.84762988172358189</v>
      </c>
      <c r="BP310">
        <v>0.19282994175578294</v>
      </c>
      <c r="BQ310">
        <v>-0.3524899841303975</v>
      </c>
      <c r="BR310">
        <v>-0.22623396726378459</v>
      </c>
      <c r="BS310">
        <v>-1.6069403071622348</v>
      </c>
      <c r="BT310">
        <v>-0.60648186575336971</v>
      </c>
      <c r="BU310">
        <v>-0.60028799795088228</v>
      </c>
      <c r="BV310">
        <v>-5.0792602419717911E-3</v>
      </c>
      <c r="BW310">
        <v>-6.2924098702266569E-3</v>
      </c>
      <c r="BX310">
        <v>-2.4946913966585371</v>
      </c>
      <c r="BY310">
        <v>0.31366961192857234</v>
      </c>
      <c r="BZ310">
        <v>-0.17655057953421782</v>
      </c>
      <c r="CA310">
        <v>0.94923192208876295</v>
      </c>
      <c r="CB310">
        <v>0.63906243271357233</v>
      </c>
      <c r="CC310">
        <v>0.96249792597097628</v>
      </c>
      <c r="CD310">
        <v>-0.29281225382479731</v>
      </c>
      <c r="CE310">
        <v>-0.77683857748509999</v>
      </c>
      <c r="CF310">
        <v>0.94415266184679125</v>
      </c>
      <c r="CG310">
        <v>0.63277002284334549</v>
      </c>
      <c r="CH310">
        <v>-1.5321934706875611</v>
      </c>
    </row>
    <row r="311" spans="1:86" x14ac:dyDescent="0.3">
      <c r="A311" t="s">
        <v>308</v>
      </c>
      <c r="B311">
        <v>13.558389074943999</v>
      </c>
      <c r="C311">
        <v>13.645648351231999</v>
      </c>
      <c r="D311">
        <v>13.560665060351999</v>
      </c>
      <c r="E311">
        <v>13.548696383488</v>
      </c>
      <c r="F311">
        <v>13.144983595008</v>
      </c>
      <c r="G311">
        <v>98.371166057471996</v>
      </c>
      <c r="H311">
        <v>109.70072848896</v>
      </c>
      <c r="I311">
        <v>90.413866259456</v>
      </c>
      <c r="J311">
        <v>108.98786037350401</v>
      </c>
      <c r="K311">
        <v>117.47009760870399</v>
      </c>
      <c r="L311">
        <v>164.899585895424</v>
      </c>
      <c r="M311">
        <v>176.00643997491201</v>
      </c>
      <c r="N311">
        <v>175.8473108224</v>
      </c>
      <c r="O311">
        <v>193.47405368524801</v>
      </c>
      <c r="P311">
        <v>193.88358652108801</v>
      </c>
      <c r="Q311">
        <v>1.6152558614851047</v>
      </c>
      <c r="R311">
        <v>1.5459969299461254</v>
      </c>
      <c r="S311">
        <v>1.8740892538014886</v>
      </c>
      <c r="T311">
        <v>1.7105437422787371</v>
      </c>
      <c r="U311">
        <v>1.5903887511581782</v>
      </c>
      <c r="V311">
        <v>13.558389074943999</v>
      </c>
      <c r="W311">
        <v>13.645648351231999</v>
      </c>
      <c r="X311">
        <v>13.560665060351999</v>
      </c>
      <c r="Y311">
        <v>13.548696383488</v>
      </c>
      <c r="Z311">
        <v>13.144983595008</v>
      </c>
      <c r="AA311">
        <v>263.67083010252799</v>
      </c>
      <c r="AB311">
        <v>279.80474045337598</v>
      </c>
      <c r="AC311">
        <v>276.24010598297599</v>
      </c>
      <c r="AD311">
        <v>303.24886925721597</v>
      </c>
      <c r="AE311">
        <v>305.05294903705601</v>
      </c>
      <c r="AF311">
        <v>98.771244207104004</v>
      </c>
      <c r="AG311">
        <v>103.798300478464</v>
      </c>
      <c r="AH311">
        <v>100.392795160576</v>
      </c>
      <c r="AI311">
        <v>109.77481557196799</v>
      </c>
      <c r="AJ311">
        <v>111.16936155238399</v>
      </c>
      <c r="AK311">
        <v>164.899585895424</v>
      </c>
      <c r="AL311">
        <v>176.00643997491201</v>
      </c>
      <c r="AM311">
        <v>175.8473108224</v>
      </c>
      <c r="AN311">
        <v>193.47405368524801</v>
      </c>
      <c r="AO311">
        <v>193.88358652108801</v>
      </c>
      <c r="AP311">
        <v>0.48544281299999997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0.34901897434570106</v>
      </c>
      <c r="BF311">
        <v>0</v>
      </c>
      <c r="BG311">
        <v>0</v>
      </c>
      <c r="BH311">
        <v>0</v>
      </c>
      <c r="BI311">
        <v>0</v>
      </c>
      <c r="BJ311">
        <v>0.66950027392769174</v>
      </c>
      <c r="BK311">
        <v>0</v>
      </c>
      <c r="BL311">
        <v>0</v>
      </c>
      <c r="BM311">
        <v>0</v>
      </c>
      <c r="BN311">
        <v>0</v>
      </c>
      <c r="BO311">
        <v>1.0185192482733927</v>
      </c>
      <c r="BP311">
        <v>0</v>
      </c>
      <c r="BQ311">
        <v>0</v>
      </c>
      <c r="BR311">
        <v>0</v>
      </c>
      <c r="BS311">
        <v>0</v>
      </c>
      <c r="BT311">
        <v>0.34901897434570106</v>
      </c>
      <c r="BU311">
        <v>0</v>
      </c>
      <c r="BV311">
        <v>0</v>
      </c>
      <c r="BW311">
        <v>0</v>
      </c>
      <c r="BX311">
        <v>0</v>
      </c>
      <c r="BY311">
        <v>0.66950027392769174</v>
      </c>
      <c r="BZ311">
        <v>0</v>
      </c>
      <c r="CA311">
        <v>0</v>
      </c>
      <c r="CB311">
        <v>0</v>
      </c>
      <c r="CC311">
        <v>0</v>
      </c>
      <c r="CD311">
        <v>1.0185192482733927</v>
      </c>
      <c r="CE311">
        <v>0</v>
      </c>
      <c r="CF311">
        <v>0</v>
      </c>
      <c r="CG311">
        <v>0</v>
      </c>
      <c r="CH311">
        <v>0</v>
      </c>
    </row>
    <row r="312" spans="1:86" x14ac:dyDescent="0.3">
      <c r="A312" t="s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6.9829141059370503</v>
      </c>
      <c r="AW312">
        <v>7.623156432</v>
      </c>
      <c r="AX312">
        <v>7.651612007999999</v>
      </c>
      <c r="AY312">
        <v>7.9362133524811496</v>
      </c>
      <c r="AZ312">
        <v>0</v>
      </c>
      <c r="BA312">
        <v>6.9829141059370503</v>
      </c>
      <c r="BB312">
        <v>7.623156432</v>
      </c>
      <c r="BC312">
        <v>7.651612007999999</v>
      </c>
      <c r="BD312">
        <v>7.9362133524811496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</row>
    <row r="313" spans="1:86" x14ac:dyDescent="0.3">
      <c r="A313" t="s">
        <v>310</v>
      </c>
      <c r="B313">
        <v>-1862.2405060047051</v>
      </c>
      <c r="C313">
        <v>9777.534671367699</v>
      </c>
      <c r="D313">
        <v>12009.157860280216</v>
      </c>
      <c r="E313">
        <v>12719.398351671533</v>
      </c>
      <c r="F313">
        <v>10830.966261636597</v>
      </c>
      <c r="G313">
        <v>4511.4193037754367</v>
      </c>
      <c r="H313">
        <v>8883.2474988723388</v>
      </c>
      <c r="I313">
        <v>7935.9362814503329</v>
      </c>
      <c r="J313">
        <v>7918.7999110717446</v>
      </c>
      <c r="K313">
        <v>8655.2470769317788</v>
      </c>
      <c r="L313">
        <v>6840.7793874691788</v>
      </c>
      <c r="M313">
        <v>13519.064138509968</v>
      </c>
      <c r="N313">
        <v>11619.332528569139</v>
      </c>
      <c r="O313">
        <v>11379.714395502377</v>
      </c>
      <c r="P313">
        <v>11808.497971322675</v>
      </c>
      <c r="Q313">
        <v>1.4611068316746316</v>
      </c>
      <c r="R313">
        <v>1.4664404994339779</v>
      </c>
      <c r="S313">
        <v>1.4108231868467829</v>
      </c>
      <c r="T313">
        <v>1.3847187502167484</v>
      </c>
      <c r="U313">
        <v>1.3146337254224953</v>
      </c>
      <c r="V313">
        <v>2210.9668491883112</v>
      </c>
      <c r="W313">
        <v>11493.619715365376</v>
      </c>
      <c r="X313">
        <v>16553.861171559507</v>
      </c>
      <c r="Y313">
        <v>18988.452772987905</v>
      </c>
      <c r="Z313">
        <v>19180.016479236354</v>
      </c>
      <c r="AA313">
        <v>139095.39206788267</v>
      </c>
      <c r="AB313">
        <v>295913.90362994064</v>
      </c>
      <c r="AC313">
        <v>280664.42458441813</v>
      </c>
      <c r="AD313">
        <v>302099.26177189586</v>
      </c>
      <c r="AE313">
        <v>321563.59981318912</v>
      </c>
      <c r="AF313">
        <v>130875.34959287684</v>
      </c>
      <c r="AG313">
        <v>281321.13141265826</v>
      </c>
      <c r="AH313">
        <v>268158.5209394616</v>
      </c>
      <c r="AI313">
        <v>290672.05611488532</v>
      </c>
      <c r="AJ313">
        <v>309997.83877863799</v>
      </c>
      <c r="AK313">
        <v>8220.0424750154853</v>
      </c>
      <c r="AL313">
        <v>14592.772217292073</v>
      </c>
      <c r="AM313">
        <v>12505.903644956496</v>
      </c>
      <c r="AN313">
        <v>11427.205657010543</v>
      </c>
      <c r="AO313">
        <v>11565.761034551193</v>
      </c>
      <c r="AP313">
        <v>0</v>
      </c>
      <c r="AQ313">
        <v>0</v>
      </c>
      <c r="AR313">
        <v>1.2574835449350001</v>
      </c>
      <c r="AS313">
        <v>11.904934987140003</v>
      </c>
      <c r="AT313">
        <v>35.411312575920007</v>
      </c>
      <c r="AU313">
        <v>0</v>
      </c>
      <c r="AV313">
        <v>0</v>
      </c>
      <c r="AW313">
        <v>0.49435884300000005</v>
      </c>
      <c r="AX313">
        <v>8.328936873</v>
      </c>
      <c r="AY313">
        <v>35.665298392499999</v>
      </c>
      <c r="AZ313">
        <v>0</v>
      </c>
      <c r="BA313">
        <v>0</v>
      </c>
      <c r="BB313">
        <v>0.49435884300000005</v>
      </c>
      <c r="BC313">
        <v>8.328936873</v>
      </c>
      <c r="BD313">
        <v>35.665298392499999</v>
      </c>
      <c r="BE313">
        <v>0</v>
      </c>
      <c r="BF313">
        <v>0</v>
      </c>
      <c r="BG313">
        <v>0.65579385938145873</v>
      </c>
      <c r="BH313">
        <v>0.64833405959343438</v>
      </c>
      <c r="BI313">
        <v>0.74394435524504343</v>
      </c>
      <c r="BJ313">
        <v>0</v>
      </c>
      <c r="BK313">
        <v>0</v>
      </c>
      <c r="BL313">
        <v>0.34679678530337082</v>
      </c>
      <c r="BM313">
        <v>0.32732535741174551</v>
      </c>
      <c r="BN313">
        <v>0.24287784805634693</v>
      </c>
      <c r="BO313">
        <v>0</v>
      </c>
      <c r="BP313">
        <v>0</v>
      </c>
      <c r="BQ313">
        <v>1.0025906446848296</v>
      </c>
      <c r="BR313">
        <v>0.97565941700517977</v>
      </c>
      <c r="BS313">
        <v>0.98682220330139048</v>
      </c>
      <c r="BT313">
        <v>0</v>
      </c>
      <c r="BU313">
        <v>0</v>
      </c>
      <c r="BV313">
        <v>0.65579385938145873</v>
      </c>
      <c r="BW313">
        <v>0.64833405959343438</v>
      </c>
      <c r="BX313">
        <v>0.74394435524504343</v>
      </c>
      <c r="BY313">
        <v>0</v>
      </c>
      <c r="BZ313">
        <v>0</v>
      </c>
      <c r="CA313">
        <v>0.34679678530337082</v>
      </c>
      <c r="CB313">
        <v>0.22283588215048339</v>
      </c>
      <c r="CC313">
        <v>0.17499781484656149</v>
      </c>
      <c r="CD313">
        <v>0</v>
      </c>
      <c r="CE313">
        <v>0</v>
      </c>
      <c r="CF313">
        <v>1.0025906446848296</v>
      </c>
      <c r="CG313">
        <v>0.87116994174391771</v>
      </c>
      <c r="CH313">
        <v>0.91894217009160484</v>
      </c>
    </row>
    <row r="314" spans="1:86" x14ac:dyDescent="0.3">
      <c r="A314" t="s">
        <v>311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0.97187304452106238</v>
      </c>
      <c r="H314">
        <v>0.21309976533534719</v>
      </c>
      <c r="I314">
        <v>0.14616234176552961</v>
      </c>
      <c r="J314">
        <v>0.13389479294300161</v>
      </c>
      <c r="K314">
        <v>0.13652220177192959</v>
      </c>
      <c r="L314">
        <v>3.5887687806975999</v>
      </c>
      <c r="M314">
        <v>3.1916762977276929</v>
      </c>
      <c r="N314">
        <v>3.3976882524201986</v>
      </c>
      <c r="O314">
        <v>3.1247407804161025</v>
      </c>
      <c r="P314">
        <v>3.0965236229672959</v>
      </c>
      <c r="Q314">
        <v>3.5581603958198604</v>
      </c>
      <c r="R314">
        <v>14.43196433759522</v>
      </c>
      <c r="S314">
        <v>22.399463483364791</v>
      </c>
      <c r="T314">
        <v>22.487433259919356</v>
      </c>
      <c r="U314">
        <v>21.855497347588276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3.9418289839513601</v>
      </c>
      <c r="AB314">
        <v>3.5364476372287488</v>
      </c>
      <c r="AC314">
        <v>3.5872798678525952</v>
      </c>
      <c r="AD314">
        <v>3.3044237901749249</v>
      </c>
      <c r="AE314">
        <v>3.2837777650585598</v>
      </c>
      <c r="AF314">
        <v>0.35306020325376003</v>
      </c>
      <c r="AG314">
        <v>0.34477133950105598</v>
      </c>
      <c r="AH314">
        <v>0.1895916154323968</v>
      </c>
      <c r="AI314">
        <v>0.1796830097588224</v>
      </c>
      <c r="AJ314">
        <v>0.18725414209126401</v>
      </c>
      <c r="AK314">
        <v>3.5887687806975999</v>
      </c>
      <c r="AL314">
        <v>3.1916762977276929</v>
      </c>
      <c r="AM314">
        <v>3.3976882524201986</v>
      </c>
      <c r="AN314">
        <v>3.1247407804161025</v>
      </c>
      <c r="AO314">
        <v>3.0965236229672959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</row>
    <row r="315" spans="1:86" x14ac:dyDescent="0.3">
      <c r="A315" t="s">
        <v>312</v>
      </c>
      <c r="B315">
        <v>-3.1593951625113602E-2</v>
      </c>
      <c r="C315">
        <v>0.49177638673725432</v>
      </c>
      <c r="D315">
        <v>0.73921596475146234</v>
      </c>
      <c r="E315">
        <v>0.42433131811235841</v>
      </c>
      <c r="F315">
        <v>-98.858697237779239</v>
      </c>
      <c r="G315">
        <v>26.785808875883518</v>
      </c>
      <c r="H315">
        <v>126.46524457506816</v>
      </c>
      <c r="I315">
        <v>106.35361325420267</v>
      </c>
      <c r="J315">
        <v>99.264418928633958</v>
      </c>
      <c r="K315">
        <v>79.159114263174459</v>
      </c>
      <c r="L315">
        <v>52.429778298449307</v>
      </c>
      <c r="M315">
        <v>220.98836167838044</v>
      </c>
      <c r="N315">
        <v>161.18515333966141</v>
      </c>
      <c r="O315">
        <v>202.92951644597906</v>
      </c>
      <c r="P315">
        <v>206.52540047971002</v>
      </c>
      <c r="Q315">
        <v>1.8860918378843086</v>
      </c>
      <c r="R315">
        <v>1.6837894886851823</v>
      </c>
      <c r="S315">
        <v>1.4603682004147316</v>
      </c>
      <c r="T315">
        <v>1.9698864637052405</v>
      </c>
      <c r="U315">
        <v>2.5139817865347145</v>
      </c>
      <c r="V315">
        <v>-2.6791458508595201E-2</v>
      </c>
      <c r="W315">
        <v>0.47580650632714239</v>
      </c>
      <c r="X315">
        <v>0.75746044927191047</v>
      </c>
      <c r="Y315">
        <v>0.30557241177538558</v>
      </c>
      <c r="Z315">
        <v>0.38834084258386314</v>
      </c>
      <c r="AA315">
        <v>129.93933439628853</v>
      </c>
      <c r="AB315">
        <v>629.30008851991943</v>
      </c>
      <c r="AC315">
        <v>526.49518217140167</v>
      </c>
      <c r="AD315">
        <v>505.07384985653601</v>
      </c>
      <c r="AE315">
        <v>562.15784491239378</v>
      </c>
      <c r="AF315">
        <v>77.509556097839209</v>
      </c>
      <c r="AG315">
        <v>408.31172684153898</v>
      </c>
      <c r="AH315">
        <v>365.31002883174017</v>
      </c>
      <c r="AI315">
        <v>302.14433341055695</v>
      </c>
      <c r="AJ315">
        <v>355.63244443258748</v>
      </c>
      <c r="AK315">
        <v>52.429778298449307</v>
      </c>
      <c r="AL315">
        <v>220.98836167838044</v>
      </c>
      <c r="AM315">
        <v>161.18515333966141</v>
      </c>
      <c r="AN315">
        <v>202.92951644597906</v>
      </c>
      <c r="AO315">
        <v>206.52540047971002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</row>
    <row r="316" spans="1:86" x14ac:dyDescent="0.3">
      <c r="A316" t="s">
        <v>313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0.22618055949311999</v>
      </c>
      <c r="H316">
        <v>0.25459291477800966</v>
      </c>
      <c r="I316">
        <v>0.2573560094352384</v>
      </c>
      <c r="J316">
        <v>0</v>
      </c>
      <c r="K316">
        <v>0</v>
      </c>
      <c r="L316">
        <v>3.3640607124582398</v>
      </c>
      <c r="M316">
        <v>3.7961958551415811</v>
      </c>
      <c r="N316">
        <v>3.8373958233601027</v>
      </c>
      <c r="O316">
        <v>0</v>
      </c>
      <c r="P316">
        <v>0</v>
      </c>
      <c r="Q316">
        <v>14.331713940481091</v>
      </c>
      <c r="R316">
        <v>14.367853049132457</v>
      </c>
      <c r="S316">
        <v>14.36785263017962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3.372544</v>
      </c>
      <c r="AB316">
        <v>3.7961957439439873</v>
      </c>
      <c r="AC316">
        <v>3.8373958233601027</v>
      </c>
      <c r="AD316">
        <v>0</v>
      </c>
      <c r="AE316">
        <v>0</v>
      </c>
      <c r="AF316">
        <v>8.4832971775999997E-3</v>
      </c>
      <c r="AG316">
        <v>0</v>
      </c>
      <c r="AH316">
        <v>0</v>
      </c>
      <c r="AI316">
        <v>0</v>
      </c>
      <c r="AJ316">
        <v>0</v>
      </c>
      <c r="AK316">
        <v>3.3640607028224001</v>
      </c>
      <c r="AL316">
        <v>3.7961957439439873</v>
      </c>
      <c r="AM316">
        <v>3.8373958233601027</v>
      </c>
      <c r="AN316">
        <v>0</v>
      </c>
      <c r="AO316">
        <v>0</v>
      </c>
      <c r="AP316">
        <v>17.0417750925</v>
      </c>
      <c r="AQ316">
        <v>22.924122098999998</v>
      </c>
      <c r="AR316">
        <v>36.589236671999998</v>
      </c>
      <c r="AS316">
        <v>15.023139522000001</v>
      </c>
      <c r="AT316">
        <v>18.847546599000001</v>
      </c>
      <c r="AU316">
        <v>54.02510259996</v>
      </c>
      <c r="AV316">
        <v>55.457302605405005</v>
      </c>
      <c r="AW316">
        <v>70.506166019220004</v>
      </c>
      <c r="AX316">
        <v>66.452282525445014</v>
      </c>
      <c r="AY316">
        <v>71.676578454674996</v>
      </c>
      <c r="AZ316">
        <v>47.488952853045006</v>
      </c>
      <c r="BA316">
        <v>43.700848868729999</v>
      </c>
      <c r="BB316">
        <v>44.833004474594993</v>
      </c>
      <c r="BC316">
        <v>43.277581082295001</v>
      </c>
      <c r="BD316">
        <v>49.498503812430002</v>
      </c>
      <c r="BE316">
        <v>0.3043257845186062</v>
      </c>
      <c r="BF316">
        <v>0.28946833013771239</v>
      </c>
      <c r="BG316">
        <v>0.38161392213184236</v>
      </c>
      <c r="BH316">
        <v>0.35677250891626439</v>
      </c>
      <c r="BI316">
        <v>0.32876761127704129</v>
      </c>
      <c r="BJ316">
        <v>0.58689612492549881</v>
      </c>
      <c r="BK316">
        <v>0.58851144430296076</v>
      </c>
      <c r="BL316">
        <v>0.63210859328164792</v>
      </c>
      <c r="BM316">
        <v>0.6361612822453363</v>
      </c>
      <c r="BN316">
        <v>0.58866159648013572</v>
      </c>
      <c r="BO316">
        <v>0.89122190944410506</v>
      </c>
      <c r="BP316">
        <v>0.8779797744406731</v>
      </c>
      <c r="BQ316">
        <v>1.0137225154134903</v>
      </c>
      <c r="BR316">
        <v>0.99293379116160063</v>
      </c>
      <c r="BS316">
        <v>0.91742920775717696</v>
      </c>
      <c r="BT316">
        <v>0.30665648949981872</v>
      </c>
      <c r="BU316">
        <v>0.41503926899814753</v>
      </c>
      <c r="BV316">
        <v>0.7413325030128024</v>
      </c>
      <c r="BW316">
        <v>0.30009190085789172</v>
      </c>
      <c r="BX316">
        <v>0.32367026245021058</v>
      </c>
      <c r="BY316">
        <v>0.54483294945283534</v>
      </c>
      <c r="BZ316">
        <v>0.54763750244371079</v>
      </c>
      <c r="CA316">
        <v>0.59475690614563081</v>
      </c>
      <c r="CB316">
        <v>0.60910160670224456</v>
      </c>
      <c r="CC316">
        <v>0.56651394279945311</v>
      </c>
      <c r="CD316">
        <v>0.85148943895265405</v>
      </c>
      <c r="CE316">
        <v>0.96267677144185848</v>
      </c>
      <c r="CF316">
        <v>1.3360894091584332</v>
      </c>
      <c r="CG316">
        <v>0.90919350756013628</v>
      </c>
      <c r="CH316">
        <v>0.89018420524966368</v>
      </c>
    </row>
    <row r="317" spans="1:86" x14ac:dyDescent="0.3">
      <c r="A317" t="s">
        <v>314</v>
      </c>
      <c r="B317">
        <v>179.8039825941197</v>
      </c>
      <c r="C317">
        <v>184.73791727903745</v>
      </c>
      <c r="D317">
        <v>182.0081250677043</v>
      </c>
      <c r="E317">
        <v>170.80534409076736</v>
      </c>
      <c r="F317">
        <v>147.27921753580543</v>
      </c>
      <c r="G317">
        <v>55.744776985268018</v>
      </c>
      <c r="H317">
        <v>58.823184895346174</v>
      </c>
      <c r="I317">
        <v>58.727296409246208</v>
      </c>
      <c r="J317">
        <v>57.286771072023242</v>
      </c>
      <c r="K317">
        <v>58.114148756212529</v>
      </c>
      <c r="L317">
        <v>71.576584563207902</v>
      </c>
      <c r="M317">
        <v>98.005491017484601</v>
      </c>
      <c r="N317">
        <v>123.45961483746211</v>
      </c>
      <c r="O317">
        <v>102.19156946608732</v>
      </c>
      <c r="P317">
        <v>89.176314557335658</v>
      </c>
      <c r="Q317">
        <v>1.2372468846360478</v>
      </c>
      <c r="R317">
        <v>1.6054302946126822</v>
      </c>
      <c r="S317">
        <v>2.0256970229743301</v>
      </c>
      <c r="T317">
        <v>1.7188987863988636</v>
      </c>
      <c r="U317">
        <v>1.4786221896991951</v>
      </c>
      <c r="V317">
        <v>189.459203862528</v>
      </c>
      <c r="W317">
        <v>203.06191780147202</v>
      </c>
      <c r="X317">
        <v>202.368079506432</v>
      </c>
      <c r="Y317">
        <v>189.86502154244096</v>
      </c>
      <c r="Z317">
        <v>166.92641661767678</v>
      </c>
      <c r="AA317">
        <v>285.57064222131055</v>
      </c>
      <c r="AB317">
        <v>368.64418514557684</v>
      </c>
      <c r="AC317">
        <v>374.03989962058057</v>
      </c>
      <c r="AD317">
        <v>365.79140836093671</v>
      </c>
      <c r="AE317">
        <v>367.55307628992051</v>
      </c>
      <c r="AF317">
        <v>213.99405765810266</v>
      </c>
      <c r="AG317">
        <v>270.63869412809231</v>
      </c>
      <c r="AH317">
        <v>250.58028478321481</v>
      </c>
      <c r="AI317">
        <v>244.08726289484943</v>
      </c>
      <c r="AJ317">
        <v>250.1919297325849</v>
      </c>
      <c r="AK317">
        <v>71.576584563207902</v>
      </c>
      <c r="AL317">
        <v>98.005491017484601</v>
      </c>
      <c r="AM317">
        <v>123.45961483746211</v>
      </c>
      <c r="AN317">
        <v>121.70414546608733</v>
      </c>
      <c r="AO317">
        <v>117.36114655733566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</row>
    <row r="318" spans="1:86" x14ac:dyDescent="0.3">
      <c r="A318" t="s">
        <v>315</v>
      </c>
      <c r="B318">
        <v>0</v>
      </c>
      <c r="C318">
        <v>-0.14733249996339198</v>
      </c>
      <c r="D318">
        <v>-193.0833185709605</v>
      </c>
      <c r="E318">
        <v>1.445376E-2</v>
      </c>
      <c r="F318">
        <v>-3.7675216682598399E-2</v>
      </c>
      <c r="G318">
        <v>156.3431224015755</v>
      </c>
      <c r="H318">
        <v>148.18306209589321</v>
      </c>
      <c r="I318">
        <v>256.37533917020642</v>
      </c>
      <c r="J318">
        <v>241.94129608980367</v>
      </c>
      <c r="K318">
        <v>225.33296720156997</v>
      </c>
      <c r="L318">
        <v>204.71527383668848</v>
      </c>
      <c r="M318">
        <v>202.03462407171554</v>
      </c>
      <c r="N318">
        <v>404.44960803138599</v>
      </c>
      <c r="O318">
        <v>453.63206707945625</v>
      </c>
      <c r="P318">
        <v>420.41654949420615</v>
      </c>
      <c r="Q318">
        <v>1.2617143587421649</v>
      </c>
      <c r="R318">
        <v>1.31376237235224</v>
      </c>
      <c r="S318">
        <v>1.5201195729928649</v>
      </c>
      <c r="T318">
        <v>1.8066886835327338</v>
      </c>
      <c r="U318">
        <v>1.797813544368942</v>
      </c>
      <c r="V318">
        <v>0</v>
      </c>
      <c r="W318">
        <v>-0.47208213304463359</v>
      </c>
      <c r="X318">
        <v>43.015127746726797</v>
      </c>
      <c r="Y318">
        <v>0.146464768</v>
      </c>
      <c r="Z318">
        <v>-0.87975189328895997</v>
      </c>
      <c r="AA318">
        <v>597.17404833941384</v>
      </c>
      <c r="AB318">
        <v>550.1409561427148</v>
      </c>
      <c r="AC318">
        <v>1387.7625237817233</v>
      </c>
      <c r="AD318">
        <v>1292.5880081357652</v>
      </c>
      <c r="AE318">
        <v>1277.7281550746266</v>
      </c>
      <c r="AF318">
        <v>380.16064642906531</v>
      </c>
      <c r="AG318">
        <v>339.93941119611065</v>
      </c>
      <c r="AH318">
        <v>973.24691090528825</v>
      </c>
      <c r="AI318">
        <v>823.57872772216183</v>
      </c>
      <c r="AJ318">
        <v>827.5491662299562</v>
      </c>
      <c r="AK318">
        <v>217.01340191044486</v>
      </c>
      <c r="AL318">
        <v>210.20154494660412</v>
      </c>
      <c r="AM318">
        <v>414.51561287653135</v>
      </c>
      <c r="AN318">
        <v>469.00928041350727</v>
      </c>
      <c r="AO318">
        <v>450.17898840026544</v>
      </c>
      <c r="AP318">
        <v>84.790363743914995</v>
      </c>
      <c r="AQ318">
        <v>75.269293102844998</v>
      </c>
      <c r="AR318">
        <v>73.504911691139995</v>
      </c>
      <c r="AS318">
        <v>73.325718247769998</v>
      </c>
      <c r="AT318">
        <v>70.880339210324991</v>
      </c>
      <c r="AU318">
        <v>134.64434305641001</v>
      </c>
      <c r="AV318">
        <v>130.13043928531499</v>
      </c>
      <c r="AW318">
        <v>120.22413208912499</v>
      </c>
      <c r="AX318">
        <v>112.45793603392501</v>
      </c>
      <c r="AY318">
        <v>131.20224766023</v>
      </c>
      <c r="AZ318">
        <v>47.151999827939996</v>
      </c>
      <c r="BA318">
        <v>17.921834569034999</v>
      </c>
      <c r="BB318">
        <v>9.3193324952700003</v>
      </c>
      <c r="BC318">
        <v>3.4584908206200002</v>
      </c>
      <c r="BD318">
        <v>8.5881417095100012</v>
      </c>
      <c r="BE318">
        <v>0.70077564247046942</v>
      </c>
      <c r="BF318">
        <v>0.65344500034330588</v>
      </c>
      <c r="BG318">
        <v>0.60743598076717098</v>
      </c>
      <c r="BH318">
        <v>0.63633476267452749</v>
      </c>
      <c r="BI318">
        <v>0.64416296358567904</v>
      </c>
      <c r="BJ318">
        <v>0.87291835962101871</v>
      </c>
      <c r="BK318">
        <v>0.70867570834149052</v>
      </c>
      <c r="BL318">
        <v>1.8633796789971071</v>
      </c>
      <c r="BM318">
        <v>0.99703084574251755</v>
      </c>
      <c r="BN318">
        <v>1.1078881590440923</v>
      </c>
      <c r="BO318">
        <v>1.5736940020914882</v>
      </c>
      <c r="BP318">
        <v>1.3621207086847962</v>
      </c>
      <c r="BQ318">
        <v>2.4708156597642783</v>
      </c>
      <c r="BR318">
        <v>1.6333656084170451</v>
      </c>
      <c r="BS318">
        <v>1.7520511226297713</v>
      </c>
      <c r="BT318">
        <v>0.64038249704910233</v>
      </c>
      <c r="BU318">
        <v>0.62847974304945953</v>
      </c>
      <c r="BV318">
        <v>0.61661945294196963</v>
      </c>
      <c r="BW318">
        <v>0.62887233791928776</v>
      </c>
      <c r="BX318">
        <v>0.64110368302195619</v>
      </c>
      <c r="BY318">
        <v>0.42610840956736162</v>
      </c>
      <c r="BZ318">
        <v>0.39671961990848925</v>
      </c>
      <c r="CA318">
        <v>0.38115696266954241</v>
      </c>
      <c r="CB318">
        <v>0.37458403568976051</v>
      </c>
      <c r="CC318">
        <v>0.37457464433441945</v>
      </c>
      <c r="CD318">
        <v>1.0664909066164641</v>
      </c>
      <c r="CE318">
        <v>1.0251993629579486</v>
      </c>
      <c r="CF318">
        <v>0.99777641561151176</v>
      </c>
      <c r="CG318">
        <v>1.0034563736090483</v>
      </c>
      <c r="CH318">
        <v>1.0156783273563754</v>
      </c>
    </row>
    <row r="319" spans="1:86" x14ac:dyDescent="0.3">
      <c r="A319" t="s">
        <v>316</v>
      </c>
      <c r="B319">
        <v>1291.3713298104319</v>
      </c>
      <c r="C319">
        <v>2245.5211939583996</v>
      </c>
      <c r="D319">
        <v>2520.0113417840639</v>
      </c>
      <c r="E319">
        <v>2275.2177909688317</v>
      </c>
      <c r="F319">
        <v>2150.0699996221438</v>
      </c>
      <c r="G319">
        <v>71.44827257139201</v>
      </c>
      <c r="H319">
        <v>129.99288923340799</v>
      </c>
      <c r="I319">
        <v>137.380822663168</v>
      </c>
      <c r="J319">
        <v>167.07529304371201</v>
      </c>
      <c r="K319">
        <v>164.18903327231999</v>
      </c>
      <c r="L319">
        <v>96.223612906496001</v>
      </c>
      <c r="M319">
        <v>148.441015187456</v>
      </c>
      <c r="N319">
        <v>175.60775131340799</v>
      </c>
      <c r="O319">
        <v>219.119241532416</v>
      </c>
      <c r="P319">
        <v>230.57781822566398</v>
      </c>
      <c r="Q319">
        <v>1.2977155427550264</v>
      </c>
      <c r="R319">
        <v>1.1003323952709692</v>
      </c>
      <c r="S319">
        <v>1.2317062611894312</v>
      </c>
      <c r="T319">
        <v>1.2637403854651981</v>
      </c>
      <c r="U319">
        <v>1.3532030243984321</v>
      </c>
      <c r="V319">
        <v>1291.377182619648</v>
      </c>
      <c r="W319">
        <v>2245.522597900288</v>
      </c>
      <c r="X319">
        <v>2520.0114362152958</v>
      </c>
      <c r="Y319">
        <v>2275.2177909688317</v>
      </c>
      <c r="Z319">
        <v>2150.0699996221438</v>
      </c>
      <c r="AA319">
        <v>8055.3988267530249</v>
      </c>
      <c r="AB319">
        <v>10353.113590669311</v>
      </c>
      <c r="AC319">
        <v>12660.217177900031</v>
      </c>
      <c r="AD319">
        <v>14638.011053541377</v>
      </c>
      <c r="AE319">
        <v>15949.164506558463</v>
      </c>
      <c r="AF319">
        <v>7959.1752138465281</v>
      </c>
      <c r="AG319">
        <v>10204.672575481856</v>
      </c>
      <c r="AH319">
        <v>12482.104108186624</v>
      </c>
      <c r="AI319">
        <v>14415.51926800896</v>
      </c>
      <c r="AJ319">
        <v>15714.7323523328</v>
      </c>
      <c r="AK319">
        <v>96.223612906496001</v>
      </c>
      <c r="AL319">
        <v>148.441015187456</v>
      </c>
      <c r="AM319">
        <v>178.11306971340798</v>
      </c>
      <c r="AN319">
        <v>222.491785532416</v>
      </c>
      <c r="AO319">
        <v>234.43215422566399</v>
      </c>
      <c r="AP319">
        <v>187.95775604549999</v>
      </c>
      <c r="AQ319">
        <v>257.84821764354001</v>
      </c>
      <c r="AR319">
        <v>226.04452798049999</v>
      </c>
      <c r="AS319">
        <v>197.10605241300001</v>
      </c>
      <c r="AT319">
        <v>191.05077890999999</v>
      </c>
      <c r="AU319">
        <v>328.34386460249999</v>
      </c>
      <c r="AV319">
        <v>404.48011601283002</v>
      </c>
      <c r="AW319">
        <v>461.291233734</v>
      </c>
      <c r="AX319">
        <v>439.8164880315</v>
      </c>
      <c r="AY319">
        <v>452.48160547800001</v>
      </c>
      <c r="AZ319">
        <v>272.90310508499999</v>
      </c>
      <c r="BA319">
        <v>312.79971780448506</v>
      </c>
      <c r="BB319">
        <v>381.23828924399999</v>
      </c>
      <c r="BC319">
        <v>352.58170125300001</v>
      </c>
      <c r="BD319">
        <v>378.48784164300002</v>
      </c>
      <c r="BE319">
        <v>0.64789930229213322</v>
      </c>
      <c r="BF319">
        <v>0.70379377442827473</v>
      </c>
      <c r="BG319">
        <v>0.61451195523065805</v>
      </c>
      <c r="BH319">
        <v>0.56140968755679954</v>
      </c>
      <c r="BI319">
        <v>0.67783401176624991</v>
      </c>
      <c r="BJ319">
        <v>0.40501542042272221</v>
      </c>
      <c r="BK319">
        <v>0.39774559382205754</v>
      </c>
      <c r="BL319">
        <v>0.38110727750747564</v>
      </c>
      <c r="BM319">
        <v>0.37537441816533734</v>
      </c>
      <c r="BN319">
        <v>0.37367960044169202</v>
      </c>
      <c r="BO319">
        <v>1.0529147227148554</v>
      </c>
      <c r="BP319">
        <v>1.1015393682503323</v>
      </c>
      <c r="BQ319">
        <v>0.99561923273813369</v>
      </c>
      <c r="BR319">
        <v>0.93678410572213688</v>
      </c>
      <c r="BS319">
        <v>1.051513612207942</v>
      </c>
      <c r="BT319">
        <v>0.69538236492191685</v>
      </c>
      <c r="BU319">
        <v>0.8376653179092145</v>
      </c>
      <c r="BV319">
        <v>0.61002608737771824</v>
      </c>
      <c r="BW319">
        <v>0.56750970465205552</v>
      </c>
      <c r="BX319">
        <v>0.66252004066403469</v>
      </c>
      <c r="BY319">
        <v>0.3627449908175579</v>
      </c>
      <c r="BZ319">
        <v>0.34036984072282123</v>
      </c>
      <c r="CA319">
        <v>0.33136473946264261</v>
      </c>
      <c r="CB319">
        <v>0.32776151355240807</v>
      </c>
      <c r="CC319">
        <v>0.31370415207922026</v>
      </c>
      <c r="CD319">
        <v>1.0581273557394748</v>
      </c>
      <c r="CE319">
        <v>1.1780351586320359</v>
      </c>
      <c r="CF319">
        <v>0.94139082684036091</v>
      </c>
      <c r="CG319">
        <v>0.89527121820446354</v>
      </c>
      <c r="CH319">
        <v>0.976224192743255</v>
      </c>
    </row>
    <row r="320" spans="1:86" x14ac:dyDescent="0.3">
      <c r="A320" t="s">
        <v>317</v>
      </c>
      <c r="B320">
        <v>422.64616288308832</v>
      </c>
      <c r="C320">
        <v>327.03887859982945</v>
      </c>
      <c r="D320">
        <v>371.14915740510156</v>
      </c>
      <c r="E320">
        <v>441.15504036709638</v>
      </c>
      <c r="F320">
        <v>0</v>
      </c>
      <c r="G320">
        <v>448.27190827956372</v>
      </c>
      <c r="H320">
        <v>412.4017241840819</v>
      </c>
      <c r="I320">
        <v>442.8413227099179</v>
      </c>
      <c r="J320">
        <v>393.41476119858424</v>
      </c>
      <c r="K320">
        <v>0</v>
      </c>
      <c r="L320">
        <v>679.57734541017339</v>
      </c>
      <c r="M320">
        <v>551.04015784684009</v>
      </c>
      <c r="N320">
        <v>552.91326949132531</v>
      </c>
      <c r="O320">
        <v>573.8887191590278</v>
      </c>
      <c r="P320">
        <v>0</v>
      </c>
      <c r="Q320">
        <v>1.4607871800686947</v>
      </c>
      <c r="R320">
        <v>1.2875151783353875</v>
      </c>
      <c r="S320">
        <v>1.2030909324569159</v>
      </c>
      <c r="T320">
        <v>1.4056157574702683</v>
      </c>
      <c r="U320">
        <v>0</v>
      </c>
      <c r="V320">
        <v>1150.8492175534147</v>
      </c>
      <c r="W320">
        <v>1056.5516056833874</v>
      </c>
      <c r="X320">
        <v>1113.2541799814408</v>
      </c>
      <c r="Y320">
        <v>968.31293806254041</v>
      </c>
      <c r="Z320">
        <v>0</v>
      </c>
      <c r="AA320">
        <v>3163.698270370523</v>
      </c>
      <c r="AB320">
        <v>3204.5047686219764</v>
      </c>
      <c r="AC320">
        <v>3185.4688486925652</v>
      </c>
      <c r="AD320">
        <v>3343.4382065383052</v>
      </c>
      <c r="AE320">
        <v>0</v>
      </c>
      <c r="AF320">
        <v>2432.7129365089263</v>
      </c>
      <c r="AG320">
        <v>2609.3009543998241</v>
      </c>
      <c r="AH320">
        <v>2585.0299981882149</v>
      </c>
      <c r="AI320">
        <v>2794.6533644043893</v>
      </c>
      <c r="AJ320">
        <v>0</v>
      </c>
      <c r="AK320">
        <v>730.98533386159647</v>
      </c>
      <c r="AL320">
        <v>595.20381422224852</v>
      </c>
      <c r="AM320">
        <v>600.43885050435006</v>
      </c>
      <c r="AN320">
        <v>548.78484213391562</v>
      </c>
      <c r="AO320">
        <v>0</v>
      </c>
      <c r="AP320">
        <v>-1.4472119980364999</v>
      </c>
      <c r="AQ320">
        <v>-4.9622979996150001</v>
      </c>
      <c r="AR320">
        <v>6.5347338491699993</v>
      </c>
      <c r="AS320">
        <v>2.8803060569700003</v>
      </c>
      <c r="AT320">
        <v>1.3816363947900001</v>
      </c>
      <c r="AU320">
        <v>46.236834584722054</v>
      </c>
      <c r="AV320">
        <v>15.409727225651849</v>
      </c>
      <c r="AW320">
        <v>15.745101681369599</v>
      </c>
      <c r="AX320">
        <v>16.2072282477321</v>
      </c>
      <c r="AY320">
        <v>19.119658480533449</v>
      </c>
      <c r="AZ320">
        <v>47.852072998972652</v>
      </c>
      <c r="BA320">
        <v>15.725100880269448</v>
      </c>
      <c r="BB320">
        <v>17.921606235185703</v>
      </c>
      <c r="BC320">
        <v>18.416900514547201</v>
      </c>
      <c r="BD320">
        <v>21.544227400222052</v>
      </c>
      <c r="BE320">
        <v>-0.14710402806981798</v>
      </c>
      <c r="BF320">
        <v>-0.74945050575998251</v>
      </c>
      <c r="BG320">
        <v>1.2447198038595979</v>
      </c>
      <c r="BH320">
        <v>0.92922887288733225</v>
      </c>
      <c r="BI320">
        <v>0.3693403624306329</v>
      </c>
      <c r="BJ320">
        <v>0.42548906500170397</v>
      </c>
      <c r="BK320">
        <v>0.64359815083664462</v>
      </c>
      <c r="BL320">
        <v>0.88392348542120891</v>
      </c>
      <c r="BM320">
        <v>1.5426562384971756</v>
      </c>
      <c r="BN320">
        <v>1.199704052006187</v>
      </c>
      <c r="BO320">
        <v>0.27838503693188599</v>
      </c>
      <c r="BP320">
        <v>-0.10585235492333786</v>
      </c>
      <c r="BQ320">
        <v>2.1286432892808067</v>
      </c>
      <c r="BR320">
        <v>2.4718851113845077</v>
      </c>
      <c r="BS320">
        <v>1.5690444144368199</v>
      </c>
      <c r="BT320">
        <v>-0.11343093585518865</v>
      </c>
      <c r="BU320">
        <v>-0.5362764590517749</v>
      </c>
      <c r="BV320">
        <v>0.88234628080418609</v>
      </c>
      <c r="BW320">
        <v>0.55719461725518871</v>
      </c>
      <c r="BX320">
        <v>0.23279660657504195</v>
      </c>
      <c r="BY320">
        <v>0.32821807666047736</v>
      </c>
      <c r="BZ320">
        <v>0.46053279666940655</v>
      </c>
      <c r="CA320">
        <v>0.62658808629741292</v>
      </c>
      <c r="CB320">
        <v>0.92502480007418264</v>
      </c>
      <c r="CC320">
        <v>0.75610569019970375</v>
      </c>
      <c r="CD320">
        <v>0.21478714080528874</v>
      </c>
      <c r="CE320">
        <v>-7.5743662382368335E-2</v>
      </c>
      <c r="CF320">
        <v>1.5089343671015991</v>
      </c>
      <c r="CG320">
        <v>1.4822194173293712</v>
      </c>
      <c r="CH320">
        <v>0.98890229677474573</v>
      </c>
    </row>
    <row r="321" spans="1:86" x14ac:dyDescent="0.3">
      <c r="A321" t="s">
        <v>318</v>
      </c>
      <c r="B321">
        <v>9.6358399999999997E-4</v>
      </c>
      <c r="C321">
        <v>0</v>
      </c>
      <c r="D321">
        <v>9.6358399999999997E-4</v>
      </c>
      <c r="E321">
        <v>0</v>
      </c>
      <c r="F321">
        <v>0</v>
      </c>
      <c r="G321">
        <v>7.9965263390719993E-2</v>
      </c>
      <c r="H321">
        <v>6.9219586611199993E-2</v>
      </c>
      <c r="I321">
        <v>0.152147022848</v>
      </c>
      <c r="J321">
        <v>0.123708768256</v>
      </c>
      <c r="K321">
        <v>0</v>
      </c>
      <c r="L321">
        <v>4.7999408812134394</v>
      </c>
      <c r="M321">
        <v>4.829371646597119</v>
      </c>
      <c r="N321">
        <v>4.3983880529919999</v>
      </c>
      <c r="O321">
        <v>5.0383783833600004</v>
      </c>
      <c r="P321">
        <v>0</v>
      </c>
      <c r="Q321">
        <v>57.839442252370809</v>
      </c>
      <c r="R321">
        <v>67.228157181188422</v>
      </c>
      <c r="S321">
        <v>27.856058398778952</v>
      </c>
      <c r="T321">
        <v>39.244597328015956</v>
      </c>
      <c r="U321">
        <v>0</v>
      </c>
      <c r="V321">
        <v>9.6358399999999997E-4</v>
      </c>
      <c r="W321">
        <v>0</v>
      </c>
      <c r="X321">
        <v>9.6358399999999997E-4</v>
      </c>
      <c r="Y321">
        <v>0</v>
      </c>
      <c r="Z321">
        <v>0</v>
      </c>
      <c r="AA321">
        <v>4.9934662245478396</v>
      </c>
      <c r="AB321">
        <v>4.9972034465484798</v>
      </c>
      <c r="AC321">
        <v>5.0154730280960003</v>
      </c>
      <c r="AD321">
        <v>5.0416642048</v>
      </c>
      <c r="AE321">
        <v>0</v>
      </c>
      <c r="AF321">
        <v>0.1935253433344</v>
      </c>
      <c r="AG321">
        <v>0.16783179995136002</v>
      </c>
      <c r="AH321">
        <v>0.61708497510400007</v>
      </c>
      <c r="AI321">
        <v>3.2858214399999999E-3</v>
      </c>
      <c r="AJ321">
        <v>0</v>
      </c>
      <c r="AK321">
        <v>4.7999408812134394</v>
      </c>
      <c r="AL321">
        <v>4.829371646597119</v>
      </c>
      <c r="AM321">
        <v>4.3983880529919999</v>
      </c>
      <c r="AN321">
        <v>5.0383783833600004</v>
      </c>
      <c r="AO321">
        <v>0</v>
      </c>
      <c r="AP321">
        <v>5.9447809859999996</v>
      </c>
      <c r="AQ321">
        <v>21.240733988999999</v>
      </c>
      <c r="AR321">
        <v>4.0039070159999994</v>
      </c>
      <c r="AS321">
        <v>0.66905245499999999</v>
      </c>
      <c r="AT321">
        <v>28.420667187000003</v>
      </c>
      <c r="AU321">
        <v>20.3578378425</v>
      </c>
      <c r="AV321">
        <v>28.812127282500001</v>
      </c>
      <c r="AW321">
        <v>23.8334047725</v>
      </c>
      <c r="AX321">
        <v>10.5596717355</v>
      </c>
      <c r="AY321">
        <v>21.585175750499999</v>
      </c>
      <c r="AZ321">
        <v>19.639502079</v>
      </c>
      <c r="BA321">
        <v>28.446729064499998</v>
      </c>
      <c r="BB321">
        <v>24.253445382000002</v>
      </c>
      <c r="BC321">
        <v>11.823938287499999</v>
      </c>
      <c r="BD321">
        <v>24.380286793499998</v>
      </c>
      <c r="BE321">
        <v>0.39328715316825474</v>
      </c>
      <c r="BF321">
        <v>1.3737867478510306</v>
      </c>
      <c r="BG321">
        <v>0.31002615807392842</v>
      </c>
      <c r="BH321">
        <v>4.4515539263969839E-2</v>
      </c>
      <c r="BI321">
        <v>1.2956827646108311</v>
      </c>
      <c r="BJ321">
        <v>0.30917192174422697</v>
      </c>
      <c r="BK321">
        <v>0.22339988660939186</v>
      </c>
      <c r="BL321">
        <v>0.24750498292229314</v>
      </c>
      <c r="BM321">
        <v>0.16620600754091655</v>
      </c>
      <c r="BN321">
        <v>0.11529937026815541</v>
      </c>
      <c r="BO321">
        <v>0.70245907491248172</v>
      </c>
      <c r="BP321">
        <v>1.5971866344604226</v>
      </c>
      <c r="BQ321">
        <v>0.55753114099622147</v>
      </c>
      <c r="BR321">
        <v>0.21072154680488639</v>
      </c>
      <c r="BS321">
        <v>1.4109821348789866</v>
      </c>
      <c r="BT321">
        <v>0.34508265431683827</v>
      </c>
      <c r="BU321">
        <v>1.2075850542862927</v>
      </c>
      <c r="BV321">
        <v>0.25098185554618219</v>
      </c>
      <c r="BW321">
        <v>3.9269504496445951E-2</v>
      </c>
      <c r="BX321">
        <v>1.1274471390450849</v>
      </c>
      <c r="BY321">
        <v>0.27129908718937501</v>
      </c>
      <c r="BZ321">
        <v>0.19637470023902423</v>
      </c>
      <c r="CA321">
        <v>0.21632594452294601</v>
      </c>
      <c r="CB321">
        <v>0.1464906902474172</v>
      </c>
      <c r="CC321">
        <v>0.10032850842641827</v>
      </c>
      <c r="CD321">
        <v>0.61638174150621328</v>
      </c>
      <c r="CE321">
        <v>1.4039597545253171</v>
      </c>
      <c r="CF321">
        <v>0.4673078000691282</v>
      </c>
      <c r="CG321">
        <v>0.18576019474386316</v>
      </c>
      <c r="CH321">
        <v>1.2277756474715031</v>
      </c>
    </row>
    <row r="322" spans="1:86" x14ac:dyDescent="0.3">
      <c r="A322" t="s">
        <v>319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9.6358399999999995E-7</v>
      </c>
      <c r="H322">
        <v>2.9554133448868867</v>
      </c>
      <c r="I322">
        <v>2.9821470045436929</v>
      </c>
      <c r="J322">
        <v>3.0091549198640126</v>
      </c>
      <c r="K322">
        <v>3.0632335359999998</v>
      </c>
      <c r="L322">
        <v>4.1815729807359991</v>
      </c>
      <c r="M322">
        <v>4.1899128002559998</v>
      </c>
      <c r="N322">
        <v>4.2027583385599998</v>
      </c>
      <c r="O322">
        <v>4.2269616414719993</v>
      </c>
      <c r="P322">
        <v>4.260595540992</v>
      </c>
      <c r="Q322">
        <v>4181572.980736</v>
      </c>
      <c r="R322">
        <v>1.3660806339346077</v>
      </c>
      <c r="S322">
        <v>1.357984929895385</v>
      </c>
      <c r="T322">
        <v>1.3535469973477541</v>
      </c>
      <c r="U322">
        <v>1.3402313749581629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4.1896670863360006</v>
      </c>
      <c r="AB322">
        <v>4.2188203202559995</v>
      </c>
      <c r="AC322">
        <v>4.2316658585599995</v>
      </c>
      <c r="AD322">
        <v>4.2443061534720004</v>
      </c>
      <c r="AE322">
        <v>4.2779400529919993</v>
      </c>
      <c r="AF322">
        <v>8.0941056000000001E-3</v>
      </c>
      <c r="AG322">
        <v>2.8907519999999999E-2</v>
      </c>
      <c r="AH322">
        <v>2.8907519999999999E-2</v>
      </c>
      <c r="AI322">
        <v>1.7344511999999999E-2</v>
      </c>
      <c r="AJ322">
        <v>1.7344511999999999E-2</v>
      </c>
      <c r="AK322">
        <v>4.1815729807359991</v>
      </c>
      <c r="AL322">
        <v>4.1899128002559998</v>
      </c>
      <c r="AM322">
        <v>4.2027583385599998</v>
      </c>
      <c r="AN322">
        <v>4.2269616414719993</v>
      </c>
      <c r="AO322">
        <v>4.260595540992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</row>
    <row r="323" spans="1:86" x14ac:dyDescent="0.3">
      <c r="A323" t="s">
        <v>320</v>
      </c>
      <c r="B323">
        <v>0</v>
      </c>
      <c r="C323">
        <v>0</v>
      </c>
      <c r="D323">
        <v>-1.011367166976</v>
      </c>
      <c r="E323">
        <v>-6.5990674442240005</v>
      </c>
      <c r="F323">
        <v>24.632233560985597</v>
      </c>
      <c r="G323">
        <v>0</v>
      </c>
      <c r="H323">
        <v>0.25862112768000001</v>
      </c>
      <c r="I323">
        <v>62.227587919872001</v>
      </c>
      <c r="J323">
        <v>51.830941650253315</v>
      </c>
      <c r="K323">
        <v>167.5477826366342</v>
      </c>
      <c r="L323">
        <v>0</v>
      </c>
      <c r="M323">
        <v>3.8444708270079997</v>
      </c>
      <c r="N323">
        <v>110.77643030528</v>
      </c>
      <c r="O323">
        <v>242.19538740890695</v>
      </c>
      <c r="P323">
        <v>295.16491458904096</v>
      </c>
      <c r="Q323">
        <v>0</v>
      </c>
      <c r="R323">
        <v>14.323928638789845</v>
      </c>
      <c r="S323">
        <v>1.7153548673095103</v>
      </c>
      <c r="T323">
        <v>4.5026309140938325</v>
      </c>
      <c r="U323">
        <v>1.6975228474147472</v>
      </c>
      <c r="V323">
        <v>0</v>
      </c>
      <c r="W323">
        <v>0</v>
      </c>
      <c r="X323">
        <v>10.773637096448001</v>
      </c>
      <c r="Y323">
        <v>11.974966176768</v>
      </c>
      <c r="Z323">
        <v>46.127034505594885</v>
      </c>
      <c r="AA323">
        <v>0</v>
      </c>
      <c r="AB323">
        <v>3.8560338350080001</v>
      </c>
      <c r="AC323">
        <v>1592.2169704652799</v>
      </c>
      <c r="AD323">
        <v>1746.3362624356359</v>
      </c>
      <c r="AE323">
        <v>6850.2954925673021</v>
      </c>
      <c r="AF323">
        <v>0</v>
      </c>
      <c r="AG323">
        <v>1.1563008E-2</v>
      </c>
      <c r="AH323">
        <v>1463.4699606548479</v>
      </c>
      <c r="AI323">
        <v>1454.6720253573121</v>
      </c>
      <c r="AJ323">
        <v>6555.1305779782606</v>
      </c>
      <c r="AK323">
        <v>0</v>
      </c>
      <c r="AL323">
        <v>3.8444708270079997</v>
      </c>
      <c r="AM323">
        <v>128.74700981043202</v>
      </c>
      <c r="AN323">
        <v>291.66423707832411</v>
      </c>
      <c r="AO323">
        <v>295.16491384977934</v>
      </c>
      <c r="AP323">
        <v>4.9286952524999998</v>
      </c>
      <c r="AQ323">
        <v>4.8087045322800002</v>
      </c>
      <c r="AR323">
        <v>4.80995408265</v>
      </c>
      <c r="AS323">
        <v>4.7980199291699996</v>
      </c>
      <c r="AT323">
        <v>3.4658357363399999</v>
      </c>
      <c r="AU323">
        <v>0.34020661308134997</v>
      </c>
      <c r="AV323">
        <v>0.38632733418495002</v>
      </c>
      <c r="AW323">
        <v>0.3503445506349</v>
      </c>
      <c r="AX323">
        <v>0.52248263998875011</v>
      </c>
      <c r="AY323">
        <v>0.48784678585214997</v>
      </c>
      <c r="AZ323">
        <v>0.34020661308134997</v>
      </c>
      <c r="BA323">
        <v>0.38632733418495002</v>
      </c>
      <c r="BB323">
        <v>0.3503445506349</v>
      </c>
      <c r="BC323">
        <v>0.52248263998875011</v>
      </c>
      <c r="BD323">
        <v>0.48784678585214997</v>
      </c>
      <c r="BE323">
        <v>0.76606643577560285</v>
      </c>
      <c r="BF323">
        <v>0.74657276347977208</v>
      </c>
      <c r="BG323">
        <v>0.72683522995619454</v>
      </c>
      <c r="BH323">
        <v>0.72221894668690689</v>
      </c>
      <c r="BI323">
        <v>0.53819602486626339</v>
      </c>
      <c r="BJ323">
        <v>0.21193766454194041</v>
      </c>
      <c r="BK323">
        <v>0.2561179327498378</v>
      </c>
      <c r="BL323">
        <v>0.24570444096092109</v>
      </c>
      <c r="BM323">
        <v>0.23622428730223616</v>
      </c>
      <c r="BN323">
        <v>0.27867359816261417</v>
      </c>
      <c r="BO323">
        <v>0.97800410031754315</v>
      </c>
      <c r="BP323">
        <v>1.00269069622961</v>
      </c>
      <c r="BQ323">
        <v>0.97253967091711568</v>
      </c>
      <c r="BR323">
        <v>0.958443233989143</v>
      </c>
      <c r="BS323">
        <v>0.81686962302887745</v>
      </c>
      <c r="BT323">
        <v>0.76606643577560285</v>
      </c>
      <c r="BU323">
        <v>0.74657276347977208</v>
      </c>
      <c r="BV323">
        <v>0.72683522995619454</v>
      </c>
      <c r="BW323">
        <v>0.72221894668690689</v>
      </c>
      <c r="BX323">
        <v>0.53819602486626339</v>
      </c>
      <c r="BY323">
        <v>0.21193766454194041</v>
      </c>
      <c r="BZ323">
        <v>0.2561179327498378</v>
      </c>
      <c r="CA323">
        <v>0.24570444096092109</v>
      </c>
      <c r="CB323">
        <v>0.23622428730223616</v>
      </c>
      <c r="CC323">
        <v>0.27867359816261417</v>
      </c>
      <c r="CD323">
        <v>0.97800410031754315</v>
      </c>
      <c r="CE323">
        <v>1.00269069622961</v>
      </c>
      <c r="CF323">
        <v>0.97253967091711568</v>
      </c>
      <c r="CG323">
        <v>0.958443233989143</v>
      </c>
      <c r="CH323">
        <v>0.81686962302887745</v>
      </c>
    </row>
    <row r="324" spans="1:86" x14ac:dyDescent="0.3">
      <c r="A324" t="s">
        <v>321</v>
      </c>
      <c r="B324">
        <v>2092.1561373378563</v>
      </c>
      <c r="C324">
        <v>2084.124817907712</v>
      </c>
      <c r="D324">
        <v>2022.2122467962881</v>
      </c>
      <c r="E324">
        <v>2103.0487163525117</v>
      </c>
      <c r="F324">
        <v>2029.6970127093757</v>
      </c>
      <c r="G324">
        <v>1711.220666934272</v>
      </c>
      <c r="H324">
        <v>1641.309461161984</v>
      </c>
      <c r="I324">
        <v>1329.4710642067353</v>
      </c>
      <c r="J324">
        <v>1399.098953715886</v>
      </c>
      <c r="K324">
        <v>1395.2783960277402</v>
      </c>
      <c r="L324">
        <v>2106.880505450496</v>
      </c>
      <c r="M324">
        <v>2301.5007885557761</v>
      </c>
      <c r="N324">
        <v>2050.841697652736</v>
      </c>
      <c r="O324">
        <v>2070.2524507678718</v>
      </c>
      <c r="P324">
        <v>2000.7959516129279</v>
      </c>
      <c r="Q324">
        <v>1.1863790475375253</v>
      </c>
      <c r="R324">
        <v>1.3511707501336707</v>
      </c>
      <c r="S324">
        <v>1.4864244131331599</v>
      </c>
      <c r="T324">
        <v>1.4258191904314756</v>
      </c>
      <c r="U324">
        <v>1.3817564808053271</v>
      </c>
      <c r="V324">
        <v>2193.4639875174403</v>
      </c>
      <c r="W324">
        <v>2178.6813582254076</v>
      </c>
      <c r="X324">
        <v>2161.6430693662719</v>
      </c>
      <c r="Y324">
        <v>2228.8129586360319</v>
      </c>
      <c r="Z324">
        <v>2179.2420937717761</v>
      </c>
      <c r="AA324">
        <v>6463.4205996410874</v>
      </c>
      <c r="AB324">
        <v>6729.5687425382393</v>
      </c>
      <c r="AC324">
        <v>6143.9704019148803</v>
      </c>
      <c r="AD324">
        <v>5825.2327947919357</v>
      </c>
      <c r="AE324">
        <v>5885.118079598592</v>
      </c>
      <c r="AF324">
        <v>4356.5400941905918</v>
      </c>
      <c r="AG324">
        <v>4196.8077939824643</v>
      </c>
      <c r="AH324">
        <v>3563.1575042621439</v>
      </c>
      <c r="AI324">
        <v>3562.2635440240638</v>
      </c>
      <c r="AJ324">
        <v>3749.4203679856637</v>
      </c>
      <c r="AK324">
        <v>2106.880505450496</v>
      </c>
      <c r="AL324">
        <v>2532.7609485557759</v>
      </c>
      <c r="AM324">
        <v>2580.812897652736</v>
      </c>
      <c r="AN324">
        <v>2262.9692507678719</v>
      </c>
      <c r="AO324">
        <v>2135.6977116129278</v>
      </c>
      <c r="AP324">
        <v>82.741986956999995</v>
      </c>
      <c r="AQ324">
        <v>96.426952474499998</v>
      </c>
      <c r="AR324">
        <v>83.289346960499998</v>
      </c>
      <c r="AS324">
        <v>125.9950445745</v>
      </c>
      <c r="AT324">
        <v>200.69462576399999</v>
      </c>
      <c r="AU324">
        <v>499.918563459057</v>
      </c>
      <c r="AV324">
        <v>481.6495656495</v>
      </c>
      <c r="AW324">
        <v>496.40811100506812</v>
      </c>
      <c r="AX324">
        <v>528.42001413900005</v>
      </c>
      <c r="AY324">
        <v>403.0466061555</v>
      </c>
      <c r="AZ324">
        <v>64.287806073279157</v>
      </c>
      <c r="BA324">
        <v>59.316193355999999</v>
      </c>
      <c r="BB324">
        <v>58.474982141316602</v>
      </c>
      <c r="BC324">
        <v>68.4723381015</v>
      </c>
      <c r="BD324">
        <v>58.310362003500003</v>
      </c>
      <c r="BE324">
        <v>0.54684219745436025</v>
      </c>
      <c r="BF324">
        <v>0.44140093267163844</v>
      </c>
      <c r="BG324">
        <v>0.48200227086806957</v>
      </c>
      <c r="BH324">
        <v>0.35851133319587714</v>
      </c>
      <c r="BI324">
        <v>0.60782131942886652</v>
      </c>
      <c r="BJ324">
        <v>1.0201308715698232</v>
      </c>
      <c r="BK324">
        <v>1.1533548943720833</v>
      </c>
      <c r="BL324">
        <v>1.0653588280793718</v>
      </c>
      <c r="BM324">
        <v>1.0600454547788267</v>
      </c>
      <c r="BN324">
        <v>0.56069989653792895</v>
      </c>
      <c r="BO324">
        <v>1.5669730690241834</v>
      </c>
      <c r="BP324">
        <v>1.5947558270437217</v>
      </c>
      <c r="BQ324">
        <v>1.5473610989474411</v>
      </c>
      <c r="BR324">
        <v>1.4185567879747039</v>
      </c>
      <c r="BS324">
        <v>1.1685212159667955</v>
      </c>
      <c r="BT324">
        <v>0.52141357027711033</v>
      </c>
      <c r="BU324">
        <v>0.5888243569394227</v>
      </c>
      <c r="BV324">
        <v>0.51491669511435245</v>
      </c>
      <c r="BW324">
        <v>0.52291867804387115</v>
      </c>
      <c r="BX324">
        <v>0.62202022256460932</v>
      </c>
      <c r="BY324">
        <v>0.36454275748547016</v>
      </c>
      <c r="BZ324">
        <v>0.37216910940117931</v>
      </c>
      <c r="CA324">
        <v>0.39877010026988552</v>
      </c>
      <c r="CB324">
        <v>0.4203272257460488</v>
      </c>
      <c r="CC324">
        <v>0.37381305500132528</v>
      </c>
      <c r="CD324">
        <v>0.88595632776258049</v>
      </c>
      <c r="CE324">
        <v>0.96099346634060212</v>
      </c>
      <c r="CF324">
        <v>0.91368679538423792</v>
      </c>
      <c r="CG324">
        <v>0.94324590378992001</v>
      </c>
      <c r="CH324">
        <v>0.99583327756593476</v>
      </c>
    </row>
    <row r="325" spans="1:86" x14ac:dyDescent="0.3">
      <c r="A325" t="s">
        <v>322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30.438558425750426</v>
      </c>
      <c r="H325">
        <v>15.232621092864001</v>
      </c>
      <c r="I325">
        <v>5.3320691507199998</v>
      </c>
      <c r="J325">
        <v>1.55137024</v>
      </c>
      <c r="K325">
        <v>1.4868101119999999</v>
      </c>
      <c r="L325">
        <v>40.334143505848317</v>
      </c>
      <c r="M325">
        <v>61.742553247723528</v>
      </c>
      <c r="N325">
        <v>64.102075404666877</v>
      </c>
      <c r="O325">
        <v>61.516112115845118</v>
      </c>
      <c r="P325">
        <v>4.1047000800255997</v>
      </c>
      <c r="Q325">
        <v>1.2768454666059359</v>
      </c>
      <c r="R325">
        <v>3.9057057919287135</v>
      </c>
      <c r="S325">
        <v>11.584196018611257</v>
      </c>
      <c r="T325">
        <v>38.20876528934479</v>
      </c>
      <c r="U325">
        <v>2.6602074400684383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72.42756661366785</v>
      </c>
      <c r="AB325">
        <v>101.94687776427008</v>
      </c>
      <c r="AC325">
        <v>81.60079737413632</v>
      </c>
      <c r="AD325">
        <v>73.182130116925435</v>
      </c>
      <c r="AE325">
        <v>13.195865474682881</v>
      </c>
      <c r="AF325">
        <v>32.093423107819525</v>
      </c>
      <c r="AG325">
        <v>40.204324516546563</v>
      </c>
      <c r="AH325">
        <v>17.49872196946944</v>
      </c>
      <c r="AI325">
        <v>11.666018001080321</v>
      </c>
      <c r="AJ325">
        <v>9.0911653946572795</v>
      </c>
      <c r="AK325">
        <v>40.334143505848317</v>
      </c>
      <c r="AL325">
        <v>61.742553247723528</v>
      </c>
      <c r="AM325">
        <v>64.102075404666877</v>
      </c>
      <c r="AN325">
        <v>61.516112115845118</v>
      </c>
      <c r="AO325">
        <v>4.1047000800255997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</row>
    <row r="326" spans="1:86" x14ac:dyDescent="0.3">
      <c r="A326" t="s">
        <v>323</v>
      </c>
      <c r="B326">
        <v>23.415380157739108</v>
      </c>
      <c r="C326">
        <v>22.650321175852849</v>
      </c>
      <c r="D326">
        <v>24.268464598938827</v>
      </c>
      <c r="E326">
        <v>25.811984013631079</v>
      </c>
      <c r="F326">
        <v>26.546638062127002</v>
      </c>
      <c r="G326">
        <v>32.096632542583293</v>
      </c>
      <c r="H326">
        <v>30.205948319833599</v>
      </c>
      <c r="I326">
        <v>29.517976970654107</v>
      </c>
      <c r="J326">
        <v>29.954934887969998</v>
      </c>
      <c r="K326">
        <v>30.191047547049063</v>
      </c>
      <c r="L326">
        <v>52.133514943637614</v>
      </c>
      <c r="M326">
        <v>46.976232111033447</v>
      </c>
      <c r="N326">
        <v>50.522585066958023</v>
      </c>
      <c r="O326">
        <v>55.057675517326025</v>
      </c>
      <c r="P326">
        <v>53.507509059305782</v>
      </c>
      <c r="Q326">
        <v>1.5651181100323286</v>
      </c>
      <c r="R326">
        <v>1.4985639637328034</v>
      </c>
      <c r="S326">
        <v>1.6492578287989934</v>
      </c>
      <c r="T326">
        <v>1.771083642949036</v>
      </c>
      <c r="U326">
        <v>1.7077572260138945</v>
      </c>
      <c r="V326">
        <v>133.97503512829275</v>
      </c>
      <c r="W326">
        <v>126.68939591819777</v>
      </c>
      <c r="X326">
        <v>140.53225062351402</v>
      </c>
      <c r="Y326">
        <v>147.32518443115868</v>
      </c>
      <c r="Z326">
        <v>147.94762020960627</v>
      </c>
      <c r="AA326">
        <v>266.85639236804252</v>
      </c>
      <c r="AB326">
        <v>246.93701837756393</v>
      </c>
      <c r="AC326">
        <v>281.73662349045242</v>
      </c>
      <c r="AD326">
        <v>277.64770455045897</v>
      </c>
      <c r="AE326">
        <v>299.33972546180007</v>
      </c>
      <c r="AF326">
        <v>214.72287742440489</v>
      </c>
      <c r="AG326">
        <v>199.96078626662688</v>
      </c>
      <c r="AH326">
        <v>231.21403842349434</v>
      </c>
      <c r="AI326">
        <v>222.59002903313296</v>
      </c>
      <c r="AJ326">
        <v>245.83221660012535</v>
      </c>
      <c r="AK326">
        <v>52.133514943637614</v>
      </c>
      <c r="AL326">
        <v>46.976232111033447</v>
      </c>
      <c r="AM326">
        <v>50.522585066958023</v>
      </c>
      <c r="AN326">
        <v>55.057675517326025</v>
      </c>
      <c r="AO326">
        <v>53.507509059305782</v>
      </c>
      <c r="AP326">
        <v>6.7394992995000003</v>
      </c>
      <c r="AQ326">
        <v>6.8378018430000003</v>
      </c>
      <c r="AR326">
        <v>6.863463351</v>
      </c>
      <c r="AS326">
        <v>7.2426009630000001</v>
      </c>
      <c r="AT326">
        <v>5.0982399044999998</v>
      </c>
      <c r="AU326">
        <v>2.0733653517771002</v>
      </c>
      <c r="AV326">
        <v>2.2736362510713</v>
      </c>
      <c r="AW326">
        <v>2.4630590272653001</v>
      </c>
      <c r="AX326">
        <v>0.80034708028410007</v>
      </c>
      <c r="AY326">
        <v>0.56479551379005</v>
      </c>
      <c r="AZ326">
        <v>2.0733653517771002</v>
      </c>
      <c r="BA326">
        <v>2.2736362510713</v>
      </c>
      <c r="BB326">
        <v>2.4630590272653001</v>
      </c>
      <c r="BC326">
        <v>0.80034708028410007</v>
      </c>
      <c r="BD326">
        <v>0.56479551379005</v>
      </c>
      <c r="BE326">
        <v>0.63550095537034035</v>
      </c>
      <c r="BF326">
        <v>0.63526393417218852</v>
      </c>
      <c r="BG326">
        <v>0.62518942981071413</v>
      </c>
      <c r="BH326">
        <v>0.66381897988965866</v>
      </c>
      <c r="BI326">
        <v>0.47748775565653068</v>
      </c>
      <c r="BJ326">
        <v>0.42763495420341735</v>
      </c>
      <c r="BK326">
        <v>0.37168069620553046</v>
      </c>
      <c r="BL326">
        <v>0.35762706294165886</v>
      </c>
      <c r="BM326">
        <v>0.33089337692724791</v>
      </c>
      <c r="BN326">
        <v>0.30257677154044649</v>
      </c>
      <c r="BO326">
        <v>1.0631359095737578</v>
      </c>
      <c r="BP326">
        <v>1.006944630377719</v>
      </c>
      <c r="BQ326">
        <v>0.98281649275237315</v>
      </c>
      <c r="BR326">
        <v>0.99471235681690651</v>
      </c>
      <c r="BS326">
        <v>0.78006452719697716</v>
      </c>
      <c r="BT326">
        <v>0.63550095537034035</v>
      </c>
      <c r="BU326">
        <v>0.63526393417218852</v>
      </c>
      <c r="BV326">
        <v>0.62518942981071413</v>
      </c>
      <c r="BW326">
        <v>0.66381897988965866</v>
      </c>
      <c r="BX326">
        <v>0.47748775565653068</v>
      </c>
      <c r="BY326">
        <v>0.42763495419449227</v>
      </c>
      <c r="BZ326">
        <v>0.37168069620553046</v>
      </c>
      <c r="CA326">
        <v>0.35762706294165886</v>
      </c>
      <c r="CB326">
        <v>0.33089337692724791</v>
      </c>
      <c r="CC326">
        <v>0.30257677154044649</v>
      </c>
      <c r="CD326">
        <v>1.0631359095648329</v>
      </c>
      <c r="CE326">
        <v>1.0069446303777188</v>
      </c>
      <c r="CF326">
        <v>0.98281649275237326</v>
      </c>
      <c r="CG326">
        <v>0.99471235681690651</v>
      </c>
      <c r="CH326">
        <v>0.78006452719697716</v>
      </c>
    </row>
    <row r="327" spans="1:86" x14ac:dyDescent="0.3">
      <c r="A327" t="s">
        <v>324</v>
      </c>
      <c r="B327">
        <v>240.99988561949695</v>
      </c>
      <c r="C327">
        <v>252.69893696636925</v>
      </c>
      <c r="D327">
        <v>332.52184824268801</v>
      </c>
      <c r="E327">
        <v>294.88633186649088</v>
      </c>
      <c r="F327">
        <v>0</v>
      </c>
      <c r="G327">
        <v>209.18152376032256</v>
      </c>
      <c r="H327">
        <v>223.8009301228544</v>
      </c>
      <c r="I327">
        <v>256.86272335240193</v>
      </c>
      <c r="J327">
        <v>240.29589705586687</v>
      </c>
      <c r="K327">
        <v>0</v>
      </c>
      <c r="L327">
        <v>285.12908329850876</v>
      </c>
      <c r="M327">
        <v>339.56564631910402</v>
      </c>
      <c r="N327">
        <v>334.28803286548481</v>
      </c>
      <c r="O327">
        <v>326.84875614385146</v>
      </c>
      <c r="P327">
        <v>0</v>
      </c>
      <c r="Q327">
        <v>1.3134325520829</v>
      </c>
      <c r="R327">
        <v>1.4620136903056333</v>
      </c>
      <c r="S327">
        <v>1.254034044553562</v>
      </c>
      <c r="T327">
        <v>1.3106600474617947</v>
      </c>
      <c r="U327">
        <v>0</v>
      </c>
      <c r="V327">
        <v>477.73754059231231</v>
      </c>
      <c r="W327">
        <v>439.22409767854077</v>
      </c>
      <c r="X327">
        <v>479.51931609095163</v>
      </c>
      <c r="Y327">
        <v>410.7111266193715</v>
      </c>
      <c r="Z327">
        <v>0</v>
      </c>
      <c r="AA327">
        <v>1321.271786564055</v>
      </c>
      <c r="AB327">
        <v>1384.1236783316479</v>
      </c>
      <c r="AC327">
        <v>1507.0172114803506</v>
      </c>
      <c r="AD327">
        <v>1498.6034771083466</v>
      </c>
      <c r="AE327">
        <v>0</v>
      </c>
      <c r="AF327">
        <v>1036.1427041616794</v>
      </c>
      <c r="AG327">
        <v>1044.5580321570817</v>
      </c>
      <c r="AH327">
        <v>1172.7291788268542</v>
      </c>
      <c r="AI327">
        <v>1171.7547209741313</v>
      </c>
      <c r="AJ327">
        <v>0</v>
      </c>
      <c r="AK327">
        <v>285.12908327923714</v>
      </c>
      <c r="AL327">
        <v>339.56564631910402</v>
      </c>
      <c r="AM327">
        <v>334.28803286548481</v>
      </c>
      <c r="AN327">
        <v>326.84875614385146</v>
      </c>
      <c r="AO327">
        <v>0</v>
      </c>
      <c r="AP327">
        <v>1.1980519638586502</v>
      </c>
      <c r="AQ327">
        <v>1.3768404469197</v>
      </c>
      <c r="AR327">
        <v>3.8045730138954008</v>
      </c>
      <c r="AS327">
        <v>2.3016700140458997</v>
      </c>
      <c r="AT327">
        <v>1.3381776493768502</v>
      </c>
      <c r="AU327">
        <v>15.279072398116799</v>
      </c>
      <c r="AV327">
        <v>14.4821582699253</v>
      </c>
      <c r="AW327">
        <v>13.716926683977899</v>
      </c>
      <c r="AX327">
        <v>13.02797492845545</v>
      </c>
      <c r="AY327">
        <v>12.3648850093617</v>
      </c>
      <c r="AZ327">
        <v>4.5712243934764496</v>
      </c>
      <c r="BA327">
        <v>3.7928350120342498</v>
      </c>
      <c r="BB327">
        <v>4.3475873449412994</v>
      </c>
      <c r="BC327">
        <v>3.3841913000875499</v>
      </c>
      <c r="BD327">
        <v>2.9983650129038999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0.12040033454481006</v>
      </c>
      <c r="BU327">
        <v>0.14322169319575348</v>
      </c>
      <c r="BV327">
        <v>0.39030586783505955</v>
      </c>
      <c r="BW327">
        <v>0.2311672361121534</v>
      </c>
      <c r="BX327">
        <v>0.13516606879387688</v>
      </c>
      <c r="BY327">
        <v>4.4247849585692001E-2</v>
      </c>
      <c r="BZ327">
        <v>4.0153999904468191E-2</v>
      </c>
      <c r="CA327">
        <v>3.7627075552244101E-2</v>
      </c>
      <c r="CB327">
        <v>4.356589458843977E-2</v>
      </c>
      <c r="CC327">
        <v>4.5283228795181485E-2</v>
      </c>
      <c r="CD327">
        <v>0.16464818413050203</v>
      </c>
      <c r="CE327">
        <v>0.1833756931002217</v>
      </c>
      <c r="CF327">
        <v>0.42793294338730375</v>
      </c>
      <c r="CG327">
        <v>0.27473313070059313</v>
      </c>
      <c r="CH327">
        <v>0.18044929758905837</v>
      </c>
    </row>
  </sheetData>
  <sortState xmlns:xlrd2="http://schemas.microsoft.com/office/spreadsheetml/2017/richdata2" ref="A4:BT328">
    <sortCondition ref="AP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A55A-BE16-4040-A877-F1D052E4EF1A}">
  <sheetPr filterMode="1"/>
  <dimension ref="A1:AI327"/>
  <sheetViews>
    <sheetView topLeftCell="Y1" workbookViewId="0">
      <selection activeCell="AH1" sqref="AH1:AI1048576"/>
    </sheetView>
  </sheetViews>
  <sheetFormatPr defaultRowHeight="14.4" x14ac:dyDescent="0.3"/>
  <cols>
    <col min="1" max="1" width="8" bestFit="1" customWidth="1"/>
    <col min="2" max="2" width="19.88671875" bestFit="1" customWidth="1"/>
    <col min="3" max="6" width="17.33203125" bestFit="1" customWidth="1"/>
    <col min="7" max="7" width="18.88671875" bestFit="1" customWidth="1"/>
    <col min="8" max="8" width="15.77734375" bestFit="1" customWidth="1"/>
    <col min="9" max="9" width="15.77734375" customWidth="1"/>
    <col min="10" max="11" width="15.77734375" bestFit="1" customWidth="1"/>
    <col min="12" max="16" width="46.88671875" bestFit="1" customWidth="1"/>
    <col min="17" max="17" width="32.77734375" bestFit="1" customWidth="1"/>
    <col min="18" max="21" width="25.5546875" bestFit="1" customWidth="1"/>
    <col min="22" max="22" width="55.88671875" bestFit="1" customWidth="1"/>
    <col min="23" max="26" width="24.5546875" bestFit="1" customWidth="1"/>
    <col min="27" max="31" width="17.33203125" customWidth="1"/>
    <col min="34" max="35" width="0" hidden="1" customWidth="1"/>
  </cols>
  <sheetData>
    <row r="1" spans="1:35" s="1" customFormat="1" x14ac:dyDescent="0.3">
      <c r="B1" s="1" t="s">
        <v>427</v>
      </c>
      <c r="G1" s="1" t="s">
        <v>425</v>
      </c>
      <c r="L1" s="1" t="s">
        <v>426</v>
      </c>
      <c r="Q1" s="1" t="s">
        <v>429</v>
      </c>
      <c r="V1" s="1" t="s">
        <v>430</v>
      </c>
      <c r="Z1" s="2"/>
      <c r="AA1" s="1" t="s">
        <v>416</v>
      </c>
      <c r="AB1" s="3"/>
      <c r="AF1" s="2">
        <f>5/325</f>
        <v>1.5384615384615385E-2</v>
      </c>
      <c r="AG1" s="2">
        <f>12/325</f>
        <v>3.6923076923076927E-2</v>
      </c>
      <c r="AH1" s="2">
        <f>84/325</f>
        <v>0.25846153846153846</v>
      </c>
    </row>
    <row r="2" spans="1:35" s="1" customFormat="1" x14ac:dyDescent="0.3">
      <c r="A2" s="1" t="s">
        <v>414</v>
      </c>
      <c r="B2" s="1" t="s">
        <v>325</v>
      </c>
      <c r="C2" s="1" t="s">
        <v>326</v>
      </c>
      <c r="D2" s="1" t="s">
        <v>327</v>
      </c>
      <c r="E2" s="1" t="s">
        <v>328</v>
      </c>
      <c r="F2" s="1" t="s">
        <v>329</v>
      </c>
      <c r="G2" s="1" t="s">
        <v>330</v>
      </c>
      <c r="H2" s="1" t="s">
        <v>331</v>
      </c>
      <c r="I2" s="1" t="s">
        <v>332</v>
      </c>
      <c r="J2" s="1" t="s">
        <v>333</v>
      </c>
      <c r="K2" s="1" t="s">
        <v>334</v>
      </c>
      <c r="L2" s="1" t="s">
        <v>360</v>
      </c>
      <c r="M2" s="1" t="s">
        <v>361</v>
      </c>
      <c r="N2" s="1" t="s">
        <v>362</v>
      </c>
      <c r="O2" s="1" t="s">
        <v>363</v>
      </c>
      <c r="P2" s="1" t="s">
        <v>364</v>
      </c>
      <c r="Q2" s="1" t="s">
        <v>380</v>
      </c>
      <c r="R2" s="1" t="s">
        <v>381</v>
      </c>
      <c r="S2" s="1" t="s">
        <v>382</v>
      </c>
      <c r="T2" s="1" t="s">
        <v>383</v>
      </c>
      <c r="U2" s="1" t="s">
        <v>384</v>
      </c>
      <c r="V2" s="1" t="s">
        <v>390</v>
      </c>
      <c r="W2" s="1" t="s">
        <v>391</v>
      </c>
      <c r="X2" s="1" t="s">
        <v>392</v>
      </c>
      <c r="Y2" s="1" t="s">
        <v>393</v>
      </c>
      <c r="Z2" s="1" t="s">
        <v>394</v>
      </c>
      <c r="AA2" s="1" t="s">
        <v>345</v>
      </c>
      <c r="AB2" s="1" t="s">
        <v>346</v>
      </c>
      <c r="AC2" s="1" t="s">
        <v>347</v>
      </c>
      <c r="AD2" s="1" t="s">
        <v>348</v>
      </c>
      <c r="AE2" s="1" t="s">
        <v>349</v>
      </c>
      <c r="AF2" s="1" t="s">
        <v>431</v>
      </c>
      <c r="AG2" s="4" t="s">
        <v>432</v>
      </c>
      <c r="AH2" s="1" t="s">
        <v>434</v>
      </c>
      <c r="AI2" s="1" t="s">
        <v>435</v>
      </c>
    </row>
    <row r="3" spans="1:35" hidden="1" x14ac:dyDescent="0.3">
      <c r="A3" t="s">
        <v>0</v>
      </c>
      <c r="B3">
        <v>-13779.815628501319</v>
      </c>
      <c r="C3">
        <v>0</v>
      </c>
      <c r="D3">
        <v>0</v>
      </c>
      <c r="E3">
        <v>0</v>
      </c>
      <c r="F3">
        <v>0</v>
      </c>
      <c r="G3">
        <v>1085.360138661888</v>
      </c>
      <c r="H3">
        <v>9.6358399999999997E-9</v>
      </c>
      <c r="I3">
        <v>0</v>
      </c>
      <c r="J3">
        <v>0</v>
      </c>
      <c r="K3">
        <v>0</v>
      </c>
      <c r="L3">
        <v>2031.0359370560511</v>
      </c>
      <c r="M3">
        <v>4.81792</v>
      </c>
      <c r="N3">
        <v>0</v>
      </c>
      <c r="O3">
        <v>0</v>
      </c>
      <c r="P3">
        <v>0</v>
      </c>
      <c r="Q3">
        <v>0</v>
      </c>
      <c r="R3">
        <v>11.401513945955454</v>
      </c>
      <c r="S3">
        <v>0</v>
      </c>
      <c r="T3">
        <v>0</v>
      </c>
      <c r="U3">
        <v>0</v>
      </c>
      <c r="V3">
        <v>0</v>
      </c>
      <c r="W3">
        <v>68.215238526159965</v>
      </c>
      <c r="X3">
        <v>0</v>
      </c>
      <c r="Y3">
        <v>0</v>
      </c>
      <c r="Z3">
        <v>0</v>
      </c>
      <c r="AA3">
        <v>1409.484796075008</v>
      </c>
      <c r="AB3">
        <v>0</v>
      </c>
      <c r="AC3">
        <v>0</v>
      </c>
      <c r="AD3">
        <v>0</v>
      </c>
      <c r="AE3">
        <v>0</v>
      </c>
      <c r="AF3" t="str">
        <f>IF(COUNTIF(B3:AE3,0)=30,"Remove","Consider")</f>
        <v>Consider</v>
      </c>
      <c r="AG3" t="str">
        <f>IF(SUM(D3:F3,I3:K3,N3:P3,S3:U3,X3:Z3,AC3:AE3)=0,"Remove","Consider")</f>
        <v>Remove</v>
      </c>
      <c r="AH3" t="str">
        <f>IF(SUM(AC3:AE3)=0,"Remove","Consider")</f>
        <v>Remove</v>
      </c>
      <c r="AI3" t="str">
        <f>IF(SUM(D3:F3)=0,"Remove","Consider")</f>
        <v>Remove</v>
      </c>
    </row>
    <row r="4" spans="1:35" x14ac:dyDescent="0.3">
      <c r="A4" t="s">
        <v>1</v>
      </c>
      <c r="B4">
        <v>28.178058505543682</v>
      </c>
      <c r="C4">
        <v>26.865049480744961</v>
      </c>
      <c r="D4">
        <v>25.064437774622718</v>
      </c>
      <c r="E4">
        <v>23.22644463663104</v>
      </c>
      <c r="F4">
        <v>21.718558022891521</v>
      </c>
      <c r="G4">
        <v>10.190313816192001</v>
      </c>
      <c r="H4">
        <v>10.113572225000448</v>
      </c>
      <c r="I4">
        <v>9.4952347578782721</v>
      </c>
      <c r="J4">
        <v>8.1464707264532485</v>
      </c>
      <c r="K4">
        <v>7.3245772221104133</v>
      </c>
      <c r="L4">
        <v>33.391180270390997</v>
      </c>
      <c r="M4">
        <v>40.637280894218243</v>
      </c>
      <c r="N4">
        <v>50.621613757105763</v>
      </c>
      <c r="O4">
        <v>57.602325719623678</v>
      </c>
      <c r="P4">
        <v>29.652399532236799</v>
      </c>
      <c r="Q4">
        <v>0.19426458871145477</v>
      </c>
      <c r="R4">
        <v>0.15931304121573875</v>
      </c>
      <c r="S4">
        <v>0.12246126288618625</v>
      </c>
      <c r="T4">
        <v>0</v>
      </c>
      <c r="U4">
        <v>0</v>
      </c>
      <c r="V4">
        <v>0.95529221113253215</v>
      </c>
      <c r="W4">
        <v>1.1569437800435138</v>
      </c>
      <c r="X4">
        <v>0.94362034752109825</v>
      </c>
      <c r="Y4">
        <v>0</v>
      </c>
      <c r="Z4">
        <v>0</v>
      </c>
      <c r="AA4">
        <v>28.178058505543682</v>
      </c>
      <c r="AB4">
        <v>26.865049480744961</v>
      </c>
      <c r="AC4">
        <v>25.064437774622718</v>
      </c>
      <c r="AD4">
        <v>23.22644463663104</v>
      </c>
      <c r="AE4">
        <v>21.718558022891521</v>
      </c>
      <c r="AF4" t="str">
        <f t="shared" ref="AF4:AF67" si="0">IF(COUNTIF(B4:AE4,0)=30,"Remove","Consider")</f>
        <v>Consider</v>
      </c>
      <c r="AG4" t="str">
        <f t="shared" ref="AG4:AG67" si="1">IF(SUM(D4:F4,I4:K4,N4:P4,S4:U4,X4:Z4,AC4:AE4)=0,"Remove","Consider")</f>
        <v>Consider</v>
      </c>
      <c r="AH4" t="str">
        <f t="shared" ref="AH4:AH67" si="2">IF(SUM(AC4:AE4)=0,"Remove","Consider")</f>
        <v>Consider</v>
      </c>
      <c r="AI4" t="str">
        <f t="shared" ref="AI4:AI67" si="3">IF(SUM(D4:F4)=0,"Remove","Consider")</f>
        <v>Consider</v>
      </c>
    </row>
    <row r="5" spans="1:35" x14ac:dyDescent="0.3">
      <c r="A5" t="s">
        <v>2</v>
      </c>
      <c r="B5">
        <v>0</v>
      </c>
      <c r="C5">
        <v>75.609680716482558</v>
      </c>
      <c r="D5">
        <v>70.57873176811519</v>
      </c>
      <c r="E5">
        <v>78.432781680814088</v>
      </c>
      <c r="F5">
        <v>85.735829748735995</v>
      </c>
      <c r="G5">
        <v>322.95511488376422</v>
      </c>
      <c r="H5">
        <v>363.78232655282045</v>
      </c>
      <c r="I5">
        <v>362.29085914535898</v>
      </c>
      <c r="J5">
        <v>394.29598171925147</v>
      </c>
      <c r="K5">
        <v>400.69953999475086</v>
      </c>
      <c r="L5">
        <v>583.65060388606366</v>
      </c>
      <c r="M5">
        <v>558.91685628623054</v>
      </c>
      <c r="N5">
        <v>566.07325334270968</v>
      </c>
      <c r="O5">
        <v>598.33869897365503</v>
      </c>
      <c r="P5">
        <v>540.06574679255334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85.810204731371527</v>
      </c>
      <c r="AC5">
        <v>79.549616990197762</v>
      </c>
      <c r="AD5">
        <v>91.814110548029433</v>
      </c>
      <c r="AE5">
        <v>96.416625526784003</v>
      </c>
      <c r="AF5" t="str">
        <f t="shared" si="0"/>
        <v>Consider</v>
      </c>
      <c r="AG5" t="str">
        <f t="shared" si="1"/>
        <v>Consider</v>
      </c>
      <c r="AH5" t="str">
        <f t="shared" si="2"/>
        <v>Consider</v>
      </c>
      <c r="AI5" t="str">
        <f t="shared" si="3"/>
        <v>Consider</v>
      </c>
    </row>
    <row r="6" spans="1:35" x14ac:dyDescent="0.3">
      <c r="A6" t="s">
        <v>3</v>
      </c>
      <c r="B6">
        <v>22344.199923195076</v>
      </c>
      <c r="C6">
        <v>23963.910709192151</v>
      </c>
      <c r="D6">
        <v>25760.390157579921</v>
      </c>
      <c r="E6">
        <v>25512.748836142062</v>
      </c>
      <c r="F6">
        <v>24996.021042317076</v>
      </c>
      <c r="G6">
        <v>16573.644799999998</v>
      </c>
      <c r="H6">
        <v>16332.748799999999</v>
      </c>
      <c r="I6">
        <v>17103.615999999998</v>
      </c>
      <c r="J6">
        <v>17219.246080000001</v>
      </c>
      <c r="K6">
        <v>19600.262144</v>
      </c>
      <c r="L6">
        <v>16919.338528463883</v>
      </c>
      <c r="M6">
        <v>16415.923037079549</v>
      </c>
      <c r="N6">
        <v>18249.584833298955</v>
      </c>
      <c r="O6">
        <v>20795.976010115748</v>
      </c>
      <c r="P6">
        <v>22827.370033718274</v>
      </c>
      <c r="Q6">
        <v>0.87976827428936943</v>
      </c>
      <c r="R6">
        <v>1.4935193799699062</v>
      </c>
      <c r="S6">
        <v>1.9567667441752434</v>
      </c>
      <c r="T6">
        <v>2.3509057729612777</v>
      </c>
      <c r="U6">
        <v>-3.1971905616593967</v>
      </c>
      <c r="V6">
        <v>1.0802089952550391</v>
      </c>
      <c r="W6">
        <v>1.7072912610394191</v>
      </c>
      <c r="X6">
        <v>2.1190409132522201</v>
      </c>
      <c r="Y6">
        <v>2.5862565010321075</v>
      </c>
      <c r="Z6">
        <v>-3.408469957460138</v>
      </c>
      <c r="AA6">
        <v>29424.574691845777</v>
      </c>
      <c r="AB6">
        <v>32935.401421443545</v>
      </c>
      <c r="AC6">
        <v>35867.637982394561</v>
      </c>
      <c r="AD6">
        <v>36135.463106906209</v>
      </c>
      <c r="AE6">
        <v>34922.702553959512</v>
      </c>
      <c r="AF6" t="str">
        <f t="shared" si="0"/>
        <v>Consider</v>
      </c>
      <c r="AG6" t="str">
        <f t="shared" si="1"/>
        <v>Consider</v>
      </c>
      <c r="AH6" t="str">
        <f t="shared" si="2"/>
        <v>Consider</v>
      </c>
      <c r="AI6" t="str">
        <f t="shared" si="3"/>
        <v>Consider</v>
      </c>
    </row>
    <row r="7" spans="1:35" x14ac:dyDescent="0.3">
      <c r="A7" t="s">
        <v>4</v>
      </c>
      <c r="B7">
        <v>68.200993479628792</v>
      </c>
      <c r="C7">
        <v>51.663131554549757</v>
      </c>
      <c r="D7">
        <v>44.010833207787513</v>
      </c>
      <c r="E7">
        <v>42.008555540531205</v>
      </c>
      <c r="F7">
        <v>81.273652743290867</v>
      </c>
      <c r="G7">
        <v>52.824396165599843</v>
      </c>
      <c r="H7">
        <v>38.053768373957219</v>
      </c>
      <c r="I7">
        <v>34.696814588781159</v>
      </c>
      <c r="J7">
        <v>57.231787578338817</v>
      </c>
      <c r="K7">
        <v>66.23081190197739</v>
      </c>
      <c r="L7">
        <v>148.43351762013674</v>
      </c>
      <c r="M7">
        <v>150.09126827810542</v>
      </c>
      <c r="N7">
        <v>152.20523386494341</v>
      </c>
      <c r="O7">
        <v>142.47914713521951</v>
      </c>
      <c r="P7">
        <v>130.55978977122541</v>
      </c>
      <c r="Q7">
        <v>0.47915148594036122</v>
      </c>
      <c r="R7">
        <v>1.3826404618395027</v>
      </c>
      <c r="S7">
        <v>1.352745548695389</v>
      </c>
      <c r="T7">
        <v>1.1869528084376877</v>
      </c>
      <c r="U7">
        <v>0.9809874823394128</v>
      </c>
      <c r="V7">
        <v>0.75599584336861569</v>
      </c>
      <c r="W7">
        <v>1.5693439696390288</v>
      </c>
      <c r="X7">
        <v>1.5221428136169839</v>
      </c>
      <c r="Y7">
        <v>1.3090359539900256</v>
      </c>
      <c r="Z7">
        <v>1.0621016145039734</v>
      </c>
      <c r="AA7">
        <v>70.156104172605424</v>
      </c>
      <c r="AB7">
        <v>52.398475671511029</v>
      </c>
      <c r="AC7">
        <v>44.455608001034236</v>
      </c>
      <c r="AD7">
        <v>42.32828961299456</v>
      </c>
      <c r="AE7">
        <v>83.668352634767359</v>
      </c>
      <c r="AF7" t="str">
        <f t="shared" si="0"/>
        <v>Consider</v>
      </c>
      <c r="AG7" t="str">
        <f t="shared" si="1"/>
        <v>Consider</v>
      </c>
      <c r="AH7" t="str">
        <f t="shared" si="2"/>
        <v>Consider</v>
      </c>
      <c r="AI7" t="str">
        <f t="shared" si="3"/>
        <v>Consider</v>
      </c>
    </row>
    <row r="8" spans="1:35" x14ac:dyDescent="0.3">
      <c r="A8" t="s">
        <v>5</v>
      </c>
      <c r="B8">
        <v>1826.7980044220724</v>
      </c>
      <c r="C8">
        <v>3040.6338523310183</v>
      </c>
      <c r="D8">
        <v>1634.2189082361651</v>
      </c>
      <c r="E8">
        <v>3082.590165507625</v>
      </c>
      <c r="F8">
        <v>3041.8760782867148</v>
      </c>
      <c r="G8">
        <v>2717.7681062131014</v>
      </c>
      <c r="H8">
        <v>2791.4222120215359</v>
      </c>
      <c r="I8">
        <v>2804.596442837098</v>
      </c>
      <c r="J8">
        <v>3066.3679183376489</v>
      </c>
      <c r="K8">
        <v>3281.2031791270929</v>
      </c>
      <c r="L8">
        <v>3309.8522744230236</v>
      </c>
      <c r="M8">
        <v>3475.7648793862859</v>
      </c>
      <c r="N8">
        <v>4062.4226440303619</v>
      </c>
      <c r="O8">
        <v>4539.7228730765828</v>
      </c>
      <c r="P8">
        <v>4927.0767826807396</v>
      </c>
      <c r="Q8">
        <v>0.83306038376178215</v>
      </c>
      <c r="R8">
        <v>0.67531571992651673</v>
      </c>
      <c r="S8">
        <v>0.65705213482922331</v>
      </c>
      <c r="T8">
        <v>0.65237085945534701</v>
      </c>
      <c r="U8">
        <v>0.60260470777256181</v>
      </c>
      <c r="V8">
        <v>1.0845687566231283</v>
      </c>
      <c r="W8">
        <v>0.93518220454949263</v>
      </c>
      <c r="X8">
        <v>0.926506284921913</v>
      </c>
      <c r="Y8">
        <v>0.90450240913336999</v>
      </c>
      <c r="Z8">
        <v>0.83552524554917973</v>
      </c>
      <c r="AA8">
        <v>1918.4255814404505</v>
      </c>
      <c r="AB8">
        <v>3434.0879469645006</v>
      </c>
      <c r="AC8">
        <v>2580.3414923655678</v>
      </c>
      <c r="AD8">
        <v>4480.1241822507627</v>
      </c>
      <c r="AE8">
        <v>4452.5086236524339</v>
      </c>
      <c r="AF8" t="str">
        <f t="shared" si="0"/>
        <v>Consider</v>
      </c>
      <c r="AG8" t="str">
        <f t="shared" si="1"/>
        <v>Consider</v>
      </c>
      <c r="AH8" t="str">
        <f t="shared" si="2"/>
        <v>Consider</v>
      </c>
      <c r="AI8" t="str">
        <f t="shared" si="3"/>
        <v>Consider</v>
      </c>
    </row>
    <row r="9" spans="1:35" x14ac:dyDescent="0.3">
      <c r="A9" t="s">
        <v>6</v>
      </c>
      <c r="B9">
        <v>5855.1728233965769</v>
      </c>
      <c r="C9">
        <v>11688.570411963863</v>
      </c>
      <c r="D9">
        <v>9414.9764947159147</v>
      </c>
      <c r="E9">
        <v>10975.189661590855</v>
      </c>
      <c r="F9">
        <v>8359.9052918245179</v>
      </c>
      <c r="G9">
        <v>3342.9855638679751</v>
      </c>
      <c r="H9">
        <v>4042.8274723747891</v>
      </c>
      <c r="I9">
        <v>4313.7550923653816</v>
      </c>
      <c r="J9">
        <v>4106.8155834481768</v>
      </c>
      <c r="K9">
        <v>4497.938624902702</v>
      </c>
      <c r="L9">
        <v>6824.6467037665452</v>
      </c>
      <c r="M9">
        <v>8375.491536867381</v>
      </c>
      <c r="N9">
        <v>7913.3035314080425</v>
      </c>
      <c r="O9">
        <v>8470.4608194948014</v>
      </c>
      <c r="P9">
        <v>7696.3958105970796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6567.6174248368752</v>
      </c>
      <c r="AB9">
        <v>9542.8975212080422</v>
      </c>
      <c r="AC9">
        <v>9662.7507347422707</v>
      </c>
      <c r="AD9">
        <v>11259.28628086012</v>
      </c>
      <c r="AE9">
        <v>8652.9474128827187</v>
      </c>
      <c r="AF9" t="str">
        <f t="shared" si="0"/>
        <v>Consider</v>
      </c>
      <c r="AG9" t="str">
        <f t="shared" si="1"/>
        <v>Consider</v>
      </c>
      <c r="AH9" t="str">
        <f t="shared" si="2"/>
        <v>Consider</v>
      </c>
      <c r="AI9" t="str">
        <f t="shared" si="3"/>
        <v>Consider</v>
      </c>
    </row>
    <row r="10" spans="1:35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0.21540229021354637</v>
      </c>
      <c r="R10">
        <v>-8.4747620489681652E-2</v>
      </c>
      <c r="S10">
        <v>-1.4984784096145436</v>
      </c>
      <c r="T10">
        <v>2.8025680820301255E-2</v>
      </c>
      <c r="U10">
        <v>0</v>
      </c>
      <c r="V10">
        <v>1.088866613954661</v>
      </c>
      <c r="W10">
        <v>0.68519703329569337</v>
      </c>
      <c r="X10">
        <v>-1.1130319696671822</v>
      </c>
      <c r="Y10">
        <v>0.887624786214952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tr">
        <f t="shared" si="0"/>
        <v>Consider</v>
      </c>
      <c r="AG10" t="str">
        <f t="shared" si="1"/>
        <v>Consider</v>
      </c>
      <c r="AH10" t="str">
        <f t="shared" si="2"/>
        <v>Remove</v>
      </c>
      <c r="AI10" t="str">
        <f t="shared" si="3"/>
        <v>Remove</v>
      </c>
    </row>
    <row r="11" spans="1:35" x14ac:dyDescent="0.3">
      <c r="A11" t="s">
        <v>8</v>
      </c>
      <c r="B11">
        <v>17.242251917803518</v>
      </c>
      <c r="C11">
        <v>15.745888756940799</v>
      </c>
      <c r="D11">
        <v>19.10872327021568</v>
      </c>
      <c r="E11">
        <v>15.48089103505408</v>
      </c>
      <c r="F11">
        <v>9.5139671001600004</v>
      </c>
      <c r="G11">
        <v>11.353646028359679</v>
      </c>
      <c r="H11">
        <v>13.136766593904641</v>
      </c>
      <c r="I11">
        <v>13.416725123328</v>
      </c>
      <c r="J11">
        <v>12.96593231438848</v>
      </c>
      <c r="K11">
        <v>11.002872708745318</v>
      </c>
      <c r="L11">
        <v>26.922319247831037</v>
      </c>
      <c r="M11">
        <v>27.014303246274558</v>
      </c>
      <c r="N11">
        <v>29.477209891584</v>
      </c>
      <c r="O11">
        <v>28.198676129310719</v>
      </c>
      <c r="P11">
        <v>27.024107418714216</v>
      </c>
      <c r="Q11">
        <v>0.53941282151900172</v>
      </c>
      <c r="R11">
        <v>0.59825240942088709</v>
      </c>
      <c r="S11">
        <v>0.62154561936268216</v>
      </c>
      <c r="T11">
        <v>0.69219826335471935</v>
      </c>
      <c r="U11">
        <v>0</v>
      </c>
      <c r="V11">
        <v>0.95323638082313122</v>
      </c>
      <c r="W11">
        <v>1.008634522428838</v>
      </c>
      <c r="X11">
        <v>1.0375675115392833</v>
      </c>
      <c r="Y11">
        <v>1.0967468063612671</v>
      </c>
      <c r="Z11">
        <v>0</v>
      </c>
      <c r="AA11">
        <v>17.901372888381442</v>
      </c>
      <c r="AB11">
        <v>16.392988275159038</v>
      </c>
      <c r="AC11">
        <v>19.851501832806395</v>
      </c>
      <c r="AD11">
        <v>16.006939426775041</v>
      </c>
      <c r="AE11">
        <v>9.8248982546329611</v>
      </c>
      <c r="AF11" t="str">
        <f t="shared" si="0"/>
        <v>Consider</v>
      </c>
      <c r="AG11" t="str">
        <f t="shared" si="1"/>
        <v>Consider</v>
      </c>
      <c r="AH11" t="str">
        <f t="shared" si="2"/>
        <v>Consider</v>
      </c>
      <c r="AI11" t="str">
        <f t="shared" si="3"/>
        <v>Consider</v>
      </c>
    </row>
    <row r="12" spans="1:35" x14ac:dyDescent="0.3">
      <c r="A12" t="s">
        <v>9</v>
      </c>
      <c r="B12">
        <v>1273.9496832484863</v>
      </c>
      <c r="C12">
        <v>10516.210290154771</v>
      </c>
      <c r="D12">
        <v>10087.572410827313</v>
      </c>
      <c r="E12">
        <v>8921.8795289801419</v>
      </c>
      <c r="F12">
        <v>7893.0641201009767</v>
      </c>
      <c r="G12">
        <v>3628.7005454488371</v>
      </c>
      <c r="H12">
        <v>3127.3029331395792</v>
      </c>
      <c r="I12">
        <v>2386.9072748135222</v>
      </c>
      <c r="J12">
        <v>2446.4931497119742</v>
      </c>
      <c r="K12">
        <v>2880.3164288004641</v>
      </c>
      <c r="L12">
        <v>6735.0410465780533</v>
      </c>
      <c r="M12">
        <v>6116.0670008969182</v>
      </c>
      <c r="N12">
        <v>5194.9002500495362</v>
      </c>
      <c r="O12">
        <v>5075.2644420622019</v>
      </c>
      <c r="P12">
        <v>5168.099949445841</v>
      </c>
      <c r="Q12">
        <v>0.68798192972233563</v>
      </c>
      <c r="R12">
        <v>0.79222104826544193</v>
      </c>
      <c r="S12">
        <v>0.60911013278177994</v>
      </c>
      <c r="T12">
        <v>0.61650585526134427</v>
      </c>
      <c r="U12">
        <v>0.61736759694553767</v>
      </c>
      <c r="V12">
        <v>1.1017103732441467</v>
      </c>
      <c r="W12">
        <v>1.2397920727300833</v>
      </c>
      <c r="X12">
        <v>0.97567681932480477</v>
      </c>
      <c r="Y12">
        <v>0.99691540303327475</v>
      </c>
      <c r="Z12">
        <v>0.94535815222541097</v>
      </c>
      <c r="AA12">
        <v>1317.978560751882</v>
      </c>
      <c r="AB12">
        <v>10559.901067366316</v>
      </c>
      <c r="AC12">
        <v>10122.406366754794</v>
      </c>
      <c r="AD12">
        <v>8960.725363037287</v>
      </c>
      <c r="AE12">
        <v>7923.371752294036</v>
      </c>
      <c r="AF12" t="str">
        <f t="shared" si="0"/>
        <v>Consider</v>
      </c>
      <c r="AG12" t="str">
        <f t="shared" si="1"/>
        <v>Consider</v>
      </c>
      <c r="AH12" t="str">
        <f t="shared" si="2"/>
        <v>Consider</v>
      </c>
      <c r="AI12" t="str">
        <f t="shared" si="3"/>
        <v>Consider</v>
      </c>
    </row>
    <row r="13" spans="1:35" x14ac:dyDescent="0.3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0.47219814622958028</v>
      </c>
      <c r="R13">
        <v>0.77455384552152773</v>
      </c>
      <c r="S13">
        <v>0.4377461657014533</v>
      </c>
      <c r="T13">
        <v>0.71117478333772699</v>
      </c>
      <c r="U13">
        <v>0.68872841601922408</v>
      </c>
      <c r="V13">
        <v>0.79188787276794714</v>
      </c>
      <c r="W13">
        <v>1.122921274264892</v>
      </c>
      <c r="X13">
        <v>0.84961823302920003</v>
      </c>
      <c r="Y13">
        <v>1.0027245884617115</v>
      </c>
      <c r="Z13">
        <v>1.0227788008850769</v>
      </c>
      <c r="AA13">
        <v>0</v>
      </c>
      <c r="AB13">
        <v>0</v>
      </c>
      <c r="AC13">
        <v>0</v>
      </c>
      <c r="AD13">
        <v>0</v>
      </c>
      <c r="AE13">
        <v>0</v>
      </c>
      <c r="AF13" t="str">
        <f t="shared" si="0"/>
        <v>Consider</v>
      </c>
      <c r="AG13" t="str">
        <f t="shared" si="1"/>
        <v>Consider</v>
      </c>
      <c r="AH13" t="str">
        <f t="shared" si="2"/>
        <v>Remove</v>
      </c>
      <c r="AI13" t="str">
        <f t="shared" si="3"/>
        <v>Remove</v>
      </c>
    </row>
    <row r="14" spans="1:35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1.1814835194643456</v>
      </c>
      <c r="H14">
        <v>1.1053043360228354</v>
      </c>
      <c r="I14">
        <v>1.0927200152236034</v>
      </c>
      <c r="J14">
        <v>1.0754623735010302</v>
      </c>
      <c r="K14">
        <v>1.0502214659933184</v>
      </c>
      <c r="L14">
        <v>3.3718193848319999</v>
      </c>
      <c r="M14">
        <v>3.3148021923840001</v>
      </c>
      <c r="N14">
        <v>3.5268812492800001</v>
      </c>
      <c r="O14">
        <v>3.4221040158719997</v>
      </c>
      <c r="P14">
        <v>3.3218826076159997</v>
      </c>
      <c r="Q14">
        <v>0.64109452645328247</v>
      </c>
      <c r="R14">
        <v>0.34858554549732385</v>
      </c>
      <c r="S14">
        <v>9.2712799779182176E-2</v>
      </c>
      <c r="T14">
        <v>0.91089326313172392</v>
      </c>
      <c r="U14">
        <v>0.84226875494259945</v>
      </c>
      <c r="V14">
        <v>1.027333923943522</v>
      </c>
      <c r="W14">
        <v>1.0531443900272</v>
      </c>
      <c r="X14">
        <v>0.75229858385669823</v>
      </c>
      <c r="Y14">
        <v>0.96213770140815313</v>
      </c>
      <c r="Z14">
        <v>0.91915949872245883</v>
      </c>
      <c r="AA14">
        <v>0</v>
      </c>
      <c r="AB14">
        <v>0</v>
      </c>
      <c r="AC14">
        <v>0</v>
      </c>
      <c r="AD14">
        <v>0</v>
      </c>
      <c r="AE14">
        <v>0</v>
      </c>
      <c r="AF14" t="str">
        <f t="shared" si="0"/>
        <v>Consider</v>
      </c>
      <c r="AG14" t="str">
        <f t="shared" si="1"/>
        <v>Consider</v>
      </c>
      <c r="AH14" t="str">
        <f t="shared" si="2"/>
        <v>Remove</v>
      </c>
      <c r="AI14" t="str">
        <f t="shared" si="3"/>
        <v>Remove</v>
      </c>
    </row>
    <row r="15" spans="1:35" x14ac:dyDescent="0.3">
      <c r="A15" t="s">
        <v>12</v>
      </c>
      <c r="B15">
        <v>3.9513115081011203</v>
      </c>
      <c r="C15">
        <v>3.6697789256704003</v>
      </c>
      <c r="D15">
        <v>3.5521588616294402</v>
      </c>
      <c r="E15">
        <v>3.3779554402393086</v>
      </c>
      <c r="F15">
        <v>2.7426724772044802</v>
      </c>
      <c r="G15">
        <v>0.82982619738531838</v>
      </c>
      <c r="H15">
        <v>0.80183215742627834</v>
      </c>
      <c r="I15">
        <v>0.75908108462786561</v>
      </c>
      <c r="J15">
        <v>0.71173197032796165</v>
      </c>
      <c r="K15">
        <v>0.74277263568189433</v>
      </c>
      <c r="L15">
        <v>2.8093099712823295</v>
      </c>
      <c r="M15">
        <v>2.9587899298691074</v>
      </c>
      <c r="N15">
        <v>2.9680590665112572</v>
      </c>
      <c r="O15">
        <v>2.9281262583719938</v>
      </c>
      <c r="P15">
        <v>3.5394383045063678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3.9513115081011203</v>
      </c>
      <c r="AB15">
        <v>3.6697789256704003</v>
      </c>
      <c r="AC15">
        <v>3.5521588616294402</v>
      </c>
      <c r="AD15">
        <v>3.3779554402393086</v>
      </c>
      <c r="AE15">
        <v>2.7426724772044802</v>
      </c>
      <c r="AF15" t="str">
        <f t="shared" si="0"/>
        <v>Consider</v>
      </c>
      <c r="AG15" t="str">
        <f t="shared" si="1"/>
        <v>Consider</v>
      </c>
      <c r="AH15" t="str">
        <f t="shared" si="2"/>
        <v>Consider</v>
      </c>
      <c r="AI15" t="str">
        <f t="shared" si="3"/>
        <v>Consider</v>
      </c>
    </row>
    <row r="16" spans="1:35" x14ac:dyDescent="0.3">
      <c r="A16" t="s">
        <v>13</v>
      </c>
      <c r="B16">
        <v>18.685827788718083</v>
      </c>
      <c r="C16">
        <v>19.626170737651201</v>
      </c>
      <c r="D16">
        <v>17.881283327725363</v>
      </c>
      <c r="E16">
        <v>11.855372227958476</v>
      </c>
      <c r="F16">
        <v>11.852086591333888</v>
      </c>
      <c r="G16">
        <v>10.427583773862297</v>
      </c>
      <c r="H16">
        <v>10.095198750018765</v>
      </c>
      <c r="I16">
        <v>9.7312366507602963</v>
      </c>
      <c r="J16">
        <v>8.140509557783961</v>
      </c>
      <c r="K16">
        <v>8.8582715269353471</v>
      </c>
      <c r="L16">
        <v>19.955699219232049</v>
      </c>
      <c r="M16">
        <v>23.198201107815322</v>
      </c>
      <c r="N16">
        <v>24.930080689150977</v>
      </c>
      <c r="O16">
        <v>27.058118081890814</v>
      </c>
      <c r="P16">
        <v>27.689665077318658</v>
      </c>
      <c r="Q16">
        <v>0.400466482664322</v>
      </c>
      <c r="R16">
        <v>0.72157309578331841</v>
      </c>
      <c r="S16">
        <v>0.44294779835937947</v>
      </c>
      <c r="T16">
        <v>0.50304736241310444</v>
      </c>
      <c r="U16">
        <v>0.69471203369642431</v>
      </c>
      <c r="V16">
        <v>0.85860001167344024</v>
      </c>
      <c r="W16">
        <v>1.1594134845305464</v>
      </c>
      <c r="X16">
        <v>0.91382140750856533</v>
      </c>
      <c r="Y16">
        <v>0.95887742984653457</v>
      </c>
      <c r="Z16">
        <v>1.0878176101189676</v>
      </c>
      <c r="AA16">
        <v>20.395756951490558</v>
      </c>
      <c r="AB16">
        <v>21.539760791868108</v>
      </c>
      <c r="AC16">
        <v>19.623853071839132</v>
      </c>
      <c r="AD16">
        <v>13.683054274226892</v>
      </c>
      <c r="AE16">
        <v>13.775815855376385</v>
      </c>
      <c r="AF16" t="str">
        <f t="shared" si="0"/>
        <v>Consider</v>
      </c>
      <c r="AG16" t="str">
        <f t="shared" si="1"/>
        <v>Consider</v>
      </c>
      <c r="AH16" t="str">
        <f t="shared" si="2"/>
        <v>Consider</v>
      </c>
      <c r="AI16" t="str">
        <f t="shared" si="3"/>
        <v>Consider</v>
      </c>
    </row>
    <row r="17" spans="1:35" x14ac:dyDescent="0.3">
      <c r="A17" t="s">
        <v>14</v>
      </c>
      <c r="B17">
        <v>5.4842421903360004</v>
      </c>
      <c r="C17">
        <v>5.8927449548800004</v>
      </c>
      <c r="D17">
        <v>6.4621057632563206</v>
      </c>
      <c r="E17">
        <v>8.3409396864000005</v>
      </c>
      <c r="F17">
        <v>9.9891507447296011</v>
      </c>
      <c r="G17">
        <v>24.950244005320808</v>
      </c>
      <c r="H17">
        <v>26.811975795612977</v>
      </c>
      <c r="I17">
        <v>35.532917447654704</v>
      </c>
      <c r="J17">
        <v>45.688366102183934</v>
      </c>
      <c r="K17">
        <v>40.454340284178535</v>
      </c>
      <c r="L17">
        <v>52.15366272712243</v>
      </c>
      <c r="M17">
        <v>48.857851135936613</v>
      </c>
      <c r="N17">
        <v>55.368124424890979</v>
      </c>
      <c r="O17">
        <v>70.38828256032113</v>
      </c>
      <c r="P17">
        <v>57.628830789886258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6.1898188656640007</v>
      </c>
      <c r="AB17">
        <v>6.8555185807359997</v>
      </c>
      <c r="AC17">
        <v>6.6282226053119997</v>
      </c>
      <c r="AD17">
        <v>8.4091043894272008</v>
      </c>
      <c r="AE17">
        <v>10.047256825640959</v>
      </c>
      <c r="AF17" t="str">
        <f t="shared" si="0"/>
        <v>Consider</v>
      </c>
      <c r="AG17" t="str">
        <f t="shared" si="1"/>
        <v>Consider</v>
      </c>
      <c r="AH17" t="str">
        <f t="shared" si="2"/>
        <v>Consider</v>
      </c>
      <c r="AI17" t="str">
        <f t="shared" si="3"/>
        <v>Consider</v>
      </c>
    </row>
    <row r="18" spans="1:35" x14ac:dyDescent="0.3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12.156139301828301</v>
      </c>
      <c r="H18">
        <v>0.46544505828218879</v>
      </c>
      <c r="I18">
        <v>0.76079099421061114</v>
      </c>
      <c r="J18">
        <v>0</v>
      </c>
      <c r="K18">
        <v>0</v>
      </c>
      <c r="L18">
        <v>154.54158933551145</v>
      </c>
      <c r="M18">
        <v>20.205459932538883</v>
      </c>
      <c r="N18">
        <v>20.631834048634879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tr">
        <f t="shared" si="0"/>
        <v>Consider</v>
      </c>
      <c r="AG18" t="str">
        <f t="shared" si="1"/>
        <v>Consider</v>
      </c>
      <c r="AH18" t="str">
        <f t="shared" si="2"/>
        <v>Remove</v>
      </c>
      <c r="AI18" t="str">
        <f t="shared" si="3"/>
        <v>Remove</v>
      </c>
    </row>
    <row r="19" spans="1:35" x14ac:dyDescent="0.3">
      <c r="A19" t="s">
        <v>16</v>
      </c>
      <c r="B19">
        <v>2642.3012210370562</v>
      </c>
      <c r="C19">
        <v>3138.8815961804798</v>
      </c>
      <c r="D19">
        <v>1437.636872964096</v>
      </c>
      <c r="E19">
        <v>1140.4867439383552</v>
      </c>
      <c r="F19">
        <v>0</v>
      </c>
      <c r="G19">
        <v>131.72199927766016</v>
      </c>
      <c r="H19">
        <v>199.85632789202941</v>
      </c>
      <c r="I19">
        <v>180.26239964582911</v>
      </c>
      <c r="J19">
        <v>47.154043647272957</v>
      </c>
      <c r="K19">
        <v>0</v>
      </c>
      <c r="L19">
        <v>179.12769891093507</v>
      </c>
      <c r="M19">
        <v>248.71307418823676</v>
      </c>
      <c r="N19">
        <v>263.20631074079745</v>
      </c>
      <c r="O19">
        <v>112.19316736504832</v>
      </c>
      <c r="P19">
        <v>0</v>
      </c>
      <c r="Q19">
        <v>0.79627410344090266</v>
      </c>
      <c r="R19">
        <v>0.5841441932989796</v>
      </c>
      <c r="S19">
        <v>0.56241713977797181</v>
      </c>
      <c r="T19">
        <v>0.68513153825100026</v>
      </c>
      <c r="U19">
        <v>0.58115640622657216</v>
      </c>
      <c r="V19">
        <v>0.92914725690412792</v>
      </c>
      <c r="W19">
        <v>0.9267149403715691</v>
      </c>
      <c r="X19">
        <v>0.88813358622279714</v>
      </c>
      <c r="Y19">
        <v>0.9449328902204942</v>
      </c>
      <c r="Z19">
        <v>0.93201374442399321</v>
      </c>
      <c r="AA19">
        <v>2642.3012210370562</v>
      </c>
      <c r="AB19">
        <v>3138.8815961804798</v>
      </c>
      <c r="AC19">
        <v>1437.636872964096</v>
      </c>
      <c r="AD19">
        <v>1140.4867439383552</v>
      </c>
      <c r="AE19">
        <v>0</v>
      </c>
      <c r="AF19" t="str">
        <f t="shared" si="0"/>
        <v>Consider</v>
      </c>
      <c r="AG19" t="str">
        <f t="shared" si="1"/>
        <v>Consider</v>
      </c>
      <c r="AH19" t="str">
        <f t="shared" si="2"/>
        <v>Consider</v>
      </c>
      <c r="AI19" t="str">
        <f t="shared" si="3"/>
        <v>Consider</v>
      </c>
    </row>
    <row r="20" spans="1:35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0.52669363647487988</v>
      </c>
      <c r="H20">
        <v>0.38995987203072002</v>
      </c>
      <c r="I20">
        <v>0.24796306959359998</v>
      </c>
      <c r="J20">
        <v>0.37651330784255999</v>
      </c>
      <c r="K20">
        <v>0</v>
      </c>
      <c r="L20">
        <v>6.1848243014451203</v>
      </c>
      <c r="M20">
        <v>6.1958412656639998</v>
      </c>
      <c r="N20">
        <v>6.2235142418432003</v>
      </c>
      <c r="O20">
        <v>6.2752396236800001</v>
      </c>
      <c r="P20">
        <v>0</v>
      </c>
      <c r="Q20">
        <v>0.45689828568286972</v>
      </c>
      <c r="R20">
        <v>0.60659187074722365</v>
      </c>
      <c r="S20">
        <v>0.43782968475309747</v>
      </c>
      <c r="T20">
        <v>0.48510103654070236</v>
      </c>
      <c r="U20">
        <v>0.53469393809969701</v>
      </c>
      <c r="V20">
        <v>0.89315147411508644</v>
      </c>
      <c r="W20">
        <v>1.0112886935979775</v>
      </c>
      <c r="X20">
        <v>0.86528134850609117</v>
      </c>
      <c r="Y20">
        <v>0.91320386873384451</v>
      </c>
      <c r="Z20">
        <v>0.84773009691042944</v>
      </c>
      <c r="AA20">
        <v>0</v>
      </c>
      <c r="AB20">
        <v>0</v>
      </c>
      <c r="AC20">
        <v>0</v>
      </c>
      <c r="AD20">
        <v>0</v>
      </c>
      <c r="AE20">
        <v>0</v>
      </c>
      <c r="AF20" t="str">
        <f t="shared" si="0"/>
        <v>Consider</v>
      </c>
      <c r="AG20" t="str">
        <f t="shared" si="1"/>
        <v>Consider</v>
      </c>
      <c r="AH20" t="str">
        <f t="shared" si="2"/>
        <v>Remove</v>
      </c>
      <c r="AI20" t="str">
        <f t="shared" si="3"/>
        <v>Remove</v>
      </c>
    </row>
    <row r="21" spans="1:35" x14ac:dyDescent="0.3">
      <c r="A21" t="s">
        <v>18</v>
      </c>
      <c r="B21">
        <v>0</v>
      </c>
      <c r="C21">
        <v>0</v>
      </c>
      <c r="D21">
        <v>0</v>
      </c>
      <c r="E21">
        <v>1088.9798402371198</v>
      </c>
      <c r="F21">
        <v>1143.9600773609748</v>
      </c>
      <c r="G21">
        <v>0</v>
      </c>
      <c r="H21">
        <v>0</v>
      </c>
      <c r="I21">
        <v>0.52333167253084156</v>
      </c>
      <c r="J21">
        <v>1316.642440508072</v>
      </c>
      <c r="K21">
        <v>1316.6470553064921</v>
      </c>
      <c r="L21">
        <v>0</v>
      </c>
      <c r="M21">
        <v>0</v>
      </c>
      <c r="N21">
        <v>3.5463532969369602</v>
      </c>
      <c r="O21">
        <v>1532.3649504137386</v>
      </c>
      <c r="P21">
        <v>1436.5930573483577</v>
      </c>
      <c r="Q21">
        <v>0.45214353283186465</v>
      </c>
      <c r="R21">
        <v>0.8210030521875058</v>
      </c>
      <c r="S21">
        <v>0.65242751731230564</v>
      </c>
      <c r="T21">
        <v>0.8960492849007623</v>
      </c>
      <c r="U21">
        <v>0.62968262571836531</v>
      </c>
      <c r="V21">
        <v>0.87755084007366879</v>
      </c>
      <c r="W21">
        <v>1.2324925974451015</v>
      </c>
      <c r="X21">
        <v>1.0447386213147807</v>
      </c>
      <c r="Y21">
        <v>1.2886014949974136</v>
      </c>
      <c r="Z21">
        <v>1.0178858521311247</v>
      </c>
      <c r="AA21">
        <v>0</v>
      </c>
      <c r="AB21">
        <v>0</v>
      </c>
      <c r="AC21">
        <v>0</v>
      </c>
      <c r="AD21">
        <v>2054.6845688760541</v>
      </c>
      <c r="AE21">
        <v>2167.8159585735862</v>
      </c>
      <c r="AF21" t="str">
        <f t="shared" si="0"/>
        <v>Consider</v>
      </c>
      <c r="AG21" t="str">
        <f t="shared" si="1"/>
        <v>Consider</v>
      </c>
      <c r="AH21" t="str">
        <f t="shared" si="2"/>
        <v>Consider</v>
      </c>
      <c r="AI21" t="str">
        <f t="shared" si="3"/>
        <v>Consider</v>
      </c>
    </row>
    <row r="22" spans="1:35" x14ac:dyDescent="0.3">
      <c r="A22" t="s">
        <v>19</v>
      </c>
      <c r="B22">
        <v>4.001764352E-3</v>
      </c>
      <c r="C22">
        <v>5.2405479424E-2</v>
      </c>
      <c r="D22">
        <v>0</v>
      </c>
      <c r="E22">
        <v>0</v>
      </c>
      <c r="F22">
        <v>0</v>
      </c>
      <c r="G22">
        <v>3.2600214784000001</v>
      </c>
      <c r="H22">
        <v>1.943662630912</v>
      </c>
      <c r="I22">
        <v>1.7833164718079999</v>
      </c>
      <c r="J22">
        <v>2.3428620154474493</v>
      </c>
      <c r="K22">
        <v>1.8631892441431039</v>
      </c>
      <c r="L22">
        <v>7.8657872715878403</v>
      </c>
      <c r="M22">
        <v>9.7619664005119997</v>
      </c>
      <c r="N22">
        <v>9.366129947648</v>
      </c>
      <c r="O22">
        <v>9.2764154593279997</v>
      </c>
      <c r="P22">
        <v>10.491772782206258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4.001764352E-3</v>
      </c>
      <c r="AB22">
        <v>5.2405479424E-2</v>
      </c>
      <c r="AC22">
        <v>0</v>
      </c>
      <c r="AD22">
        <v>0</v>
      </c>
      <c r="AE22">
        <v>0</v>
      </c>
      <c r="AF22" t="str">
        <f t="shared" si="0"/>
        <v>Consider</v>
      </c>
      <c r="AG22" t="str">
        <f t="shared" si="1"/>
        <v>Consider</v>
      </c>
      <c r="AH22" t="str">
        <f t="shared" si="2"/>
        <v>Remove</v>
      </c>
      <c r="AI22" t="str">
        <f t="shared" si="3"/>
        <v>Remove</v>
      </c>
    </row>
    <row r="23" spans="1:35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1.8057898812723201E-2</v>
      </c>
      <c r="G23">
        <v>1.0387851691929599</v>
      </c>
      <c r="H23">
        <v>0.23941682532761599</v>
      </c>
      <c r="I23">
        <v>20.20135770915881</v>
      </c>
      <c r="J23">
        <v>16.91883626077604</v>
      </c>
      <c r="K23">
        <v>19.413602384941161</v>
      </c>
      <c r="L23">
        <v>3.6521927275315198</v>
      </c>
      <c r="M23">
        <v>3.1962523421481985</v>
      </c>
      <c r="N23">
        <v>55.664739656489878</v>
      </c>
      <c r="O23">
        <v>55.766461490685231</v>
      </c>
      <c r="P23">
        <v>23.269984802917172</v>
      </c>
      <c r="Q23">
        <v>0.65935695153194063</v>
      </c>
      <c r="R23">
        <v>0.54150756959698165</v>
      </c>
      <c r="S23">
        <v>0.39747522323052398</v>
      </c>
      <c r="T23">
        <v>0.16728298191336155</v>
      </c>
      <c r="U23">
        <v>2.0507745751854869</v>
      </c>
      <c r="V23">
        <v>2.0103220241194726</v>
      </c>
      <c r="W23">
        <v>1.0704352932115437</v>
      </c>
      <c r="X23">
        <v>0.84664378538501628</v>
      </c>
      <c r="Y23">
        <v>0.6804606341001308</v>
      </c>
      <c r="Z23">
        <v>2.3011220682560118</v>
      </c>
      <c r="AA23">
        <v>0</v>
      </c>
      <c r="AB23">
        <v>0</v>
      </c>
      <c r="AC23">
        <v>0</v>
      </c>
      <c r="AD23">
        <v>0</v>
      </c>
      <c r="AE23">
        <v>0</v>
      </c>
      <c r="AF23" t="str">
        <f t="shared" si="0"/>
        <v>Consider</v>
      </c>
      <c r="AG23" t="str">
        <f t="shared" si="1"/>
        <v>Consider</v>
      </c>
      <c r="AH23" t="str">
        <f t="shared" si="2"/>
        <v>Remove</v>
      </c>
      <c r="AI23" t="str">
        <f t="shared" si="3"/>
        <v>Consider</v>
      </c>
    </row>
    <row r="24" spans="1:35" x14ac:dyDescent="0.3">
      <c r="A24" t="s">
        <v>21</v>
      </c>
      <c r="B24">
        <v>48.96220322249728</v>
      </c>
      <c r="C24">
        <v>40.966599100764164</v>
      </c>
      <c r="D24">
        <v>35.878477716930561</v>
      </c>
      <c r="E24">
        <v>30.78110011628544</v>
      </c>
      <c r="F24">
        <v>25.6719273513472</v>
      </c>
      <c r="G24">
        <v>125.08524263283714</v>
      </c>
      <c r="H24">
        <v>123.39682689933312</v>
      </c>
      <c r="I24">
        <v>93.073311519805443</v>
      </c>
      <c r="J24">
        <v>103.63471848297277</v>
      </c>
      <c r="K24">
        <v>98.558429101826775</v>
      </c>
      <c r="L24">
        <v>199.39490173129727</v>
      </c>
      <c r="M24">
        <v>217.02717018603764</v>
      </c>
      <c r="N24">
        <v>183.47341897338674</v>
      </c>
      <c r="O24">
        <v>176.60141014797313</v>
      </c>
      <c r="P24">
        <v>162.11431683607296</v>
      </c>
      <c r="Q24">
        <v>0.61623850370554545</v>
      </c>
      <c r="R24">
        <v>0.62029762761198715</v>
      </c>
      <c r="S24">
        <v>0.61174017437227879</v>
      </c>
      <c r="T24">
        <v>0.61540783399248533</v>
      </c>
      <c r="U24">
        <v>0.59557223537033277</v>
      </c>
      <c r="V24">
        <v>0.98330397566439476</v>
      </c>
      <c r="W24">
        <v>0.98880161289041146</v>
      </c>
      <c r="X24">
        <v>0.9811920440416112</v>
      </c>
      <c r="Y24">
        <v>0.97123962185862811</v>
      </c>
      <c r="Z24">
        <v>0.96145285527198043</v>
      </c>
      <c r="AA24">
        <v>72.929749968639996</v>
      </c>
      <c r="AB24">
        <v>62.014201327667195</v>
      </c>
      <c r="AC24">
        <v>54.818403377315846</v>
      </c>
      <c r="AD24">
        <v>48.251842651320324</v>
      </c>
      <c r="AE24">
        <v>41.863383478282238</v>
      </c>
      <c r="AF24" t="str">
        <f t="shared" si="0"/>
        <v>Consider</v>
      </c>
      <c r="AG24" t="str">
        <f t="shared" si="1"/>
        <v>Consider</v>
      </c>
      <c r="AH24" t="str">
        <f t="shared" si="2"/>
        <v>Consider</v>
      </c>
      <c r="AI24" t="str">
        <f t="shared" si="3"/>
        <v>Consider</v>
      </c>
    </row>
    <row r="25" spans="1:35" x14ac:dyDescent="0.3">
      <c r="A25" t="s">
        <v>22</v>
      </c>
      <c r="B25">
        <v>1446.1823023367269</v>
      </c>
      <c r="C25">
        <v>2165.9508647590296</v>
      </c>
      <c r="D25">
        <v>1303.7232580072039</v>
      </c>
      <c r="E25">
        <v>2561.719635579228</v>
      </c>
      <c r="F25">
        <v>1892.3195098628914</v>
      </c>
      <c r="G25">
        <v>9.6180314327870455</v>
      </c>
      <c r="H25">
        <v>9.7686889008503819</v>
      </c>
      <c r="I25">
        <v>8.1042048591511548</v>
      </c>
      <c r="J25">
        <v>8.7569164363756542</v>
      </c>
      <c r="K25">
        <v>6.8461722441527302</v>
      </c>
      <c r="L25">
        <v>36.972236133826563</v>
      </c>
      <c r="M25">
        <v>38.546411189217793</v>
      </c>
      <c r="N25">
        <v>25.793364154074929</v>
      </c>
      <c r="O25">
        <v>25.066410166028799</v>
      </c>
      <c r="P25">
        <v>24.908215359776563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1446.1823023367269</v>
      </c>
      <c r="AB25">
        <v>2165.9508647590296</v>
      </c>
      <c r="AC25">
        <v>1303.7232580072039</v>
      </c>
      <c r="AD25">
        <v>2561.719635579228</v>
      </c>
      <c r="AE25">
        <v>1892.3195098628914</v>
      </c>
      <c r="AF25" t="str">
        <f t="shared" si="0"/>
        <v>Consider</v>
      </c>
      <c r="AG25" t="str">
        <f t="shared" si="1"/>
        <v>Consider</v>
      </c>
      <c r="AH25" t="str">
        <f t="shared" si="2"/>
        <v>Consider</v>
      </c>
      <c r="AI25" t="str">
        <f t="shared" si="3"/>
        <v>Consider</v>
      </c>
    </row>
    <row r="26" spans="1:35" x14ac:dyDescent="0.3">
      <c r="A26" t="s">
        <v>23</v>
      </c>
      <c r="B26">
        <v>0</v>
      </c>
      <c r="C26">
        <v>698.52902572924916</v>
      </c>
      <c r="D26">
        <v>629.1321906452788</v>
      </c>
      <c r="E26">
        <v>0</v>
      </c>
      <c r="F26">
        <v>0</v>
      </c>
      <c r="G26">
        <v>10.104463631281254</v>
      </c>
      <c r="H26">
        <v>8.8983313075018753</v>
      </c>
      <c r="I26">
        <v>8.0174582236194816</v>
      </c>
      <c r="J26">
        <v>0</v>
      </c>
      <c r="K26">
        <v>0</v>
      </c>
      <c r="L26">
        <v>26.941874346792961</v>
      </c>
      <c r="M26">
        <v>29.72905833364009</v>
      </c>
      <c r="N26">
        <v>25.179836958504758</v>
      </c>
      <c r="O26">
        <v>0</v>
      </c>
      <c r="P26">
        <v>0</v>
      </c>
      <c r="Q26">
        <v>0.45230390883770882</v>
      </c>
      <c r="R26">
        <v>0.41565105507877548</v>
      </c>
      <c r="S26">
        <v>0.47665187086121996</v>
      </c>
      <c r="T26">
        <v>0.51167405064271254</v>
      </c>
      <c r="U26">
        <v>-0.14797111439644398</v>
      </c>
      <c r="V26">
        <v>0.76834852836842771</v>
      </c>
      <c r="W26">
        <v>0.72251345715032711</v>
      </c>
      <c r="X26">
        <v>0.78353282007300318</v>
      </c>
      <c r="Y26">
        <v>0.82598567623048014</v>
      </c>
      <c r="Z26">
        <v>0.43960768892281565</v>
      </c>
      <c r="AA26">
        <v>0</v>
      </c>
      <c r="AB26">
        <v>698.52902572924916</v>
      </c>
      <c r="AC26">
        <v>629.1321906452788</v>
      </c>
      <c r="AD26">
        <v>0</v>
      </c>
      <c r="AE26">
        <v>0</v>
      </c>
      <c r="AF26" t="str">
        <f t="shared" si="0"/>
        <v>Consider</v>
      </c>
      <c r="AG26" t="str">
        <f t="shared" si="1"/>
        <v>Consider</v>
      </c>
      <c r="AH26" t="str">
        <f t="shared" si="2"/>
        <v>Consider</v>
      </c>
      <c r="AI26" t="str">
        <f t="shared" si="3"/>
        <v>Consider</v>
      </c>
    </row>
    <row r="27" spans="1:35" x14ac:dyDescent="0.3">
      <c r="A27" t="s">
        <v>24</v>
      </c>
      <c r="B27">
        <v>5077.2841877729279</v>
      </c>
      <c r="C27">
        <v>2984.6489026059267</v>
      </c>
      <c r="D27">
        <v>5856.2448081587099</v>
      </c>
      <c r="E27">
        <v>3959.7063859821978</v>
      </c>
      <c r="F27">
        <v>4914.1957591914606</v>
      </c>
      <c r="G27">
        <v>6.235738261529395</v>
      </c>
      <c r="H27">
        <v>6.3467562212947959</v>
      </c>
      <c r="I27">
        <v>5.7714508952697852</v>
      </c>
      <c r="J27">
        <v>4.2453242352777218</v>
      </c>
      <c r="K27">
        <v>4.5467454708114428</v>
      </c>
      <c r="L27">
        <v>13.465291368329522</v>
      </c>
      <c r="M27">
        <v>14.198629532350362</v>
      </c>
      <c r="N27">
        <v>14.354579486882713</v>
      </c>
      <c r="O27">
        <v>14.970392075427839</v>
      </c>
      <c r="P27">
        <v>15.280390037629235</v>
      </c>
      <c r="Q27">
        <v>0.3989939340927775</v>
      </c>
      <c r="R27">
        <v>0.43324467219460616</v>
      </c>
      <c r="S27">
        <v>0.44026236868963359</v>
      </c>
      <c r="T27">
        <v>0</v>
      </c>
      <c r="U27">
        <v>0</v>
      </c>
      <c r="V27">
        <v>0.90638967036357898</v>
      </c>
      <c r="W27">
        <v>0.89758504109365167</v>
      </c>
      <c r="X27">
        <v>0.87764218750742307</v>
      </c>
      <c r="Y27">
        <v>0</v>
      </c>
      <c r="Z27">
        <v>0</v>
      </c>
      <c r="AA27">
        <v>5077.2841877729279</v>
      </c>
      <c r="AB27">
        <v>2984.6489026059267</v>
      </c>
      <c r="AC27">
        <v>5856.2448081587099</v>
      </c>
      <c r="AD27">
        <v>3959.7063859821978</v>
      </c>
      <c r="AE27">
        <v>4914.1957591914606</v>
      </c>
      <c r="AF27" t="str">
        <f t="shared" si="0"/>
        <v>Consider</v>
      </c>
      <c r="AG27" t="str">
        <f t="shared" si="1"/>
        <v>Consider</v>
      </c>
      <c r="AH27" t="str">
        <f t="shared" si="2"/>
        <v>Consider</v>
      </c>
      <c r="AI27" t="str">
        <f t="shared" si="3"/>
        <v>Consider</v>
      </c>
    </row>
    <row r="28" spans="1:35" x14ac:dyDescent="0.3">
      <c r="A28" t="s">
        <v>25</v>
      </c>
      <c r="B28">
        <v>45309.838701650369</v>
      </c>
      <c r="C28">
        <v>7239.3608294108581</v>
      </c>
      <c r="D28">
        <v>7616.7555625934028</v>
      </c>
      <c r="E28">
        <v>10450.175546863165</v>
      </c>
      <c r="F28">
        <v>10489.248083067823</v>
      </c>
      <c r="G28">
        <v>2459.2148891429788</v>
      </c>
      <c r="H28">
        <v>2615.4571237460787</v>
      </c>
      <c r="I28">
        <v>2647.668242279844</v>
      </c>
      <c r="J28">
        <v>2719.9482710398261</v>
      </c>
      <c r="K28">
        <v>2369.9035621137918</v>
      </c>
      <c r="L28">
        <v>3799.2807010572906</v>
      </c>
      <c r="M28">
        <v>3707.503601404539</v>
      </c>
      <c r="N28">
        <v>4168.1824594026903</v>
      </c>
      <c r="O28">
        <v>4678.5373145984822</v>
      </c>
      <c r="P28">
        <v>4014.9504818459245</v>
      </c>
      <c r="Q28">
        <v>0.556055676220924</v>
      </c>
      <c r="R28">
        <v>0.71418344029143832</v>
      </c>
      <c r="S28">
        <v>0.68892047022179814</v>
      </c>
      <c r="T28">
        <v>0.63238524147340314</v>
      </c>
      <c r="U28">
        <v>0.73010011009697517</v>
      </c>
      <c r="V28">
        <v>0.90937312893196287</v>
      </c>
      <c r="W28">
        <v>1.0280867893197843</v>
      </c>
      <c r="X28">
        <v>1.0277334653915808</v>
      </c>
      <c r="Y28">
        <v>0.9618119449065724</v>
      </c>
      <c r="Z28">
        <v>1.050611926226436</v>
      </c>
      <c r="AA28">
        <v>45309.819759516089</v>
      </c>
      <c r="AB28">
        <v>7239.3608294108581</v>
      </c>
      <c r="AC28">
        <v>7616.7555625934028</v>
      </c>
      <c r="AD28">
        <v>10450.175546863165</v>
      </c>
      <c r="AE28">
        <v>10489.248083067823</v>
      </c>
      <c r="AF28" t="str">
        <f t="shared" si="0"/>
        <v>Consider</v>
      </c>
      <c r="AG28" t="str">
        <f t="shared" si="1"/>
        <v>Consider</v>
      </c>
      <c r="AH28" t="str">
        <f t="shared" si="2"/>
        <v>Consider</v>
      </c>
      <c r="AI28" t="str">
        <f t="shared" si="3"/>
        <v>Consider</v>
      </c>
    </row>
    <row r="29" spans="1:35" hidden="1" x14ac:dyDescent="0.3">
      <c r="A29" t="s">
        <v>26</v>
      </c>
      <c r="B29">
        <v>8.8252170586112007E-3</v>
      </c>
      <c r="C29">
        <v>1.3052248270848E-3</v>
      </c>
      <c r="D29">
        <v>0</v>
      </c>
      <c r="E29">
        <v>0</v>
      </c>
      <c r="F29">
        <v>0</v>
      </c>
      <c r="G29">
        <v>13.010998356987288</v>
      </c>
      <c r="H29">
        <v>1.5948392189164544</v>
      </c>
      <c r="I29">
        <v>0</v>
      </c>
      <c r="J29">
        <v>0</v>
      </c>
      <c r="K29">
        <v>0</v>
      </c>
      <c r="L29">
        <v>31.316990653267968</v>
      </c>
      <c r="M29">
        <v>11.561453142067711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8.8252170586112007E-3</v>
      </c>
      <c r="AB29">
        <v>1.3052248270848E-3</v>
      </c>
      <c r="AC29">
        <v>0</v>
      </c>
      <c r="AD29">
        <v>0</v>
      </c>
      <c r="AE29">
        <v>0</v>
      </c>
      <c r="AF29" t="str">
        <f t="shared" si="0"/>
        <v>Consider</v>
      </c>
      <c r="AG29" t="str">
        <f t="shared" si="1"/>
        <v>Remove</v>
      </c>
      <c r="AH29" t="str">
        <f t="shared" si="2"/>
        <v>Remove</v>
      </c>
      <c r="AI29" t="str">
        <f t="shared" si="3"/>
        <v>Remove</v>
      </c>
    </row>
    <row r="30" spans="1:35" x14ac:dyDescent="0.3">
      <c r="A30" t="s">
        <v>27</v>
      </c>
      <c r="B30">
        <v>21.089824904443084</v>
      </c>
      <c r="C30">
        <v>10.827587888541185</v>
      </c>
      <c r="D30">
        <v>9.5552436503732228</v>
      </c>
      <c r="E30">
        <v>28.312185388677943</v>
      </c>
      <c r="F30">
        <v>53.123331487580877</v>
      </c>
      <c r="G30">
        <v>455.63868653278143</v>
      </c>
      <c r="H30">
        <v>316.02262714750316</v>
      </c>
      <c r="I30">
        <v>245.27923978847497</v>
      </c>
      <c r="J30">
        <v>193.96667059859979</v>
      </c>
      <c r="K30">
        <v>178.80173958833325</v>
      </c>
      <c r="L30">
        <v>939.48382381196086</v>
      </c>
      <c r="M30">
        <v>954.01862636977967</v>
      </c>
      <c r="N30">
        <v>656.39415563725242</v>
      </c>
      <c r="O30">
        <v>718.47026491352597</v>
      </c>
      <c r="P30">
        <v>325.94639634943957</v>
      </c>
      <c r="Q30">
        <v>-34.022832526784335</v>
      </c>
      <c r="R30">
        <v>355.15398254762169</v>
      </c>
      <c r="S30">
        <v>1037.5106585136368</v>
      </c>
      <c r="T30">
        <v>0</v>
      </c>
      <c r="U30">
        <v>0</v>
      </c>
      <c r="V30">
        <v>-124.28837002057111</v>
      </c>
      <c r="W30">
        <v>821.47022825316401</v>
      </c>
      <c r="X30">
        <v>1578.8538941425732</v>
      </c>
      <c r="Y30">
        <v>0</v>
      </c>
      <c r="Z30">
        <v>0</v>
      </c>
      <c r="AA30">
        <v>21.690256471190732</v>
      </c>
      <c r="AB30">
        <v>10.661333387526247</v>
      </c>
      <c r="AC30">
        <v>6.7867099388039174</v>
      </c>
      <c r="AD30">
        <v>28.409284318688361</v>
      </c>
      <c r="AE30">
        <v>53.096509196118738</v>
      </c>
      <c r="AF30" t="str">
        <f t="shared" si="0"/>
        <v>Consider</v>
      </c>
      <c r="AG30" t="str">
        <f t="shared" si="1"/>
        <v>Consider</v>
      </c>
      <c r="AH30" t="str">
        <f t="shared" si="2"/>
        <v>Consider</v>
      </c>
      <c r="AI30" t="str">
        <f t="shared" si="3"/>
        <v>Consider</v>
      </c>
    </row>
    <row r="31" spans="1:35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-0.53719897868538224</v>
      </c>
      <c r="R31">
        <v>0.85166543639791426</v>
      </c>
      <c r="S31">
        <v>0.44037457957412801</v>
      </c>
      <c r="T31">
        <v>4.0604292593506171E-4</v>
      </c>
      <c r="U31">
        <v>1.5455378626011644</v>
      </c>
      <c r="V31">
        <v>0.10299882164753357</v>
      </c>
      <c r="W31">
        <v>1.520300954038061</v>
      </c>
      <c r="X31">
        <v>1.3311733319071579</v>
      </c>
      <c r="Y31">
        <v>0.75786372168435734</v>
      </c>
      <c r="Z31">
        <v>2.149490332125616</v>
      </c>
      <c r="AA31">
        <v>0</v>
      </c>
      <c r="AB31">
        <v>0</v>
      </c>
      <c r="AC31">
        <v>0</v>
      </c>
      <c r="AD31">
        <v>0</v>
      </c>
      <c r="AE31">
        <v>0</v>
      </c>
      <c r="AF31" t="str">
        <f t="shared" si="0"/>
        <v>Consider</v>
      </c>
      <c r="AG31" t="str">
        <f t="shared" si="1"/>
        <v>Consider</v>
      </c>
      <c r="AH31" t="str">
        <f t="shared" si="2"/>
        <v>Remove</v>
      </c>
      <c r="AI31" t="str">
        <f t="shared" si="3"/>
        <v>Remove</v>
      </c>
    </row>
    <row r="32" spans="1:35" x14ac:dyDescent="0.3">
      <c r="A32" t="s">
        <v>29</v>
      </c>
      <c r="B32">
        <v>2480.3833080371201</v>
      </c>
      <c r="C32">
        <v>3530.0057388144637</v>
      </c>
      <c r="D32">
        <v>6861.810012425216</v>
      </c>
      <c r="E32">
        <v>6875.6607528857594</v>
      </c>
      <c r="F32">
        <v>4944.5766048993282</v>
      </c>
      <c r="G32">
        <v>1842.6164478819985</v>
      </c>
      <c r="H32">
        <v>2006.2281295289345</v>
      </c>
      <c r="I32">
        <v>2257.6374458943251</v>
      </c>
      <c r="J32">
        <v>2846.7875793070075</v>
      </c>
      <c r="K32">
        <v>4105.8959272774109</v>
      </c>
      <c r="L32">
        <v>2447.4211412038649</v>
      </c>
      <c r="M32">
        <v>2639.1696620573784</v>
      </c>
      <c r="N32">
        <v>2866.7237695857457</v>
      </c>
      <c r="O32">
        <v>3751.4110951853877</v>
      </c>
      <c r="P32">
        <v>4834.9263956412542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2503.1082264156157</v>
      </c>
      <c r="AB32">
        <v>3568.8454461829124</v>
      </c>
      <c r="AC32">
        <v>6890.0231285063674</v>
      </c>
      <c r="AD32">
        <v>6924.0578201917442</v>
      </c>
      <c r="AE32">
        <v>5442.8765862676482</v>
      </c>
      <c r="AF32" t="str">
        <f t="shared" si="0"/>
        <v>Consider</v>
      </c>
      <c r="AG32" t="str">
        <f t="shared" si="1"/>
        <v>Consider</v>
      </c>
      <c r="AH32" t="str">
        <f t="shared" si="2"/>
        <v>Consider</v>
      </c>
      <c r="AI32" t="str">
        <f t="shared" si="3"/>
        <v>Consider</v>
      </c>
    </row>
    <row r="33" spans="1:35" x14ac:dyDescent="0.3">
      <c r="A33" t="s">
        <v>30</v>
      </c>
      <c r="B33">
        <v>8.0905653923839997E-4</v>
      </c>
      <c r="C33">
        <v>0</v>
      </c>
      <c r="D33">
        <v>0</v>
      </c>
      <c r="E33">
        <v>0</v>
      </c>
      <c r="F33">
        <v>0</v>
      </c>
      <c r="G33">
        <v>0.91433806712719368</v>
      </c>
      <c r="H33">
        <v>0.33673159680501763</v>
      </c>
      <c r="I33">
        <v>0</v>
      </c>
      <c r="J33">
        <v>0</v>
      </c>
      <c r="K33">
        <v>0</v>
      </c>
      <c r="L33">
        <v>3.8430248725685248</v>
      </c>
      <c r="M33">
        <v>3.7964168273079295</v>
      </c>
      <c r="N33">
        <v>0</v>
      </c>
      <c r="O33">
        <v>0</v>
      </c>
      <c r="P33">
        <v>0</v>
      </c>
      <c r="Q33">
        <v>0.54207499391852898</v>
      </c>
      <c r="R33">
        <v>0.18736078292622199</v>
      </c>
      <c r="S33">
        <v>0.28071074795264739</v>
      </c>
      <c r="T33">
        <v>0.33754725525554252</v>
      </c>
      <c r="U33">
        <v>0.41361454320503788</v>
      </c>
      <c r="V33">
        <v>1.9894994204114156</v>
      </c>
      <c r="W33">
        <v>1.0793580734072794</v>
      </c>
      <c r="X33">
        <v>0.94476919200483978</v>
      </c>
      <c r="Y33">
        <v>0.95279774303339482</v>
      </c>
      <c r="Z33">
        <v>0.83173366685811811</v>
      </c>
      <c r="AA33">
        <v>-5.3602933933056002E-3</v>
      </c>
      <c r="AB33">
        <v>0</v>
      </c>
      <c r="AC33">
        <v>0</v>
      </c>
      <c r="AD33">
        <v>0</v>
      </c>
      <c r="AE33">
        <v>0</v>
      </c>
      <c r="AF33" t="str">
        <f t="shared" si="0"/>
        <v>Consider</v>
      </c>
      <c r="AG33" t="str">
        <f t="shared" si="1"/>
        <v>Consider</v>
      </c>
      <c r="AH33" t="str">
        <f t="shared" si="2"/>
        <v>Remove</v>
      </c>
      <c r="AI33" t="str">
        <f t="shared" si="3"/>
        <v>Remove</v>
      </c>
    </row>
    <row r="34" spans="1:35" x14ac:dyDescent="0.3">
      <c r="A34" t="s">
        <v>31</v>
      </c>
      <c r="B34">
        <v>300.93370231851759</v>
      </c>
      <c r="C34">
        <v>318.65833469851538</v>
      </c>
      <c r="D34">
        <v>335.98817057088672</v>
      </c>
      <c r="E34">
        <v>0</v>
      </c>
      <c r="F34">
        <v>0</v>
      </c>
      <c r="G34">
        <v>394.94164503777648</v>
      </c>
      <c r="H34">
        <v>410.62455222949046</v>
      </c>
      <c r="I34">
        <v>383.8955869970606</v>
      </c>
      <c r="J34">
        <v>0</v>
      </c>
      <c r="K34">
        <v>0</v>
      </c>
      <c r="L34">
        <v>522.12115229104745</v>
      </c>
      <c r="M34">
        <v>556.87361828349708</v>
      </c>
      <c r="N34">
        <v>449.89960321690859</v>
      </c>
      <c r="O34">
        <v>0</v>
      </c>
      <c r="P34">
        <v>0</v>
      </c>
      <c r="Q34">
        <v>0</v>
      </c>
      <c r="R34">
        <v>0.38687028443371879</v>
      </c>
      <c r="S34">
        <v>0.35051723576065147</v>
      </c>
      <c r="T34">
        <v>0.27269346002168532</v>
      </c>
      <c r="U34">
        <v>0.27798529789975879</v>
      </c>
      <c r="V34">
        <v>0</v>
      </c>
      <c r="W34">
        <v>0.92184767244295995</v>
      </c>
      <c r="X34">
        <v>0.93618669045301695</v>
      </c>
      <c r="Y34">
        <v>0.92588436893569237</v>
      </c>
      <c r="Z34">
        <v>0.94777497454539616</v>
      </c>
      <c r="AA34">
        <v>341.80618065472106</v>
      </c>
      <c r="AB34">
        <v>368.33567166768478</v>
      </c>
      <c r="AC34">
        <v>386.23012168691457</v>
      </c>
      <c r="AD34">
        <v>0</v>
      </c>
      <c r="AE34">
        <v>0</v>
      </c>
      <c r="AF34" t="str">
        <f t="shared" si="0"/>
        <v>Consider</v>
      </c>
      <c r="AG34" t="str">
        <f t="shared" si="1"/>
        <v>Consider</v>
      </c>
      <c r="AH34" t="str">
        <f t="shared" si="2"/>
        <v>Consider</v>
      </c>
      <c r="AI34" t="str">
        <f t="shared" si="3"/>
        <v>Consider</v>
      </c>
    </row>
    <row r="35" spans="1:35" x14ac:dyDescent="0.3">
      <c r="A35" t="s">
        <v>32</v>
      </c>
      <c r="B35">
        <v>-4.4452379792281596</v>
      </c>
      <c r="C35">
        <v>12.07794399414272</v>
      </c>
      <c r="D35">
        <v>11.364484556093441</v>
      </c>
      <c r="E35">
        <v>10.818628240240642</v>
      </c>
      <c r="F35">
        <v>0.49645214042111996</v>
      </c>
      <c r="G35">
        <v>455.45920429355402</v>
      </c>
      <c r="H35">
        <v>438.49163786286641</v>
      </c>
      <c r="I35">
        <v>398.26739821681934</v>
      </c>
      <c r="J35">
        <v>467.45450868989997</v>
      </c>
      <c r="K35">
        <v>2.6105250969189373</v>
      </c>
      <c r="L35">
        <v>801.4392142947147</v>
      </c>
      <c r="M35">
        <v>733.96259991656905</v>
      </c>
      <c r="N35">
        <v>633.76872769392457</v>
      </c>
      <c r="O35">
        <v>622.99109597434199</v>
      </c>
      <c r="P35">
        <v>5.2027083846353923</v>
      </c>
      <c r="Q35">
        <v>0.59484158183766012</v>
      </c>
      <c r="R35">
        <v>0.60988971760984012</v>
      </c>
      <c r="S35">
        <v>0.62646477190447247</v>
      </c>
      <c r="T35">
        <v>0.6751137657362114</v>
      </c>
      <c r="U35">
        <v>0</v>
      </c>
      <c r="V35">
        <v>0.93573714956973286</v>
      </c>
      <c r="W35">
        <v>0.95084613859932332</v>
      </c>
      <c r="X35">
        <v>0.98428268966939658</v>
      </c>
      <c r="Y35">
        <v>1.0203078581554244</v>
      </c>
      <c r="Z35">
        <v>0</v>
      </c>
      <c r="AA35">
        <v>0.72032297943039958</v>
      </c>
      <c r="AB35">
        <v>19.346458406348798</v>
      </c>
      <c r="AC35">
        <v>17.219949236152321</v>
      </c>
      <c r="AD35">
        <v>14.870205182750722</v>
      </c>
      <c r="AE35">
        <v>0.65685123883008001</v>
      </c>
      <c r="AF35" t="str">
        <f t="shared" si="0"/>
        <v>Consider</v>
      </c>
      <c r="AG35" t="str">
        <f t="shared" si="1"/>
        <v>Consider</v>
      </c>
      <c r="AH35" t="str">
        <f t="shared" si="2"/>
        <v>Consider</v>
      </c>
      <c r="AI35" t="str">
        <f t="shared" si="3"/>
        <v>Consider</v>
      </c>
    </row>
    <row r="36" spans="1:35" x14ac:dyDescent="0.3">
      <c r="A36" t="s">
        <v>33</v>
      </c>
      <c r="B36">
        <v>6817.3992381665284</v>
      </c>
      <c r="C36">
        <v>5780.7811397497235</v>
      </c>
      <c r="D36">
        <v>4497.9799666021781</v>
      </c>
      <c r="E36">
        <v>-181.61213581932546</v>
      </c>
      <c r="F36">
        <v>8145.6173201777865</v>
      </c>
      <c r="G36">
        <v>7269.5219770705917</v>
      </c>
      <c r="H36">
        <v>7076.51974728809</v>
      </c>
      <c r="I36">
        <v>6783.1132936439526</v>
      </c>
      <c r="J36">
        <v>6328.0862197710385</v>
      </c>
      <c r="K36">
        <v>6443.1173048094606</v>
      </c>
      <c r="L36">
        <v>11206.21226583552</v>
      </c>
      <c r="M36">
        <v>10971.094516371037</v>
      </c>
      <c r="N36">
        <v>10879.223815875903</v>
      </c>
      <c r="O36">
        <v>10307.99849323532</v>
      </c>
      <c r="P36">
        <v>9526.5152505710066</v>
      </c>
      <c r="Q36">
        <v>0</v>
      </c>
      <c r="R36">
        <v>1.2136576530604177</v>
      </c>
      <c r="S36">
        <v>0.69119983882758784</v>
      </c>
      <c r="T36">
        <v>0.62322756951241864</v>
      </c>
      <c r="U36">
        <v>0.4004969418750331</v>
      </c>
      <c r="V36">
        <v>0</v>
      </c>
      <c r="W36">
        <v>3.0971373777467353</v>
      </c>
      <c r="X36">
        <v>1.5110765729122611</v>
      </c>
      <c r="Y36">
        <v>1.3092317489707526</v>
      </c>
      <c r="Z36">
        <v>1.6555311558594332</v>
      </c>
      <c r="AA36">
        <v>8772.4951382016006</v>
      </c>
      <c r="AB36">
        <v>12550.060777802897</v>
      </c>
      <c r="AC36">
        <v>17214.590025336001</v>
      </c>
      <c r="AD36">
        <v>20729.165313394176</v>
      </c>
      <c r="AE36">
        <v>20510.750552229027</v>
      </c>
      <c r="AF36" t="str">
        <f t="shared" si="0"/>
        <v>Consider</v>
      </c>
      <c r="AG36" t="str">
        <f t="shared" si="1"/>
        <v>Consider</v>
      </c>
      <c r="AH36" t="str">
        <f t="shared" si="2"/>
        <v>Consider</v>
      </c>
      <c r="AI36" t="str">
        <f t="shared" si="3"/>
        <v>Consider</v>
      </c>
    </row>
    <row r="37" spans="1:35" x14ac:dyDescent="0.3">
      <c r="A37" t="s">
        <v>34</v>
      </c>
      <c r="B37">
        <v>197.41377974347773</v>
      </c>
      <c r="C37">
        <v>332.83230823262528</v>
      </c>
      <c r="D37">
        <v>327.97326001123326</v>
      </c>
      <c r="E37">
        <v>308.83073187278848</v>
      </c>
      <c r="F37">
        <v>877.3158024155033</v>
      </c>
      <c r="G37">
        <v>70.971010653144788</v>
      </c>
      <c r="H37">
        <v>188.1159071790641</v>
      </c>
      <c r="I37">
        <v>145.59956547496091</v>
      </c>
      <c r="J37">
        <v>151.70592545485752</v>
      </c>
      <c r="K37">
        <v>149.53521440269424</v>
      </c>
      <c r="L37">
        <v>149.27046515443212</v>
      </c>
      <c r="M37">
        <v>313.38791641459937</v>
      </c>
      <c r="N37">
        <v>297.89463020537096</v>
      </c>
      <c r="O37">
        <v>322.89940956140401</v>
      </c>
      <c r="P37">
        <v>308.63297226770021</v>
      </c>
      <c r="Q37">
        <v>0.73912244769257518</v>
      </c>
      <c r="R37">
        <v>0.90578587309987235</v>
      </c>
      <c r="S37">
        <v>0.80182513728245208</v>
      </c>
      <c r="T37">
        <v>0.82562865678406749</v>
      </c>
      <c r="U37">
        <v>0.87507282868849967</v>
      </c>
      <c r="V37">
        <v>1.0951498291514603</v>
      </c>
      <c r="W37">
        <v>1.1350420025208059</v>
      </c>
      <c r="X37">
        <v>0.91084010068712573</v>
      </c>
      <c r="Y37">
        <v>0.95103967209738416</v>
      </c>
      <c r="Z37">
        <v>1.0729376331553568</v>
      </c>
      <c r="AA37">
        <v>202.26810579707902</v>
      </c>
      <c r="AB37">
        <v>333.50987304891709</v>
      </c>
      <c r="AC37">
        <v>328.66315768132608</v>
      </c>
      <c r="AD37">
        <v>309.44489846030342</v>
      </c>
      <c r="AE37">
        <v>877.67179443870714</v>
      </c>
      <c r="AF37" t="str">
        <f t="shared" si="0"/>
        <v>Consider</v>
      </c>
      <c r="AG37" t="str">
        <f t="shared" si="1"/>
        <v>Consider</v>
      </c>
      <c r="AH37" t="str">
        <f t="shared" si="2"/>
        <v>Consider</v>
      </c>
      <c r="AI37" t="str">
        <f t="shared" si="3"/>
        <v>Consider</v>
      </c>
    </row>
    <row r="38" spans="1:35" x14ac:dyDescent="0.3">
      <c r="A38" t="s">
        <v>35</v>
      </c>
      <c r="B38">
        <v>1.5523338240000001E-3</v>
      </c>
      <c r="C38">
        <v>8.0941056000000003E-4</v>
      </c>
      <c r="D38">
        <v>3.8928793599999999E-4</v>
      </c>
      <c r="E38">
        <v>0</v>
      </c>
      <c r="F38">
        <v>0</v>
      </c>
      <c r="G38">
        <v>4.2050438420580347</v>
      </c>
      <c r="H38">
        <v>3.1852189911234561</v>
      </c>
      <c r="I38">
        <v>2.7108367530070021</v>
      </c>
      <c r="J38">
        <v>3.2509626572633086</v>
      </c>
      <c r="K38">
        <v>2.6108836453690367</v>
      </c>
      <c r="L38">
        <v>21.1883931136</v>
      </c>
      <c r="M38">
        <v>21.947498807296</v>
      </c>
      <c r="N38">
        <v>24.338946631679999</v>
      </c>
      <c r="O38">
        <v>23.389244629841919</v>
      </c>
      <c r="P38">
        <v>23.058073153516546</v>
      </c>
      <c r="Q38">
        <v>0</v>
      </c>
      <c r="R38">
        <v>0</v>
      </c>
      <c r="S38">
        <v>0.66510685390138036</v>
      </c>
      <c r="T38">
        <v>0.61423202636359442</v>
      </c>
      <c r="U38">
        <v>0.72622167497920531</v>
      </c>
      <c r="V38">
        <v>0</v>
      </c>
      <c r="W38">
        <v>0</v>
      </c>
      <c r="X38">
        <v>1.1441902711320482</v>
      </c>
      <c r="Y38">
        <v>0.9701741194971395</v>
      </c>
      <c r="Z38">
        <v>1.10804859308072</v>
      </c>
      <c r="AA38">
        <v>3.039143936E-3</v>
      </c>
      <c r="AB38">
        <v>1.323964416E-3</v>
      </c>
      <c r="AC38">
        <v>3.8928793599999999E-4</v>
      </c>
      <c r="AD38">
        <v>0</v>
      </c>
      <c r="AE38">
        <v>0</v>
      </c>
      <c r="AF38" t="str">
        <f t="shared" si="0"/>
        <v>Consider</v>
      </c>
      <c r="AG38" t="str">
        <f t="shared" si="1"/>
        <v>Consider</v>
      </c>
      <c r="AH38" t="str">
        <f t="shared" si="2"/>
        <v>Consider</v>
      </c>
      <c r="AI38" t="str">
        <f t="shared" si="3"/>
        <v>Consider</v>
      </c>
    </row>
    <row r="39" spans="1:35" x14ac:dyDescent="0.3">
      <c r="A39" t="s">
        <v>36</v>
      </c>
      <c r="B39">
        <v>0</v>
      </c>
      <c r="C39">
        <v>0</v>
      </c>
      <c r="D39">
        <v>0</v>
      </c>
      <c r="E39">
        <v>0.16114111590399999</v>
      </c>
      <c r="F39">
        <v>1.2637424370210817</v>
      </c>
      <c r="G39">
        <v>0.49050003300669437</v>
      </c>
      <c r="H39">
        <v>0.4816803859453952</v>
      </c>
      <c r="I39">
        <v>0.24444056552099841</v>
      </c>
      <c r="J39">
        <v>1.5431892520777726</v>
      </c>
      <c r="K39">
        <v>2.3517313412381697</v>
      </c>
      <c r="L39">
        <v>3.214939237376</v>
      </c>
      <c r="M39">
        <v>3.1538884823040001</v>
      </c>
      <c r="N39">
        <v>3.5943831992319999</v>
      </c>
      <c r="O39">
        <v>4.2905082739406852</v>
      </c>
      <c r="P39">
        <v>4.837886246764544</v>
      </c>
      <c r="Q39">
        <v>0.73546989210208169</v>
      </c>
      <c r="R39">
        <v>0.62420031248419461</v>
      </c>
      <c r="S39">
        <v>0.63026026460375895</v>
      </c>
      <c r="T39">
        <v>0.66394962858214546</v>
      </c>
      <c r="U39">
        <v>0.55687368475160359</v>
      </c>
      <c r="V39">
        <v>1.0364302619807977</v>
      </c>
      <c r="W39">
        <v>0.91717634977137286</v>
      </c>
      <c r="X39">
        <v>0.92956038823503995</v>
      </c>
      <c r="Y39">
        <v>0.95443624362533852</v>
      </c>
      <c r="Z39">
        <v>0.84898530712344777</v>
      </c>
      <c r="AA39">
        <v>0</v>
      </c>
      <c r="AB39">
        <v>0</v>
      </c>
      <c r="AC39">
        <v>0</v>
      </c>
      <c r="AD39">
        <v>1.4240567040000001</v>
      </c>
      <c r="AE39">
        <v>8.4971930224639998</v>
      </c>
      <c r="AF39" t="str">
        <f t="shared" si="0"/>
        <v>Consider</v>
      </c>
      <c r="AG39" t="str">
        <f t="shared" si="1"/>
        <v>Consider</v>
      </c>
      <c r="AH39" t="str">
        <f t="shared" si="2"/>
        <v>Consider</v>
      </c>
      <c r="AI39" t="str">
        <f t="shared" si="3"/>
        <v>Consider</v>
      </c>
    </row>
    <row r="40" spans="1:35" x14ac:dyDescent="0.3">
      <c r="A40" t="s">
        <v>37</v>
      </c>
      <c r="B40">
        <v>3527.892630087857</v>
      </c>
      <c r="C40">
        <v>3792.9708536877274</v>
      </c>
      <c r="D40">
        <v>3649.1285372915099</v>
      </c>
      <c r="E40">
        <v>0</v>
      </c>
      <c r="F40">
        <v>0</v>
      </c>
      <c r="G40">
        <v>3238.0808815027476</v>
      </c>
      <c r="H40">
        <v>2431.659392765449</v>
      </c>
      <c r="I40">
        <v>2431.6593927649669</v>
      </c>
      <c r="J40">
        <v>0</v>
      </c>
      <c r="K40">
        <v>0</v>
      </c>
      <c r="L40">
        <v>2992.6981440401501</v>
      </c>
      <c r="M40">
        <v>2912.1088953130511</v>
      </c>
      <c r="N40">
        <v>2856.2552584331956</v>
      </c>
      <c r="O40">
        <v>0</v>
      </c>
      <c r="P40">
        <v>0</v>
      </c>
      <c r="Q40">
        <v>0.59413574346558107</v>
      </c>
      <c r="R40">
        <v>0.74361360322813042</v>
      </c>
      <c r="S40">
        <v>0.64459869821679139</v>
      </c>
      <c r="T40">
        <v>0.61315721407838519</v>
      </c>
      <c r="U40">
        <v>0.7442621747304996</v>
      </c>
      <c r="V40">
        <v>0.89929822579677221</v>
      </c>
      <c r="W40">
        <v>1.0561038463284889</v>
      </c>
      <c r="X40">
        <v>0.95981005895049254</v>
      </c>
      <c r="Y40">
        <v>0.93786238690879842</v>
      </c>
      <c r="Z40">
        <v>1.0269210362906696</v>
      </c>
      <c r="AA40">
        <v>4720.385307741928</v>
      </c>
      <c r="AB40">
        <v>5103.6170388527889</v>
      </c>
      <c r="AC40">
        <v>5197.8011192382874</v>
      </c>
      <c r="AD40">
        <v>0</v>
      </c>
      <c r="AE40">
        <v>0</v>
      </c>
      <c r="AF40" t="str">
        <f t="shared" si="0"/>
        <v>Consider</v>
      </c>
      <c r="AG40" t="str">
        <f t="shared" si="1"/>
        <v>Consider</v>
      </c>
      <c r="AH40" t="str">
        <f t="shared" si="2"/>
        <v>Consider</v>
      </c>
      <c r="AI40" t="str">
        <f t="shared" si="3"/>
        <v>Consider</v>
      </c>
    </row>
    <row r="41" spans="1:35" x14ac:dyDescent="0.3">
      <c r="A41" t="s">
        <v>38</v>
      </c>
      <c r="B41">
        <v>10.218826011402239</v>
      </c>
      <c r="C41">
        <v>10.379847296000001</v>
      </c>
      <c r="D41">
        <v>10.545354411008001</v>
      </c>
      <c r="E41">
        <v>10.466357867519999</v>
      </c>
      <c r="F41">
        <v>10.241370639359999</v>
      </c>
      <c r="G41">
        <v>21.012306846664906</v>
      </c>
      <c r="H41">
        <v>24.100995797172121</v>
      </c>
      <c r="I41">
        <v>18.532444237548034</v>
      </c>
      <c r="J41">
        <v>21.963985180293118</v>
      </c>
      <c r="K41">
        <v>22.728727852048486</v>
      </c>
      <c r="L41">
        <v>57.103455392693043</v>
      </c>
      <c r="M41">
        <v>60.459657739798736</v>
      </c>
      <c r="N41">
        <v>57.146115169376365</v>
      </c>
      <c r="O41">
        <v>65.287559425706405</v>
      </c>
      <c r="P41">
        <v>67.886677780198909</v>
      </c>
      <c r="Q41">
        <v>0</v>
      </c>
      <c r="R41">
        <v>0</v>
      </c>
      <c r="S41">
        <v>0</v>
      </c>
      <c r="T41">
        <v>0.5861308372608296</v>
      </c>
      <c r="U41">
        <v>0.3748466230251245</v>
      </c>
      <c r="V41">
        <v>0</v>
      </c>
      <c r="W41">
        <v>0</v>
      </c>
      <c r="X41">
        <v>0</v>
      </c>
      <c r="Y41">
        <v>33.182736344518098</v>
      </c>
      <c r="Z41">
        <v>5.7726387872881704</v>
      </c>
      <c r="AA41">
        <v>10.218826011402239</v>
      </c>
      <c r="AB41">
        <v>10.379847296000001</v>
      </c>
      <c r="AC41">
        <v>10.545354411008001</v>
      </c>
      <c r="AD41">
        <v>10.466357867519999</v>
      </c>
      <c r="AE41">
        <v>10.241370639359999</v>
      </c>
      <c r="AF41" t="str">
        <f t="shared" si="0"/>
        <v>Consider</v>
      </c>
      <c r="AG41" t="str">
        <f t="shared" si="1"/>
        <v>Consider</v>
      </c>
      <c r="AH41" t="str">
        <f t="shared" si="2"/>
        <v>Consider</v>
      </c>
      <c r="AI41" t="str">
        <f t="shared" si="3"/>
        <v>Consider</v>
      </c>
    </row>
    <row r="42" spans="1:35" x14ac:dyDescent="0.3">
      <c r="A42" t="s">
        <v>39</v>
      </c>
      <c r="B42">
        <v>1272.3682354939051</v>
      </c>
      <c r="C42">
        <v>1230.0252584626792</v>
      </c>
      <c r="D42">
        <v>1077.2896132536669</v>
      </c>
      <c r="E42">
        <v>228.5288653010432</v>
      </c>
      <c r="F42">
        <v>471.01400830364668</v>
      </c>
      <c r="G42">
        <v>535.0269633610701</v>
      </c>
      <c r="H42">
        <v>398.5047437068522</v>
      </c>
      <c r="I42">
        <v>374.60692991664291</v>
      </c>
      <c r="J42">
        <v>350.10950269511363</v>
      </c>
      <c r="K42">
        <v>361.03759830624995</v>
      </c>
      <c r="L42">
        <v>355.32086470263613</v>
      </c>
      <c r="M42">
        <v>386.95290092213116</v>
      </c>
      <c r="N42">
        <v>456.62295676401845</v>
      </c>
      <c r="O42">
        <v>463.2783547896608</v>
      </c>
      <c r="P42">
        <v>485.28141366876116</v>
      </c>
      <c r="Q42">
        <v>0.65913926889634089</v>
      </c>
      <c r="R42">
        <v>0.70031251409264572</v>
      </c>
      <c r="S42">
        <v>0.6216257254488835</v>
      </c>
      <c r="T42">
        <v>0.71203719924460973</v>
      </c>
      <c r="U42">
        <v>0.89116052133951729</v>
      </c>
      <c r="V42">
        <v>1.3811527414508307</v>
      </c>
      <c r="W42">
        <v>1.1820857714893838</v>
      </c>
      <c r="X42">
        <v>1.0264516314593828</v>
      </c>
      <c r="Y42">
        <v>1.1428615083919662</v>
      </c>
      <c r="Z42">
        <v>1.3231242255482167</v>
      </c>
      <c r="AA42">
        <v>1358.0231508502629</v>
      </c>
      <c r="AB42">
        <v>1306.1870660757093</v>
      </c>
      <c r="AC42">
        <v>1183.6265637070746</v>
      </c>
      <c r="AD42">
        <v>1162.646365587804</v>
      </c>
      <c r="AE42">
        <v>1184.4607566743346</v>
      </c>
      <c r="AF42" t="str">
        <f t="shared" si="0"/>
        <v>Consider</v>
      </c>
      <c r="AG42" t="str">
        <f t="shared" si="1"/>
        <v>Consider</v>
      </c>
      <c r="AH42" t="str">
        <f t="shared" si="2"/>
        <v>Consider</v>
      </c>
      <c r="AI42" t="str">
        <f t="shared" si="3"/>
        <v>Consider</v>
      </c>
    </row>
    <row r="43" spans="1:35" x14ac:dyDescent="0.3">
      <c r="A43" t="s">
        <v>40</v>
      </c>
      <c r="B43">
        <v>6.1994778316800003</v>
      </c>
      <c r="C43">
        <v>6.2064824417587197</v>
      </c>
      <c r="D43">
        <v>6.3766787901235205</v>
      </c>
      <c r="E43">
        <v>6.40151474374656</v>
      </c>
      <c r="F43">
        <v>6.2052183737241604</v>
      </c>
      <c r="G43">
        <v>1.9356598951412736</v>
      </c>
      <c r="H43">
        <v>1.8663806110323713</v>
      </c>
      <c r="I43">
        <v>1.8893038143773697</v>
      </c>
      <c r="J43">
        <v>1.9973636969141251</v>
      </c>
      <c r="K43">
        <v>1.9901002683657216</v>
      </c>
      <c r="L43">
        <v>5.8967853663699961</v>
      </c>
      <c r="M43">
        <v>5.5815639624438784</v>
      </c>
      <c r="N43">
        <v>5.2973072885382138</v>
      </c>
      <c r="O43">
        <v>5.2479811910653948</v>
      </c>
      <c r="P43">
        <v>6.2097769443196933</v>
      </c>
      <c r="Q43">
        <v>0.69192934737224454</v>
      </c>
      <c r="R43">
        <v>0.74020652957737032</v>
      </c>
      <c r="S43">
        <v>0.68972206470953723</v>
      </c>
      <c r="T43">
        <v>0.72100287142788722</v>
      </c>
      <c r="U43">
        <v>2.1177085837482262E-2</v>
      </c>
      <c r="V43">
        <v>0.89956443222751625</v>
      </c>
      <c r="W43">
        <v>0.96858285931404087</v>
      </c>
      <c r="X43">
        <v>0.9496049494884462</v>
      </c>
      <c r="Y43">
        <v>0.96830613912958841</v>
      </c>
      <c r="Z43">
        <v>0.28429556832017178</v>
      </c>
      <c r="AA43">
        <v>6.1994778316800003</v>
      </c>
      <c r="AB43">
        <v>6.2064824417587197</v>
      </c>
      <c r="AC43">
        <v>6.3766787901235205</v>
      </c>
      <c r="AD43">
        <v>6.40151474374656</v>
      </c>
      <c r="AE43">
        <v>6.2052183737241604</v>
      </c>
      <c r="AF43" t="str">
        <f t="shared" si="0"/>
        <v>Consider</v>
      </c>
      <c r="AG43" t="str">
        <f t="shared" si="1"/>
        <v>Consider</v>
      </c>
      <c r="AH43" t="str">
        <f t="shared" si="2"/>
        <v>Consider</v>
      </c>
      <c r="AI43" t="str">
        <f t="shared" si="3"/>
        <v>Consider</v>
      </c>
    </row>
    <row r="44" spans="1:35" x14ac:dyDescent="0.3">
      <c r="A44" t="s">
        <v>41</v>
      </c>
      <c r="B44">
        <v>0</v>
      </c>
      <c r="C44">
        <v>45.192149857821796</v>
      </c>
      <c r="D44">
        <v>54.523427423628902</v>
      </c>
      <c r="E44">
        <v>64.247021113903713</v>
      </c>
      <c r="F44">
        <v>60.593262654201759</v>
      </c>
      <c r="G44">
        <v>43.396402927224216</v>
      </c>
      <c r="H44">
        <v>49.1929371064492</v>
      </c>
      <c r="I44">
        <v>61.649767323647801</v>
      </c>
      <c r="J44">
        <v>68.344061724359179</v>
      </c>
      <c r="K44">
        <v>61.286671120917909</v>
      </c>
      <c r="L44">
        <v>72.328863582824752</v>
      </c>
      <c r="M44">
        <v>79.765750044925426</v>
      </c>
      <c r="N44">
        <v>66.757572195628128</v>
      </c>
      <c r="O44">
        <v>67.790428085482503</v>
      </c>
      <c r="P44">
        <v>69.809695630270554</v>
      </c>
      <c r="Q44">
        <v>0</v>
      </c>
      <c r="R44">
        <v>0.2889868690517638</v>
      </c>
      <c r="S44">
        <v>0.32463022469416397</v>
      </c>
      <c r="T44">
        <v>0.36149904990333603</v>
      </c>
      <c r="U44">
        <v>0.37041023948923224</v>
      </c>
      <c r="V44">
        <v>0</v>
      </c>
      <c r="W44">
        <v>0.77350104995206903</v>
      </c>
      <c r="X44">
        <v>0.83513873050532894</v>
      </c>
      <c r="Y44">
        <v>0.84264954725533936</v>
      </c>
      <c r="Z44">
        <v>0.8505097933286816</v>
      </c>
      <c r="AA44">
        <v>0</v>
      </c>
      <c r="AB44">
        <v>236.08828519894863</v>
      </c>
      <c r="AC44">
        <v>203.5683479381413</v>
      </c>
      <c r="AD44">
        <v>226.76793596613325</v>
      </c>
      <c r="AE44">
        <v>231.47485722755604</v>
      </c>
      <c r="AF44" t="str">
        <f t="shared" si="0"/>
        <v>Consider</v>
      </c>
      <c r="AG44" t="str">
        <f t="shared" si="1"/>
        <v>Consider</v>
      </c>
      <c r="AH44" t="str">
        <f t="shared" si="2"/>
        <v>Consider</v>
      </c>
      <c r="AI44" t="str">
        <f t="shared" si="3"/>
        <v>Consider</v>
      </c>
    </row>
    <row r="45" spans="1:35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1.8474494175821825</v>
      </c>
      <c r="H45">
        <v>1.7698018499709951</v>
      </c>
      <c r="I45">
        <v>1.7792808114616321</v>
      </c>
      <c r="J45">
        <v>1.697776780546048</v>
      </c>
      <c r="K45">
        <v>1.556984671253709</v>
      </c>
      <c r="L45">
        <v>3.2690733864959998</v>
      </c>
      <c r="M45">
        <v>3.312319036416</v>
      </c>
      <c r="N45">
        <v>3.5398867425280001</v>
      </c>
      <c r="O45">
        <v>3.4281736314880003</v>
      </c>
      <c r="P45">
        <v>3.3247425249279998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tr">
        <f t="shared" si="0"/>
        <v>Consider</v>
      </c>
      <c r="AG45" t="str">
        <f t="shared" si="1"/>
        <v>Consider</v>
      </c>
      <c r="AH45" t="str">
        <f t="shared" si="2"/>
        <v>Remove</v>
      </c>
      <c r="AI45" t="str">
        <f t="shared" si="3"/>
        <v>Remove</v>
      </c>
    </row>
    <row r="46" spans="1:35" x14ac:dyDescent="0.3">
      <c r="A46" t="s">
        <v>43</v>
      </c>
      <c r="B46">
        <v>20.205477691391998</v>
      </c>
      <c r="C46">
        <v>14.998120399872001</v>
      </c>
      <c r="D46">
        <v>7.5987395921920005</v>
      </c>
      <c r="E46">
        <v>13.229842583551999</v>
      </c>
      <c r="F46">
        <v>0</v>
      </c>
      <c r="G46">
        <v>2.3441275146933251</v>
      </c>
      <c r="H46">
        <v>3.3181096736505857</v>
      </c>
      <c r="I46">
        <v>3.4593579876443137</v>
      </c>
      <c r="J46">
        <v>3.2613452172409856</v>
      </c>
      <c r="K46">
        <v>0</v>
      </c>
      <c r="L46">
        <v>4.8672834536973308</v>
      </c>
      <c r="M46">
        <v>5.8700194332979203</v>
      </c>
      <c r="N46">
        <v>6.2260416103213059</v>
      </c>
      <c r="O46">
        <v>6.1948671785983995</v>
      </c>
      <c r="P46">
        <v>0</v>
      </c>
      <c r="Q46">
        <v>0.91695847118988916</v>
      </c>
      <c r="R46">
        <v>1.2491316843440363</v>
      </c>
      <c r="S46">
        <v>0.2338014420060972</v>
      </c>
      <c r="T46">
        <v>0.39540644183343004</v>
      </c>
      <c r="U46">
        <v>0.6596732737489619</v>
      </c>
      <c r="V46">
        <v>1.6324481399675561</v>
      </c>
      <c r="W46">
        <v>2.1039111967550821</v>
      </c>
      <c r="X46">
        <v>0.41147644884868245</v>
      </c>
      <c r="Y46">
        <v>0.81542204643367744</v>
      </c>
      <c r="Z46">
        <v>0.78103275759770663</v>
      </c>
      <c r="AA46">
        <v>20.205477691391998</v>
      </c>
      <c r="AB46">
        <v>14.998120399872001</v>
      </c>
      <c r="AC46">
        <v>7.6158962053119996</v>
      </c>
      <c r="AD46">
        <v>13.27943054336</v>
      </c>
      <c r="AE46">
        <v>0</v>
      </c>
      <c r="AF46" t="str">
        <f t="shared" si="0"/>
        <v>Consider</v>
      </c>
      <c r="AG46" t="str">
        <f t="shared" si="1"/>
        <v>Consider</v>
      </c>
      <c r="AH46" t="str">
        <f t="shared" si="2"/>
        <v>Consider</v>
      </c>
      <c r="AI46" t="str">
        <f t="shared" si="3"/>
        <v>Consider</v>
      </c>
    </row>
    <row r="47" spans="1:35" x14ac:dyDescent="0.3">
      <c r="A47" t="s">
        <v>44</v>
      </c>
      <c r="B47">
        <v>15.198508292096001</v>
      </c>
      <c r="C47">
        <v>53.826953997116</v>
      </c>
      <c r="D47">
        <v>75.734754994945945</v>
      </c>
      <c r="E47">
        <v>87.149706385407086</v>
      </c>
      <c r="F47">
        <v>88.038445467672688</v>
      </c>
      <c r="G47">
        <v>71.432511227036784</v>
      </c>
      <c r="H47">
        <v>50.216733941401394</v>
      </c>
      <c r="I47">
        <v>72.350311843847379</v>
      </c>
      <c r="J47">
        <v>91.559694864871105</v>
      </c>
      <c r="K47">
        <v>102.62620434377952</v>
      </c>
      <c r="L47">
        <v>78.113112638996782</v>
      </c>
      <c r="M47">
        <v>70.035208322466403</v>
      </c>
      <c r="N47">
        <v>86.770771975538906</v>
      </c>
      <c r="O47">
        <v>112.07165729206774</v>
      </c>
      <c r="P47">
        <v>139.02845305103637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69.516188365823993</v>
      </c>
      <c r="AB47">
        <v>229.0785856973319</v>
      </c>
      <c r="AC47">
        <v>318.97283401889774</v>
      </c>
      <c r="AD47">
        <v>425.44704299399655</v>
      </c>
      <c r="AE47">
        <v>422.17553832125918</v>
      </c>
      <c r="AF47" t="str">
        <f t="shared" si="0"/>
        <v>Consider</v>
      </c>
      <c r="AG47" t="str">
        <f t="shared" si="1"/>
        <v>Consider</v>
      </c>
      <c r="AH47" t="str">
        <f t="shared" si="2"/>
        <v>Consider</v>
      </c>
      <c r="AI47" t="str">
        <f t="shared" si="3"/>
        <v>Consider</v>
      </c>
    </row>
    <row r="48" spans="1:35" x14ac:dyDescent="0.3">
      <c r="A48" t="s">
        <v>45</v>
      </c>
      <c r="B48">
        <v>7.2765912985599996</v>
      </c>
      <c r="C48">
        <v>6.9640444835225592</v>
      </c>
      <c r="D48">
        <v>6.4973919877120005</v>
      </c>
      <c r="E48">
        <v>5.9137752720383991</v>
      </c>
      <c r="F48">
        <v>5.6922986791014401</v>
      </c>
      <c r="G48">
        <v>6.5302677875199997</v>
      </c>
      <c r="H48">
        <v>4.7898827505254395</v>
      </c>
      <c r="I48">
        <v>5.64714804288512</v>
      </c>
      <c r="J48">
        <v>4.0258099451187199</v>
      </c>
      <c r="K48">
        <v>3.9366037955379203</v>
      </c>
      <c r="L48">
        <v>76.724278285107204</v>
      </c>
      <c r="M48">
        <v>64.087656478228482</v>
      </c>
      <c r="N48">
        <v>69.036940044503041</v>
      </c>
      <c r="O48">
        <v>24.5752387236864</v>
      </c>
      <c r="P48">
        <v>15.632988693493761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157.97228897894402</v>
      </c>
      <c r="AB48">
        <v>143.50178802705409</v>
      </c>
      <c r="AC48">
        <v>128.45166456934399</v>
      </c>
      <c r="AD48">
        <v>123.42373444292608</v>
      </c>
      <c r="AE48">
        <v>120.06000505882623</v>
      </c>
      <c r="AF48" t="str">
        <f t="shared" si="0"/>
        <v>Consider</v>
      </c>
      <c r="AG48" t="str">
        <f t="shared" si="1"/>
        <v>Consider</v>
      </c>
      <c r="AH48" t="str">
        <f t="shared" si="2"/>
        <v>Consider</v>
      </c>
      <c r="AI48" t="str">
        <f t="shared" si="3"/>
        <v>Consider</v>
      </c>
    </row>
    <row r="49" spans="1:35" x14ac:dyDescent="0.3">
      <c r="A49" t="s">
        <v>46</v>
      </c>
      <c r="B49">
        <v>0</v>
      </c>
      <c r="C49">
        <v>241.48678465324031</v>
      </c>
      <c r="D49">
        <v>343.22152587319295</v>
      </c>
      <c r="E49">
        <v>403.79893820858365</v>
      </c>
      <c r="F49">
        <v>652.62304001420296</v>
      </c>
      <c r="G49">
        <v>16.48989829732065</v>
      </c>
      <c r="H49">
        <v>9.6575279241168897</v>
      </c>
      <c r="I49">
        <v>6.719341552097382</v>
      </c>
      <c r="J49">
        <v>3.1454656797971459</v>
      </c>
      <c r="K49">
        <v>3.6122028883241986</v>
      </c>
      <c r="L49">
        <v>67.272104062641247</v>
      </c>
      <c r="M49">
        <v>69.462774797153074</v>
      </c>
      <c r="N49">
        <v>69.879845526302717</v>
      </c>
      <c r="O49">
        <v>21.229455374390987</v>
      </c>
      <c r="P49">
        <v>20.41345895315456</v>
      </c>
      <c r="Q49">
        <v>1.8351715790874434</v>
      </c>
      <c r="R49">
        <v>-0.4973823965377922</v>
      </c>
      <c r="S49">
        <v>10.894670205951281</v>
      </c>
      <c r="T49">
        <v>0</v>
      </c>
      <c r="U49">
        <v>0</v>
      </c>
      <c r="V49">
        <v>2.3937578599187335</v>
      </c>
      <c r="W49">
        <v>-3.8250531265539532E-2</v>
      </c>
      <c r="X49">
        <v>6.8827068094605313</v>
      </c>
      <c r="Y49">
        <v>0</v>
      </c>
      <c r="Z49">
        <v>0</v>
      </c>
      <c r="AA49">
        <v>0</v>
      </c>
      <c r="AB49">
        <v>241.48678465324031</v>
      </c>
      <c r="AC49">
        <v>343.22152587319295</v>
      </c>
      <c r="AD49">
        <v>403.79893820858365</v>
      </c>
      <c r="AE49">
        <v>652.62304001420296</v>
      </c>
      <c r="AF49" t="str">
        <f t="shared" si="0"/>
        <v>Consider</v>
      </c>
      <c r="AG49" t="str">
        <f t="shared" si="1"/>
        <v>Consider</v>
      </c>
      <c r="AH49" t="str">
        <f t="shared" si="2"/>
        <v>Consider</v>
      </c>
      <c r="AI49" t="str">
        <f t="shared" si="3"/>
        <v>Consider</v>
      </c>
    </row>
    <row r="50" spans="1:35" x14ac:dyDescent="0.3">
      <c r="A50" t="s">
        <v>47</v>
      </c>
      <c r="B50">
        <v>91.741319813120001</v>
      </c>
      <c r="C50">
        <v>100.696947559424</v>
      </c>
      <c r="D50">
        <v>132.91751795609599</v>
      </c>
      <c r="E50">
        <v>102.60634764861439</v>
      </c>
      <c r="F50">
        <v>64.369695385507839</v>
      </c>
      <c r="G50">
        <v>58.334322471034881</v>
      </c>
      <c r="H50">
        <v>68.591556189081601</v>
      </c>
      <c r="I50">
        <v>72.836282561535995</v>
      </c>
      <c r="J50">
        <v>73.681933265244155</v>
      </c>
      <c r="K50">
        <v>64.66512192417791</v>
      </c>
      <c r="L50">
        <v>86.097193984</v>
      </c>
      <c r="M50">
        <v>92.711389697023989</v>
      </c>
      <c r="N50">
        <v>100.86305691443199</v>
      </c>
      <c r="O50">
        <v>118.73160196058113</v>
      </c>
      <c r="P50">
        <v>108.45660623849471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94.050733877247993</v>
      </c>
      <c r="AB50">
        <v>103.62692320972799</v>
      </c>
      <c r="AC50">
        <v>137.80488056422399</v>
      </c>
      <c r="AD50">
        <v>130.1794278026035</v>
      </c>
      <c r="AE50">
        <v>108.48548569892866</v>
      </c>
      <c r="AF50" t="str">
        <f t="shared" si="0"/>
        <v>Consider</v>
      </c>
      <c r="AG50" t="str">
        <f t="shared" si="1"/>
        <v>Consider</v>
      </c>
      <c r="AH50" t="str">
        <f t="shared" si="2"/>
        <v>Consider</v>
      </c>
      <c r="AI50" t="str">
        <f t="shared" si="3"/>
        <v>Consider</v>
      </c>
    </row>
    <row r="51" spans="1:35" x14ac:dyDescent="0.3">
      <c r="A51" t="s">
        <v>48</v>
      </c>
      <c r="B51">
        <v>4.3901343200665597</v>
      </c>
      <c r="C51">
        <v>4.2922282307174404</v>
      </c>
      <c r="D51">
        <v>4.2933618872934405</v>
      </c>
      <c r="E51">
        <v>4.2634101987635198</v>
      </c>
      <c r="F51">
        <v>4.2847762478591997</v>
      </c>
      <c r="G51">
        <v>2.6619779116768254</v>
      </c>
      <c r="H51">
        <v>3.7700832549548031</v>
      </c>
      <c r="I51">
        <v>3.2120556139704322</v>
      </c>
      <c r="J51">
        <v>3.616324272090317</v>
      </c>
      <c r="K51">
        <v>3.8809518516842498</v>
      </c>
      <c r="L51">
        <v>5.241517975282278</v>
      </c>
      <c r="M51">
        <v>6.7599495605045243</v>
      </c>
      <c r="N51">
        <v>6.4479160169854977</v>
      </c>
      <c r="O51">
        <v>8.5731391624406026</v>
      </c>
      <c r="P51">
        <v>8.4238271463310319</v>
      </c>
      <c r="Q51">
        <v>-5.2744294477961784</v>
      </c>
      <c r="R51">
        <v>-9.3362617400266092</v>
      </c>
      <c r="S51">
        <v>0.93476261047099374</v>
      </c>
      <c r="T51">
        <v>1.2260944316178606</v>
      </c>
      <c r="U51">
        <v>-0.71402026430765642</v>
      </c>
      <c r="V51">
        <v>0.10210662576072792</v>
      </c>
      <c r="W51">
        <v>-7.0495930134205267</v>
      </c>
      <c r="X51">
        <v>0.94183802057482491</v>
      </c>
      <c r="Y51">
        <v>1.3265700542334702</v>
      </c>
      <c r="Z51">
        <v>2.905533961255985E-3</v>
      </c>
      <c r="AA51">
        <v>4.3901343200665597</v>
      </c>
      <c r="AB51">
        <v>4.2922282307174404</v>
      </c>
      <c r="AC51">
        <v>4.2933618872934405</v>
      </c>
      <c r="AD51">
        <v>4.2634101987635198</v>
      </c>
      <c r="AE51">
        <v>4.2847762478591997</v>
      </c>
      <c r="AF51" t="str">
        <f t="shared" si="0"/>
        <v>Consider</v>
      </c>
      <c r="AG51" t="str">
        <f t="shared" si="1"/>
        <v>Consider</v>
      </c>
      <c r="AH51" t="str">
        <f t="shared" si="2"/>
        <v>Consider</v>
      </c>
      <c r="AI51" t="str">
        <f t="shared" si="3"/>
        <v>Consider</v>
      </c>
    </row>
    <row r="52" spans="1:35" x14ac:dyDescent="0.3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-1.1186400614572459E-4</v>
      </c>
      <c r="R52">
        <v>-4.3194425670291378E-4</v>
      </c>
      <c r="S52">
        <v>-0.11277821868011136</v>
      </c>
      <c r="T52">
        <v>-1.6040884798503621E-6</v>
      </c>
      <c r="U52">
        <v>-4.2013402875395291E-3</v>
      </c>
      <c r="V52">
        <v>-42.856962491100802</v>
      </c>
      <c r="W52">
        <v>-0.79091437710950974</v>
      </c>
      <c r="X52">
        <v>-0.21425261520774946</v>
      </c>
      <c r="Y52">
        <v>0.90581693711455913</v>
      </c>
      <c r="Z52">
        <v>0.62243511432767884</v>
      </c>
      <c r="AA52">
        <v>0</v>
      </c>
      <c r="AB52">
        <v>0</v>
      </c>
      <c r="AC52">
        <v>0</v>
      </c>
      <c r="AD52">
        <v>0</v>
      </c>
      <c r="AE52">
        <v>0</v>
      </c>
      <c r="AF52" t="str">
        <f t="shared" si="0"/>
        <v>Consider</v>
      </c>
      <c r="AG52" t="str">
        <f t="shared" si="1"/>
        <v>Consider</v>
      </c>
      <c r="AH52" t="str">
        <f t="shared" si="2"/>
        <v>Remove</v>
      </c>
      <c r="AI52" t="str">
        <f t="shared" si="3"/>
        <v>Remove</v>
      </c>
    </row>
    <row r="53" spans="1:35" x14ac:dyDescent="0.3">
      <c r="A53" t="s">
        <v>50</v>
      </c>
      <c r="B53">
        <v>0</v>
      </c>
      <c r="C53">
        <v>1504.30397952</v>
      </c>
      <c r="D53">
        <v>2794.1018889159682</v>
      </c>
      <c r="E53">
        <v>4377.3616351689725</v>
      </c>
      <c r="F53">
        <v>3661.795209217024</v>
      </c>
      <c r="G53">
        <v>6.9425964724536318</v>
      </c>
      <c r="H53">
        <v>9.3788064448926711</v>
      </c>
      <c r="I53">
        <v>6.5446002150462466</v>
      </c>
      <c r="J53">
        <v>2.2950389042530306</v>
      </c>
      <c r="K53">
        <v>2.9501141025377278</v>
      </c>
      <c r="L53">
        <v>9.0721433599999983</v>
      </c>
      <c r="M53">
        <v>11.265101085109041</v>
      </c>
      <c r="N53">
        <v>9.8962639540297719</v>
      </c>
      <c r="O53">
        <v>5.1270769723920386</v>
      </c>
      <c r="P53">
        <v>6.9102923462194177</v>
      </c>
      <c r="Q53">
        <v>13.389438604479771</v>
      </c>
      <c r="R53">
        <v>1.2748203149944417</v>
      </c>
      <c r="S53">
        <v>0</v>
      </c>
      <c r="T53">
        <v>0</v>
      </c>
      <c r="U53">
        <v>0</v>
      </c>
      <c r="V53">
        <v>6.7452031192550894</v>
      </c>
      <c r="W53">
        <v>-5.4044248731139124</v>
      </c>
      <c r="X53">
        <v>0</v>
      </c>
      <c r="Y53">
        <v>0</v>
      </c>
      <c r="Z53">
        <v>0</v>
      </c>
      <c r="AA53">
        <v>0</v>
      </c>
      <c r="AB53">
        <v>1504.30397952</v>
      </c>
      <c r="AC53">
        <v>2794.1018889159682</v>
      </c>
      <c r="AD53">
        <v>4377.3616351689725</v>
      </c>
      <c r="AE53">
        <v>3661.795209217024</v>
      </c>
      <c r="AF53" t="str">
        <f t="shared" si="0"/>
        <v>Consider</v>
      </c>
      <c r="AG53" t="str">
        <f t="shared" si="1"/>
        <v>Consider</v>
      </c>
      <c r="AH53" t="str">
        <f t="shared" si="2"/>
        <v>Consider</v>
      </c>
      <c r="AI53" t="str">
        <f t="shared" si="3"/>
        <v>Consider</v>
      </c>
    </row>
    <row r="54" spans="1:35" x14ac:dyDescent="0.3">
      <c r="A54" t="s">
        <v>51</v>
      </c>
      <c r="B54">
        <v>0</v>
      </c>
      <c r="C54">
        <v>9.8397807613337616</v>
      </c>
      <c r="D54">
        <v>10.948629414369281</v>
      </c>
      <c r="E54">
        <v>8.3320839929139208</v>
      </c>
      <c r="F54">
        <v>9.6411301821542406</v>
      </c>
      <c r="G54">
        <v>4.0048281180125187</v>
      </c>
      <c r="H54">
        <v>3.6931287482190847</v>
      </c>
      <c r="I54">
        <v>2.6040406754463743</v>
      </c>
      <c r="J54">
        <v>3.1929107274601471</v>
      </c>
      <c r="K54">
        <v>5.5911344597893118</v>
      </c>
      <c r="L54">
        <v>5.8544877793280001</v>
      </c>
      <c r="M54">
        <v>6.7279496170220536</v>
      </c>
      <c r="N54">
        <v>8.4654005807253494</v>
      </c>
      <c r="O54">
        <v>7.5303362656813064</v>
      </c>
      <c r="P54">
        <v>7.5498334188448775</v>
      </c>
      <c r="Q54">
        <v>0.56299231843451225</v>
      </c>
      <c r="R54">
        <v>0.7331287991406672</v>
      </c>
      <c r="S54">
        <v>0.70331475138737809</v>
      </c>
      <c r="T54">
        <v>0.6663214905940712</v>
      </c>
      <c r="U54">
        <v>0.89192266597720748</v>
      </c>
      <c r="V54">
        <v>0.94602494237201296</v>
      </c>
      <c r="W54">
        <v>1.1218738397699926</v>
      </c>
      <c r="X54">
        <v>1.0985494418834032</v>
      </c>
      <c r="Y54">
        <v>1.0435500865794232</v>
      </c>
      <c r="Z54">
        <v>1.2661054379630055</v>
      </c>
      <c r="AA54">
        <v>0</v>
      </c>
      <c r="AB54">
        <v>17.61627572929536</v>
      </c>
      <c r="AC54">
        <v>20.382048581529599</v>
      </c>
      <c r="AD54">
        <v>16.122491996078079</v>
      </c>
      <c r="AE54">
        <v>16.221790416128002</v>
      </c>
      <c r="AF54" t="str">
        <f t="shared" si="0"/>
        <v>Consider</v>
      </c>
      <c r="AG54" t="str">
        <f t="shared" si="1"/>
        <v>Consider</v>
      </c>
      <c r="AH54" t="str">
        <f t="shared" si="2"/>
        <v>Consider</v>
      </c>
      <c r="AI54" t="str">
        <f t="shared" si="3"/>
        <v>Consider</v>
      </c>
    </row>
    <row r="55" spans="1:35" x14ac:dyDescent="0.3">
      <c r="A55" t="s">
        <v>52</v>
      </c>
      <c r="B55">
        <v>55.082909343743999</v>
      </c>
      <c r="C55">
        <v>537.38673336627198</v>
      </c>
      <c r="D55">
        <v>274.94460198399997</v>
      </c>
      <c r="E55">
        <v>21.14582197248</v>
      </c>
      <c r="F55">
        <v>-8.0549599999999995</v>
      </c>
      <c r="G55">
        <v>279.13438951833604</v>
      </c>
      <c r="H55">
        <v>299.68265065472002</v>
      </c>
      <c r="I55">
        <v>262.37932883148801</v>
      </c>
      <c r="J55">
        <v>12.097722924032</v>
      </c>
      <c r="K55">
        <v>19.199438874132479</v>
      </c>
      <c r="L55">
        <v>449.43377873817599</v>
      </c>
      <c r="M55">
        <v>437.478831982592</v>
      </c>
      <c r="N55">
        <v>466.13470142156797</v>
      </c>
      <c r="O55">
        <v>400.17530587955201</v>
      </c>
      <c r="P55">
        <v>228.658603648</v>
      </c>
      <c r="Q55">
        <v>0.90022481231344664</v>
      </c>
      <c r="R55">
        <v>0.7668116070133576</v>
      </c>
      <c r="S55">
        <v>0.97711699684791209</v>
      </c>
      <c r="T55">
        <v>0.68209123306690367</v>
      </c>
      <c r="U55">
        <v>0.62663505500889782</v>
      </c>
      <c r="V55">
        <v>0.98263460922445689</v>
      </c>
      <c r="W55">
        <v>0.83239576656260228</v>
      </c>
      <c r="X55">
        <v>1.0454446956805994</v>
      </c>
      <c r="Y55">
        <v>0.96918761278607934</v>
      </c>
      <c r="Z55">
        <v>1.0372444979635922</v>
      </c>
      <c r="AA55">
        <v>135.13013422592002</v>
      </c>
      <c r="AB55">
        <v>1018.7083848898559</v>
      </c>
      <c r="AC55">
        <v>553.65156491161599</v>
      </c>
      <c r="AD55">
        <v>405.93119685324797</v>
      </c>
      <c r="AE55">
        <v>208.54866820096001</v>
      </c>
      <c r="AF55" t="str">
        <f t="shared" si="0"/>
        <v>Consider</v>
      </c>
      <c r="AG55" t="str">
        <f t="shared" si="1"/>
        <v>Consider</v>
      </c>
      <c r="AH55" t="str">
        <f t="shared" si="2"/>
        <v>Consider</v>
      </c>
      <c r="AI55" t="str">
        <f t="shared" si="3"/>
        <v>Consider</v>
      </c>
    </row>
    <row r="56" spans="1:35" x14ac:dyDescent="0.3">
      <c r="A56" t="s">
        <v>53</v>
      </c>
      <c r="B56">
        <v>203.54679608393727</v>
      </c>
      <c r="C56">
        <v>235.99354381209602</v>
      </c>
      <c r="D56">
        <v>248.00764277319678</v>
      </c>
      <c r="E56">
        <v>144.97064157776896</v>
      </c>
      <c r="F56">
        <v>0</v>
      </c>
      <c r="G56">
        <v>234.43936737815724</v>
      </c>
      <c r="H56">
        <v>224.84841858046281</v>
      </c>
      <c r="I56">
        <v>247.12299154775565</v>
      </c>
      <c r="J56">
        <v>187.94447858107566</v>
      </c>
      <c r="K56">
        <v>0</v>
      </c>
      <c r="L56">
        <v>374.14342786951255</v>
      </c>
      <c r="M56">
        <v>371.61450826196648</v>
      </c>
      <c r="N56">
        <v>354.18809691705331</v>
      </c>
      <c r="O56">
        <v>333.90238545438569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231.23840721646593</v>
      </c>
      <c r="AB56">
        <v>262.82929654271999</v>
      </c>
      <c r="AC56">
        <v>297.07873433133051</v>
      </c>
      <c r="AD56">
        <v>178.0516143686861</v>
      </c>
      <c r="AE56">
        <v>0</v>
      </c>
      <c r="AF56" t="str">
        <f t="shared" si="0"/>
        <v>Consider</v>
      </c>
      <c r="AG56" t="str">
        <f t="shared" si="1"/>
        <v>Consider</v>
      </c>
      <c r="AH56" t="str">
        <f t="shared" si="2"/>
        <v>Consider</v>
      </c>
      <c r="AI56" t="str">
        <f t="shared" si="3"/>
        <v>Consider</v>
      </c>
    </row>
    <row r="57" spans="1:35" x14ac:dyDescent="0.3">
      <c r="A57" t="s">
        <v>54</v>
      </c>
      <c r="B57">
        <v>0.96162888806400004</v>
      </c>
      <c r="C57">
        <v>-64.679045828607997</v>
      </c>
      <c r="D57">
        <v>-2.66902639768576</v>
      </c>
      <c r="E57">
        <v>52.564166888878077</v>
      </c>
      <c r="F57">
        <v>-24.594822547087357</v>
      </c>
      <c r="G57">
        <v>22.307601948627454</v>
      </c>
      <c r="H57">
        <v>108.51586008892241</v>
      </c>
      <c r="I57">
        <v>290.35899476093709</v>
      </c>
      <c r="J57">
        <v>289.36564857526906</v>
      </c>
      <c r="K57">
        <v>305.17578504035663</v>
      </c>
      <c r="L57">
        <v>206.19158870536702</v>
      </c>
      <c r="M57">
        <v>606.31156325494783</v>
      </c>
      <c r="N57">
        <v>667.31760114752728</v>
      </c>
      <c r="O57">
        <v>654.41018100197687</v>
      </c>
      <c r="P57">
        <v>551.40495263675166</v>
      </c>
      <c r="Q57">
        <v>0</v>
      </c>
      <c r="R57">
        <v>0</v>
      </c>
      <c r="S57">
        <v>0</v>
      </c>
      <c r="T57">
        <v>-41.087430707996461</v>
      </c>
      <c r="U57">
        <v>0</v>
      </c>
      <c r="V57">
        <v>0</v>
      </c>
      <c r="W57">
        <v>0</v>
      </c>
      <c r="X57">
        <v>0</v>
      </c>
      <c r="Y57">
        <v>-251.6977446527965</v>
      </c>
      <c r="Z57">
        <v>0</v>
      </c>
      <c r="AA57">
        <v>-13.873441536</v>
      </c>
      <c r="AB57">
        <v>-1.799014218752</v>
      </c>
      <c r="AC57">
        <v>5.6108985620479999</v>
      </c>
      <c r="AD57">
        <v>58.386151794677765</v>
      </c>
      <c r="AE57">
        <v>-95.424434288465903</v>
      </c>
      <c r="AF57" t="str">
        <f t="shared" si="0"/>
        <v>Consider</v>
      </c>
      <c r="AG57" t="str">
        <f t="shared" si="1"/>
        <v>Consider</v>
      </c>
      <c r="AH57" t="str">
        <f t="shared" si="2"/>
        <v>Consider</v>
      </c>
      <c r="AI57" t="str">
        <f t="shared" si="3"/>
        <v>Consider</v>
      </c>
    </row>
    <row r="58" spans="1:35" x14ac:dyDescent="0.3">
      <c r="A58" t="s">
        <v>55</v>
      </c>
      <c r="B58">
        <v>-3.5850142719999999E-2</v>
      </c>
      <c r="C58">
        <v>0</v>
      </c>
      <c r="D58">
        <v>0</v>
      </c>
      <c r="E58">
        <v>0</v>
      </c>
      <c r="F58">
        <v>0</v>
      </c>
      <c r="G58">
        <v>1.08743029096448</v>
      </c>
      <c r="H58">
        <v>0.82290152613888001</v>
      </c>
      <c r="I58">
        <v>0.30906301562880001</v>
      </c>
      <c r="J58">
        <v>0.56401654988799999</v>
      </c>
      <c r="K58">
        <v>0.6135151259097088</v>
      </c>
      <c r="L58">
        <v>9.0335614566399993</v>
      </c>
      <c r="M58">
        <v>8.7542859059199998</v>
      </c>
      <c r="N58">
        <v>9.2541161984000002</v>
      </c>
      <c r="O58">
        <v>9.2383519641600014</v>
      </c>
      <c r="P58">
        <v>5.938648070897357</v>
      </c>
      <c r="Q58">
        <v>0.57103309042260608</v>
      </c>
      <c r="R58">
        <v>0.52361139049500638</v>
      </c>
      <c r="S58">
        <v>0.48231478708093412</v>
      </c>
      <c r="T58">
        <v>0.66750754417935498</v>
      </c>
      <c r="U58">
        <v>0.52808749684350076</v>
      </c>
      <c r="V58">
        <v>0.93575616037910225</v>
      </c>
      <c r="W58">
        <v>0.87372361285016842</v>
      </c>
      <c r="X58">
        <v>0.87101715946845981</v>
      </c>
      <c r="Y58">
        <v>0.9861518981804821</v>
      </c>
      <c r="Z58">
        <v>0.84714188675508029</v>
      </c>
      <c r="AA58">
        <v>-3.5850142719999999E-2</v>
      </c>
      <c r="AB58">
        <v>0</v>
      </c>
      <c r="AC58">
        <v>0</v>
      </c>
      <c r="AD58">
        <v>0</v>
      </c>
      <c r="AE58">
        <v>0</v>
      </c>
      <c r="AF58" t="str">
        <f t="shared" si="0"/>
        <v>Consider</v>
      </c>
      <c r="AG58" t="str">
        <f t="shared" si="1"/>
        <v>Consider</v>
      </c>
      <c r="AH58" t="str">
        <f t="shared" si="2"/>
        <v>Remove</v>
      </c>
      <c r="AI58" t="str">
        <f t="shared" si="3"/>
        <v>Remove</v>
      </c>
    </row>
    <row r="59" spans="1:35" x14ac:dyDescent="0.3">
      <c r="A59" t="s">
        <v>56</v>
      </c>
      <c r="B59">
        <v>10.354063715328</v>
      </c>
      <c r="C59">
        <v>14.032578589900799</v>
      </c>
      <c r="D59">
        <v>18.43187845352448</v>
      </c>
      <c r="E59">
        <v>32.755859664947195</v>
      </c>
      <c r="F59">
        <v>31.257053211586559</v>
      </c>
      <c r="G59">
        <v>9.4904270506160131</v>
      </c>
      <c r="H59">
        <v>9.9142286907469828</v>
      </c>
      <c r="I59">
        <v>14.294961247529576</v>
      </c>
      <c r="J59">
        <v>8.7933795621900295</v>
      </c>
      <c r="K59">
        <v>9.927983692006606</v>
      </c>
      <c r="L59">
        <v>19.532487152693044</v>
      </c>
      <c r="M59">
        <v>23.314128044437915</v>
      </c>
      <c r="N59">
        <v>21.812152937308262</v>
      </c>
      <c r="O59">
        <v>14.695919125745768</v>
      </c>
      <c r="P59">
        <v>17.50130483710976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10.35844921737216</v>
      </c>
      <c r="AB59">
        <v>14.03563008698368</v>
      </c>
      <c r="AC59">
        <v>18.434616689448955</v>
      </c>
      <c r="AD59">
        <v>33.581479220654082</v>
      </c>
      <c r="AE59">
        <v>32.280683449610237</v>
      </c>
      <c r="AF59" t="str">
        <f t="shared" si="0"/>
        <v>Consider</v>
      </c>
      <c r="AG59" t="str">
        <f t="shared" si="1"/>
        <v>Consider</v>
      </c>
      <c r="AH59" t="str">
        <f t="shared" si="2"/>
        <v>Consider</v>
      </c>
      <c r="AI59" t="str">
        <f t="shared" si="3"/>
        <v>Consider</v>
      </c>
    </row>
    <row r="60" spans="1:35" x14ac:dyDescent="0.3">
      <c r="A60" t="s">
        <v>57</v>
      </c>
      <c r="B60">
        <v>0</v>
      </c>
      <c r="C60">
        <v>0</v>
      </c>
      <c r="D60">
        <v>0</v>
      </c>
      <c r="E60">
        <v>1.2815667199999999E-6</v>
      </c>
      <c r="F60">
        <v>0</v>
      </c>
      <c r="G60">
        <v>0.41234358146047995</v>
      </c>
      <c r="H60">
        <v>0.51445432355430409</v>
      </c>
      <c r="I60">
        <v>0.63069109203619833</v>
      </c>
      <c r="J60">
        <v>102.26718075966033</v>
      </c>
      <c r="K60">
        <v>109.0789000876678</v>
      </c>
      <c r="L60">
        <v>4.114942446625383</v>
      </c>
      <c r="M60">
        <v>3.9255760617261055</v>
      </c>
      <c r="N60">
        <v>3.9895354983019513</v>
      </c>
      <c r="O60">
        <v>187.08217854082804</v>
      </c>
      <c r="P60">
        <v>157.50596296466432</v>
      </c>
      <c r="Q60">
        <v>0</v>
      </c>
      <c r="R60">
        <v>0.12174970054379543</v>
      </c>
      <c r="S60">
        <v>0.12630467104311638</v>
      </c>
      <c r="T60">
        <v>0.18343000360483155</v>
      </c>
      <c r="U60">
        <v>0.20521935166823185</v>
      </c>
      <c r="V60">
        <v>0</v>
      </c>
      <c r="W60">
        <v>0.67141446400105065</v>
      </c>
      <c r="X60">
        <v>0.6447728538718871</v>
      </c>
      <c r="Y60">
        <v>1.0587514524543036</v>
      </c>
      <c r="Z60">
        <v>1.1015011239119821</v>
      </c>
      <c r="AA60">
        <v>0</v>
      </c>
      <c r="AB60">
        <v>0</v>
      </c>
      <c r="AC60">
        <v>0</v>
      </c>
      <c r="AD60">
        <v>5.1262668799999997E-6</v>
      </c>
      <c r="AE60">
        <v>0</v>
      </c>
      <c r="AF60" t="str">
        <f t="shared" si="0"/>
        <v>Consider</v>
      </c>
      <c r="AG60" t="str">
        <f t="shared" si="1"/>
        <v>Consider</v>
      </c>
      <c r="AH60" t="str">
        <f t="shared" si="2"/>
        <v>Consider</v>
      </c>
      <c r="AI60" t="str">
        <f t="shared" si="3"/>
        <v>Consider</v>
      </c>
    </row>
    <row r="61" spans="1:35" x14ac:dyDescent="0.3">
      <c r="A61" t="s">
        <v>58</v>
      </c>
      <c r="B61">
        <v>3.9905642252055555</v>
      </c>
      <c r="C61">
        <v>3.6138957463244803</v>
      </c>
      <c r="D61">
        <v>2.96962293067776</v>
      </c>
      <c r="E61">
        <v>3.4504326146048001</v>
      </c>
      <c r="F61">
        <v>3.138133054258176</v>
      </c>
      <c r="G61">
        <v>28.153326323461428</v>
      </c>
      <c r="H61">
        <v>29.132696576944845</v>
      </c>
      <c r="I61">
        <v>28.795029890185933</v>
      </c>
      <c r="J61">
        <v>37.454882808841319</v>
      </c>
      <c r="K61">
        <v>43.452094336973204</v>
      </c>
      <c r="L61">
        <v>96.5360907973335</v>
      </c>
      <c r="M61">
        <v>96.85955624226446</v>
      </c>
      <c r="N61">
        <v>68.453943501127682</v>
      </c>
      <c r="O61">
        <v>68.935612490668746</v>
      </c>
      <c r="P61">
        <v>72.237675796345741</v>
      </c>
      <c r="Q61">
        <v>0.53238233511292132</v>
      </c>
      <c r="R61">
        <v>0.5227327137308454</v>
      </c>
      <c r="S61">
        <v>0.53546608688267316</v>
      </c>
      <c r="T61">
        <v>0.48507779688359653</v>
      </c>
      <c r="U61">
        <v>0.3862692222768509</v>
      </c>
      <c r="V61">
        <v>0.81265020581054637</v>
      </c>
      <c r="W61">
        <v>0.84057722167716376</v>
      </c>
      <c r="X61">
        <v>0.84805422530289531</v>
      </c>
      <c r="Y61">
        <v>0.87637694548089828</v>
      </c>
      <c r="Z61">
        <v>0.84409871979020867</v>
      </c>
      <c r="AA61">
        <v>40.310397043217712</v>
      </c>
      <c r="AB61">
        <v>45.372401103953912</v>
      </c>
      <c r="AC61">
        <v>49.848483137218565</v>
      </c>
      <c r="AD61">
        <v>77.549673219747845</v>
      </c>
      <c r="AE61">
        <v>107.54788080910232</v>
      </c>
      <c r="AF61" t="str">
        <f t="shared" si="0"/>
        <v>Consider</v>
      </c>
      <c r="AG61" t="str">
        <f t="shared" si="1"/>
        <v>Consider</v>
      </c>
      <c r="AH61" t="str">
        <f t="shared" si="2"/>
        <v>Consider</v>
      </c>
      <c r="AI61" t="str">
        <f t="shared" si="3"/>
        <v>Consider</v>
      </c>
    </row>
    <row r="62" spans="1:35" x14ac:dyDescent="0.3">
      <c r="A62" t="s">
        <v>59</v>
      </c>
      <c r="B62">
        <v>53.430265423216639</v>
      </c>
      <c r="C62">
        <v>-6.6824163521023996</v>
      </c>
      <c r="D62">
        <v>0</v>
      </c>
      <c r="E62">
        <v>0</v>
      </c>
      <c r="F62">
        <v>0</v>
      </c>
      <c r="G62">
        <v>127.19474247372801</v>
      </c>
      <c r="H62">
        <v>71.19497294234624</v>
      </c>
      <c r="I62">
        <v>0</v>
      </c>
      <c r="J62">
        <v>0</v>
      </c>
      <c r="K62">
        <v>0</v>
      </c>
      <c r="L62">
        <v>171.07544802735103</v>
      </c>
      <c r="M62">
        <v>134.33071807479809</v>
      </c>
      <c r="N62">
        <v>0</v>
      </c>
      <c r="O62">
        <v>0</v>
      </c>
      <c r="P62">
        <v>0</v>
      </c>
      <c r="Q62">
        <v>0.48709664970099686</v>
      </c>
      <c r="R62">
        <v>0.72233584456248601</v>
      </c>
      <c r="S62">
        <v>0.56549022994167342</v>
      </c>
      <c r="T62">
        <v>0.66703843126156681</v>
      </c>
      <c r="U62">
        <v>0.6212635906234053</v>
      </c>
      <c r="V62">
        <v>0.89773182061032708</v>
      </c>
      <c r="W62">
        <v>1.0811002680631852</v>
      </c>
      <c r="X62">
        <v>0.94670919850324176</v>
      </c>
      <c r="Y62">
        <v>1.0493490806022727</v>
      </c>
      <c r="Z62">
        <v>0.98364063084025277</v>
      </c>
      <c r="AA62">
        <v>136.22713535350783</v>
      </c>
      <c r="AB62">
        <v>11.532280886517759</v>
      </c>
      <c r="AC62">
        <v>0</v>
      </c>
      <c r="AD62">
        <v>0</v>
      </c>
      <c r="AE62">
        <v>0</v>
      </c>
      <c r="AF62" t="str">
        <f t="shared" si="0"/>
        <v>Consider</v>
      </c>
      <c r="AG62" t="str">
        <f t="shared" si="1"/>
        <v>Consider</v>
      </c>
      <c r="AH62" t="str">
        <f t="shared" si="2"/>
        <v>Remove</v>
      </c>
      <c r="AI62" t="str">
        <f t="shared" si="3"/>
        <v>Remove</v>
      </c>
    </row>
    <row r="63" spans="1:35" x14ac:dyDescent="0.3">
      <c r="A63" t="s">
        <v>60</v>
      </c>
      <c r="B63">
        <v>2.1225393312132095</v>
      </c>
      <c r="C63">
        <v>-5.2212813392350199</v>
      </c>
      <c r="D63">
        <v>-7.8424774896159759</v>
      </c>
      <c r="E63">
        <v>-0.41782062182400004</v>
      </c>
      <c r="F63">
        <v>0.85015268821872647</v>
      </c>
      <c r="G63">
        <v>128.09237219327528</v>
      </c>
      <c r="H63">
        <v>97.315856321895637</v>
      </c>
      <c r="I63">
        <v>75.682681225652317</v>
      </c>
      <c r="J63">
        <v>67.060069629127582</v>
      </c>
      <c r="K63">
        <v>61.845357277905919</v>
      </c>
      <c r="L63">
        <v>139.60693995865876</v>
      </c>
      <c r="M63">
        <v>150.3859938853459</v>
      </c>
      <c r="N63">
        <v>173.07713489813096</v>
      </c>
      <c r="O63">
        <v>187.10794354148064</v>
      </c>
      <c r="P63">
        <v>100.20343197313751</v>
      </c>
      <c r="Q63">
        <v>0.7777700670271338</v>
      </c>
      <c r="R63">
        <v>0.9367753923107166</v>
      </c>
      <c r="S63">
        <v>1.9232415076923253</v>
      </c>
      <c r="T63">
        <v>0</v>
      </c>
      <c r="U63">
        <v>0</v>
      </c>
      <c r="V63">
        <v>1.0791923189604733</v>
      </c>
      <c r="W63">
        <v>1.2362187930391286</v>
      </c>
      <c r="X63">
        <v>2.1129460522604417</v>
      </c>
      <c r="Y63">
        <v>0</v>
      </c>
      <c r="Z63">
        <v>0</v>
      </c>
      <c r="AA63">
        <v>2.8497046341941248</v>
      </c>
      <c r="AB63">
        <v>-4.9480024637129736</v>
      </c>
      <c r="AC63">
        <v>-7.9171291489198081</v>
      </c>
      <c r="AD63">
        <v>0.15629139763200001</v>
      </c>
      <c r="AE63">
        <v>0.75676731371868156</v>
      </c>
      <c r="AF63" t="str">
        <f t="shared" si="0"/>
        <v>Consider</v>
      </c>
      <c r="AG63" t="str">
        <f t="shared" si="1"/>
        <v>Consider</v>
      </c>
      <c r="AH63" t="str">
        <f t="shared" si="2"/>
        <v>Consider</v>
      </c>
      <c r="AI63" t="str">
        <f t="shared" si="3"/>
        <v>Consider</v>
      </c>
    </row>
    <row r="64" spans="1:35" x14ac:dyDescent="0.3">
      <c r="A64" t="s">
        <v>61</v>
      </c>
      <c r="B64">
        <v>0</v>
      </c>
      <c r="C64">
        <v>-45.75308602710016</v>
      </c>
      <c r="D64">
        <v>-40.761404601016316</v>
      </c>
      <c r="E64">
        <v>-40.165721915402237</v>
      </c>
      <c r="F64">
        <v>-28.405119915714561</v>
      </c>
      <c r="G64">
        <v>0</v>
      </c>
      <c r="H64">
        <v>40.827040518518785</v>
      </c>
      <c r="I64">
        <v>47.626759641290136</v>
      </c>
      <c r="J64">
        <v>96.490678713990363</v>
      </c>
      <c r="K64">
        <v>76.891903989472851</v>
      </c>
      <c r="L64">
        <v>0</v>
      </c>
      <c r="M64">
        <v>76.216038221341293</v>
      </c>
      <c r="N64">
        <v>182.77434837116743</v>
      </c>
      <c r="O64">
        <v>291.76944960540806</v>
      </c>
      <c r="P64">
        <v>363.28061213583038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26.664504736317443</v>
      </c>
      <c r="AC64">
        <v>31.197279696742399</v>
      </c>
      <c r="AD64">
        <v>32.499477434327041</v>
      </c>
      <c r="AE64">
        <v>32.837651228364805</v>
      </c>
      <c r="AF64" t="str">
        <f t="shared" si="0"/>
        <v>Consider</v>
      </c>
      <c r="AG64" t="str">
        <f t="shared" si="1"/>
        <v>Consider</v>
      </c>
      <c r="AH64" t="str">
        <f t="shared" si="2"/>
        <v>Consider</v>
      </c>
      <c r="AI64" t="str">
        <f t="shared" si="3"/>
        <v>Consider</v>
      </c>
    </row>
    <row r="65" spans="1:35" x14ac:dyDescent="0.3">
      <c r="A65" t="s">
        <v>62</v>
      </c>
      <c r="B65">
        <v>0</v>
      </c>
      <c r="C65">
        <v>73.612899274547203</v>
      </c>
      <c r="D65">
        <v>75.51988118223872</v>
      </c>
      <c r="E65">
        <v>75.229271638528004</v>
      </c>
      <c r="F65">
        <v>95.240896487895455</v>
      </c>
      <c r="G65">
        <v>58.019468743879166</v>
      </c>
      <c r="H65">
        <v>76.178083280559619</v>
      </c>
      <c r="I65">
        <v>83.449341723202565</v>
      </c>
      <c r="J65">
        <v>115.30517303619942</v>
      </c>
      <c r="K65">
        <v>102.70383371362509</v>
      </c>
      <c r="L65">
        <v>74.676641781099619</v>
      </c>
      <c r="M65">
        <v>82.61804942611252</v>
      </c>
      <c r="N65">
        <v>106.86338874879478</v>
      </c>
      <c r="O65">
        <v>140.08759081002444</v>
      </c>
      <c r="P65">
        <v>168.74380918878359</v>
      </c>
      <c r="Q65">
        <v>0</v>
      </c>
      <c r="R65">
        <v>0.58148353694688981</v>
      </c>
      <c r="S65">
        <v>0.62408200620293708</v>
      </c>
      <c r="T65">
        <v>0.81885294343866111</v>
      </c>
      <c r="U65">
        <v>0.68504137766115714</v>
      </c>
      <c r="V65">
        <v>0</v>
      </c>
      <c r="W65">
        <v>0.83876437337805965</v>
      </c>
      <c r="X65">
        <v>0.94107533829399259</v>
      </c>
      <c r="Y65">
        <v>1.1436135272835488</v>
      </c>
      <c r="Z65">
        <v>0.97777707175837714</v>
      </c>
      <c r="AA65">
        <v>0</v>
      </c>
      <c r="AB65">
        <v>82.118030330910713</v>
      </c>
      <c r="AC65">
        <v>86.926809686364152</v>
      </c>
      <c r="AD65">
        <v>95.678611472732157</v>
      </c>
      <c r="AE65">
        <v>135.57509306101267</v>
      </c>
      <c r="AF65" t="str">
        <f t="shared" si="0"/>
        <v>Consider</v>
      </c>
      <c r="AG65" t="str">
        <f t="shared" si="1"/>
        <v>Consider</v>
      </c>
      <c r="AH65" t="str">
        <f t="shared" si="2"/>
        <v>Consider</v>
      </c>
      <c r="AI65" t="str">
        <f t="shared" si="3"/>
        <v>Consider</v>
      </c>
    </row>
    <row r="66" spans="1:35" x14ac:dyDescent="0.3">
      <c r="A66" t="s">
        <v>63</v>
      </c>
      <c r="B66">
        <v>0.19606414627840002</v>
      </c>
      <c r="C66">
        <v>4.3633084305817595</v>
      </c>
      <c r="D66">
        <v>9.5299854796800004E-2</v>
      </c>
      <c r="E66">
        <v>0.1025752512512</v>
      </c>
      <c r="F66">
        <v>0</v>
      </c>
      <c r="G66">
        <v>113.38013287856518</v>
      </c>
      <c r="H66">
        <v>95.401226069403947</v>
      </c>
      <c r="I66">
        <v>93.269257186011458</v>
      </c>
      <c r="J66">
        <v>92.711616544932866</v>
      </c>
      <c r="K66">
        <v>0</v>
      </c>
      <c r="L66">
        <v>19.970013654428776</v>
      </c>
      <c r="M66">
        <v>25.168155283689778</v>
      </c>
      <c r="N66">
        <v>33.290516179600587</v>
      </c>
      <c r="O66">
        <v>37.002174318112147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0.19606414627840002</v>
      </c>
      <c r="AB66">
        <v>4.3633084305817595</v>
      </c>
      <c r="AC66">
        <v>9.5299854796800004E-2</v>
      </c>
      <c r="AD66">
        <v>0.1025752512512</v>
      </c>
      <c r="AE66">
        <v>0</v>
      </c>
      <c r="AF66" t="str">
        <f t="shared" si="0"/>
        <v>Consider</v>
      </c>
      <c r="AG66" t="str">
        <f t="shared" si="1"/>
        <v>Consider</v>
      </c>
      <c r="AH66" t="str">
        <f t="shared" si="2"/>
        <v>Consider</v>
      </c>
      <c r="AI66" t="str">
        <f t="shared" si="3"/>
        <v>Consider</v>
      </c>
    </row>
    <row r="67" spans="1:35" x14ac:dyDescent="0.3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0.76456667994719141</v>
      </c>
      <c r="U67">
        <v>0.68963056594716943</v>
      </c>
      <c r="V67">
        <v>0</v>
      </c>
      <c r="W67">
        <v>0</v>
      </c>
      <c r="X67">
        <v>0</v>
      </c>
      <c r="Y67">
        <v>1.0188637855413658</v>
      </c>
      <c r="Z67">
        <v>0.84182863806439223</v>
      </c>
      <c r="AA67">
        <v>0</v>
      </c>
      <c r="AB67">
        <v>0</v>
      </c>
      <c r="AC67">
        <v>0</v>
      </c>
      <c r="AD67">
        <v>0</v>
      </c>
      <c r="AE67">
        <v>0</v>
      </c>
      <c r="AF67" t="str">
        <f t="shared" si="0"/>
        <v>Consider</v>
      </c>
      <c r="AG67" t="str">
        <f t="shared" si="1"/>
        <v>Consider</v>
      </c>
      <c r="AH67" t="str">
        <f t="shared" si="2"/>
        <v>Remove</v>
      </c>
      <c r="AI67" t="str">
        <f t="shared" si="3"/>
        <v>Remove</v>
      </c>
    </row>
    <row r="68" spans="1:35" x14ac:dyDescent="0.3">
      <c r="A68" t="s">
        <v>65</v>
      </c>
      <c r="B68">
        <v>100.32787890156544</v>
      </c>
      <c r="C68">
        <v>-2305.8543158378907</v>
      </c>
      <c r="D68">
        <v>36.585299641497599</v>
      </c>
      <c r="E68">
        <v>0</v>
      </c>
      <c r="F68">
        <v>0</v>
      </c>
      <c r="G68">
        <v>466.63684718712835</v>
      </c>
      <c r="H68">
        <v>87.879039834678068</v>
      </c>
      <c r="I68">
        <v>9.6358399999999995E-7</v>
      </c>
      <c r="J68">
        <v>0</v>
      </c>
      <c r="K68">
        <v>0</v>
      </c>
      <c r="L68">
        <v>978.34278514578432</v>
      </c>
      <c r="M68">
        <v>474.5309376284672</v>
      </c>
      <c r="N68">
        <v>3.8560182345830403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200.80862858355712</v>
      </c>
      <c r="AB68">
        <v>179.61362730724326</v>
      </c>
      <c r="AC68">
        <v>329.02960848380928</v>
      </c>
      <c r="AD68">
        <v>0</v>
      </c>
      <c r="AE68">
        <v>0</v>
      </c>
      <c r="AF68" t="str">
        <f t="shared" ref="AF68:AF131" si="4">IF(COUNTIF(B68:AE68,0)=30,"Remove","Consider")</f>
        <v>Consider</v>
      </c>
      <c r="AG68" t="str">
        <f t="shared" ref="AG68:AG131" si="5">IF(SUM(D68:F68,I68:K68,N68:P68,S68:U68,X68:Z68,AC68:AE68)=0,"Remove","Consider")</f>
        <v>Consider</v>
      </c>
      <c r="AH68" t="str">
        <f t="shared" ref="AH68:AH131" si="6">IF(SUM(AC68:AE68)=0,"Remove","Consider")</f>
        <v>Consider</v>
      </c>
      <c r="AI68" t="str">
        <f t="shared" ref="AI68:AI131" si="7">IF(SUM(D68:F68)=0,"Remove","Consider")</f>
        <v>Consider</v>
      </c>
    </row>
    <row r="69" spans="1:35" hidden="1" x14ac:dyDescent="0.3">
      <c r="A69" t="s">
        <v>66</v>
      </c>
      <c r="B69">
        <v>132.15697541411839</v>
      </c>
      <c r="C69">
        <v>0</v>
      </c>
      <c r="D69">
        <v>0</v>
      </c>
      <c r="E69">
        <v>0</v>
      </c>
      <c r="F69">
        <v>0</v>
      </c>
      <c r="G69">
        <v>26.475189586817535</v>
      </c>
      <c r="H69">
        <v>0</v>
      </c>
      <c r="I69">
        <v>0</v>
      </c>
      <c r="J69">
        <v>0</v>
      </c>
      <c r="K69">
        <v>0</v>
      </c>
      <c r="L69">
        <v>47.951300682428624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160.15181381813247</v>
      </c>
      <c r="AB69">
        <v>0</v>
      </c>
      <c r="AC69">
        <v>0</v>
      </c>
      <c r="AD69">
        <v>0</v>
      </c>
      <c r="AE69">
        <v>0</v>
      </c>
      <c r="AF69" t="str">
        <f t="shared" si="4"/>
        <v>Consider</v>
      </c>
      <c r="AG69" t="str">
        <f t="shared" si="5"/>
        <v>Remove</v>
      </c>
      <c r="AH69" t="str">
        <f t="shared" si="6"/>
        <v>Remove</v>
      </c>
      <c r="AI69" t="str">
        <f t="shared" si="7"/>
        <v>Remove</v>
      </c>
    </row>
    <row r="70" spans="1:35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7.0562196197038948E-2</v>
      </c>
      <c r="S70">
        <v>0.37811859222606831</v>
      </c>
      <c r="T70">
        <v>0.34426312541890441</v>
      </c>
      <c r="U70">
        <v>-0.16972834875793028</v>
      </c>
      <c r="V70">
        <v>0</v>
      </c>
      <c r="W70">
        <v>0.71674504585554988</v>
      </c>
      <c r="X70">
        <v>1.4591264317921135</v>
      </c>
      <c r="Y70">
        <v>1.4886477296622846</v>
      </c>
      <c r="Z70">
        <v>0.98814442732930186</v>
      </c>
      <c r="AA70">
        <v>0</v>
      </c>
      <c r="AB70">
        <v>0</v>
      </c>
      <c r="AC70">
        <v>0</v>
      </c>
      <c r="AD70">
        <v>0</v>
      </c>
      <c r="AE70">
        <v>0</v>
      </c>
      <c r="AF70" t="str">
        <f t="shared" si="4"/>
        <v>Consider</v>
      </c>
      <c r="AG70" t="str">
        <f t="shared" si="5"/>
        <v>Consider</v>
      </c>
      <c r="AH70" t="str">
        <f t="shared" si="6"/>
        <v>Remove</v>
      </c>
      <c r="AI70" t="str">
        <f t="shared" si="7"/>
        <v>Remove</v>
      </c>
    </row>
    <row r="71" spans="1:35" x14ac:dyDescent="0.3">
      <c r="A71" t="s">
        <v>68</v>
      </c>
      <c r="B71">
        <v>3.5167159295078396</v>
      </c>
      <c r="C71">
        <v>3.7819040074137602</v>
      </c>
      <c r="D71">
        <v>3.70483686744064</v>
      </c>
      <c r="E71">
        <v>3.5816176384</v>
      </c>
      <c r="F71">
        <v>3.4849836822835201</v>
      </c>
      <c r="G71">
        <v>14.76062896319017</v>
      </c>
      <c r="H71">
        <v>16.430346793675465</v>
      </c>
      <c r="I71">
        <v>14.306323903675391</v>
      </c>
      <c r="J71">
        <v>15.724658951973991</v>
      </c>
      <c r="K71">
        <v>16.317518199446425</v>
      </c>
      <c r="L71">
        <v>27.242383062400823</v>
      </c>
      <c r="M71">
        <v>30.091458400119812</v>
      </c>
      <c r="N71">
        <v>27.639432833642701</v>
      </c>
      <c r="O71">
        <v>27.95122533662413</v>
      </c>
      <c r="P71">
        <v>27.341975569732913</v>
      </c>
      <c r="Q71">
        <v>21.557244342454226</v>
      </c>
      <c r="R71">
        <v>-4.9656185960898194</v>
      </c>
      <c r="S71">
        <v>0</v>
      </c>
      <c r="T71">
        <v>0</v>
      </c>
      <c r="U71">
        <v>0</v>
      </c>
      <c r="V71">
        <v>18.155280914871941</v>
      </c>
      <c r="W71">
        <v>-0.52917430809169719</v>
      </c>
      <c r="X71">
        <v>0</v>
      </c>
      <c r="Y71">
        <v>0</v>
      </c>
      <c r="Z71">
        <v>0</v>
      </c>
      <c r="AA71">
        <v>3.9764115319193603</v>
      </c>
      <c r="AB71">
        <v>4.0969495595724794</v>
      </c>
      <c r="AC71">
        <v>4.0025327524249601</v>
      </c>
      <c r="AD71">
        <v>3.8708003358310399</v>
      </c>
      <c r="AE71">
        <v>3.7619612007935999</v>
      </c>
      <c r="AF71" t="str">
        <f t="shared" si="4"/>
        <v>Consider</v>
      </c>
      <c r="AG71" t="str">
        <f t="shared" si="5"/>
        <v>Consider</v>
      </c>
      <c r="AH71" t="str">
        <f t="shared" si="6"/>
        <v>Consider</v>
      </c>
      <c r="AI71" t="str">
        <f t="shared" si="7"/>
        <v>Consider</v>
      </c>
    </row>
    <row r="72" spans="1:35" x14ac:dyDescent="0.3">
      <c r="A72" t="s">
        <v>69</v>
      </c>
      <c r="B72">
        <v>15.734970193920002</v>
      </c>
      <c r="C72">
        <v>16.647020758016001</v>
      </c>
      <c r="D72">
        <v>17.557400467455999</v>
      </c>
      <c r="E72">
        <v>19.160725065758719</v>
      </c>
      <c r="F72">
        <v>20.585456991610879</v>
      </c>
      <c r="G72">
        <v>50.051335074456375</v>
      </c>
      <c r="H72">
        <v>52.051446928837628</v>
      </c>
      <c r="I72">
        <v>54.07134997818347</v>
      </c>
      <c r="J72">
        <v>60.230321876222057</v>
      </c>
      <c r="K72">
        <v>61.622921464366385</v>
      </c>
      <c r="L72">
        <v>84.291339165741988</v>
      </c>
      <c r="M72">
        <v>93.533516949211659</v>
      </c>
      <c r="N72">
        <v>99.133134127835461</v>
      </c>
      <c r="O72">
        <v>103.79478948257146</v>
      </c>
      <c r="P72">
        <v>108.81845240297308</v>
      </c>
      <c r="Q72">
        <v>-171.52607678831495</v>
      </c>
      <c r="R72">
        <v>1010.0913402056045</v>
      </c>
      <c r="S72">
        <v>0</v>
      </c>
      <c r="T72">
        <v>0</v>
      </c>
      <c r="U72">
        <v>0</v>
      </c>
      <c r="V72">
        <v>24.30097582806625</v>
      </c>
      <c r="W72">
        <v>1738.2958469365742</v>
      </c>
      <c r="X72">
        <v>0</v>
      </c>
      <c r="Y72">
        <v>0</v>
      </c>
      <c r="Z72">
        <v>0</v>
      </c>
      <c r="AA72">
        <v>15.734970193920002</v>
      </c>
      <c r="AB72">
        <v>16.647020758016001</v>
      </c>
      <c r="AC72">
        <v>17.557400467455999</v>
      </c>
      <c r="AD72">
        <v>19.160725065758719</v>
      </c>
      <c r="AE72">
        <v>20.585456991610879</v>
      </c>
      <c r="AF72" t="str">
        <f t="shared" si="4"/>
        <v>Consider</v>
      </c>
      <c r="AG72" t="str">
        <f t="shared" si="5"/>
        <v>Consider</v>
      </c>
      <c r="AH72" t="str">
        <f t="shared" si="6"/>
        <v>Consider</v>
      </c>
      <c r="AI72" t="str">
        <f t="shared" si="7"/>
        <v>Consider</v>
      </c>
    </row>
    <row r="73" spans="1:35" x14ac:dyDescent="0.3">
      <c r="A73" t="s">
        <v>70</v>
      </c>
      <c r="B73">
        <v>134.893355620352</v>
      </c>
      <c r="C73">
        <v>0</v>
      </c>
      <c r="D73">
        <v>0</v>
      </c>
      <c r="E73">
        <v>0</v>
      </c>
      <c r="F73">
        <v>0</v>
      </c>
      <c r="G73">
        <v>162.56193559208958</v>
      </c>
      <c r="H73">
        <v>0</v>
      </c>
      <c r="I73">
        <v>0</v>
      </c>
      <c r="J73">
        <v>0</v>
      </c>
      <c r="K73">
        <v>0</v>
      </c>
      <c r="L73">
        <v>387.07348224293889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0.77851760559540972</v>
      </c>
      <c r="U73">
        <v>0.78267356061697924</v>
      </c>
      <c r="V73">
        <v>0</v>
      </c>
      <c r="W73">
        <v>0</v>
      </c>
      <c r="X73">
        <v>0</v>
      </c>
      <c r="Y73">
        <v>5.1890924261260745</v>
      </c>
      <c r="Z73">
        <v>1.4368834251554234</v>
      </c>
      <c r="AA73">
        <v>1950.2732604006401</v>
      </c>
      <c r="AB73">
        <v>0</v>
      </c>
      <c r="AC73">
        <v>0</v>
      </c>
      <c r="AD73">
        <v>0</v>
      </c>
      <c r="AE73">
        <v>0</v>
      </c>
      <c r="AF73" t="str">
        <f t="shared" si="4"/>
        <v>Consider</v>
      </c>
      <c r="AG73" t="str">
        <f t="shared" si="5"/>
        <v>Consider</v>
      </c>
      <c r="AH73" t="str">
        <f t="shared" si="6"/>
        <v>Remove</v>
      </c>
      <c r="AI73" t="str">
        <f t="shared" si="7"/>
        <v>Remove</v>
      </c>
    </row>
    <row r="74" spans="1:35" x14ac:dyDescent="0.3">
      <c r="A74" t="s">
        <v>71</v>
      </c>
      <c r="B74">
        <v>284.27040866944338</v>
      </c>
      <c r="C74">
        <v>331.52268148238682</v>
      </c>
      <c r="D74">
        <v>395.56526940932554</v>
      </c>
      <c r="E74">
        <v>320.52115463752745</v>
      </c>
      <c r="F74">
        <v>408.4970630339493</v>
      </c>
      <c r="G74">
        <v>253.12426708285162</v>
      </c>
      <c r="H74">
        <v>262.35375324948006</v>
      </c>
      <c r="I74">
        <v>195.97679129143316</v>
      </c>
      <c r="J74">
        <v>193.30034822103943</v>
      </c>
      <c r="K74">
        <v>179.38800967101787</v>
      </c>
      <c r="L74">
        <v>524.77393258858638</v>
      </c>
      <c r="M74">
        <v>458.19611333945096</v>
      </c>
      <c r="N74">
        <v>469.23270746976192</v>
      </c>
      <c r="O74">
        <v>466.00933634530554</v>
      </c>
      <c r="P74">
        <v>448.56253539663771</v>
      </c>
      <c r="Q74">
        <v>-74.540778564026795</v>
      </c>
      <c r="R74">
        <v>-11.339957848850984</v>
      </c>
      <c r="S74">
        <v>118.61118906116138</v>
      </c>
      <c r="T74">
        <v>39.364388117752299</v>
      </c>
      <c r="U74">
        <v>30.432050098919241</v>
      </c>
      <c r="V74">
        <v>67.332743907236491</v>
      </c>
      <c r="W74">
        <v>-20.535166450935275</v>
      </c>
      <c r="X74">
        <v>143.99927535942203</v>
      </c>
      <c r="Y74">
        <v>48.626131134336774</v>
      </c>
      <c r="Z74">
        <v>49.511433509931507</v>
      </c>
      <c r="AA74">
        <v>353.51720146753644</v>
      </c>
      <c r="AB74">
        <v>406.76845432250616</v>
      </c>
      <c r="AC74">
        <v>519.5051183447008</v>
      </c>
      <c r="AD74">
        <v>400.38476009133063</v>
      </c>
      <c r="AE74">
        <v>499.74933800349106</v>
      </c>
      <c r="AF74" t="str">
        <f t="shared" si="4"/>
        <v>Consider</v>
      </c>
      <c r="AG74" t="str">
        <f t="shared" si="5"/>
        <v>Consider</v>
      </c>
      <c r="AH74" t="str">
        <f t="shared" si="6"/>
        <v>Consider</v>
      </c>
      <c r="AI74" t="str">
        <f t="shared" si="7"/>
        <v>Consider</v>
      </c>
    </row>
    <row r="75" spans="1:35" x14ac:dyDescent="0.3">
      <c r="A75" t="s">
        <v>72</v>
      </c>
      <c r="B75">
        <v>5952.0755738715343</v>
      </c>
      <c r="C75">
        <v>642.03079886448472</v>
      </c>
      <c r="D75">
        <v>11615.851280139772</v>
      </c>
      <c r="E75">
        <v>14800.729494784</v>
      </c>
      <c r="F75">
        <v>5655.8035883300654</v>
      </c>
      <c r="G75">
        <v>1544.7230890893879</v>
      </c>
      <c r="H75">
        <v>1679.9512215213606</v>
      </c>
      <c r="I75">
        <v>2084.6620958251756</v>
      </c>
      <c r="J75">
        <v>2927.3009938250111</v>
      </c>
      <c r="K75">
        <v>3490.6826328317707</v>
      </c>
      <c r="L75">
        <v>2433.9100575623197</v>
      </c>
      <c r="M75">
        <v>2100.5696931775942</v>
      </c>
      <c r="N75">
        <v>2788.6271391500295</v>
      </c>
      <c r="O75">
        <v>4138.3218749889384</v>
      </c>
      <c r="P75">
        <v>5280.2990333550197</v>
      </c>
      <c r="Q75">
        <v>0</v>
      </c>
      <c r="R75">
        <v>0</v>
      </c>
      <c r="S75">
        <v>0.96225115093069591</v>
      </c>
      <c r="T75">
        <v>0.59691900494317995</v>
      </c>
      <c r="U75">
        <v>0.80266988196223577</v>
      </c>
      <c r="V75">
        <v>0</v>
      </c>
      <c r="W75">
        <v>0</v>
      </c>
      <c r="X75">
        <v>1.4337511363521993</v>
      </c>
      <c r="Y75">
        <v>0.94449237631680538</v>
      </c>
      <c r="Z75">
        <v>1.1120660509130917</v>
      </c>
      <c r="AA75">
        <v>6626.9092656140801</v>
      </c>
      <c r="AB75">
        <v>1394.7872139999458</v>
      </c>
      <c r="AC75">
        <v>12934.99868170638</v>
      </c>
      <c r="AD75">
        <v>16000.883330242561</v>
      </c>
      <c r="AE75">
        <v>7016.1887307954121</v>
      </c>
      <c r="AF75" t="str">
        <f t="shared" si="4"/>
        <v>Consider</v>
      </c>
      <c r="AG75" t="str">
        <f t="shared" si="5"/>
        <v>Consider</v>
      </c>
      <c r="AH75" t="str">
        <f t="shared" si="6"/>
        <v>Consider</v>
      </c>
      <c r="AI75" t="str">
        <f t="shared" si="7"/>
        <v>Consider</v>
      </c>
    </row>
    <row r="76" spans="1:35" x14ac:dyDescent="0.3">
      <c r="A76" t="s">
        <v>73</v>
      </c>
      <c r="B76">
        <v>170.15820093202245</v>
      </c>
      <c r="C76">
        <v>181.67663868605717</v>
      </c>
      <c r="D76">
        <v>190.04544190276843</v>
      </c>
      <c r="E76">
        <v>205.79627815622226</v>
      </c>
      <c r="F76">
        <v>222.25737625695069</v>
      </c>
      <c r="G76">
        <v>268.02433660977152</v>
      </c>
      <c r="H76">
        <v>281.70470956110296</v>
      </c>
      <c r="I76">
        <v>247.54306933522849</v>
      </c>
      <c r="J76">
        <v>254.62843863625164</v>
      </c>
      <c r="K76">
        <v>253.15581933682452</v>
      </c>
      <c r="L76">
        <v>464.00008595017061</v>
      </c>
      <c r="M76">
        <v>545.45513923600515</v>
      </c>
      <c r="N76">
        <v>536.18443306593429</v>
      </c>
      <c r="O76">
        <v>553.77245316871313</v>
      </c>
      <c r="P76">
        <v>504.10135115605652</v>
      </c>
      <c r="Q76">
        <v>0.42291620088622128</v>
      </c>
      <c r="R76">
        <v>0.55022570553540229</v>
      </c>
      <c r="S76">
        <v>0.5364671084638114</v>
      </c>
      <c r="T76">
        <v>0.57047792605481029</v>
      </c>
      <c r="U76">
        <v>0.69466899346587052</v>
      </c>
      <c r="V76">
        <v>0.81048012013716741</v>
      </c>
      <c r="W76">
        <v>0.95138594439054691</v>
      </c>
      <c r="X76">
        <v>0.91079465219073819</v>
      </c>
      <c r="Y76">
        <v>0.93629908145524698</v>
      </c>
      <c r="Z76">
        <v>1.0429667349181022</v>
      </c>
      <c r="AA76">
        <v>258.50051901595452</v>
      </c>
      <c r="AB76">
        <v>275.72262764915058</v>
      </c>
      <c r="AC76">
        <v>289.11874692380439</v>
      </c>
      <c r="AD76">
        <v>313.26888330983581</v>
      </c>
      <c r="AE76">
        <v>344.75808217262431</v>
      </c>
      <c r="AF76" t="str">
        <f t="shared" si="4"/>
        <v>Consider</v>
      </c>
      <c r="AG76" t="str">
        <f t="shared" si="5"/>
        <v>Consider</v>
      </c>
      <c r="AH76" t="str">
        <f t="shared" si="6"/>
        <v>Consider</v>
      </c>
      <c r="AI76" t="str">
        <f t="shared" si="7"/>
        <v>Consider</v>
      </c>
    </row>
    <row r="77" spans="1:35" x14ac:dyDescent="0.3">
      <c r="A77" t="s">
        <v>74</v>
      </c>
      <c r="B77">
        <v>24.864396716365416</v>
      </c>
      <c r="C77">
        <v>21.746394116304693</v>
      </c>
      <c r="D77">
        <v>14.029518859956223</v>
      </c>
      <c r="E77">
        <v>14.211503763680565</v>
      </c>
      <c r="F77">
        <v>13.773200846909951</v>
      </c>
      <c r="G77">
        <v>41.328299388646194</v>
      </c>
      <c r="H77">
        <v>37.739330515298505</v>
      </c>
      <c r="I77">
        <v>36.34786704722903</v>
      </c>
      <c r="J77">
        <v>28.661221503747381</v>
      </c>
      <c r="K77">
        <v>31.198530867108765</v>
      </c>
      <c r="L77">
        <v>121.88250171125503</v>
      </c>
      <c r="M77">
        <v>109.13390881973709</v>
      </c>
      <c r="N77">
        <v>117.64227271400713</v>
      </c>
      <c r="O77">
        <v>120.51423850853611</v>
      </c>
      <c r="P77">
        <v>119.24533683541576</v>
      </c>
      <c r="Q77">
        <v>0.28244912437145669</v>
      </c>
      <c r="R77">
        <v>0.43209694816128319</v>
      </c>
      <c r="S77">
        <v>0.32961816293355711</v>
      </c>
      <c r="T77">
        <v>0.40435569797095228</v>
      </c>
      <c r="U77">
        <v>0.32092083398988319</v>
      </c>
      <c r="V77">
        <v>1.204475622723123</v>
      </c>
      <c r="W77">
        <v>1.2667040326260282</v>
      </c>
      <c r="X77">
        <v>1.0392320926839798</v>
      </c>
      <c r="Y77">
        <v>1.239502385559669</v>
      </c>
      <c r="Z77">
        <v>1.0905869692700092</v>
      </c>
      <c r="AA77">
        <v>36.638844518145639</v>
      </c>
      <c r="AB77">
        <v>31.240388246485505</v>
      </c>
      <c r="AC77">
        <v>27.946159729091377</v>
      </c>
      <c r="AD77">
        <v>16.940763709905614</v>
      </c>
      <c r="AE77">
        <v>16.403067833738959</v>
      </c>
      <c r="AF77" t="str">
        <f t="shared" si="4"/>
        <v>Consider</v>
      </c>
      <c r="AG77" t="str">
        <f t="shared" si="5"/>
        <v>Consider</v>
      </c>
      <c r="AH77" t="str">
        <f t="shared" si="6"/>
        <v>Consider</v>
      </c>
      <c r="AI77" t="str">
        <f t="shared" si="7"/>
        <v>Consider</v>
      </c>
    </row>
    <row r="78" spans="1:35" x14ac:dyDescent="0.3">
      <c r="A78" t="s">
        <v>75</v>
      </c>
      <c r="B78">
        <v>2202.2372665286239</v>
      </c>
      <c r="C78">
        <v>2248.3047980578199</v>
      </c>
      <c r="D78">
        <v>2580.5723266503478</v>
      </c>
      <c r="E78">
        <v>2200.5381361194391</v>
      </c>
      <c r="F78">
        <v>2638.5161243000525</v>
      </c>
      <c r="G78">
        <v>916.84383959283491</v>
      </c>
      <c r="H78">
        <v>944.12950850559105</v>
      </c>
      <c r="I78">
        <v>1017.0783078069339</v>
      </c>
      <c r="J78">
        <v>1221.7886061332174</v>
      </c>
      <c r="K78">
        <v>1311.3889061549526</v>
      </c>
      <c r="L78">
        <v>1032.9489793110588</v>
      </c>
      <c r="M78">
        <v>897.49664736687464</v>
      </c>
      <c r="N78">
        <v>915.29676376641623</v>
      </c>
      <c r="O78">
        <v>1052.4926022482846</v>
      </c>
      <c r="P78">
        <v>1417.2540898987565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2521.9444171417699</v>
      </c>
      <c r="AB78">
        <v>1784.3431565783958</v>
      </c>
      <c r="AC78">
        <v>2045.2135478536195</v>
      </c>
      <c r="AD78">
        <v>1775.6048484465664</v>
      </c>
      <c r="AE78">
        <v>1955.0025715382374</v>
      </c>
      <c r="AF78" t="str">
        <f t="shared" si="4"/>
        <v>Consider</v>
      </c>
      <c r="AG78" t="str">
        <f t="shared" si="5"/>
        <v>Consider</v>
      </c>
      <c r="AH78" t="str">
        <f t="shared" si="6"/>
        <v>Consider</v>
      </c>
      <c r="AI78" t="str">
        <f t="shared" si="7"/>
        <v>Consider</v>
      </c>
    </row>
    <row r="79" spans="1:35" x14ac:dyDescent="0.3">
      <c r="A79" t="s">
        <v>76</v>
      </c>
      <c r="B79">
        <v>0.2927490372524032</v>
      </c>
      <c r="C79">
        <v>2.3594486576465918</v>
      </c>
      <c r="D79">
        <v>1.20066806651392</v>
      </c>
      <c r="E79">
        <v>0.48196355591720963</v>
      </c>
      <c r="F79">
        <v>0.49985554657126396</v>
      </c>
      <c r="G79">
        <v>12.713061039864833</v>
      </c>
      <c r="H79">
        <v>11.068253075195084</v>
      </c>
      <c r="I79">
        <v>9.6961064378774537</v>
      </c>
      <c r="J79">
        <v>2.3994708581480451</v>
      </c>
      <c r="K79">
        <v>4.118763108062617</v>
      </c>
      <c r="L79">
        <v>28.154747828594996</v>
      </c>
      <c r="M79">
        <v>28.404131220908241</v>
      </c>
      <c r="N79">
        <v>26.907663571212797</v>
      </c>
      <c r="O79">
        <v>7.0166111943502845</v>
      </c>
      <c r="P79">
        <v>6.7907551273579525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1.9756544456962049</v>
      </c>
      <c r="AB79">
        <v>4.5431349932540925</v>
      </c>
      <c r="AC79">
        <v>4.1479975398337539</v>
      </c>
      <c r="AD79">
        <v>0.59884719231027195</v>
      </c>
      <c r="AE79">
        <v>0.49985554657126396</v>
      </c>
      <c r="AF79" t="str">
        <f t="shared" si="4"/>
        <v>Consider</v>
      </c>
      <c r="AG79" t="str">
        <f t="shared" si="5"/>
        <v>Consider</v>
      </c>
      <c r="AH79" t="str">
        <f t="shared" si="6"/>
        <v>Consider</v>
      </c>
      <c r="AI79" t="str">
        <f t="shared" si="7"/>
        <v>Consider</v>
      </c>
    </row>
    <row r="80" spans="1:35" x14ac:dyDescent="0.3">
      <c r="A80" t="s">
        <v>77</v>
      </c>
      <c r="B80">
        <v>437.13482382233599</v>
      </c>
      <c r="C80">
        <v>325.26279947263998</v>
      </c>
      <c r="D80">
        <v>313.57188436889595</v>
      </c>
      <c r="E80">
        <v>301.96854845132799</v>
      </c>
      <c r="F80">
        <v>204.45065500846079</v>
      </c>
      <c r="G80">
        <v>224.26762459238401</v>
      </c>
      <c r="H80">
        <v>200.10378526310399</v>
      </c>
      <c r="I80">
        <v>185.52605536358399</v>
      </c>
      <c r="J80">
        <v>181.51030266265599</v>
      </c>
      <c r="K80">
        <v>161.13986359939892</v>
      </c>
      <c r="L80">
        <v>259.19104907264</v>
      </c>
      <c r="M80">
        <v>246.26740746752</v>
      </c>
      <c r="N80">
        <v>218.69236418457598</v>
      </c>
      <c r="O80">
        <v>191.26307358105601</v>
      </c>
      <c r="P80">
        <v>177.70652491262322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463.34657593548798</v>
      </c>
      <c r="AB80">
        <v>478.02775332249604</v>
      </c>
      <c r="AC80">
        <v>467.45157000499199</v>
      </c>
      <c r="AD80">
        <v>473.54607114137599</v>
      </c>
      <c r="AE80">
        <v>350.14281262718976</v>
      </c>
      <c r="AF80" t="str">
        <f t="shared" si="4"/>
        <v>Consider</v>
      </c>
      <c r="AG80" t="str">
        <f t="shared" si="5"/>
        <v>Consider</v>
      </c>
      <c r="AH80" t="str">
        <f t="shared" si="6"/>
        <v>Consider</v>
      </c>
      <c r="AI80" t="str">
        <f t="shared" si="7"/>
        <v>Consider</v>
      </c>
    </row>
    <row r="81" spans="1:35" x14ac:dyDescent="0.3">
      <c r="A81" t="s">
        <v>78</v>
      </c>
      <c r="B81">
        <v>523.2276712909005</v>
      </c>
      <c r="C81">
        <v>0</v>
      </c>
      <c r="D81">
        <v>0</v>
      </c>
      <c r="E81">
        <v>0</v>
      </c>
      <c r="F81">
        <v>0</v>
      </c>
      <c r="G81">
        <v>556.75301765130962</v>
      </c>
      <c r="H81">
        <v>0</v>
      </c>
      <c r="I81">
        <v>0</v>
      </c>
      <c r="J81">
        <v>0</v>
      </c>
      <c r="K81">
        <v>0</v>
      </c>
      <c r="L81">
        <v>681.39920793760757</v>
      </c>
      <c r="M81">
        <v>0</v>
      </c>
      <c r="N81">
        <v>0</v>
      </c>
      <c r="O81">
        <v>0</v>
      </c>
      <c r="P81">
        <v>0</v>
      </c>
      <c r="Q81">
        <v>0.2661110233042881</v>
      </c>
      <c r="R81">
        <v>0.31216242784617626</v>
      </c>
      <c r="S81">
        <v>0.28103118909126018</v>
      </c>
      <c r="T81">
        <v>0.21587351098728061</v>
      </c>
      <c r="U81">
        <v>0.29667310508986966</v>
      </c>
      <c r="V81">
        <v>0.64413406724374878</v>
      </c>
      <c r="W81">
        <v>0.72740765582089606</v>
      </c>
      <c r="X81">
        <v>0.64186289047576561</v>
      </c>
      <c r="Y81">
        <v>0.58302529172262796</v>
      </c>
      <c r="Z81">
        <v>0.64551710099231918</v>
      </c>
      <c r="AA81">
        <v>669.90656491348989</v>
      </c>
      <c r="AB81">
        <v>0</v>
      </c>
      <c r="AC81">
        <v>0</v>
      </c>
      <c r="AD81">
        <v>0</v>
      </c>
      <c r="AE81">
        <v>0</v>
      </c>
      <c r="AF81" t="str">
        <f t="shared" si="4"/>
        <v>Consider</v>
      </c>
      <c r="AG81" t="str">
        <f t="shared" si="5"/>
        <v>Consider</v>
      </c>
      <c r="AH81" t="str">
        <f t="shared" si="6"/>
        <v>Remove</v>
      </c>
      <c r="AI81" t="str">
        <f t="shared" si="7"/>
        <v>Remove</v>
      </c>
    </row>
    <row r="82" spans="1:35" x14ac:dyDescent="0.3">
      <c r="A82" t="s">
        <v>79</v>
      </c>
      <c r="B82">
        <v>2189.0287491215363</v>
      </c>
      <c r="C82">
        <v>2197.6692531015683</v>
      </c>
      <c r="D82">
        <v>2206.8624428183243</v>
      </c>
      <c r="E82">
        <v>2158.3568703940605</v>
      </c>
      <c r="F82">
        <v>1976.0824022484887</v>
      </c>
      <c r="G82">
        <v>261.55842721199264</v>
      </c>
      <c r="H82">
        <v>270.90431752954521</v>
      </c>
      <c r="I82">
        <v>267.98500433387233</v>
      </c>
      <c r="J82">
        <v>254.61819291242887</v>
      </c>
      <c r="K82">
        <v>231.42200820039557</v>
      </c>
      <c r="L82">
        <v>253.38461461715426</v>
      </c>
      <c r="M82">
        <v>297.60524105688808</v>
      </c>
      <c r="N82">
        <v>267.14322703626243</v>
      </c>
      <c r="O82">
        <v>246.24382623516675</v>
      </c>
      <c r="P82">
        <v>493.81375228483586</v>
      </c>
      <c r="Q82">
        <v>0.85973303976729465</v>
      </c>
      <c r="R82">
        <v>0.85096248460577573</v>
      </c>
      <c r="S82">
        <v>0.92163896820523228</v>
      </c>
      <c r="T82">
        <v>0.86550102770379211</v>
      </c>
      <c r="U82">
        <v>0.81875646458597173</v>
      </c>
      <c r="V82">
        <v>0.94088739653466347</v>
      </c>
      <c r="W82">
        <v>0.93422685163247021</v>
      </c>
      <c r="X82">
        <v>1.0035048931020847</v>
      </c>
      <c r="Y82">
        <v>0.9576219109358568</v>
      </c>
      <c r="Z82">
        <v>0.92899357468832489</v>
      </c>
      <c r="AA82">
        <v>2291.7353416898559</v>
      </c>
      <c r="AB82">
        <v>2297.041644604416</v>
      </c>
      <c r="AC82">
        <v>2296.128640814848</v>
      </c>
      <c r="AD82">
        <v>2243.9877657392021</v>
      </c>
      <c r="AE82">
        <v>2079.515658516214</v>
      </c>
      <c r="AF82" t="str">
        <f t="shared" si="4"/>
        <v>Consider</v>
      </c>
      <c r="AG82" t="str">
        <f t="shared" si="5"/>
        <v>Consider</v>
      </c>
      <c r="AH82" t="str">
        <f t="shared" si="6"/>
        <v>Consider</v>
      </c>
      <c r="AI82" t="str">
        <f t="shared" si="7"/>
        <v>Consider</v>
      </c>
    </row>
    <row r="83" spans="1:35" x14ac:dyDescent="0.3">
      <c r="A83" t="s">
        <v>80</v>
      </c>
      <c r="B83">
        <v>0.45674845183999996</v>
      </c>
      <c r="C83">
        <v>0.188740088832</v>
      </c>
      <c r="D83">
        <v>0.10005896726528</v>
      </c>
      <c r="E83">
        <v>0.10033536169984</v>
      </c>
      <c r="F83">
        <v>8.5176730367999998E-2</v>
      </c>
      <c r="G83">
        <v>1.13213462397952</v>
      </c>
      <c r="H83">
        <v>0.85426482668544002</v>
      </c>
      <c r="I83">
        <v>0.79782869832273917</v>
      </c>
      <c r="J83">
        <v>0.74295471123834878</v>
      </c>
      <c r="K83">
        <v>1.0123052327663615</v>
      </c>
      <c r="L83">
        <v>3.6618569547161606</v>
      </c>
      <c r="M83">
        <v>3.7247299049471998</v>
      </c>
      <c r="N83">
        <v>3.84341668538368</v>
      </c>
      <c r="O83">
        <v>4.0027601389772798</v>
      </c>
      <c r="P83">
        <v>3.8599235730841603</v>
      </c>
      <c r="Q83">
        <v>0.7739239097734768</v>
      </c>
      <c r="R83">
        <v>0.63499319330522175</v>
      </c>
      <c r="S83">
        <v>0.57425331705065641</v>
      </c>
      <c r="T83">
        <v>0.24940063699372716</v>
      </c>
      <c r="U83">
        <v>0.45187263353776291</v>
      </c>
      <c r="V83">
        <v>1.0808461986848423</v>
      </c>
      <c r="W83">
        <v>0.97111286640757954</v>
      </c>
      <c r="X83">
        <v>0.93696591257729289</v>
      </c>
      <c r="Y83">
        <v>0.9260689433737469</v>
      </c>
      <c r="Z83">
        <v>0.93175525181590535</v>
      </c>
      <c r="AA83">
        <v>0.65421186662399999</v>
      </c>
      <c r="AB83">
        <v>0.27848444825599999</v>
      </c>
      <c r="AC83">
        <v>0.13896467339263999</v>
      </c>
      <c r="AD83">
        <v>0.14168575752192</v>
      </c>
      <c r="AE83">
        <v>0.12105136739328001</v>
      </c>
      <c r="AF83" t="str">
        <f t="shared" si="4"/>
        <v>Consider</v>
      </c>
      <c r="AG83" t="str">
        <f t="shared" si="5"/>
        <v>Consider</v>
      </c>
      <c r="AH83" t="str">
        <f t="shared" si="6"/>
        <v>Consider</v>
      </c>
      <c r="AI83" t="str">
        <f t="shared" si="7"/>
        <v>Consider</v>
      </c>
    </row>
    <row r="84" spans="1:35" x14ac:dyDescent="0.3">
      <c r="A84" t="s">
        <v>81</v>
      </c>
      <c r="B84">
        <v>347.02435312170934</v>
      </c>
      <c r="C84">
        <v>328.32153882010221</v>
      </c>
      <c r="D84">
        <v>389.05096979831012</v>
      </c>
      <c r="E84">
        <v>372.94731923397825</v>
      </c>
      <c r="F84">
        <v>444.37552259955896</v>
      </c>
      <c r="G84">
        <v>252.10476119701096</v>
      </c>
      <c r="H84">
        <v>243.20990551994163</v>
      </c>
      <c r="I84">
        <v>259.70462930361293</v>
      </c>
      <c r="J84">
        <v>277.3054179407477</v>
      </c>
      <c r="K84">
        <v>335.70834997860925</v>
      </c>
      <c r="L84">
        <v>487.11481453538511</v>
      </c>
      <c r="M84">
        <v>501.79400726687533</v>
      </c>
      <c r="N84">
        <v>476.06245280397525</v>
      </c>
      <c r="O84">
        <v>545.94272874561716</v>
      </c>
      <c r="P84">
        <v>593.21563494453835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429.69276152013833</v>
      </c>
      <c r="AB84">
        <v>401.62994076067332</v>
      </c>
      <c r="AC84">
        <v>496.14430091299903</v>
      </c>
      <c r="AD84">
        <v>446.06411474640709</v>
      </c>
      <c r="AE84">
        <v>580.17247123918992</v>
      </c>
      <c r="AF84" t="str">
        <f t="shared" si="4"/>
        <v>Consider</v>
      </c>
      <c r="AG84" t="str">
        <f t="shared" si="5"/>
        <v>Consider</v>
      </c>
      <c r="AH84" t="str">
        <f t="shared" si="6"/>
        <v>Consider</v>
      </c>
      <c r="AI84" t="str">
        <f t="shared" si="7"/>
        <v>Consider</v>
      </c>
    </row>
    <row r="85" spans="1:35" x14ac:dyDescent="0.3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26.582840838143998</v>
      </c>
      <c r="H85">
        <v>23.704122075135999</v>
      </c>
      <c r="I85">
        <v>23.705808347136003</v>
      </c>
      <c r="J85">
        <v>23.701916431360001</v>
      </c>
      <c r="K85">
        <v>23.844919042048002</v>
      </c>
      <c r="L85">
        <v>26.922536960000002</v>
      </c>
      <c r="M85">
        <v>26.9321728</v>
      </c>
      <c r="N85">
        <v>26.937954303999998</v>
      </c>
      <c r="O85">
        <v>26.956946544640001</v>
      </c>
      <c r="P85">
        <v>30.359760572416</v>
      </c>
      <c r="Q85">
        <v>0</v>
      </c>
      <c r="R85">
        <v>0.98407186375829159</v>
      </c>
      <c r="S85">
        <v>1.0481351700000001</v>
      </c>
      <c r="T85">
        <v>0</v>
      </c>
      <c r="U85">
        <v>0</v>
      </c>
      <c r="V85">
        <v>0</v>
      </c>
      <c r="W85">
        <v>25.682869178304593</v>
      </c>
      <c r="X85">
        <v>24.146618401363636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tr">
        <f t="shared" si="4"/>
        <v>Consider</v>
      </c>
      <c r="AG85" t="str">
        <f t="shared" si="5"/>
        <v>Consider</v>
      </c>
      <c r="AH85" t="str">
        <f t="shared" si="6"/>
        <v>Remove</v>
      </c>
      <c r="AI85" t="str">
        <f t="shared" si="7"/>
        <v>Remove</v>
      </c>
    </row>
    <row r="86" spans="1:35" x14ac:dyDescent="0.3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1.443282279685427</v>
      </c>
      <c r="K86">
        <v>0</v>
      </c>
      <c r="L86">
        <v>0</v>
      </c>
      <c r="M86">
        <v>0</v>
      </c>
      <c r="N86">
        <v>0</v>
      </c>
      <c r="O86">
        <v>1.6436161369131008</v>
      </c>
      <c r="P86">
        <v>0</v>
      </c>
      <c r="Q86">
        <v>0.27216099191011778</v>
      </c>
      <c r="R86">
        <v>0.86793143936309169</v>
      </c>
      <c r="S86">
        <v>0.80517214329698938</v>
      </c>
      <c r="T86">
        <v>0.86114667822751934</v>
      </c>
      <c r="U86">
        <v>0.71597893467212825</v>
      </c>
      <c r="V86">
        <v>0.59059623731800115</v>
      </c>
      <c r="W86">
        <v>1.1734336725117158</v>
      </c>
      <c r="X86">
        <v>1.0298289035111974</v>
      </c>
      <c r="Y86">
        <v>1.0895356434010359</v>
      </c>
      <c r="Z86">
        <v>0.95228424548681589</v>
      </c>
      <c r="AA86">
        <v>0</v>
      </c>
      <c r="AB86">
        <v>0</v>
      </c>
      <c r="AC86">
        <v>0</v>
      </c>
      <c r="AD86">
        <v>0</v>
      </c>
      <c r="AE86">
        <v>0</v>
      </c>
      <c r="AF86" t="str">
        <f t="shared" si="4"/>
        <v>Consider</v>
      </c>
      <c r="AG86" t="str">
        <f t="shared" si="5"/>
        <v>Consider</v>
      </c>
      <c r="AH86" t="str">
        <f t="shared" si="6"/>
        <v>Remove</v>
      </c>
      <c r="AI86" t="str">
        <f t="shared" si="7"/>
        <v>Remove</v>
      </c>
    </row>
    <row r="87" spans="1:35" x14ac:dyDescent="0.3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14.084240540351896</v>
      </c>
      <c r="H87">
        <v>13.88420055061289</v>
      </c>
      <c r="I87">
        <v>13.89887383248896</v>
      </c>
      <c r="J87">
        <v>13.65230864384</v>
      </c>
      <c r="K87">
        <v>13.326725605222707</v>
      </c>
      <c r="L87">
        <v>19.044697133488128</v>
      </c>
      <c r="M87">
        <v>18.701012971317965</v>
      </c>
      <c r="N87">
        <v>17.403111397376001</v>
      </c>
      <c r="O87">
        <v>17.03808817349632</v>
      </c>
      <c r="P87">
        <v>16.233928883719681</v>
      </c>
      <c r="Q87">
        <v>0.27905941470603562</v>
      </c>
      <c r="R87">
        <v>0.30826075415400667</v>
      </c>
      <c r="S87">
        <v>0.1734869776409306</v>
      </c>
      <c r="T87">
        <v>0.22602123412874173</v>
      </c>
      <c r="U87">
        <v>0.14176261139676652</v>
      </c>
      <c r="V87">
        <v>0.97532254615103686</v>
      </c>
      <c r="W87">
        <v>0.91103317604396028</v>
      </c>
      <c r="X87">
        <v>1.0317933327863895</v>
      </c>
      <c r="Y87">
        <v>0.91684059497613912</v>
      </c>
      <c r="Z87">
        <v>0.94755998283174026</v>
      </c>
      <c r="AA87">
        <v>0</v>
      </c>
      <c r="AB87">
        <v>0</v>
      </c>
      <c r="AC87">
        <v>0</v>
      </c>
      <c r="AD87">
        <v>0</v>
      </c>
      <c r="AE87">
        <v>0</v>
      </c>
      <c r="AF87" t="str">
        <f t="shared" si="4"/>
        <v>Consider</v>
      </c>
      <c r="AG87" t="str">
        <f t="shared" si="5"/>
        <v>Consider</v>
      </c>
      <c r="AH87" t="str">
        <f t="shared" si="6"/>
        <v>Remove</v>
      </c>
      <c r="AI87" t="str">
        <f t="shared" si="7"/>
        <v>Remove</v>
      </c>
    </row>
    <row r="88" spans="1:35" x14ac:dyDescent="0.3">
      <c r="A88" t="s">
        <v>85</v>
      </c>
      <c r="B88">
        <v>34.959029776281596</v>
      </c>
      <c r="C88">
        <v>4.2910156277043212</v>
      </c>
      <c r="D88">
        <v>11.24445444320256</v>
      </c>
      <c r="E88">
        <v>10.73002741412864</v>
      </c>
      <c r="F88">
        <v>10.310429432709121</v>
      </c>
      <c r="G88">
        <v>32.807251637084157</v>
      </c>
      <c r="H88">
        <v>23.337922739169279</v>
      </c>
      <c r="I88">
        <v>18.624803628564479</v>
      </c>
      <c r="J88">
        <v>18.944654525952</v>
      </c>
      <c r="K88">
        <v>16.266685500231681</v>
      </c>
      <c r="L88">
        <v>49.686112044881924</v>
      </c>
      <c r="M88">
        <v>35.187973759784953</v>
      </c>
      <c r="N88">
        <v>31.732504674693121</v>
      </c>
      <c r="O88">
        <v>34.236475521740807</v>
      </c>
      <c r="P88">
        <v>30.67176111241216</v>
      </c>
      <c r="Q88">
        <v>0.60760091180701237</v>
      </c>
      <c r="R88">
        <v>0.70615100688970867</v>
      </c>
      <c r="S88">
        <v>0.70735433415508753</v>
      </c>
      <c r="T88">
        <v>0.60169920816138023</v>
      </c>
      <c r="U88">
        <v>0.46828091379164505</v>
      </c>
      <c r="V88">
        <v>1.06183188725129</v>
      </c>
      <c r="W88">
        <v>1.2012837865812462</v>
      </c>
      <c r="X88">
        <v>1.1896634210132779</v>
      </c>
      <c r="Y88">
        <v>1.0663009497058735</v>
      </c>
      <c r="Z88">
        <v>0.91147661350882359</v>
      </c>
      <c r="AA88">
        <v>125.23980303853568</v>
      </c>
      <c r="AB88">
        <v>107.4077952283136</v>
      </c>
      <c r="AC88">
        <v>113.65004525291521</v>
      </c>
      <c r="AD88">
        <v>110.57427598050305</v>
      </c>
      <c r="AE88">
        <v>105.33559235151873</v>
      </c>
      <c r="AF88" t="str">
        <f t="shared" si="4"/>
        <v>Consider</v>
      </c>
      <c r="AG88" t="str">
        <f t="shared" si="5"/>
        <v>Consider</v>
      </c>
      <c r="AH88" t="str">
        <f t="shared" si="6"/>
        <v>Consider</v>
      </c>
      <c r="AI88" t="str">
        <f t="shared" si="7"/>
        <v>Consider</v>
      </c>
    </row>
    <row r="89" spans="1:35" x14ac:dyDescent="0.3">
      <c r="A89" t="s">
        <v>86</v>
      </c>
      <c r="B89">
        <v>287.50919970267142</v>
      </c>
      <c r="C89">
        <v>364.78601615161347</v>
      </c>
      <c r="D89">
        <v>392.06975965866843</v>
      </c>
      <c r="E89">
        <v>407.96543993270149</v>
      </c>
      <c r="F89">
        <v>342.60517206061752</v>
      </c>
      <c r="G89">
        <v>79.755034817111238</v>
      </c>
      <c r="H89">
        <v>80.387753463039488</v>
      </c>
      <c r="I89">
        <v>83.807582299734221</v>
      </c>
      <c r="J89">
        <v>91.464827313074593</v>
      </c>
      <c r="K89">
        <v>98.602373220351993</v>
      </c>
      <c r="L89">
        <v>99.372036848048126</v>
      </c>
      <c r="M89">
        <v>96.884444424067496</v>
      </c>
      <c r="N89">
        <v>106.20013659509053</v>
      </c>
      <c r="O89">
        <v>115.43028468013772</v>
      </c>
      <c r="P89">
        <v>150.92035002947489</v>
      </c>
      <c r="Q89">
        <v>0</v>
      </c>
      <c r="R89">
        <v>0.55562471150536841</v>
      </c>
      <c r="S89">
        <v>0.48499966441265124</v>
      </c>
      <c r="T89">
        <v>0.43615976665994249</v>
      </c>
      <c r="U89">
        <v>0.40802910514117707</v>
      </c>
      <c r="V89">
        <v>0</v>
      </c>
      <c r="W89">
        <v>1.1330117859002302</v>
      </c>
      <c r="X89">
        <v>0.96159384255354463</v>
      </c>
      <c r="Y89">
        <v>0.86461401016285999</v>
      </c>
      <c r="Z89">
        <v>0.86835812410151203</v>
      </c>
      <c r="AA89">
        <v>393.05703493963773</v>
      </c>
      <c r="AB89">
        <v>415.44883333909502</v>
      </c>
      <c r="AC89">
        <v>465.52840450166786</v>
      </c>
      <c r="AD89">
        <v>486.23737138743292</v>
      </c>
      <c r="AE89">
        <v>439.86608441041915</v>
      </c>
      <c r="AF89" t="str">
        <f t="shared" si="4"/>
        <v>Consider</v>
      </c>
      <c r="AG89" t="str">
        <f t="shared" si="5"/>
        <v>Consider</v>
      </c>
      <c r="AH89" t="str">
        <f t="shared" si="6"/>
        <v>Consider</v>
      </c>
      <c r="AI89" t="str">
        <f t="shared" si="7"/>
        <v>Consider</v>
      </c>
    </row>
    <row r="90" spans="1:35" x14ac:dyDescent="0.3">
      <c r="A90" t="s">
        <v>87</v>
      </c>
      <c r="B90">
        <v>3.8880402411519999</v>
      </c>
      <c r="C90">
        <v>2.9845279948799996</v>
      </c>
      <c r="D90">
        <v>3.2415686424473602</v>
      </c>
      <c r="E90">
        <v>3.2188789372825597</v>
      </c>
      <c r="F90">
        <v>3.2070331173785602</v>
      </c>
      <c r="G90">
        <v>10.979764410549761</v>
      </c>
      <c r="H90">
        <v>7.5270807576303618</v>
      </c>
      <c r="I90">
        <v>7.2054839786240006</v>
      </c>
      <c r="J90">
        <v>6.6839735933633539</v>
      </c>
      <c r="K90">
        <v>7.1032224312980476</v>
      </c>
      <c r="L90">
        <v>9.6530227115999239</v>
      </c>
      <c r="M90">
        <v>10.550746887239679</v>
      </c>
      <c r="N90">
        <v>11.306120361670452</v>
      </c>
      <c r="O90">
        <v>11.256042931254273</v>
      </c>
      <c r="P90">
        <v>9.7738907039473659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3.3532463035380289</v>
      </c>
      <c r="X90">
        <v>13.940982415738684</v>
      </c>
      <c r="Y90">
        <v>6.719458265579191</v>
      </c>
      <c r="Z90">
        <v>4.0614167133839354</v>
      </c>
      <c r="AA90">
        <v>3.8880402411519999</v>
      </c>
      <c r="AB90">
        <v>2.9845279948799996</v>
      </c>
      <c r="AC90">
        <v>3.2415686424473602</v>
      </c>
      <c r="AD90">
        <v>3.2188789372825597</v>
      </c>
      <c r="AE90">
        <v>3.2070331173785602</v>
      </c>
      <c r="AF90" t="str">
        <f t="shared" si="4"/>
        <v>Consider</v>
      </c>
      <c r="AG90" t="str">
        <f t="shared" si="5"/>
        <v>Consider</v>
      </c>
      <c r="AH90" t="str">
        <f t="shared" si="6"/>
        <v>Consider</v>
      </c>
      <c r="AI90" t="str">
        <f t="shared" si="7"/>
        <v>Consider</v>
      </c>
    </row>
    <row r="91" spans="1:35" x14ac:dyDescent="0.3">
      <c r="A91" t="s">
        <v>88</v>
      </c>
      <c r="B91">
        <v>0</v>
      </c>
      <c r="C91">
        <v>363.42233587696643</v>
      </c>
      <c r="D91">
        <v>320.96871940691966</v>
      </c>
      <c r="E91">
        <v>357.18666956895237</v>
      </c>
      <c r="F91">
        <v>290.24821054140415</v>
      </c>
      <c r="G91">
        <v>175.58736569176065</v>
      </c>
      <c r="H91">
        <v>160.0384108312883</v>
      </c>
      <c r="I91">
        <v>137.0351008843981</v>
      </c>
      <c r="J91">
        <v>149.98953503941161</v>
      </c>
      <c r="K91">
        <v>166.6869794310484</v>
      </c>
      <c r="L91">
        <v>614.46797018787845</v>
      </c>
      <c r="M91">
        <v>659.05559004313204</v>
      </c>
      <c r="N91">
        <v>646.98820344203352</v>
      </c>
      <c r="O91">
        <v>625.18178663500009</v>
      </c>
      <c r="P91">
        <v>632.88179926288899</v>
      </c>
      <c r="Q91">
        <v>0</v>
      </c>
      <c r="R91">
        <v>1.2450291848884945</v>
      </c>
      <c r="S91">
        <v>0.83725013230777723</v>
      </c>
      <c r="T91">
        <v>0.67095968607411294</v>
      </c>
      <c r="U91">
        <v>0.88970398763865854</v>
      </c>
      <c r="V91">
        <v>0</v>
      </c>
      <c r="W91">
        <v>1.6369225044265512</v>
      </c>
      <c r="X91">
        <v>1.2079501623494151</v>
      </c>
      <c r="Y91">
        <v>1.0545903782212063</v>
      </c>
      <c r="Z91">
        <v>1.2182942827406176</v>
      </c>
      <c r="AA91">
        <v>0</v>
      </c>
      <c r="AB91">
        <v>373.85486612603904</v>
      </c>
      <c r="AC91">
        <v>332.05661606969346</v>
      </c>
      <c r="AD91">
        <v>366.88521974093823</v>
      </c>
      <c r="AE91">
        <v>295.77194606993407</v>
      </c>
      <c r="AF91" t="str">
        <f t="shared" si="4"/>
        <v>Consider</v>
      </c>
      <c r="AG91" t="str">
        <f t="shared" si="5"/>
        <v>Consider</v>
      </c>
      <c r="AH91" t="str">
        <f t="shared" si="6"/>
        <v>Consider</v>
      </c>
      <c r="AI91" t="str">
        <f t="shared" si="7"/>
        <v>Consider</v>
      </c>
    </row>
    <row r="92" spans="1:35" x14ac:dyDescent="0.3">
      <c r="A92" t="s">
        <v>89</v>
      </c>
      <c r="B92">
        <v>0</v>
      </c>
      <c r="C92">
        <v>0</v>
      </c>
      <c r="D92">
        <v>0</v>
      </c>
      <c r="E92">
        <v>6.8251216489471998E-3</v>
      </c>
      <c r="F92">
        <v>3.1095959947263999E-3</v>
      </c>
      <c r="G92">
        <v>0</v>
      </c>
      <c r="H92">
        <v>0</v>
      </c>
      <c r="I92">
        <v>0</v>
      </c>
      <c r="J92">
        <v>51.876879910491752</v>
      </c>
      <c r="K92">
        <v>44.126501347428352</v>
      </c>
      <c r="L92">
        <v>0</v>
      </c>
      <c r="M92">
        <v>0</v>
      </c>
      <c r="N92">
        <v>0</v>
      </c>
      <c r="O92">
        <v>123.14392583339387</v>
      </c>
      <c r="P92">
        <v>76.507393026838017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6.8251216489471998E-3</v>
      </c>
      <c r="AE92">
        <v>3.1095959947263999E-3</v>
      </c>
      <c r="AF92" t="str">
        <f t="shared" si="4"/>
        <v>Consider</v>
      </c>
      <c r="AG92" t="str">
        <f t="shared" si="5"/>
        <v>Consider</v>
      </c>
      <c r="AH92" t="str">
        <f t="shared" si="6"/>
        <v>Consider</v>
      </c>
      <c r="AI92" t="str">
        <f t="shared" si="7"/>
        <v>Consider</v>
      </c>
    </row>
    <row r="93" spans="1:35" x14ac:dyDescent="0.3">
      <c r="A93" t="s">
        <v>90</v>
      </c>
      <c r="B93">
        <v>499.69724983092925</v>
      </c>
      <c r="C93">
        <v>532.69608229180176</v>
      </c>
      <c r="D93">
        <v>544.70099208062766</v>
      </c>
      <c r="E93">
        <v>0</v>
      </c>
      <c r="F93">
        <v>0</v>
      </c>
      <c r="G93">
        <v>536.1597204507741</v>
      </c>
      <c r="H93">
        <v>570.90578178656028</v>
      </c>
      <c r="I93">
        <v>616.874523345547</v>
      </c>
      <c r="J93">
        <v>0</v>
      </c>
      <c r="K93">
        <v>0</v>
      </c>
      <c r="L93">
        <v>626.49691124749597</v>
      </c>
      <c r="M93">
        <v>718.54320531740927</v>
      </c>
      <c r="N93">
        <v>711.07626102742279</v>
      </c>
      <c r="O93">
        <v>0</v>
      </c>
      <c r="P93">
        <v>0</v>
      </c>
      <c r="Q93">
        <v>0</v>
      </c>
      <c r="R93">
        <v>0.76531735189121841</v>
      </c>
      <c r="S93">
        <v>0.10114556446909652</v>
      </c>
      <c r="T93">
        <v>-0.20964808995276846</v>
      </c>
      <c r="U93">
        <v>-0.14297293797394148</v>
      </c>
      <c r="V93">
        <v>0</v>
      </c>
      <c r="W93">
        <v>1.045281362289026</v>
      </c>
      <c r="X93">
        <v>1.0404446569470016</v>
      </c>
      <c r="Y93">
        <v>0.95620506748508205</v>
      </c>
      <c r="Z93">
        <v>1.3684350200302544</v>
      </c>
      <c r="AA93">
        <v>1645.3791453647277</v>
      </c>
      <c r="AB93">
        <v>1941.3874899267703</v>
      </c>
      <c r="AC93">
        <v>2212.1835744123382</v>
      </c>
      <c r="AD93">
        <v>0</v>
      </c>
      <c r="AE93">
        <v>0</v>
      </c>
      <c r="AF93" t="str">
        <f t="shared" si="4"/>
        <v>Consider</v>
      </c>
      <c r="AG93" t="str">
        <f t="shared" si="5"/>
        <v>Consider</v>
      </c>
      <c r="AH93" t="str">
        <f t="shared" si="6"/>
        <v>Consider</v>
      </c>
      <c r="AI93" t="str">
        <f t="shared" si="7"/>
        <v>Consider</v>
      </c>
    </row>
    <row r="94" spans="1:35" x14ac:dyDescent="0.3">
      <c r="A94" t="s">
        <v>91</v>
      </c>
      <c r="B94">
        <v>0</v>
      </c>
      <c r="C94">
        <v>279.73280994844669</v>
      </c>
      <c r="D94">
        <v>299.60695669903356</v>
      </c>
      <c r="E94">
        <v>415.90860300257276</v>
      </c>
      <c r="F94">
        <v>484.063322625024</v>
      </c>
      <c r="G94">
        <v>41.923225532856321</v>
      </c>
      <c r="H94">
        <v>44.670248697815047</v>
      </c>
      <c r="I94">
        <v>51.728276655124482</v>
      </c>
      <c r="J94">
        <v>51.683740457881605</v>
      </c>
      <c r="K94">
        <v>59.522701473822714</v>
      </c>
      <c r="L94">
        <v>89.100423217151999</v>
      </c>
      <c r="M94">
        <v>108.309353663488</v>
      </c>
      <c r="N94">
        <v>110.39037779527681</v>
      </c>
      <c r="O94">
        <v>132.81362500372481</v>
      </c>
      <c r="P94">
        <v>91.349689760942084</v>
      </c>
      <c r="Q94">
        <v>0</v>
      </c>
      <c r="R94">
        <v>0.34069701359398413</v>
      </c>
      <c r="S94">
        <v>0.42700744903992449</v>
      </c>
      <c r="T94">
        <v>0.38538152932519359</v>
      </c>
      <c r="U94">
        <v>0.43146748145323172</v>
      </c>
      <c r="V94">
        <v>0</v>
      </c>
      <c r="W94">
        <v>0.83287186515755973</v>
      </c>
      <c r="X94">
        <v>1.3736636361499031</v>
      </c>
      <c r="Y94">
        <v>1.1455900849936733</v>
      </c>
      <c r="Z94">
        <v>1.1271774607073475</v>
      </c>
      <c r="AA94">
        <v>0</v>
      </c>
      <c r="AB94">
        <v>279.73280994844669</v>
      </c>
      <c r="AC94">
        <v>299.60695669903356</v>
      </c>
      <c r="AD94">
        <v>415.90860300257276</v>
      </c>
      <c r="AE94">
        <v>484.063322625024</v>
      </c>
      <c r="AF94" t="str">
        <f t="shared" si="4"/>
        <v>Consider</v>
      </c>
      <c r="AG94" t="str">
        <f t="shared" si="5"/>
        <v>Consider</v>
      </c>
      <c r="AH94" t="str">
        <f t="shared" si="6"/>
        <v>Consider</v>
      </c>
      <c r="AI94" t="str">
        <f t="shared" si="7"/>
        <v>Consider</v>
      </c>
    </row>
    <row r="95" spans="1:35" x14ac:dyDescent="0.3">
      <c r="A95" t="s">
        <v>92</v>
      </c>
      <c r="B95">
        <v>26.654469818368</v>
      </c>
      <c r="C95">
        <v>-1.730814633984</v>
      </c>
      <c r="D95">
        <v>-1.1756139920659456</v>
      </c>
      <c r="E95">
        <v>0.14724654027284478</v>
      </c>
      <c r="F95">
        <v>0.64644621096427524</v>
      </c>
      <c r="G95">
        <v>69.402603974656003</v>
      </c>
      <c r="H95">
        <v>44.011961796489828</v>
      </c>
      <c r="I95">
        <v>23.632123650254027</v>
      </c>
      <c r="J95">
        <v>23.325059754213378</v>
      </c>
      <c r="K95">
        <v>19.194385816895899</v>
      </c>
      <c r="L95">
        <v>104.46252738449225</v>
      </c>
      <c r="M95">
        <v>102.53394726071613</v>
      </c>
      <c r="N95">
        <v>55.197631767219299</v>
      </c>
      <c r="O95">
        <v>57.457342955475042</v>
      </c>
      <c r="P95">
        <v>58.970637925310569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90.848397355008004</v>
      </c>
      <c r="AB95">
        <v>0.96995039948799999</v>
      </c>
      <c r="AC95">
        <v>8.0975610411315249E-2</v>
      </c>
      <c r="AD95">
        <v>1.1939474287834111</v>
      </c>
      <c r="AE95">
        <v>2.1278431044306947</v>
      </c>
      <c r="AF95" t="str">
        <f t="shared" si="4"/>
        <v>Consider</v>
      </c>
      <c r="AG95" t="str">
        <f t="shared" si="5"/>
        <v>Consider</v>
      </c>
      <c r="AH95" t="str">
        <f t="shared" si="6"/>
        <v>Consider</v>
      </c>
      <c r="AI95" t="str">
        <f t="shared" si="7"/>
        <v>Consider</v>
      </c>
    </row>
    <row r="96" spans="1:35" x14ac:dyDescent="0.3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2.0519076899148798</v>
      </c>
      <c r="H96">
        <v>0.89622744918845443</v>
      </c>
      <c r="I96">
        <v>0.94376648310036471</v>
      </c>
      <c r="J96">
        <v>0.89540794161715198</v>
      </c>
      <c r="K96">
        <v>0.86787345664471038</v>
      </c>
      <c r="L96">
        <v>12.978784784330342</v>
      </c>
      <c r="M96">
        <v>11.881864049519207</v>
      </c>
      <c r="N96">
        <v>12.762316150682521</v>
      </c>
      <c r="O96">
        <v>12.621991145286554</v>
      </c>
      <c r="P96">
        <v>12.264264060548609</v>
      </c>
      <c r="Q96">
        <v>0.84463466726106606</v>
      </c>
      <c r="R96">
        <v>0.92290145539884116</v>
      </c>
      <c r="S96">
        <v>0.98668529303506858</v>
      </c>
      <c r="T96">
        <v>0.84135851370602344</v>
      </c>
      <c r="U96">
        <v>0.50205837615589666</v>
      </c>
      <c r="V96">
        <v>1.3167965308984653</v>
      </c>
      <c r="W96">
        <v>1.3163899471147316</v>
      </c>
      <c r="X96">
        <v>1.3622432733324483</v>
      </c>
      <c r="Y96">
        <v>1.2159325110906867</v>
      </c>
      <c r="Z96">
        <v>0.88421480843354938</v>
      </c>
      <c r="AA96">
        <v>0</v>
      </c>
      <c r="AB96">
        <v>0</v>
      </c>
      <c r="AC96">
        <v>0</v>
      </c>
      <c r="AD96">
        <v>0</v>
      </c>
      <c r="AE96">
        <v>0</v>
      </c>
      <c r="AF96" t="str">
        <f t="shared" si="4"/>
        <v>Consider</v>
      </c>
      <c r="AG96" t="str">
        <f t="shared" si="5"/>
        <v>Consider</v>
      </c>
      <c r="AH96" t="str">
        <f t="shared" si="6"/>
        <v>Remove</v>
      </c>
      <c r="AI96" t="str">
        <f t="shared" si="7"/>
        <v>Remove</v>
      </c>
    </row>
    <row r="97" spans="1:35" x14ac:dyDescent="0.3">
      <c r="A97" t="s">
        <v>94</v>
      </c>
      <c r="B97">
        <v>0</v>
      </c>
      <c r="C97">
        <v>1.204832671744E-2</v>
      </c>
      <c r="D97">
        <v>1.0599424E-2</v>
      </c>
      <c r="E97">
        <v>0</v>
      </c>
      <c r="F97">
        <v>0</v>
      </c>
      <c r="G97">
        <v>1.7806858874880001</v>
      </c>
      <c r="H97">
        <v>1.5600906918700033</v>
      </c>
      <c r="I97">
        <v>1.7947264316413951</v>
      </c>
      <c r="J97">
        <v>0</v>
      </c>
      <c r="K97">
        <v>0</v>
      </c>
      <c r="L97">
        <v>24.368394722304</v>
      </c>
      <c r="M97">
        <v>24.288747441922354</v>
      </c>
      <c r="N97">
        <v>25.03573189421056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1.204832671744E-2</v>
      </c>
      <c r="AC97">
        <v>1.0599424E-2</v>
      </c>
      <c r="AD97">
        <v>0</v>
      </c>
      <c r="AE97">
        <v>0</v>
      </c>
      <c r="AF97" t="str">
        <f t="shared" si="4"/>
        <v>Consider</v>
      </c>
      <c r="AG97" t="str">
        <f t="shared" si="5"/>
        <v>Consider</v>
      </c>
      <c r="AH97" t="str">
        <f t="shared" si="6"/>
        <v>Consider</v>
      </c>
      <c r="AI97" t="str">
        <f t="shared" si="7"/>
        <v>Consider</v>
      </c>
    </row>
    <row r="98" spans="1:35" x14ac:dyDescent="0.3">
      <c r="A98" t="s">
        <v>95</v>
      </c>
      <c r="B98">
        <v>-1.0365273087999999E-2</v>
      </c>
      <c r="C98">
        <v>4.3871979519999995E-3</v>
      </c>
      <c r="D98">
        <v>0</v>
      </c>
      <c r="E98">
        <v>0</v>
      </c>
      <c r="F98">
        <v>0</v>
      </c>
      <c r="G98">
        <v>24.153539579903999</v>
      </c>
      <c r="H98">
        <v>23.687515340861438</v>
      </c>
      <c r="I98">
        <v>0</v>
      </c>
      <c r="J98">
        <v>0</v>
      </c>
      <c r="K98">
        <v>0</v>
      </c>
      <c r="L98">
        <v>67.281133115391995</v>
      </c>
      <c r="M98">
        <v>70.808733198336</v>
      </c>
      <c r="N98">
        <v>0</v>
      </c>
      <c r="O98">
        <v>0</v>
      </c>
      <c r="P98">
        <v>0</v>
      </c>
      <c r="Q98">
        <v>0.57170104179074355</v>
      </c>
      <c r="R98">
        <v>0.78651893866172129</v>
      </c>
      <c r="S98">
        <v>0.59435429312133914</v>
      </c>
      <c r="T98">
        <v>0</v>
      </c>
      <c r="U98">
        <v>0</v>
      </c>
      <c r="V98">
        <v>1.0080223880063952</v>
      </c>
      <c r="W98">
        <v>1.154749513612048</v>
      </c>
      <c r="X98">
        <v>1.0031588681183847</v>
      </c>
      <c r="Y98">
        <v>0</v>
      </c>
      <c r="Z98">
        <v>0</v>
      </c>
      <c r="AA98">
        <v>-8.9150791680000004E-3</v>
      </c>
      <c r="AB98">
        <v>3.6384931839999997E-3</v>
      </c>
      <c r="AC98">
        <v>0</v>
      </c>
      <c r="AD98">
        <v>0</v>
      </c>
      <c r="AE98">
        <v>0</v>
      </c>
      <c r="AF98" t="str">
        <f t="shared" si="4"/>
        <v>Consider</v>
      </c>
      <c r="AG98" t="str">
        <f t="shared" si="5"/>
        <v>Consider</v>
      </c>
      <c r="AH98" t="str">
        <f t="shared" si="6"/>
        <v>Remove</v>
      </c>
      <c r="AI98" t="str">
        <f t="shared" si="7"/>
        <v>Remove</v>
      </c>
    </row>
    <row r="99" spans="1:35" x14ac:dyDescent="0.3">
      <c r="A99" t="s">
        <v>96</v>
      </c>
      <c r="B99">
        <v>6.9980847842303993</v>
      </c>
      <c r="C99">
        <v>6.6982263276748801</v>
      </c>
      <c r="D99">
        <v>5.3062215302553604</v>
      </c>
      <c r="E99">
        <v>6.5813241433497591</v>
      </c>
      <c r="F99">
        <v>8.88433287919616</v>
      </c>
      <c r="G99">
        <v>14.176774224634983</v>
      </c>
      <c r="H99">
        <v>20.351489040701033</v>
      </c>
      <c r="I99">
        <v>16.162656455785164</v>
      </c>
      <c r="J99">
        <v>16.367361269756518</v>
      </c>
      <c r="K99">
        <v>22.202816451137636</v>
      </c>
      <c r="L99">
        <v>43.809827238675048</v>
      </c>
      <c r="M99">
        <v>44.271635565782937</v>
      </c>
      <c r="N99">
        <v>48.683956070580528</v>
      </c>
      <c r="O99">
        <v>46.363761359475198</v>
      </c>
      <c r="P99">
        <v>33.991925037687601</v>
      </c>
      <c r="Q99">
        <v>0.56341945366298241</v>
      </c>
      <c r="R99">
        <v>0.72991966874887837</v>
      </c>
      <c r="S99">
        <v>0.8170444274726929</v>
      </c>
      <c r="T99">
        <v>0.65411560675612279</v>
      </c>
      <c r="U99">
        <v>1.5166773501316582</v>
      </c>
      <c r="V99">
        <v>0.99184687447200615</v>
      </c>
      <c r="W99">
        <v>1.0565819455144299</v>
      </c>
      <c r="X99">
        <v>1.0059380643754829</v>
      </c>
      <c r="Y99">
        <v>0.99913461824921368</v>
      </c>
      <c r="Z99">
        <v>2.3876853287389821</v>
      </c>
      <c r="AA99">
        <v>8.4186719787724797</v>
      </c>
      <c r="AB99">
        <v>8.1972044724326416</v>
      </c>
      <c r="AC99">
        <v>8.0485293390950403</v>
      </c>
      <c r="AD99">
        <v>8.0367331630387202</v>
      </c>
      <c r="AE99">
        <v>10.2829931802112</v>
      </c>
      <c r="AF99" t="str">
        <f t="shared" si="4"/>
        <v>Consider</v>
      </c>
      <c r="AG99" t="str">
        <f t="shared" si="5"/>
        <v>Consider</v>
      </c>
      <c r="AH99" t="str">
        <f t="shared" si="6"/>
        <v>Consider</v>
      </c>
      <c r="AI99" t="str">
        <f t="shared" si="7"/>
        <v>Consider</v>
      </c>
    </row>
    <row r="100" spans="1:35" x14ac:dyDescent="0.3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2.9893053989671934</v>
      </c>
      <c r="K100">
        <v>2.5508813545807874</v>
      </c>
      <c r="L100">
        <v>0</v>
      </c>
      <c r="M100">
        <v>0</v>
      </c>
      <c r="N100">
        <v>0</v>
      </c>
      <c r="O100">
        <v>17.13157613558149</v>
      </c>
      <c r="P100">
        <v>13.376318875149416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tr">
        <f t="shared" si="4"/>
        <v>Consider</v>
      </c>
      <c r="AG100" t="str">
        <f t="shared" si="5"/>
        <v>Consider</v>
      </c>
      <c r="AH100" t="str">
        <f t="shared" si="6"/>
        <v>Remove</v>
      </c>
      <c r="AI100" t="str">
        <f t="shared" si="7"/>
        <v>Remove</v>
      </c>
    </row>
    <row r="101" spans="1:35" x14ac:dyDescent="0.3">
      <c r="A101" t="s">
        <v>98</v>
      </c>
      <c r="B101">
        <v>169.17194211326691</v>
      </c>
      <c r="C101">
        <v>157.46478865341155</v>
      </c>
      <c r="D101">
        <v>165.57671081885346</v>
      </c>
      <c r="E101">
        <v>175.477186934549</v>
      </c>
      <c r="F101">
        <v>170.35725406874963</v>
      </c>
      <c r="G101">
        <v>256.30913506373901</v>
      </c>
      <c r="H101">
        <v>259.24071346739976</v>
      </c>
      <c r="I101">
        <v>244.98564146495497</v>
      </c>
      <c r="J101">
        <v>245.56465341562335</v>
      </c>
      <c r="K101">
        <v>281.47399105826429</v>
      </c>
      <c r="L101">
        <v>409.03415682014594</v>
      </c>
      <c r="M101">
        <v>375.05229418230527</v>
      </c>
      <c r="N101">
        <v>398.90541117135393</v>
      </c>
      <c r="O101">
        <v>423.70965612260119</v>
      </c>
      <c r="P101">
        <v>408.50689657411664</v>
      </c>
      <c r="Q101">
        <v>0</v>
      </c>
      <c r="R101">
        <v>-37350.63940033222</v>
      </c>
      <c r="S101">
        <v>0</v>
      </c>
      <c r="T101">
        <v>0</v>
      </c>
      <c r="U101">
        <v>0</v>
      </c>
      <c r="V101">
        <v>0</v>
      </c>
      <c r="W101">
        <v>-46116.696842192687</v>
      </c>
      <c r="X101">
        <v>0</v>
      </c>
      <c r="Y101">
        <v>0</v>
      </c>
      <c r="Z101">
        <v>0</v>
      </c>
      <c r="AA101">
        <v>456.39362091749712</v>
      </c>
      <c r="AB101">
        <v>432.93882129954937</v>
      </c>
      <c r="AC101">
        <v>453.16103846344083</v>
      </c>
      <c r="AD101">
        <v>473.87062358653105</v>
      </c>
      <c r="AE101">
        <v>451.52980604397732</v>
      </c>
      <c r="AF101" t="str">
        <f t="shared" si="4"/>
        <v>Consider</v>
      </c>
      <c r="AG101" t="str">
        <f t="shared" si="5"/>
        <v>Consider</v>
      </c>
      <c r="AH101" t="str">
        <f t="shared" si="6"/>
        <v>Consider</v>
      </c>
      <c r="AI101" t="str">
        <f t="shared" si="7"/>
        <v>Consider</v>
      </c>
    </row>
    <row r="102" spans="1:35" x14ac:dyDescent="0.3">
      <c r="A102" t="s">
        <v>99</v>
      </c>
      <c r="B102">
        <v>21.84648329982976</v>
      </c>
      <c r="C102">
        <v>27.954678015160319</v>
      </c>
      <c r="D102">
        <v>28.695446830602236</v>
      </c>
      <c r="E102">
        <v>31.717111478108155</v>
      </c>
      <c r="F102">
        <v>32.641257449635845</v>
      </c>
      <c r="G102">
        <v>32.935916938633007</v>
      </c>
      <c r="H102">
        <v>37.121927361385168</v>
      </c>
      <c r="I102">
        <v>37.507448231164517</v>
      </c>
      <c r="J102">
        <v>36.470655592861384</v>
      </c>
      <c r="K102">
        <v>37.053310856753662</v>
      </c>
      <c r="L102">
        <v>115.0354496982403</v>
      </c>
      <c r="M102">
        <v>118.85339696795216</v>
      </c>
      <c r="N102">
        <v>119.77755631913277</v>
      </c>
      <c r="O102">
        <v>121.26440731715819</v>
      </c>
      <c r="P102">
        <v>119.54306839064168</v>
      </c>
      <c r="Q102">
        <v>0.53008537221896801</v>
      </c>
      <c r="R102">
        <v>0.870731310866658</v>
      </c>
      <c r="S102">
        <v>0.74945325896458859</v>
      </c>
      <c r="T102">
        <v>0.54499345930223198</v>
      </c>
      <c r="U102">
        <v>0.62089382864509279</v>
      </c>
      <c r="V102">
        <v>0.88244589103152926</v>
      </c>
      <c r="W102">
        <v>1.0973507735132542</v>
      </c>
      <c r="X102">
        <v>1.0082944671968428</v>
      </c>
      <c r="Y102">
        <v>0.75897252355576195</v>
      </c>
      <c r="Z102">
        <v>0.80425271301134926</v>
      </c>
      <c r="AA102">
        <v>21.95857916570624</v>
      </c>
      <c r="AB102">
        <v>28.17449156810752</v>
      </c>
      <c r="AC102">
        <v>28.94411267091456</v>
      </c>
      <c r="AD102">
        <v>31.94328155380736</v>
      </c>
      <c r="AE102">
        <v>32.874314000015367</v>
      </c>
      <c r="AF102" t="str">
        <f t="shared" si="4"/>
        <v>Consider</v>
      </c>
      <c r="AG102" t="str">
        <f t="shared" si="5"/>
        <v>Consider</v>
      </c>
      <c r="AH102" t="str">
        <f t="shared" si="6"/>
        <v>Consider</v>
      </c>
      <c r="AI102" t="str">
        <f t="shared" si="7"/>
        <v>Consider</v>
      </c>
    </row>
    <row r="103" spans="1:35" x14ac:dyDescent="0.3">
      <c r="A103" t="s">
        <v>100</v>
      </c>
      <c r="B103">
        <v>6970.0823556944888</v>
      </c>
      <c r="C103">
        <v>7589.7193269515365</v>
      </c>
      <c r="D103">
        <v>9118.7310367522005</v>
      </c>
      <c r="E103">
        <v>11546.436180592331</v>
      </c>
      <c r="F103">
        <v>0</v>
      </c>
      <c r="G103">
        <v>5492.0973532916123</v>
      </c>
      <c r="H103">
        <v>5794.8901210792765</v>
      </c>
      <c r="I103">
        <v>5288.3384330284525</v>
      </c>
      <c r="J103">
        <v>4974.3089056206663</v>
      </c>
      <c r="K103">
        <v>0</v>
      </c>
      <c r="L103">
        <v>7378.1118961788125</v>
      </c>
      <c r="M103">
        <v>7883.9085253299227</v>
      </c>
      <c r="N103">
        <v>7155.0014190630218</v>
      </c>
      <c r="O103">
        <v>7594.4752629669019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7112.5806412500888</v>
      </c>
      <c r="AB103">
        <v>8142.8243259640421</v>
      </c>
      <c r="AC103">
        <v>9523.1091387620763</v>
      </c>
      <c r="AD103">
        <v>13313.553762706555</v>
      </c>
      <c r="AE103">
        <v>0</v>
      </c>
      <c r="AF103" t="str">
        <f t="shared" si="4"/>
        <v>Consider</v>
      </c>
      <c r="AG103" t="str">
        <f t="shared" si="5"/>
        <v>Consider</v>
      </c>
      <c r="AH103" t="str">
        <f t="shared" si="6"/>
        <v>Consider</v>
      </c>
      <c r="AI103" t="str">
        <f t="shared" si="7"/>
        <v>Consider</v>
      </c>
    </row>
    <row r="104" spans="1:35" x14ac:dyDescent="0.3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0.78006942719999994</v>
      </c>
      <c r="I104">
        <v>0</v>
      </c>
      <c r="J104">
        <v>0</v>
      </c>
      <c r="K104">
        <v>0</v>
      </c>
      <c r="L104">
        <v>0</v>
      </c>
      <c r="M104">
        <v>9.2362802585600008</v>
      </c>
      <c r="N104">
        <v>0</v>
      </c>
      <c r="O104">
        <v>0</v>
      </c>
      <c r="P104">
        <v>0</v>
      </c>
      <c r="Q104">
        <v>0.44412052888977288</v>
      </c>
      <c r="R104">
        <v>0.42469342190423343</v>
      </c>
      <c r="S104">
        <v>0.43500605138498399</v>
      </c>
      <c r="T104">
        <v>0.38021700372443179</v>
      </c>
      <c r="U104">
        <v>0.29660965275577161</v>
      </c>
      <c r="V104">
        <v>0.87455107034041812</v>
      </c>
      <c r="W104">
        <v>0.87343330680594689</v>
      </c>
      <c r="X104">
        <v>0.87914212294053418</v>
      </c>
      <c r="Y104">
        <v>0.86782303444306197</v>
      </c>
      <c r="Z104">
        <v>0.85167077042170247</v>
      </c>
      <c r="AA104">
        <v>0</v>
      </c>
      <c r="AB104">
        <v>0</v>
      </c>
      <c r="AC104">
        <v>0</v>
      </c>
      <c r="AD104">
        <v>0</v>
      </c>
      <c r="AE104">
        <v>0</v>
      </c>
      <c r="AF104" t="str">
        <f t="shared" si="4"/>
        <v>Consider</v>
      </c>
      <c r="AG104" t="str">
        <f t="shared" si="5"/>
        <v>Consider</v>
      </c>
      <c r="AH104" t="str">
        <f t="shared" si="6"/>
        <v>Remove</v>
      </c>
      <c r="AI104" t="str">
        <f t="shared" si="7"/>
        <v>Remove</v>
      </c>
    </row>
    <row r="105" spans="1:35" x14ac:dyDescent="0.3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1.44329753967616</v>
      </c>
      <c r="H105">
        <v>1.00389006348288</v>
      </c>
      <c r="I105">
        <v>0.94677948047359994</v>
      </c>
      <c r="J105">
        <v>0.96560124383232004</v>
      </c>
      <c r="K105">
        <v>1.1037699582975999</v>
      </c>
      <c r="L105">
        <v>39.222118205440005</v>
      </c>
      <c r="M105">
        <v>36.428620738559999</v>
      </c>
      <c r="N105">
        <v>37.24993156096</v>
      </c>
      <c r="O105">
        <v>37.640240896000002</v>
      </c>
      <c r="P105">
        <v>7.2681406668799999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t="str">
        <f t="shared" si="4"/>
        <v>Consider</v>
      </c>
      <c r="AG105" t="str">
        <f t="shared" si="5"/>
        <v>Consider</v>
      </c>
      <c r="AH105" t="str">
        <f t="shared" si="6"/>
        <v>Remove</v>
      </c>
      <c r="AI105" t="str">
        <f t="shared" si="7"/>
        <v>Remove</v>
      </c>
    </row>
    <row r="106" spans="1:35" x14ac:dyDescent="0.3">
      <c r="A106" t="s">
        <v>103</v>
      </c>
      <c r="B106">
        <v>350.04941362491388</v>
      </c>
      <c r="C106">
        <v>1702.4418800743422</v>
      </c>
      <c r="D106">
        <v>11020.369381932849</v>
      </c>
      <c r="E106">
        <v>1532.7258954853378</v>
      </c>
      <c r="F106">
        <v>4082.4621876619472</v>
      </c>
      <c r="G106">
        <v>2.28777613980672</v>
      </c>
      <c r="H106">
        <v>4.4943687087923205</v>
      </c>
      <c r="I106">
        <v>5.9563255515648006</v>
      </c>
      <c r="J106">
        <v>9.9284265290035183</v>
      </c>
      <c r="K106">
        <v>3.63628736677888</v>
      </c>
      <c r="L106">
        <v>28.740372942110717</v>
      </c>
      <c r="M106">
        <v>29.4751015216128</v>
      </c>
      <c r="N106">
        <v>28.493881332735999</v>
      </c>
      <c r="O106">
        <v>32.299201298575355</v>
      </c>
      <c r="P106">
        <v>30.49229088474112</v>
      </c>
      <c r="Q106">
        <v>0.58435604175798128</v>
      </c>
      <c r="R106">
        <v>0</v>
      </c>
      <c r="S106">
        <v>0</v>
      </c>
      <c r="T106">
        <v>0</v>
      </c>
      <c r="U106">
        <v>0</v>
      </c>
      <c r="V106">
        <v>0.99190058068723297</v>
      </c>
      <c r="W106">
        <v>0</v>
      </c>
      <c r="X106">
        <v>0</v>
      </c>
      <c r="Y106">
        <v>0</v>
      </c>
      <c r="Z106">
        <v>0</v>
      </c>
      <c r="AA106">
        <v>350.04941362491388</v>
      </c>
      <c r="AB106">
        <v>1702.4418800743422</v>
      </c>
      <c r="AC106">
        <v>11020.369381932849</v>
      </c>
      <c r="AD106">
        <v>1532.7258954853378</v>
      </c>
      <c r="AE106">
        <v>4082.4621876619472</v>
      </c>
      <c r="AF106" t="str">
        <f t="shared" si="4"/>
        <v>Consider</v>
      </c>
      <c r="AG106" t="str">
        <f t="shared" si="5"/>
        <v>Consider</v>
      </c>
      <c r="AH106" t="str">
        <f t="shared" si="6"/>
        <v>Consider</v>
      </c>
      <c r="AI106" t="str">
        <f t="shared" si="7"/>
        <v>Consider</v>
      </c>
    </row>
    <row r="107" spans="1:35" x14ac:dyDescent="0.3">
      <c r="A107" t="s">
        <v>104</v>
      </c>
      <c r="B107">
        <v>31275.650872460676</v>
      </c>
      <c r="C107">
        <v>11614.626225977016</v>
      </c>
      <c r="D107">
        <v>-78.413307368734706</v>
      </c>
      <c r="E107">
        <v>10739.237657885</v>
      </c>
      <c r="F107">
        <v>4641.2486174172373</v>
      </c>
      <c r="G107">
        <v>12727.260982675547</v>
      </c>
      <c r="H107">
        <v>13872.860127327427</v>
      </c>
      <c r="I107">
        <v>8970.4427186687899</v>
      </c>
      <c r="J107">
        <v>9390.5622118012943</v>
      </c>
      <c r="K107">
        <v>9637.5078323940561</v>
      </c>
      <c r="L107">
        <v>21377.079810656996</v>
      </c>
      <c r="M107">
        <v>24786.138475148979</v>
      </c>
      <c r="N107">
        <v>17786.617501969431</v>
      </c>
      <c r="O107">
        <v>19686.620711897725</v>
      </c>
      <c r="P107">
        <v>19863.324513030781</v>
      </c>
      <c r="Q107">
        <v>0.54709864209936576</v>
      </c>
      <c r="R107">
        <v>0.61981924551795331</v>
      </c>
      <c r="S107">
        <v>0.58727420534144681</v>
      </c>
      <c r="T107">
        <v>0.60797429645760048</v>
      </c>
      <c r="U107">
        <v>0.55772364194094282</v>
      </c>
      <c r="V107">
        <v>0.87816708464957727</v>
      </c>
      <c r="W107">
        <v>1.007967261097535</v>
      </c>
      <c r="X107">
        <v>0.98851125046536326</v>
      </c>
      <c r="Y107">
        <v>0.98531116478649372</v>
      </c>
      <c r="Z107">
        <v>0.99964364442906106</v>
      </c>
      <c r="AA107">
        <v>31888.235449132644</v>
      </c>
      <c r="AB107">
        <v>12949.70989188052</v>
      </c>
      <c r="AC107">
        <v>12891.099349807604</v>
      </c>
      <c r="AD107">
        <v>10956.567588595539</v>
      </c>
      <c r="AE107">
        <v>5811.6619195569765</v>
      </c>
      <c r="AF107" t="str">
        <f t="shared" si="4"/>
        <v>Consider</v>
      </c>
      <c r="AG107" t="str">
        <f t="shared" si="5"/>
        <v>Consider</v>
      </c>
      <c r="AH107" t="str">
        <f t="shared" si="6"/>
        <v>Consider</v>
      </c>
      <c r="AI107" t="str">
        <f t="shared" si="7"/>
        <v>Consider</v>
      </c>
    </row>
    <row r="108" spans="1:35" x14ac:dyDescent="0.3">
      <c r="A108" t="s">
        <v>105</v>
      </c>
      <c r="B108">
        <v>176.02227198765056</v>
      </c>
      <c r="C108">
        <v>108.62177671579647</v>
      </c>
      <c r="D108">
        <v>124.9472169046016</v>
      </c>
      <c r="E108">
        <v>106.60021768452096</v>
      </c>
      <c r="F108">
        <v>0</v>
      </c>
      <c r="G108">
        <v>154.59256188795894</v>
      </c>
      <c r="H108">
        <v>161.83250086541864</v>
      </c>
      <c r="I108">
        <v>156.06402954638193</v>
      </c>
      <c r="J108">
        <v>197.85130721852968</v>
      </c>
      <c r="K108">
        <v>0</v>
      </c>
      <c r="L108">
        <v>169.81944310798787</v>
      </c>
      <c r="M108">
        <v>143.67625395715154</v>
      </c>
      <c r="N108">
        <v>154.09830954553877</v>
      </c>
      <c r="O108">
        <v>179.89895039777372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182.39095174900734</v>
      </c>
      <c r="AB108">
        <v>119.69235579874304</v>
      </c>
      <c r="AC108">
        <v>138.40335856847875</v>
      </c>
      <c r="AD108">
        <v>123.69823378719744</v>
      </c>
      <c r="AE108">
        <v>0</v>
      </c>
      <c r="AF108" t="str">
        <f t="shared" si="4"/>
        <v>Consider</v>
      </c>
      <c r="AG108" t="str">
        <f t="shared" si="5"/>
        <v>Consider</v>
      </c>
      <c r="AH108" t="str">
        <f t="shared" si="6"/>
        <v>Consider</v>
      </c>
      <c r="AI108" t="str">
        <f t="shared" si="7"/>
        <v>Consider</v>
      </c>
    </row>
    <row r="109" spans="1:35" x14ac:dyDescent="0.3">
      <c r="A109" t="s">
        <v>106</v>
      </c>
      <c r="B109">
        <v>2956.122081057792</v>
      </c>
      <c r="C109">
        <v>3067.8183284142078</v>
      </c>
      <c r="D109">
        <v>2879.7308432271357</v>
      </c>
      <c r="E109">
        <v>2878.3744792627199</v>
      </c>
      <c r="F109">
        <v>2841.9616661196801</v>
      </c>
      <c r="G109">
        <v>1327.7538709985281</v>
      </c>
      <c r="H109">
        <v>1311.892459312128</v>
      </c>
      <c r="I109">
        <v>1186.7204319006719</v>
      </c>
      <c r="J109">
        <v>1237.623591364608</v>
      </c>
      <c r="K109">
        <v>1252.280461381632</v>
      </c>
      <c r="L109">
        <v>1439.5432609089739</v>
      </c>
      <c r="M109">
        <v>1668.6346054098126</v>
      </c>
      <c r="N109">
        <v>1475.6423430307841</v>
      </c>
      <c r="O109">
        <v>1831.5448862730138</v>
      </c>
      <c r="P109">
        <v>2088.6577952593207</v>
      </c>
      <c r="Q109">
        <v>0</v>
      </c>
      <c r="R109">
        <v>0.58775490918411943</v>
      </c>
      <c r="S109">
        <v>0.97086783140756172</v>
      </c>
      <c r="T109">
        <v>0.61633469919871187</v>
      </c>
      <c r="U109">
        <v>0.75531993977299372</v>
      </c>
      <c r="V109">
        <v>0</v>
      </c>
      <c r="W109">
        <v>0.82326584732808694</v>
      </c>
      <c r="X109">
        <v>1.2176042330519639</v>
      </c>
      <c r="Y109">
        <v>0.88837993785802893</v>
      </c>
      <c r="Z109">
        <v>1.0020874789285417</v>
      </c>
      <c r="AA109">
        <v>3154.8575066992644</v>
      </c>
      <c r="AB109">
        <v>3268.633490164736</v>
      </c>
      <c r="AC109">
        <v>3094.9580167372801</v>
      </c>
      <c r="AD109">
        <v>3086.4138123786238</v>
      </c>
      <c r="AE109">
        <v>3064.592364812288</v>
      </c>
      <c r="AF109" t="str">
        <f t="shared" si="4"/>
        <v>Consider</v>
      </c>
      <c r="AG109" t="str">
        <f t="shared" si="5"/>
        <v>Consider</v>
      </c>
      <c r="AH109" t="str">
        <f t="shared" si="6"/>
        <v>Consider</v>
      </c>
      <c r="AI109" t="str">
        <f t="shared" si="7"/>
        <v>Consider</v>
      </c>
    </row>
    <row r="110" spans="1:35" x14ac:dyDescent="0.3">
      <c r="A110" t="s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1.75351622013952</v>
      </c>
      <c r="H110">
        <v>1.6866166932684801</v>
      </c>
      <c r="I110">
        <v>1.6486900077567999</v>
      </c>
      <c r="J110">
        <v>1.63139546722304</v>
      </c>
      <c r="K110">
        <v>1.6663577530460159</v>
      </c>
      <c r="L110">
        <v>8.6784436546560002</v>
      </c>
      <c r="M110">
        <v>8.8392683777536014</v>
      </c>
      <c r="N110">
        <v>8.9890790177484803</v>
      </c>
      <c r="O110">
        <v>9.1034445671936002</v>
      </c>
      <c r="P110">
        <v>9.12777224952832</v>
      </c>
      <c r="Q110">
        <v>0</v>
      </c>
      <c r="R110">
        <v>0.69768312479621497</v>
      </c>
      <c r="S110">
        <v>0.71879264809895327</v>
      </c>
      <c r="T110">
        <v>0.71157121878898022</v>
      </c>
      <c r="U110">
        <v>0.69160056614668008</v>
      </c>
      <c r="V110">
        <v>0</v>
      </c>
      <c r="W110">
        <v>0.98275749354238473</v>
      </c>
      <c r="X110">
        <v>0.97857451104647264</v>
      </c>
      <c r="Y110">
        <v>0.98463862170956884</v>
      </c>
      <c r="Z110">
        <v>0.92861845106311047</v>
      </c>
      <c r="AA110">
        <v>0</v>
      </c>
      <c r="AB110">
        <v>0</v>
      </c>
      <c r="AC110">
        <v>0</v>
      </c>
      <c r="AD110">
        <v>0</v>
      </c>
      <c r="AE110">
        <v>0</v>
      </c>
      <c r="AF110" t="str">
        <f t="shared" si="4"/>
        <v>Consider</v>
      </c>
      <c r="AG110" t="str">
        <f t="shared" si="5"/>
        <v>Consider</v>
      </c>
      <c r="AH110" t="str">
        <f t="shared" si="6"/>
        <v>Remove</v>
      </c>
      <c r="AI110" t="str">
        <f t="shared" si="7"/>
        <v>Remove</v>
      </c>
    </row>
    <row r="111" spans="1:35" x14ac:dyDescent="0.3">
      <c r="A111" t="s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100.08862649951355</v>
      </c>
      <c r="H111">
        <v>91.687315415596245</v>
      </c>
      <c r="I111">
        <v>85.704468454660415</v>
      </c>
      <c r="J111">
        <v>85.402044060057278</v>
      </c>
      <c r="K111">
        <v>100.09967837630792</v>
      </c>
      <c r="L111">
        <v>-72.664215318476806</v>
      </c>
      <c r="M111">
        <v>-55.115793228021758</v>
      </c>
      <c r="N111">
        <v>-49.056107094609921</v>
      </c>
      <c r="O111">
        <v>-59.294332191088635</v>
      </c>
      <c r="P111">
        <v>-110.79304363046913</v>
      </c>
      <c r="Q111">
        <v>0.43894509892674133</v>
      </c>
      <c r="R111">
        <v>0.23225448145056327</v>
      </c>
      <c r="S111">
        <v>0</v>
      </c>
      <c r="T111">
        <v>0</v>
      </c>
      <c r="U111">
        <v>0</v>
      </c>
      <c r="V111">
        <v>0.82146715770596002</v>
      </c>
      <c r="W111">
        <v>0.80677199121382637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t="str">
        <f t="shared" si="4"/>
        <v>Consider</v>
      </c>
      <c r="AG111" t="str">
        <f t="shared" si="5"/>
        <v>Consider</v>
      </c>
      <c r="AH111" t="str">
        <f t="shared" si="6"/>
        <v>Remove</v>
      </c>
      <c r="AI111" t="str">
        <f t="shared" si="7"/>
        <v>Remove</v>
      </c>
    </row>
    <row r="112" spans="1:35" x14ac:dyDescent="0.3">
      <c r="A112" t="s">
        <v>109</v>
      </c>
      <c r="B112">
        <v>-1.5860525189120001</v>
      </c>
      <c r="C112">
        <v>-1.2957198417920002</v>
      </c>
      <c r="D112">
        <v>0</v>
      </c>
      <c r="E112">
        <v>0</v>
      </c>
      <c r="F112">
        <v>0</v>
      </c>
      <c r="G112">
        <v>74.839838683136009</v>
      </c>
      <c r="H112">
        <v>72.617036366847998</v>
      </c>
      <c r="I112">
        <v>0</v>
      </c>
      <c r="J112">
        <v>0</v>
      </c>
      <c r="K112">
        <v>0</v>
      </c>
      <c r="L112">
        <v>85.62031337164801</v>
      </c>
      <c r="M112">
        <v>105.44049140121601</v>
      </c>
      <c r="N112">
        <v>0</v>
      </c>
      <c r="O112">
        <v>0</v>
      </c>
      <c r="P112">
        <v>0</v>
      </c>
      <c r="Q112">
        <v>0.50094354702736954</v>
      </c>
      <c r="R112">
        <v>0.76833579838589416</v>
      </c>
      <c r="S112">
        <v>0.62450291006884218</v>
      </c>
      <c r="T112">
        <v>0.66588840419986273</v>
      </c>
      <c r="U112">
        <v>0.67524455962036745</v>
      </c>
      <c r="V112">
        <v>0.90432066872614081</v>
      </c>
      <c r="W112">
        <v>1.1285601964775842</v>
      </c>
      <c r="X112">
        <v>0.97573079243399874</v>
      </c>
      <c r="Y112">
        <v>1.0044426331271668</v>
      </c>
      <c r="Z112">
        <v>1.1092328059237639</v>
      </c>
      <c r="AA112">
        <v>15.061971330047999</v>
      </c>
      <c r="AB112">
        <v>14.847332994048001</v>
      </c>
      <c r="AC112">
        <v>0</v>
      </c>
      <c r="AD112">
        <v>0</v>
      </c>
      <c r="AE112">
        <v>0</v>
      </c>
      <c r="AF112" t="str">
        <f t="shared" si="4"/>
        <v>Consider</v>
      </c>
      <c r="AG112" t="str">
        <f t="shared" si="5"/>
        <v>Consider</v>
      </c>
      <c r="AH112" t="str">
        <f t="shared" si="6"/>
        <v>Remove</v>
      </c>
      <c r="AI112" t="str">
        <f t="shared" si="7"/>
        <v>Remove</v>
      </c>
    </row>
    <row r="113" spans="1:35" x14ac:dyDescent="0.3">
      <c r="A113" t="s">
        <v>110</v>
      </c>
      <c r="B113">
        <v>6.4259648494284791</v>
      </c>
      <c r="C113">
        <v>7.6196056471859199</v>
      </c>
      <c r="D113">
        <v>7.4289968895385599</v>
      </c>
      <c r="E113">
        <v>0</v>
      </c>
      <c r="F113">
        <v>0</v>
      </c>
      <c r="G113">
        <v>31.183039914059776</v>
      </c>
      <c r="H113">
        <v>27.853304277515775</v>
      </c>
      <c r="I113">
        <v>30.167528664651162</v>
      </c>
      <c r="J113">
        <v>0</v>
      </c>
      <c r="K113">
        <v>0</v>
      </c>
      <c r="L113">
        <v>135.14872137112482</v>
      </c>
      <c r="M113">
        <v>138.39047689683466</v>
      </c>
      <c r="N113">
        <v>125.75460598890108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91.84460450309119</v>
      </c>
      <c r="AB113">
        <v>100.43393298013183</v>
      </c>
      <c r="AC113">
        <v>79.586296171683841</v>
      </c>
      <c r="AD113">
        <v>0</v>
      </c>
      <c r="AE113">
        <v>0</v>
      </c>
      <c r="AF113" t="str">
        <f t="shared" si="4"/>
        <v>Consider</v>
      </c>
      <c r="AG113" t="str">
        <f t="shared" si="5"/>
        <v>Consider</v>
      </c>
      <c r="AH113" t="str">
        <f t="shared" si="6"/>
        <v>Consider</v>
      </c>
      <c r="AI113" t="str">
        <f t="shared" si="7"/>
        <v>Consider</v>
      </c>
    </row>
    <row r="114" spans="1:35" x14ac:dyDescent="0.3">
      <c r="A114" t="s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-0.53911413991250134</v>
      </c>
      <c r="R114">
        <v>0.555569842401898</v>
      </c>
      <c r="S114">
        <v>0.54280764207886667</v>
      </c>
      <c r="T114">
        <v>0.63514399070355565</v>
      </c>
      <c r="U114">
        <v>0.55682043542408</v>
      </c>
      <c r="V114">
        <v>3.2214760613680586</v>
      </c>
      <c r="W114">
        <v>0.92189898811016258</v>
      </c>
      <c r="X114">
        <v>0.88577328010142597</v>
      </c>
      <c r="Y114">
        <v>0.95521290800623126</v>
      </c>
      <c r="Z114">
        <v>0.93721157646758613</v>
      </c>
      <c r="AA114">
        <v>0</v>
      </c>
      <c r="AB114">
        <v>0</v>
      </c>
      <c r="AC114">
        <v>0</v>
      </c>
      <c r="AD114">
        <v>0</v>
      </c>
      <c r="AE114">
        <v>0</v>
      </c>
      <c r="AF114" t="str">
        <f t="shared" si="4"/>
        <v>Consider</v>
      </c>
      <c r="AG114" t="str">
        <f t="shared" si="5"/>
        <v>Consider</v>
      </c>
      <c r="AH114" t="str">
        <f t="shared" si="6"/>
        <v>Remove</v>
      </c>
      <c r="AI114" t="str">
        <f t="shared" si="7"/>
        <v>Remove</v>
      </c>
    </row>
    <row r="115" spans="1:35" x14ac:dyDescent="0.3">
      <c r="A115" t="s">
        <v>112</v>
      </c>
      <c r="B115">
        <v>0</v>
      </c>
      <c r="C115">
        <v>104.4792085843456</v>
      </c>
      <c r="D115">
        <v>103.36806588833792</v>
      </c>
      <c r="E115">
        <v>124.264774532096</v>
      </c>
      <c r="F115">
        <v>141.45955602374656</v>
      </c>
      <c r="G115">
        <v>97.974021298721084</v>
      </c>
      <c r="H115">
        <v>103.67986503484561</v>
      </c>
      <c r="I115">
        <v>106.28265413531668</v>
      </c>
      <c r="J115">
        <v>110.80444006514841</v>
      </c>
      <c r="K115">
        <v>109.09923283428125</v>
      </c>
      <c r="L115">
        <v>106.4585775354533</v>
      </c>
      <c r="M115">
        <v>122.12293480251432</v>
      </c>
      <c r="N115">
        <v>145.50591659598581</v>
      </c>
      <c r="O115">
        <v>126.74119026981201</v>
      </c>
      <c r="P115">
        <v>130.17203298956943</v>
      </c>
      <c r="Q115">
        <v>6.754802982927624E-2</v>
      </c>
      <c r="R115">
        <v>0</v>
      </c>
      <c r="S115">
        <v>0</v>
      </c>
      <c r="T115">
        <v>0</v>
      </c>
      <c r="U115">
        <v>0</v>
      </c>
      <c r="V115">
        <v>0.62444669909579764</v>
      </c>
      <c r="W115">
        <v>0.27172824498035802</v>
      </c>
      <c r="X115">
        <v>0</v>
      </c>
      <c r="Y115">
        <v>0</v>
      </c>
      <c r="Z115">
        <v>0</v>
      </c>
      <c r="AA115">
        <v>0</v>
      </c>
      <c r="AB115">
        <v>146.1017253459456</v>
      </c>
      <c r="AC115">
        <v>153.24775846100991</v>
      </c>
      <c r="AD115">
        <v>164.599952705536</v>
      </c>
      <c r="AE115">
        <v>182.29937942255617</v>
      </c>
      <c r="AF115" t="str">
        <f t="shared" si="4"/>
        <v>Consider</v>
      </c>
      <c r="AG115" t="str">
        <f t="shared" si="5"/>
        <v>Consider</v>
      </c>
      <c r="AH115" t="str">
        <f t="shared" si="6"/>
        <v>Consider</v>
      </c>
      <c r="AI115" t="str">
        <f t="shared" si="7"/>
        <v>Consider</v>
      </c>
    </row>
    <row r="116" spans="1:35" x14ac:dyDescent="0.3">
      <c r="A116" t="s">
        <v>113</v>
      </c>
      <c r="B116">
        <v>3.0844897557913602</v>
      </c>
      <c r="C116">
        <v>196.23611865661439</v>
      </c>
      <c r="D116">
        <v>195.96937407256576</v>
      </c>
      <c r="E116">
        <v>189.88406623095807</v>
      </c>
      <c r="F116">
        <v>170.69545541040128</v>
      </c>
      <c r="G116">
        <v>45.653063696358508</v>
      </c>
      <c r="H116">
        <v>47.223944078345312</v>
      </c>
      <c r="I116">
        <v>40.656451226573004</v>
      </c>
      <c r="J116">
        <v>41.222279465085542</v>
      </c>
      <c r="K116">
        <v>42.446895377600924</v>
      </c>
      <c r="L116">
        <v>60.984438901195162</v>
      </c>
      <c r="M116">
        <v>67.008570795717731</v>
      </c>
      <c r="N116">
        <v>60.554244473442914</v>
      </c>
      <c r="O116">
        <v>60.325897330207539</v>
      </c>
      <c r="P116">
        <v>56.382239666176815</v>
      </c>
      <c r="Q116">
        <v>0.50713605781227233</v>
      </c>
      <c r="R116">
        <v>0.60506805627929749</v>
      </c>
      <c r="S116">
        <v>0.71970165653659934</v>
      </c>
      <c r="T116">
        <v>0.59333767437330442</v>
      </c>
      <c r="U116">
        <v>0.54137872663867703</v>
      </c>
      <c r="V116">
        <v>1.06301802216315</v>
      </c>
      <c r="W116">
        <v>1.1576087735916945</v>
      </c>
      <c r="X116">
        <v>1.3318823253091612</v>
      </c>
      <c r="Y116">
        <v>1.1730183169437305</v>
      </c>
      <c r="Z116">
        <v>1.1668996488249119</v>
      </c>
      <c r="AA116">
        <v>4.0231297073151993</v>
      </c>
      <c r="AB116">
        <v>197.11371944498174</v>
      </c>
      <c r="AC116">
        <v>196.90122513156095</v>
      </c>
      <c r="AD116">
        <v>190.62276116310017</v>
      </c>
      <c r="AE116">
        <v>171.11014242814974</v>
      </c>
      <c r="AF116" t="str">
        <f t="shared" si="4"/>
        <v>Consider</v>
      </c>
      <c r="AG116" t="str">
        <f t="shared" si="5"/>
        <v>Consider</v>
      </c>
      <c r="AH116" t="str">
        <f t="shared" si="6"/>
        <v>Consider</v>
      </c>
      <c r="AI116" t="str">
        <f t="shared" si="7"/>
        <v>Consider</v>
      </c>
    </row>
    <row r="117" spans="1:35" x14ac:dyDescent="0.3">
      <c r="A117" t="s">
        <v>114</v>
      </c>
      <c r="B117">
        <v>138.54084163357123</v>
      </c>
      <c r="C117">
        <v>190.78603212360113</v>
      </c>
      <c r="D117">
        <v>238.73310727213064</v>
      </c>
      <c r="E117">
        <v>247.61173858808627</v>
      </c>
      <c r="F117">
        <v>209.18625125278209</v>
      </c>
      <c r="G117">
        <v>55.743283279267125</v>
      </c>
      <c r="H117">
        <v>51.423665410584064</v>
      </c>
      <c r="I117">
        <v>59.882336980419375</v>
      </c>
      <c r="J117">
        <v>61.96122745095137</v>
      </c>
      <c r="K117">
        <v>57.354039930812924</v>
      </c>
      <c r="L117">
        <v>82.766867118908507</v>
      </c>
      <c r="M117">
        <v>79.535284781597795</v>
      </c>
      <c r="N117">
        <v>100.62850257129912</v>
      </c>
      <c r="O117">
        <v>137.52611661301142</v>
      </c>
      <c r="P117">
        <v>143.87039091442381</v>
      </c>
      <c r="Q117">
        <v>0.43816375987750611</v>
      </c>
      <c r="R117">
        <v>0.47649929414249642</v>
      </c>
      <c r="S117">
        <v>0.56463149213760644</v>
      </c>
      <c r="T117">
        <v>0.45526350036503677</v>
      </c>
      <c r="U117">
        <v>0.56864383964167098</v>
      </c>
      <c r="V117">
        <v>0.88141279826430174</v>
      </c>
      <c r="W117">
        <v>0.975665281249671</v>
      </c>
      <c r="X117">
        <v>1.1164596865377094</v>
      </c>
      <c r="Y117">
        <v>1.0790695026557078</v>
      </c>
      <c r="Z117">
        <v>1.2963816638062784</v>
      </c>
      <c r="AA117">
        <v>139.52189763659939</v>
      </c>
      <c r="AB117">
        <v>191.62073408898101</v>
      </c>
      <c r="AC117">
        <v>239.61624814960803</v>
      </c>
      <c r="AD117">
        <v>250.72439099937731</v>
      </c>
      <c r="AE117">
        <v>211.76486325886239</v>
      </c>
      <c r="AF117" t="str">
        <f t="shared" si="4"/>
        <v>Consider</v>
      </c>
      <c r="AG117" t="str">
        <f t="shared" si="5"/>
        <v>Consider</v>
      </c>
      <c r="AH117" t="str">
        <f t="shared" si="6"/>
        <v>Consider</v>
      </c>
      <c r="AI117" t="str">
        <f t="shared" si="7"/>
        <v>Consider</v>
      </c>
    </row>
    <row r="118" spans="1:35" x14ac:dyDescent="0.3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0.51233319272168176</v>
      </c>
      <c r="R118">
        <v>1.0728056354696602</v>
      </c>
      <c r="S118">
        <v>0.75536741783652261</v>
      </c>
      <c r="T118">
        <v>0.5771882344353213</v>
      </c>
      <c r="U118">
        <v>0.65194217945290311</v>
      </c>
      <c r="V118">
        <v>0.9667104541646977</v>
      </c>
      <c r="W118">
        <v>1.496817335982279</v>
      </c>
      <c r="X118">
        <v>1.1165168509545722</v>
      </c>
      <c r="Y118">
        <v>1.0742687739654129</v>
      </c>
      <c r="Z118">
        <v>1.0809251013232863</v>
      </c>
      <c r="AA118">
        <v>0</v>
      </c>
      <c r="AB118">
        <v>0</v>
      </c>
      <c r="AC118">
        <v>0</v>
      </c>
      <c r="AD118">
        <v>0</v>
      </c>
      <c r="AE118">
        <v>0</v>
      </c>
      <c r="AF118" t="str">
        <f t="shared" si="4"/>
        <v>Consider</v>
      </c>
      <c r="AG118" t="str">
        <f t="shared" si="5"/>
        <v>Consider</v>
      </c>
      <c r="AH118" t="str">
        <f t="shared" si="6"/>
        <v>Remove</v>
      </c>
      <c r="AI118" t="str">
        <f t="shared" si="7"/>
        <v>Remove</v>
      </c>
    </row>
    <row r="119" spans="1:35" x14ac:dyDescent="0.3">
      <c r="A119" t="s">
        <v>116</v>
      </c>
      <c r="B119">
        <v>2.08134144E-3</v>
      </c>
      <c r="C119">
        <v>1.54062146048E-4</v>
      </c>
      <c r="D119">
        <v>0</v>
      </c>
      <c r="E119">
        <v>0</v>
      </c>
      <c r="F119">
        <v>0</v>
      </c>
      <c r="G119">
        <v>0.89752265351280636</v>
      </c>
      <c r="H119">
        <v>0.20649405581025282</v>
      </c>
      <c r="I119">
        <v>16.965825356100304</v>
      </c>
      <c r="J119">
        <v>0</v>
      </c>
      <c r="K119">
        <v>0</v>
      </c>
      <c r="L119">
        <v>2.9987395274959874</v>
      </c>
      <c r="M119">
        <v>3.0712451101486078</v>
      </c>
      <c r="N119">
        <v>31.945496417251434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2.08134144E-3</v>
      </c>
      <c r="AB119">
        <v>1.54062146048E-4</v>
      </c>
      <c r="AC119">
        <v>0</v>
      </c>
      <c r="AD119">
        <v>0</v>
      </c>
      <c r="AE119">
        <v>0</v>
      </c>
      <c r="AF119" t="str">
        <f t="shared" si="4"/>
        <v>Consider</v>
      </c>
      <c r="AG119" t="str">
        <f t="shared" si="5"/>
        <v>Consider</v>
      </c>
      <c r="AH119" t="str">
        <f t="shared" si="6"/>
        <v>Remove</v>
      </c>
      <c r="AI119" t="str">
        <f t="shared" si="7"/>
        <v>Remove</v>
      </c>
    </row>
    <row r="120" spans="1:35" x14ac:dyDescent="0.3">
      <c r="A120" t="s">
        <v>117</v>
      </c>
      <c r="B120">
        <v>4.3541614745600006</v>
      </c>
      <c r="C120">
        <v>3.981226522624</v>
      </c>
      <c r="D120">
        <v>4.7791424890879997</v>
      </c>
      <c r="E120">
        <v>2.88231226645504</v>
      </c>
      <c r="F120">
        <v>2.4667189497753599</v>
      </c>
      <c r="G120">
        <v>4.5029036250684422</v>
      </c>
      <c r="H120">
        <v>6.5359464121616382</v>
      </c>
      <c r="I120">
        <v>4.6205179681184765</v>
      </c>
      <c r="J120">
        <v>4.8292334272174076</v>
      </c>
      <c r="K120">
        <v>4.4673188456733701</v>
      </c>
      <c r="L120">
        <v>6.4361447246187513</v>
      </c>
      <c r="M120">
        <v>9.4887315578880003</v>
      </c>
      <c r="N120">
        <v>6.1026674336972802</v>
      </c>
      <c r="O120">
        <v>7.157152111651226</v>
      </c>
      <c r="P120">
        <v>6.6045152869323784</v>
      </c>
      <c r="Q120">
        <v>0.59233521244643972</v>
      </c>
      <c r="R120">
        <v>0.61260803270666297</v>
      </c>
      <c r="S120">
        <v>0.63896813659051965</v>
      </c>
      <c r="T120">
        <v>0.68083713075032981</v>
      </c>
      <c r="U120">
        <v>0.61989659349258996</v>
      </c>
      <c r="V120">
        <v>1.0451761321985538</v>
      </c>
      <c r="W120">
        <v>1.1964800902983634</v>
      </c>
      <c r="X120">
        <v>1.208298076805207</v>
      </c>
      <c r="Y120">
        <v>1.2197677101814428</v>
      </c>
      <c r="Z120">
        <v>1.1440484737056986</v>
      </c>
      <c r="AA120">
        <v>4.3541614745600006</v>
      </c>
      <c r="AB120">
        <v>3.981226522624</v>
      </c>
      <c r="AC120">
        <v>4.7791424890879997</v>
      </c>
      <c r="AD120">
        <v>2.88231226645504</v>
      </c>
      <c r="AE120">
        <v>2.4667189497753599</v>
      </c>
      <c r="AF120" t="str">
        <f t="shared" si="4"/>
        <v>Consider</v>
      </c>
      <c r="AG120" t="str">
        <f t="shared" si="5"/>
        <v>Consider</v>
      </c>
      <c r="AH120" t="str">
        <f t="shared" si="6"/>
        <v>Consider</v>
      </c>
      <c r="AI120" t="str">
        <f t="shared" si="7"/>
        <v>Consider</v>
      </c>
    </row>
    <row r="121" spans="1:35" hidden="1" x14ac:dyDescent="0.3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tr">
        <f t="shared" si="4"/>
        <v>Remove</v>
      </c>
      <c r="AG121" t="str">
        <f t="shared" si="5"/>
        <v>Remove</v>
      </c>
      <c r="AH121" t="str">
        <f t="shared" si="6"/>
        <v>Remove</v>
      </c>
      <c r="AI121" t="str">
        <f t="shared" si="7"/>
        <v>Remove</v>
      </c>
    </row>
    <row r="122" spans="1:35" x14ac:dyDescent="0.3">
      <c r="A122" t="s">
        <v>119</v>
      </c>
      <c r="B122">
        <v>379.63975899315199</v>
      </c>
      <c r="C122">
        <v>5966.5382817800082</v>
      </c>
      <c r="D122">
        <v>5465.2269051028479</v>
      </c>
      <c r="E122">
        <v>3529.3964202300417</v>
      </c>
      <c r="F122">
        <v>554.65772049598468</v>
      </c>
      <c r="G122">
        <v>1113.3153146958027</v>
      </c>
      <c r="H122">
        <v>1134.1953446062901</v>
      </c>
      <c r="I122">
        <v>1157.758577085184</v>
      </c>
      <c r="J122">
        <v>1174.0454790498918</v>
      </c>
      <c r="K122">
        <v>983.28299945945093</v>
      </c>
      <c r="L122">
        <v>1946.0581578187162</v>
      </c>
      <c r="M122">
        <v>1942.7088734838171</v>
      </c>
      <c r="N122">
        <v>1703.129857456425</v>
      </c>
      <c r="O122">
        <v>1605.6197846058392</v>
      </c>
      <c r="P122">
        <v>1630.5186106395033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841.07157755330559</v>
      </c>
      <c r="AB122">
        <v>6432.4463097977759</v>
      </c>
      <c r="AC122">
        <v>6014.1982781975958</v>
      </c>
      <c r="AD122">
        <v>4127.0696231902821</v>
      </c>
      <c r="AE122">
        <v>1195.9953982260224</v>
      </c>
      <c r="AF122" t="str">
        <f t="shared" si="4"/>
        <v>Consider</v>
      </c>
      <c r="AG122" t="str">
        <f t="shared" si="5"/>
        <v>Consider</v>
      </c>
      <c r="AH122" t="str">
        <f t="shared" si="6"/>
        <v>Consider</v>
      </c>
      <c r="AI122" t="str">
        <f t="shared" si="7"/>
        <v>Consider</v>
      </c>
    </row>
    <row r="123" spans="1:35" x14ac:dyDescent="0.3">
      <c r="A123" t="s">
        <v>120</v>
      </c>
      <c r="B123">
        <v>5.8422888058879998</v>
      </c>
      <c r="C123">
        <v>11.28321693184</v>
      </c>
      <c r="D123">
        <v>15.338730962944</v>
      </c>
      <c r="E123">
        <v>18.143718205439999</v>
      </c>
      <c r="F123">
        <v>0</v>
      </c>
      <c r="G123">
        <v>2.3842826366932997</v>
      </c>
      <c r="H123">
        <v>3.1455186635233279</v>
      </c>
      <c r="I123">
        <v>3.988502010426163</v>
      </c>
      <c r="J123">
        <v>5.1747381492482054</v>
      </c>
      <c r="K123">
        <v>0</v>
      </c>
      <c r="L123">
        <v>3.358921812992</v>
      </c>
      <c r="M123">
        <v>4.1191727455436791</v>
      </c>
      <c r="N123">
        <v>4.8378379750604799</v>
      </c>
      <c r="O123">
        <v>6.3110011166720001</v>
      </c>
      <c r="P123">
        <v>0</v>
      </c>
      <c r="Q123">
        <v>0.63609285868715371</v>
      </c>
      <c r="R123">
        <v>0.82464271553861479</v>
      </c>
      <c r="S123">
        <v>1.300702078130624</v>
      </c>
      <c r="T123">
        <v>0</v>
      </c>
      <c r="U123">
        <v>0</v>
      </c>
      <c r="V123">
        <v>1.0545018308321221</v>
      </c>
      <c r="W123">
        <v>1.196698044261846</v>
      </c>
      <c r="X123">
        <v>1.7886363710024009</v>
      </c>
      <c r="Y123">
        <v>0</v>
      </c>
      <c r="Z123">
        <v>0</v>
      </c>
      <c r="AA123">
        <v>5.7194954424319997</v>
      </c>
      <c r="AB123">
        <v>11.255197836288</v>
      </c>
      <c r="AC123">
        <v>15.308918637568</v>
      </c>
      <c r="AD123">
        <v>18.143718205439999</v>
      </c>
      <c r="AE123">
        <v>0</v>
      </c>
      <c r="AF123" t="str">
        <f t="shared" si="4"/>
        <v>Consider</v>
      </c>
      <c r="AG123" t="str">
        <f t="shared" si="5"/>
        <v>Consider</v>
      </c>
      <c r="AH123" t="str">
        <f t="shared" si="6"/>
        <v>Consider</v>
      </c>
      <c r="AI123" t="str">
        <f t="shared" si="7"/>
        <v>Consider</v>
      </c>
    </row>
    <row r="124" spans="1:35" x14ac:dyDescent="0.3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4.4387555405223935</v>
      </c>
      <c r="H124">
        <v>4.2411953513591811</v>
      </c>
      <c r="I124">
        <v>4.1157286585151489</v>
      </c>
      <c r="J124">
        <v>4.1338342657207301</v>
      </c>
      <c r="K124">
        <v>4.0788035310780408</v>
      </c>
      <c r="L124">
        <v>39.790009532220822</v>
      </c>
      <c r="M124">
        <v>35.901197229313738</v>
      </c>
      <c r="N124">
        <v>39.327528034056606</v>
      </c>
      <c r="O124">
        <v>38.570520193294236</v>
      </c>
      <c r="P124">
        <v>37.722136891302505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tr">
        <f t="shared" si="4"/>
        <v>Consider</v>
      </c>
      <c r="AG124" t="str">
        <f t="shared" si="5"/>
        <v>Consider</v>
      </c>
      <c r="AH124" t="str">
        <f t="shared" si="6"/>
        <v>Remove</v>
      </c>
      <c r="AI124" t="str">
        <f t="shared" si="7"/>
        <v>Remove</v>
      </c>
    </row>
    <row r="125" spans="1:35" x14ac:dyDescent="0.3">
      <c r="A125" t="s">
        <v>122</v>
      </c>
      <c r="B125">
        <v>0</v>
      </c>
      <c r="C125">
        <v>27.021568156429723</v>
      </c>
      <c r="D125">
        <v>14.834144158419662</v>
      </c>
      <c r="E125">
        <v>11.564186197379174</v>
      </c>
      <c r="F125">
        <v>5.7879186671450107</v>
      </c>
      <c r="G125">
        <v>33.031435571708109</v>
      </c>
      <c r="H125">
        <v>44.109162422866532</v>
      </c>
      <c r="I125">
        <v>27.566022474521599</v>
      </c>
      <c r="J125">
        <v>23.034794565649513</v>
      </c>
      <c r="K125">
        <v>17.111179775657678</v>
      </c>
      <c r="L125">
        <v>38.771517099321038</v>
      </c>
      <c r="M125">
        <v>59.972220430399389</v>
      </c>
      <c r="N125">
        <v>53.816822893151738</v>
      </c>
      <c r="O125">
        <v>38.606351878659076</v>
      </c>
      <c r="P125">
        <v>39.74912175240263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79.190351471720447</v>
      </c>
      <c r="AC125">
        <v>41.922228358607157</v>
      </c>
      <c r="AD125">
        <v>31.904287634937344</v>
      </c>
      <c r="AE125">
        <v>16.73641501605632</v>
      </c>
      <c r="AF125" t="str">
        <f t="shared" si="4"/>
        <v>Consider</v>
      </c>
      <c r="AG125" t="str">
        <f t="shared" si="5"/>
        <v>Consider</v>
      </c>
      <c r="AH125" t="str">
        <f t="shared" si="6"/>
        <v>Consider</v>
      </c>
      <c r="AI125" t="str">
        <f t="shared" si="7"/>
        <v>Consider</v>
      </c>
    </row>
    <row r="126" spans="1:35" x14ac:dyDescent="0.3">
      <c r="A126" t="s">
        <v>123</v>
      </c>
      <c r="B126">
        <v>133.17900396354563</v>
      </c>
      <c r="C126">
        <v>112.64595661404159</v>
      </c>
      <c r="D126">
        <v>95.970094033182718</v>
      </c>
      <c r="E126">
        <v>92.203886866944003</v>
      </c>
      <c r="F126">
        <v>0</v>
      </c>
      <c r="G126">
        <v>64.816667899750186</v>
      </c>
      <c r="H126">
        <v>54.660490861957733</v>
      </c>
      <c r="I126">
        <v>46.770134237024564</v>
      </c>
      <c r="J126">
        <v>35.442148640989082</v>
      </c>
      <c r="K126">
        <v>0</v>
      </c>
      <c r="L126">
        <v>92.844009023504597</v>
      </c>
      <c r="M126">
        <v>86.357735359990585</v>
      </c>
      <c r="N126">
        <v>79.671860159523618</v>
      </c>
      <c r="O126">
        <v>51.778000904060718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135.20274854787073</v>
      </c>
      <c r="AB126">
        <v>114.52128397792256</v>
      </c>
      <c r="AC126">
        <v>97.655088060631044</v>
      </c>
      <c r="AD126">
        <v>93.718128240076794</v>
      </c>
      <c r="AE126">
        <v>0</v>
      </c>
      <c r="AF126" t="str">
        <f t="shared" si="4"/>
        <v>Consider</v>
      </c>
      <c r="AG126" t="str">
        <f t="shared" si="5"/>
        <v>Consider</v>
      </c>
      <c r="AH126" t="str">
        <f t="shared" si="6"/>
        <v>Consider</v>
      </c>
      <c r="AI126" t="str">
        <f t="shared" si="7"/>
        <v>Consider</v>
      </c>
    </row>
    <row r="127" spans="1:35" x14ac:dyDescent="0.3">
      <c r="A127" t="s">
        <v>124</v>
      </c>
      <c r="B127">
        <v>0</v>
      </c>
      <c r="C127">
        <v>0</v>
      </c>
      <c r="D127">
        <v>6.8086845440000001</v>
      </c>
      <c r="E127">
        <v>0</v>
      </c>
      <c r="F127">
        <v>0</v>
      </c>
      <c r="G127">
        <v>4.388809064448</v>
      </c>
      <c r="H127">
        <v>0.33095839928453119</v>
      </c>
      <c r="I127">
        <v>3.1824660215178238</v>
      </c>
      <c r="J127">
        <v>0.98296380009902085</v>
      </c>
      <c r="K127">
        <v>3.9209124991142912</v>
      </c>
      <c r="L127">
        <v>13.278806140927999</v>
      </c>
      <c r="M127">
        <v>13.680308047493016</v>
      </c>
      <c r="N127">
        <v>14.31182397321472</v>
      </c>
      <c r="O127">
        <v>15.164532546987317</v>
      </c>
      <c r="P127">
        <v>14.844875897149338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6.8086845440000001</v>
      </c>
      <c r="AD127">
        <v>0</v>
      </c>
      <c r="AE127">
        <v>0</v>
      </c>
      <c r="AF127" t="str">
        <f t="shared" si="4"/>
        <v>Consider</v>
      </c>
      <c r="AG127" t="str">
        <f t="shared" si="5"/>
        <v>Consider</v>
      </c>
      <c r="AH127" t="str">
        <f t="shared" si="6"/>
        <v>Consider</v>
      </c>
      <c r="AI127" t="str">
        <f t="shared" si="7"/>
        <v>Consider</v>
      </c>
    </row>
    <row r="128" spans="1:35" x14ac:dyDescent="0.3">
      <c r="A128" t="s">
        <v>125</v>
      </c>
      <c r="B128">
        <v>0</v>
      </c>
      <c r="C128">
        <v>1.1927898952703999</v>
      </c>
      <c r="D128">
        <v>1.1836088091033599</v>
      </c>
      <c r="E128">
        <v>1.8184013457510402</v>
      </c>
      <c r="F128">
        <v>2.0185490646630404</v>
      </c>
      <c r="G128">
        <v>4.3561715076041727</v>
      </c>
      <c r="H128">
        <v>5.4576924642183169</v>
      </c>
      <c r="I128">
        <v>5.0812743450811393</v>
      </c>
      <c r="J128">
        <v>5.4363177660890107</v>
      </c>
      <c r="K128">
        <v>4.4238377898695678</v>
      </c>
      <c r="L128">
        <v>12.591880597504</v>
      </c>
      <c r="M128">
        <v>14.671309480520909</v>
      </c>
      <c r="N128">
        <v>14.550483431828685</v>
      </c>
      <c r="O128">
        <v>14.492059927750555</v>
      </c>
      <c r="P128">
        <v>13.858538332960256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2.2527322952704001</v>
      </c>
      <c r="AC128">
        <v>2.24355120910336</v>
      </c>
      <c r="AD128">
        <v>2.8783437457510401</v>
      </c>
      <c r="AE128">
        <v>3.07155067275264</v>
      </c>
      <c r="AF128" t="str">
        <f t="shared" si="4"/>
        <v>Consider</v>
      </c>
      <c r="AG128" t="str">
        <f t="shared" si="5"/>
        <v>Consider</v>
      </c>
      <c r="AH128" t="str">
        <f t="shared" si="6"/>
        <v>Consider</v>
      </c>
      <c r="AI128" t="str">
        <f t="shared" si="7"/>
        <v>Consider</v>
      </c>
    </row>
    <row r="129" spans="1:35" x14ac:dyDescent="0.3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9.6358399999999995E-7</v>
      </c>
      <c r="H129">
        <v>9.6358399999999995E-7</v>
      </c>
      <c r="I129">
        <v>9.6358399999999995E-7</v>
      </c>
      <c r="J129">
        <v>9.6358399999999995E-7</v>
      </c>
      <c r="K129">
        <v>9.6358399999999995E-7</v>
      </c>
      <c r="L129">
        <v>0.20585815859199999</v>
      </c>
      <c r="M129">
        <v>0.182412232704</v>
      </c>
      <c r="N129">
        <v>0.19475381657599999</v>
      </c>
      <c r="O129">
        <v>0.171974690816</v>
      </c>
      <c r="P129">
        <v>0.16639457587199999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t="str">
        <f t="shared" si="4"/>
        <v>Consider</v>
      </c>
      <c r="AG129" t="str">
        <f t="shared" si="5"/>
        <v>Consider</v>
      </c>
      <c r="AH129" t="str">
        <f t="shared" si="6"/>
        <v>Remove</v>
      </c>
      <c r="AI129" t="str">
        <f t="shared" si="7"/>
        <v>Remove</v>
      </c>
    </row>
    <row r="130" spans="1:35" hidden="1" x14ac:dyDescent="0.3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str">
        <f t="shared" si="4"/>
        <v>Remove</v>
      </c>
      <c r="AG130" t="str">
        <f t="shared" si="5"/>
        <v>Remove</v>
      </c>
      <c r="AH130" t="str">
        <f t="shared" si="6"/>
        <v>Remove</v>
      </c>
      <c r="AI130" t="str">
        <f t="shared" si="7"/>
        <v>Remove</v>
      </c>
    </row>
    <row r="131" spans="1:35" x14ac:dyDescent="0.3">
      <c r="A131" t="s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15.21029453360128</v>
      </c>
      <c r="H131">
        <v>12.184097191199127</v>
      </c>
      <c r="I131">
        <v>11.622676153100699</v>
      </c>
      <c r="J131">
        <v>10.51887375555502</v>
      </c>
      <c r="K131">
        <v>9.651779542642382</v>
      </c>
      <c r="L131">
        <v>28.559726928622183</v>
      </c>
      <c r="M131">
        <v>27.454426225792819</v>
      </c>
      <c r="N131">
        <v>30.356657583331327</v>
      </c>
      <c r="O131">
        <v>29.864518938731006</v>
      </c>
      <c r="P131">
        <v>28.728794455193704</v>
      </c>
      <c r="Q131">
        <v>0.32867406562942136</v>
      </c>
      <c r="R131">
        <v>0.97172134915065422</v>
      </c>
      <c r="S131">
        <v>1.032142638319286</v>
      </c>
      <c r="T131">
        <v>1.8498071258521662</v>
      </c>
      <c r="U131">
        <v>-0.12358694575370308</v>
      </c>
      <c r="V131">
        <v>0.69157472702230827</v>
      </c>
      <c r="W131">
        <v>1.3228264006800823</v>
      </c>
      <c r="X131">
        <v>1.2356329268765531</v>
      </c>
      <c r="Y131">
        <v>2.0523302722733772</v>
      </c>
      <c r="Z131">
        <v>7.3942658984879381E-2</v>
      </c>
      <c r="AA131">
        <v>0</v>
      </c>
      <c r="AB131">
        <v>0</v>
      </c>
      <c r="AC131">
        <v>0</v>
      </c>
      <c r="AD131">
        <v>0</v>
      </c>
      <c r="AE131">
        <v>0</v>
      </c>
      <c r="AF131" t="str">
        <f t="shared" si="4"/>
        <v>Consider</v>
      </c>
      <c r="AG131" t="str">
        <f t="shared" si="5"/>
        <v>Consider</v>
      </c>
      <c r="AH131" t="str">
        <f t="shared" si="6"/>
        <v>Remove</v>
      </c>
      <c r="AI131" t="str">
        <f t="shared" si="7"/>
        <v>Remove</v>
      </c>
    </row>
    <row r="132" spans="1:35" x14ac:dyDescent="0.3">
      <c r="A132" t="s">
        <v>129</v>
      </c>
      <c r="B132">
        <v>15.782252779007999</v>
      </c>
      <c r="C132">
        <v>13.87888952430592</v>
      </c>
      <c r="D132">
        <v>12.1563864961024</v>
      </c>
      <c r="E132">
        <v>11.598347250483201</v>
      </c>
      <c r="F132">
        <v>10.25245623003136</v>
      </c>
      <c r="G132">
        <v>5.170274994282086</v>
      </c>
      <c r="H132">
        <v>8.2339483599333363</v>
      </c>
      <c r="I132">
        <v>3.9344958436658182</v>
      </c>
      <c r="J132">
        <v>4.1929693163588606</v>
      </c>
      <c r="K132">
        <v>4.8443961140815874</v>
      </c>
      <c r="L132">
        <v>6.7762899686410236</v>
      </c>
      <c r="M132">
        <v>11.95359556943821</v>
      </c>
      <c r="N132">
        <v>8.8327222942282759</v>
      </c>
      <c r="O132">
        <v>12.84757188308644</v>
      </c>
      <c r="P132">
        <v>8.2260365214502915</v>
      </c>
      <c r="Q132">
        <v>0.55421311830328968</v>
      </c>
      <c r="R132">
        <v>0.5827336958524546</v>
      </c>
      <c r="S132">
        <v>0.66199582968733317</v>
      </c>
      <c r="T132">
        <v>0.56585019917303281</v>
      </c>
      <c r="U132">
        <v>0</v>
      </c>
      <c r="V132">
        <v>0.93680259355179829</v>
      </c>
      <c r="W132">
        <v>0.9441198830439802</v>
      </c>
      <c r="X132">
        <v>1.0033545716978414</v>
      </c>
      <c r="Y132">
        <v>0.93572641290075009</v>
      </c>
      <c r="Z132">
        <v>0</v>
      </c>
      <c r="AA132">
        <v>15.782252779007999</v>
      </c>
      <c r="AB132">
        <v>13.87888952430592</v>
      </c>
      <c r="AC132">
        <v>12.1563864961024</v>
      </c>
      <c r="AD132">
        <v>11.598347250483201</v>
      </c>
      <c r="AE132">
        <v>10.25245623003136</v>
      </c>
      <c r="AF132" t="str">
        <f t="shared" ref="AF132:AF195" si="8">IF(COUNTIF(B132:AE132,0)=30,"Remove","Consider")</f>
        <v>Consider</v>
      </c>
      <c r="AG132" t="str">
        <f t="shared" ref="AG132:AG195" si="9">IF(SUM(D132:F132,I132:K132,N132:P132,S132:U132,X132:Z132,AC132:AE132)=0,"Remove","Consider")</f>
        <v>Consider</v>
      </c>
      <c r="AH132" t="str">
        <f t="shared" ref="AH132:AH195" si="10">IF(SUM(AC132:AE132)=0,"Remove","Consider")</f>
        <v>Consider</v>
      </c>
      <c r="AI132" t="str">
        <f t="shared" ref="AI132:AI195" si="11">IF(SUM(D132:F132)=0,"Remove","Consider")</f>
        <v>Consider</v>
      </c>
    </row>
    <row r="133" spans="1:35" x14ac:dyDescent="0.3">
      <c r="A133" t="s">
        <v>130</v>
      </c>
      <c r="B133">
        <v>243.71590227015679</v>
      </c>
      <c r="C133">
        <v>11566.497098841199</v>
      </c>
      <c r="D133">
        <v>0</v>
      </c>
      <c r="E133">
        <v>0</v>
      </c>
      <c r="F133">
        <v>0</v>
      </c>
      <c r="G133">
        <v>961.56441080422405</v>
      </c>
      <c r="H133">
        <v>9.6358399999999997E-9</v>
      </c>
      <c r="I133">
        <v>0</v>
      </c>
      <c r="J133">
        <v>0</v>
      </c>
      <c r="K133">
        <v>0</v>
      </c>
      <c r="L133">
        <v>1767.9671113475993</v>
      </c>
      <c r="M133">
        <v>4.81792</v>
      </c>
      <c r="N133">
        <v>0</v>
      </c>
      <c r="O133">
        <v>0</v>
      </c>
      <c r="P133">
        <v>0</v>
      </c>
      <c r="Q133">
        <v>0.55073095967972341</v>
      </c>
      <c r="R133">
        <v>0.63093241417135171</v>
      </c>
      <c r="S133">
        <v>0.48281091647571334</v>
      </c>
      <c r="T133">
        <v>0.56980213576554262</v>
      </c>
      <c r="U133">
        <v>0.58020440582036437</v>
      </c>
      <c r="V133">
        <v>0.94880691720291976</v>
      </c>
      <c r="W133">
        <v>1.0564844024335343</v>
      </c>
      <c r="X133">
        <v>0.89886211288263052</v>
      </c>
      <c r="Y133">
        <v>1.0448451390431377</v>
      </c>
      <c r="Z133">
        <v>0.99108380600931967</v>
      </c>
      <c r="AA133">
        <v>275.62160065614847</v>
      </c>
      <c r="AB133">
        <v>2866.5899991889924</v>
      </c>
      <c r="AC133">
        <v>0</v>
      </c>
      <c r="AD133">
        <v>0</v>
      </c>
      <c r="AE133">
        <v>0</v>
      </c>
      <c r="AF133" t="str">
        <f t="shared" si="8"/>
        <v>Consider</v>
      </c>
      <c r="AG133" t="str">
        <f t="shared" si="9"/>
        <v>Consider</v>
      </c>
      <c r="AH133" t="str">
        <f t="shared" si="10"/>
        <v>Remove</v>
      </c>
      <c r="AI133" t="str">
        <f t="shared" si="11"/>
        <v>Remove</v>
      </c>
    </row>
    <row r="134" spans="1:35" x14ac:dyDescent="0.3">
      <c r="A134" t="s">
        <v>131</v>
      </c>
      <c r="B134">
        <v>580.72148276132236</v>
      </c>
      <c r="C134">
        <v>541.86091313796692</v>
      </c>
      <c r="D134">
        <v>808.22064665677772</v>
      </c>
      <c r="E134">
        <v>0</v>
      </c>
      <c r="F134">
        <v>0</v>
      </c>
      <c r="G134">
        <v>556.57568077519954</v>
      </c>
      <c r="H134">
        <v>534.35737251313412</v>
      </c>
      <c r="I134">
        <v>703.34595134823746</v>
      </c>
      <c r="J134">
        <v>0</v>
      </c>
      <c r="K134">
        <v>0</v>
      </c>
      <c r="L134">
        <v>788.88486322837571</v>
      </c>
      <c r="M134">
        <v>682.02330155924358</v>
      </c>
      <c r="N134">
        <v>943.66552918248988</v>
      </c>
      <c r="O134">
        <v>0</v>
      </c>
      <c r="P134">
        <v>0</v>
      </c>
      <c r="Q134">
        <v>0.30809170848415812</v>
      </c>
      <c r="R134">
        <v>0.67364493368840761</v>
      </c>
      <c r="S134">
        <v>0.52504594969576979</v>
      </c>
      <c r="T134">
        <v>0.34435661758218472</v>
      </c>
      <c r="U134">
        <v>0.57761936273366987</v>
      </c>
      <c r="V134">
        <v>0.73571594110857363</v>
      </c>
      <c r="W134">
        <v>1.0686669273994849</v>
      </c>
      <c r="X134">
        <v>0.89940783838026062</v>
      </c>
      <c r="Y134">
        <v>0.71553164953412229</v>
      </c>
      <c r="Z134">
        <v>0.89205360235279185</v>
      </c>
      <c r="AA134">
        <v>941.11541052256769</v>
      </c>
      <c r="AB134">
        <v>892.01904471190915</v>
      </c>
      <c r="AC134">
        <v>1208.3867152429589</v>
      </c>
      <c r="AD134">
        <v>0</v>
      </c>
      <c r="AE134">
        <v>0</v>
      </c>
      <c r="AF134" t="str">
        <f t="shared" si="8"/>
        <v>Consider</v>
      </c>
      <c r="AG134" t="str">
        <f t="shared" si="9"/>
        <v>Consider</v>
      </c>
      <c r="AH134" t="str">
        <f t="shared" si="10"/>
        <v>Consider</v>
      </c>
      <c r="AI134" t="str">
        <f t="shared" si="11"/>
        <v>Consider</v>
      </c>
    </row>
    <row r="135" spans="1:35" x14ac:dyDescent="0.3">
      <c r="A135" t="s">
        <v>132</v>
      </c>
      <c r="B135">
        <v>0</v>
      </c>
      <c r="C135">
        <v>1.234338577408</v>
      </c>
      <c r="D135">
        <v>0.60106250035200004</v>
      </c>
      <c r="E135">
        <v>1.0169463183360001</v>
      </c>
      <c r="F135">
        <v>0.96231977779200006</v>
      </c>
      <c r="G135">
        <v>36.139648642047995</v>
      </c>
      <c r="H135">
        <v>42.479768303616005</v>
      </c>
      <c r="I135">
        <v>11.525351137279999</v>
      </c>
      <c r="J135">
        <v>8.436179847167999</v>
      </c>
      <c r="K135">
        <v>1.062859168768</v>
      </c>
      <c r="L135">
        <v>74.463260420096006</v>
      </c>
      <c r="M135">
        <v>83.976543134720004</v>
      </c>
      <c r="N135">
        <v>52.713296332799999</v>
      </c>
      <c r="O135">
        <v>22.406822919168</v>
      </c>
      <c r="P135">
        <v>16.995310121984001</v>
      </c>
      <c r="Q135">
        <v>0.19587329036055776</v>
      </c>
      <c r="R135">
        <v>0</v>
      </c>
      <c r="S135">
        <v>0</v>
      </c>
      <c r="T135">
        <v>0</v>
      </c>
      <c r="U135">
        <v>0</v>
      </c>
      <c r="V135">
        <v>0.73254799007413351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25.332666721279999</v>
      </c>
      <c r="AC135">
        <v>8.1966810439679989</v>
      </c>
      <c r="AD135">
        <v>1.108074384384</v>
      </c>
      <c r="AE135">
        <v>0.99092087807999996</v>
      </c>
      <c r="AF135" t="str">
        <f t="shared" si="8"/>
        <v>Consider</v>
      </c>
      <c r="AG135" t="str">
        <f t="shared" si="9"/>
        <v>Consider</v>
      </c>
      <c r="AH135" t="str">
        <f t="shared" si="10"/>
        <v>Consider</v>
      </c>
      <c r="AI135" t="str">
        <f t="shared" si="11"/>
        <v>Consider</v>
      </c>
    </row>
    <row r="136" spans="1:35" x14ac:dyDescent="0.3">
      <c r="A136" t="s">
        <v>133</v>
      </c>
      <c r="B136">
        <v>225.84125786255362</v>
      </c>
      <c r="C136">
        <v>213.65010492811265</v>
      </c>
      <c r="D136">
        <v>220.03621784156161</v>
      </c>
      <c r="E136">
        <v>211.92801647228927</v>
      </c>
      <c r="F136">
        <v>212.44345663285247</v>
      </c>
      <c r="G136">
        <v>1672.712510325867</v>
      </c>
      <c r="H136">
        <v>1532.4366695891831</v>
      </c>
      <c r="I136">
        <v>1169.6017216886885</v>
      </c>
      <c r="J136">
        <v>1198.4287111829726</v>
      </c>
      <c r="K136">
        <v>1322.1089214458677</v>
      </c>
      <c r="L136">
        <v>1902.0975587308953</v>
      </c>
      <c r="M136">
        <v>1902.4410516435148</v>
      </c>
      <c r="N136">
        <v>1940.3548184905012</v>
      </c>
      <c r="O136">
        <v>2198.2212009353007</v>
      </c>
      <c r="P136">
        <v>2125.427585969644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229.07120393787392</v>
      </c>
      <c r="AB136">
        <v>240.93640558243843</v>
      </c>
      <c r="AC136">
        <v>228.86028779196417</v>
      </c>
      <c r="AD136">
        <v>219.97753651063806</v>
      </c>
      <c r="AE136">
        <v>220.37303652814848</v>
      </c>
      <c r="AF136" t="str">
        <f t="shared" si="8"/>
        <v>Consider</v>
      </c>
      <c r="AG136" t="str">
        <f t="shared" si="9"/>
        <v>Consider</v>
      </c>
      <c r="AH136" t="str">
        <f t="shared" si="10"/>
        <v>Consider</v>
      </c>
      <c r="AI136" t="str">
        <f t="shared" si="11"/>
        <v>Consider</v>
      </c>
    </row>
    <row r="137" spans="1:35" x14ac:dyDescent="0.3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10.98218162673019</v>
      </c>
      <c r="H137">
        <v>9.959073931541095</v>
      </c>
      <c r="I137">
        <v>9.8086360856629256</v>
      </c>
      <c r="J137">
        <v>8.3170430761833476</v>
      </c>
      <c r="K137">
        <v>7.6434885808694277</v>
      </c>
      <c r="L137">
        <v>12.318223986069095</v>
      </c>
      <c r="M137">
        <v>10.960295508898202</v>
      </c>
      <c r="N137">
        <v>14.426966617888667</v>
      </c>
      <c r="O137">
        <v>15.04922788404695</v>
      </c>
      <c r="P137">
        <v>15.623290146819585</v>
      </c>
      <c r="Q137">
        <v>0.37984358530181983</v>
      </c>
      <c r="R137">
        <v>0.43593127524990954</v>
      </c>
      <c r="S137">
        <v>0.45800750713673255</v>
      </c>
      <c r="T137">
        <v>0.49007483715790878</v>
      </c>
      <c r="U137">
        <v>0.47358100325502844</v>
      </c>
      <c r="V137">
        <v>0.82962350101833493</v>
      </c>
      <c r="W137">
        <v>0.85994607370531317</v>
      </c>
      <c r="X137">
        <v>0.87302824259813694</v>
      </c>
      <c r="Y137">
        <v>0.90756258127648781</v>
      </c>
      <c r="Z137">
        <v>0.88936571149486909</v>
      </c>
      <c r="AA137">
        <v>0</v>
      </c>
      <c r="AB137">
        <v>0</v>
      </c>
      <c r="AC137">
        <v>0</v>
      </c>
      <c r="AD137">
        <v>0</v>
      </c>
      <c r="AE137">
        <v>0</v>
      </c>
      <c r="AF137" t="str">
        <f t="shared" si="8"/>
        <v>Consider</v>
      </c>
      <c r="AG137" t="str">
        <f t="shared" si="9"/>
        <v>Consider</v>
      </c>
      <c r="AH137" t="str">
        <f t="shared" si="10"/>
        <v>Remove</v>
      </c>
      <c r="AI137" t="str">
        <f t="shared" si="11"/>
        <v>Remove</v>
      </c>
    </row>
    <row r="138" spans="1:35" x14ac:dyDescent="0.3">
      <c r="A138" t="s">
        <v>135</v>
      </c>
      <c r="B138">
        <v>169.10254381150207</v>
      </c>
      <c r="C138">
        <v>156.86004072446974</v>
      </c>
      <c r="D138">
        <v>175.88394128507903</v>
      </c>
      <c r="E138">
        <v>107.96989427494913</v>
      </c>
      <c r="F138">
        <v>173.94126909325314</v>
      </c>
      <c r="G138">
        <v>3.4106211004922882</v>
      </c>
      <c r="H138">
        <v>3.342579316768973</v>
      </c>
      <c r="I138">
        <v>3.3604019819867137</v>
      </c>
      <c r="J138">
        <v>3.9720907787693052</v>
      </c>
      <c r="K138">
        <v>3.2243252912536575</v>
      </c>
      <c r="L138">
        <v>10.481675384217601</v>
      </c>
      <c r="M138">
        <v>5.8877538499276794</v>
      </c>
      <c r="N138">
        <v>6.15015694844928</v>
      </c>
      <c r="O138">
        <v>7.8056540219289596</v>
      </c>
      <c r="P138">
        <v>11.764935880417076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169.10254381150207</v>
      </c>
      <c r="AB138">
        <v>156.86004072446974</v>
      </c>
      <c r="AC138">
        <v>175.88394128507903</v>
      </c>
      <c r="AD138">
        <v>107.96989427494913</v>
      </c>
      <c r="AE138">
        <v>173.94126909325314</v>
      </c>
      <c r="AF138" t="str">
        <f t="shared" si="8"/>
        <v>Consider</v>
      </c>
      <c r="AG138" t="str">
        <f t="shared" si="9"/>
        <v>Consider</v>
      </c>
      <c r="AH138" t="str">
        <f t="shared" si="10"/>
        <v>Consider</v>
      </c>
      <c r="AI138" t="str">
        <f t="shared" si="11"/>
        <v>Consider</v>
      </c>
    </row>
    <row r="139" spans="1:35" x14ac:dyDescent="0.3">
      <c r="A139" t="s">
        <v>136</v>
      </c>
      <c r="B139">
        <v>1.9271679999999999E-2</v>
      </c>
      <c r="C139">
        <v>0</v>
      </c>
      <c r="D139">
        <v>0</v>
      </c>
      <c r="E139">
        <v>0</v>
      </c>
      <c r="F139">
        <v>0</v>
      </c>
      <c r="G139">
        <v>65.497621999616001</v>
      </c>
      <c r="H139">
        <v>59.619065819136004</v>
      </c>
      <c r="I139">
        <v>50.719932039168</v>
      </c>
      <c r="J139">
        <v>48.135548681216001</v>
      </c>
      <c r="K139">
        <v>55.790061478912001</v>
      </c>
      <c r="L139">
        <v>75.167532402687996</v>
      </c>
      <c r="M139">
        <v>85.113042283520002</v>
      </c>
      <c r="N139">
        <v>88.424376537087994</v>
      </c>
      <c r="O139">
        <v>87.246125293567999</v>
      </c>
      <c r="P139">
        <v>86.32119353856001</v>
      </c>
      <c r="Q139">
        <v>0.32085736767084322</v>
      </c>
      <c r="R139">
        <v>0.7599688513380104</v>
      </c>
      <c r="S139">
        <v>1.0524562969640863</v>
      </c>
      <c r="T139">
        <v>0.56960164389161672</v>
      </c>
      <c r="U139">
        <v>1.0126505211093391</v>
      </c>
      <c r="V139">
        <v>0.82241983369454286</v>
      </c>
      <c r="W139">
        <v>1.3109016936404132</v>
      </c>
      <c r="X139">
        <v>1.5871151861509234</v>
      </c>
      <c r="Y139">
        <v>1.1284084185894176</v>
      </c>
      <c r="Z139">
        <v>1.5265370127236566</v>
      </c>
      <c r="AA139">
        <v>1.9271679999999999E-2</v>
      </c>
      <c r="AB139">
        <v>0</v>
      </c>
      <c r="AC139">
        <v>0</v>
      </c>
      <c r="AD139">
        <v>0</v>
      </c>
      <c r="AE139">
        <v>0</v>
      </c>
      <c r="AF139" t="str">
        <f t="shared" si="8"/>
        <v>Consider</v>
      </c>
      <c r="AG139" t="str">
        <f t="shared" si="9"/>
        <v>Consider</v>
      </c>
      <c r="AH139" t="str">
        <f t="shared" si="10"/>
        <v>Remove</v>
      </c>
      <c r="AI139" t="str">
        <f t="shared" si="11"/>
        <v>Remove</v>
      </c>
    </row>
    <row r="140" spans="1:35" x14ac:dyDescent="0.3">
      <c r="A140" t="s">
        <v>137</v>
      </c>
      <c r="B140">
        <v>11.809891701340161</v>
      </c>
      <c r="C140">
        <v>12.528938057236481</v>
      </c>
      <c r="D140">
        <v>12.751325969377278</v>
      </c>
      <c r="E140">
        <v>0</v>
      </c>
      <c r="F140">
        <v>13.4915210669056</v>
      </c>
      <c r="G140">
        <v>4.7347396602539007</v>
      </c>
      <c r="H140">
        <v>5.1373895070823421</v>
      </c>
      <c r="I140">
        <v>4.9992527276216316</v>
      </c>
      <c r="J140">
        <v>0</v>
      </c>
      <c r="K140">
        <v>5.4654167982162942</v>
      </c>
      <c r="L140">
        <v>16.234479147806002</v>
      </c>
      <c r="M140">
        <v>18.595718276053809</v>
      </c>
      <c r="N140">
        <v>14.271748000004505</v>
      </c>
      <c r="O140">
        <v>15.135400430203392</v>
      </c>
      <c r="P140">
        <v>20.024986890761522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12.26806399307776</v>
      </c>
      <c r="AB140">
        <v>13.044745998540801</v>
      </c>
      <c r="AC140">
        <v>13.611925272012799</v>
      </c>
      <c r="AD140">
        <v>0</v>
      </c>
      <c r="AE140">
        <v>13.70446702178304</v>
      </c>
      <c r="AF140" t="str">
        <f t="shared" si="8"/>
        <v>Consider</v>
      </c>
      <c r="AG140" t="str">
        <f t="shared" si="9"/>
        <v>Consider</v>
      </c>
      <c r="AH140" t="str">
        <f t="shared" si="10"/>
        <v>Consider</v>
      </c>
      <c r="AI140" t="str">
        <f t="shared" si="11"/>
        <v>Consider</v>
      </c>
    </row>
    <row r="141" spans="1:35" x14ac:dyDescent="0.3">
      <c r="A141" t="s">
        <v>138</v>
      </c>
      <c r="B141">
        <v>597.22261161089148</v>
      </c>
      <c r="C141">
        <v>535.65429050061402</v>
      </c>
      <c r="D141">
        <v>526.76048022594387</v>
      </c>
      <c r="E141">
        <v>541.42416590270375</v>
      </c>
      <c r="F141">
        <v>488.0694065651046</v>
      </c>
      <c r="G141">
        <v>225.69747218386135</v>
      </c>
      <c r="H141">
        <v>224.72120020377889</v>
      </c>
      <c r="I141">
        <v>229.95229806021723</v>
      </c>
      <c r="J141">
        <v>239.55068907532788</v>
      </c>
      <c r="K141">
        <v>232.35062392753613</v>
      </c>
      <c r="L141">
        <v>265.33365171283714</v>
      </c>
      <c r="M141">
        <v>290.71437561692062</v>
      </c>
      <c r="N141">
        <v>288.36258664950486</v>
      </c>
      <c r="O141">
        <v>317.65292534953795</v>
      </c>
      <c r="P141">
        <v>316.36507923773451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642.04210675070863</v>
      </c>
      <c r="AB141">
        <v>711.64285956963158</v>
      </c>
      <c r="AC141">
        <v>737.20478628005333</v>
      </c>
      <c r="AD141">
        <v>751.16810894639752</v>
      </c>
      <c r="AE141">
        <v>699.26485390879975</v>
      </c>
      <c r="AF141" t="str">
        <f t="shared" si="8"/>
        <v>Consider</v>
      </c>
      <c r="AG141" t="str">
        <f t="shared" si="9"/>
        <v>Consider</v>
      </c>
      <c r="AH141" t="str">
        <f t="shared" si="10"/>
        <v>Consider</v>
      </c>
      <c r="AI141" t="str">
        <f t="shared" si="11"/>
        <v>Consider</v>
      </c>
    </row>
    <row r="142" spans="1:35" hidden="1" x14ac:dyDescent="0.3">
      <c r="A142" t="s">
        <v>139</v>
      </c>
      <c r="B142">
        <v>0.98671001599999997</v>
      </c>
      <c r="C142">
        <v>0</v>
      </c>
      <c r="D142">
        <v>0</v>
      </c>
      <c r="E142">
        <v>0</v>
      </c>
      <c r="F142">
        <v>0</v>
      </c>
      <c r="G142">
        <v>2.5448253439999999</v>
      </c>
      <c r="H142">
        <v>0</v>
      </c>
      <c r="I142">
        <v>0</v>
      </c>
      <c r="J142">
        <v>0</v>
      </c>
      <c r="K142">
        <v>0</v>
      </c>
      <c r="L142">
        <v>11.739343871999999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3.5103365119999999</v>
      </c>
      <c r="AB142">
        <v>0</v>
      </c>
      <c r="AC142">
        <v>0</v>
      </c>
      <c r="AD142">
        <v>0</v>
      </c>
      <c r="AE142">
        <v>0</v>
      </c>
      <c r="AF142" t="str">
        <f t="shared" si="8"/>
        <v>Consider</v>
      </c>
      <c r="AG142" t="str">
        <f t="shared" si="9"/>
        <v>Remove</v>
      </c>
      <c r="AH142" t="str">
        <f t="shared" si="10"/>
        <v>Remove</v>
      </c>
      <c r="AI142" t="str">
        <f t="shared" si="11"/>
        <v>Remove</v>
      </c>
    </row>
    <row r="143" spans="1:35" x14ac:dyDescent="0.3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52.000792200504215</v>
      </c>
      <c r="H143">
        <v>123.76357564526531</v>
      </c>
      <c r="I143">
        <v>108.72085376870696</v>
      </c>
      <c r="J143">
        <v>112.80159602183167</v>
      </c>
      <c r="K143">
        <v>135.11713109229649</v>
      </c>
      <c r="L143">
        <v>-44.001913281792</v>
      </c>
      <c r="M143">
        <v>-74.176720678921725</v>
      </c>
      <c r="N143">
        <v>-50.790781317572097</v>
      </c>
      <c r="O143">
        <v>-58.972888201622936</v>
      </c>
      <c r="P143">
        <v>-98.606286018149589</v>
      </c>
      <c r="Q143">
        <v>0.21858277033095883</v>
      </c>
      <c r="R143">
        <v>0.19290926060575841</v>
      </c>
      <c r="S143">
        <v>0.2124870306042351</v>
      </c>
      <c r="T143">
        <v>0.19641627713423346</v>
      </c>
      <c r="U143">
        <v>0.18108283047074283</v>
      </c>
      <c r="V143">
        <v>0.69328793568088476</v>
      </c>
      <c r="W143">
        <v>0.6622988409718259</v>
      </c>
      <c r="X143">
        <v>0.70026700885702708</v>
      </c>
      <c r="Y143">
        <v>0.71540933115279504</v>
      </c>
      <c r="Z143">
        <v>0.68809432785830638</v>
      </c>
      <c r="AA143">
        <v>0</v>
      </c>
      <c r="AB143">
        <v>0</v>
      </c>
      <c r="AC143">
        <v>0</v>
      </c>
      <c r="AD143">
        <v>0</v>
      </c>
      <c r="AE143">
        <v>0</v>
      </c>
      <c r="AF143" t="str">
        <f t="shared" si="8"/>
        <v>Consider</v>
      </c>
      <c r="AG143" t="str">
        <f t="shared" si="9"/>
        <v>Consider</v>
      </c>
      <c r="AH143" t="str">
        <f t="shared" si="10"/>
        <v>Remove</v>
      </c>
      <c r="AI143" t="str">
        <f t="shared" si="11"/>
        <v>Remove</v>
      </c>
    </row>
    <row r="144" spans="1:35" x14ac:dyDescent="0.3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11.993741726638078</v>
      </c>
      <c r="H144">
        <v>0</v>
      </c>
      <c r="I144">
        <v>0</v>
      </c>
      <c r="J144">
        <v>0</v>
      </c>
      <c r="K144">
        <v>0</v>
      </c>
      <c r="L144">
        <v>68.668409326684156</v>
      </c>
      <c r="M144">
        <v>71.549019267829763</v>
      </c>
      <c r="N144">
        <v>70.835240777482241</v>
      </c>
      <c r="O144">
        <v>72.037011285268477</v>
      </c>
      <c r="P144">
        <v>73.904905215283193</v>
      </c>
      <c r="Q144">
        <v>0.67841738617336012</v>
      </c>
      <c r="R144">
        <v>0.68876120640094829</v>
      </c>
      <c r="S144">
        <v>0.69161776648480966</v>
      </c>
      <c r="T144">
        <v>0.64284770117015377</v>
      </c>
      <c r="U144">
        <v>0.60911947107645392</v>
      </c>
      <c r="V144">
        <v>0.98511388764673169</v>
      </c>
      <c r="W144">
        <v>1.013913967167783</v>
      </c>
      <c r="X144">
        <v>1.0333088749364843</v>
      </c>
      <c r="Y144">
        <v>0.94585053891228099</v>
      </c>
      <c r="Z144">
        <v>0.91092374584816138</v>
      </c>
      <c r="AA144">
        <v>99.502857471354872</v>
      </c>
      <c r="AB144">
        <v>94.839365191536643</v>
      </c>
      <c r="AC144">
        <v>90.168942690324485</v>
      </c>
      <c r="AD144">
        <v>85.376093373009908</v>
      </c>
      <c r="AE144">
        <v>80.68172698497024</v>
      </c>
      <c r="AF144" t="str">
        <f t="shared" si="8"/>
        <v>Consider</v>
      </c>
      <c r="AG144" t="str">
        <f t="shared" si="9"/>
        <v>Consider</v>
      </c>
      <c r="AH144" t="str">
        <f t="shared" si="10"/>
        <v>Consider</v>
      </c>
      <c r="AI144" t="str">
        <f t="shared" si="11"/>
        <v>Remove</v>
      </c>
    </row>
    <row r="145" spans="1:35" x14ac:dyDescent="0.3">
      <c r="A145" t="s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1.2326828997781505</v>
      </c>
      <c r="H145">
        <v>1.6963018403435519</v>
      </c>
      <c r="I145">
        <v>1.5957682748109825</v>
      </c>
      <c r="J145">
        <v>1.9432561374128128</v>
      </c>
      <c r="K145">
        <v>2.3690578467439618</v>
      </c>
      <c r="L145">
        <v>5.9839394064695295</v>
      </c>
      <c r="M145">
        <v>6.5476569782120446</v>
      </c>
      <c r="N145">
        <v>6.6712588923256835</v>
      </c>
      <c r="O145">
        <v>7.68097108354642</v>
      </c>
      <c r="P145">
        <v>8.1811634872319985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3.4273007111065601</v>
      </c>
      <c r="AB145">
        <v>3.4765922532044802</v>
      </c>
      <c r="AC145">
        <v>3.3976677279846399</v>
      </c>
      <c r="AD145">
        <v>3.4512399438233601</v>
      </c>
      <c r="AE145">
        <v>3.5038415800422396</v>
      </c>
      <c r="AF145" t="str">
        <f t="shared" si="8"/>
        <v>Consider</v>
      </c>
      <c r="AG145" t="str">
        <f t="shared" si="9"/>
        <v>Consider</v>
      </c>
      <c r="AH145" t="str">
        <f t="shared" si="10"/>
        <v>Consider</v>
      </c>
      <c r="AI145" t="str">
        <f t="shared" si="11"/>
        <v>Remove</v>
      </c>
    </row>
    <row r="146" spans="1:35" x14ac:dyDescent="0.3">
      <c r="A146" t="s">
        <v>143</v>
      </c>
      <c r="B146">
        <v>3.1862912779980799</v>
      </c>
      <c r="C146">
        <v>1.2200640555950082</v>
      </c>
      <c r="D146">
        <v>-0.18860951549132798</v>
      </c>
      <c r="E146">
        <v>0.27062130410495999</v>
      </c>
      <c r="F146">
        <v>5.1926626355199993E-3</v>
      </c>
      <c r="G146">
        <v>16.755838661636304</v>
      </c>
      <c r="H146">
        <v>14.149874132726168</v>
      </c>
      <c r="I146">
        <v>17.267227406772939</v>
      </c>
      <c r="J146">
        <v>17.947777084363366</v>
      </c>
      <c r="K146">
        <v>20.192892003267069</v>
      </c>
      <c r="L146">
        <v>34.573360778780973</v>
      </c>
      <c r="M146">
        <v>32.076232992425574</v>
      </c>
      <c r="N146">
        <v>37.341234125036237</v>
      </c>
      <c r="O146">
        <v>39.158163428274584</v>
      </c>
      <c r="P146">
        <v>44.365538058428719</v>
      </c>
      <c r="Q146">
        <v>0.67473064437393993</v>
      </c>
      <c r="R146">
        <v>1.048782093672834</v>
      </c>
      <c r="S146">
        <v>0.70159698386959901</v>
      </c>
      <c r="T146">
        <v>0.79846243794318028</v>
      </c>
      <c r="U146">
        <v>1.1920051732047832</v>
      </c>
      <c r="V146">
        <v>1.0323498195557874</v>
      </c>
      <c r="W146">
        <v>1.4519928425794635</v>
      </c>
      <c r="X146">
        <v>1.0452979902156396</v>
      </c>
      <c r="Y146">
        <v>1.1385757506695129</v>
      </c>
      <c r="Z146">
        <v>1.5087279555886457</v>
      </c>
      <c r="AA146">
        <v>3.391038067712</v>
      </c>
      <c r="AB146">
        <v>1.4440993591214082</v>
      </c>
      <c r="AC146">
        <v>-0.20593448311705598</v>
      </c>
      <c r="AD146">
        <v>0.27062130410495999</v>
      </c>
      <c r="AE146">
        <v>5.1926626355199993E-3</v>
      </c>
      <c r="AF146" t="str">
        <f t="shared" si="8"/>
        <v>Consider</v>
      </c>
      <c r="AG146" t="str">
        <f t="shared" si="9"/>
        <v>Consider</v>
      </c>
      <c r="AH146" t="str">
        <f t="shared" si="10"/>
        <v>Consider</v>
      </c>
      <c r="AI146" t="str">
        <f t="shared" si="11"/>
        <v>Consider</v>
      </c>
    </row>
    <row r="147" spans="1:35" x14ac:dyDescent="0.3">
      <c r="A147" t="s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1.4311381313806337</v>
      </c>
      <c r="H147">
        <v>1.3994893250382849</v>
      </c>
      <c r="I147">
        <v>1.4560876065691648</v>
      </c>
      <c r="J147">
        <v>1.3762816650477567</v>
      </c>
      <c r="K147">
        <v>1.354048194070016</v>
      </c>
      <c r="L147">
        <v>3.2971242803200003</v>
      </c>
      <c r="M147">
        <v>3.314494809088</v>
      </c>
      <c r="N147">
        <v>3.540190271488</v>
      </c>
      <c r="O147">
        <v>3.4310451118079999</v>
      </c>
      <c r="P147">
        <v>3.3275455907840001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t="str">
        <f t="shared" si="8"/>
        <v>Consider</v>
      </c>
      <c r="AG147" t="str">
        <f t="shared" si="9"/>
        <v>Consider</v>
      </c>
      <c r="AH147" t="str">
        <f t="shared" si="10"/>
        <v>Remove</v>
      </c>
      <c r="AI147" t="str">
        <f t="shared" si="11"/>
        <v>Remove</v>
      </c>
    </row>
    <row r="148" spans="1:35" x14ac:dyDescent="0.3">
      <c r="A148" t="s">
        <v>145</v>
      </c>
      <c r="B148">
        <v>0.34326005888430083</v>
      </c>
      <c r="C148">
        <v>0.30690899297484803</v>
      </c>
      <c r="D148">
        <v>0.26005674970460158</v>
      </c>
      <c r="E148">
        <v>0.2089627824932864</v>
      </c>
      <c r="F148">
        <v>0</v>
      </c>
      <c r="G148">
        <v>2.4344574210844669</v>
      </c>
      <c r="H148">
        <v>2.3672527180065792</v>
      </c>
      <c r="I148">
        <v>2.3740139497965567</v>
      </c>
      <c r="J148">
        <v>2.3320395912258562</v>
      </c>
      <c r="K148">
        <v>2.1597702166691839</v>
      </c>
      <c r="L148">
        <v>25.358903991602787</v>
      </c>
      <c r="M148">
        <v>23.4026287993644</v>
      </c>
      <c r="N148">
        <v>25.659362024233985</v>
      </c>
      <c r="O148">
        <v>25.644675771168256</v>
      </c>
      <c r="P148">
        <v>24.981933567604734</v>
      </c>
      <c r="Q148">
        <v>0.88370353629740017</v>
      </c>
      <c r="R148">
        <v>0.10902464018991145</v>
      </c>
      <c r="S148">
        <v>1.4425063948118808</v>
      </c>
      <c r="T148">
        <v>54.646736289871292</v>
      </c>
      <c r="U148">
        <v>3.874177362244978</v>
      </c>
      <c r="V148">
        <v>1.0612381591267299</v>
      </c>
      <c r="W148">
        <v>-1.4924501714523191</v>
      </c>
      <c r="X148">
        <v>1.1218048981627817</v>
      </c>
      <c r="Y148">
        <v>-32.863162978526539</v>
      </c>
      <c r="Z148">
        <v>5.4452059039941654</v>
      </c>
      <c r="AA148">
        <v>0.48767469477376002</v>
      </c>
      <c r="AB148">
        <v>0.40992689245685765</v>
      </c>
      <c r="AC148">
        <v>0.31850265836339198</v>
      </c>
      <c r="AD148">
        <v>0.2089627824932864</v>
      </c>
      <c r="AE148">
        <v>0</v>
      </c>
      <c r="AF148" t="str">
        <f t="shared" si="8"/>
        <v>Consider</v>
      </c>
      <c r="AG148" t="str">
        <f t="shared" si="9"/>
        <v>Consider</v>
      </c>
      <c r="AH148" t="str">
        <f t="shared" si="10"/>
        <v>Consider</v>
      </c>
      <c r="AI148" t="str">
        <f t="shared" si="11"/>
        <v>Consider</v>
      </c>
    </row>
    <row r="149" spans="1:35" x14ac:dyDescent="0.3">
      <c r="A149" t="s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3.6103931473919997</v>
      </c>
      <c r="H149">
        <v>3.0206527590399999</v>
      </c>
      <c r="I149">
        <v>4.3443242455039996</v>
      </c>
      <c r="J149">
        <v>2.7002793871359998</v>
      </c>
      <c r="K149">
        <v>2.6645622190079998</v>
      </c>
      <c r="L149">
        <v>8.3346383288319998</v>
      </c>
      <c r="M149">
        <v>11.005563092992</v>
      </c>
      <c r="N149">
        <v>11.587334641663999</v>
      </c>
      <c r="O149">
        <v>11.442340302848001</v>
      </c>
      <c r="P149">
        <v>11.196507862016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tr">
        <f t="shared" si="8"/>
        <v>Consider</v>
      </c>
      <c r="AG149" t="str">
        <f t="shared" si="9"/>
        <v>Consider</v>
      </c>
      <c r="AH149" t="str">
        <f t="shared" si="10"/>
        <v>Remove</v>
      </c>
      <c r="AI149" t="str">
        <f t="shared" si="11"/>
        <v>Remove</v>
      </c>
    </row>
    <row r="150" spans="1:35" x14ac:dyDescent="0.3">
      <c r="A150" t="s">
        <v>147</v>
      </c>
      <c r="B150">
        <v>53.852846281433493</v>
      </c>
      <c r="C150">
        <v>51.952555793582079</v>
      </c>
      <c r="D150">
        <v>51.878333683548163</v>
      </c>
      <c r="E150">
        <v>53.758363134996479</v>
      </c>
      <c r="F150">
        <v>55.638420819456002</v>
      </c>
      <c r="G150">
        <v>70.999786042652374</v>
      </c>
      <c r="H150">
        <v>78.367707960036768</v>
      </c>
      <c r="I150">
        <v>72.975697672290707</v>
      </c>
      <c r="J150">
        <v>79.770688815318124</v>
      </c>
      <c r="K150">
        <v>80.313033856706241</v>
      </c>
      <c r="L150">
        <v>177.20546853466277</v>
      </c>
      <c r="M150">
        <v>190.69982839538463</v>
      </c>
      <c r="N150">
        <v>172.49113488067573</v>
      </c>
      <c r="O150">
        <v>182.62698582443866</v>
      </c>
      <c r="P150">
        <v>187.86947496336907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59.77467894652149</v>
      </c>
      <c r="AB150">
        <v>58.125157427056635</v>
      </c>
      <c r="AC150">
        <v>58.538764604395517</v>
      </c>
      <c r="AD150">
        <v>61.49416046784512</v>
      </c>
      <c r="AE150">
        <v>64.970357439621125</v>
      </c>
      <c r="AF150" t="str">
        <f t="shared" si="8"/>
        <v>Consider</v>
      </c>
      <c r="AG150" t="str">
        <f t="shared" si="9"/>
        <v>Consider</v>
      </c>
      <c r="AH150" t="str">
        <f t="shared" si="10"/>
        <v>Consider</v>
      </c>
      <c r="AI150" t="str">
        <f t="shared" si="11"/>
        <v>Consider</v>
      </c>
    </row>
    <row r="151" spans="1:35" x14ac:dyDescent="0.3">
      <c r="A151" t="s">
        <v>148</v>
      </c>
      <c r="B151">
        <v>8.4362723512320006</v>
      </c>
      <c r="C151">
        <v>16.332535847936001</v>
      </c>
      <c r="D151">
        <v>-27.040502767616001</v>
      </c>
      <c r="E151">
        <v>20.597093646335999</v>
      </c>
      <c r="F151">
        <v>21.327917186047998</v>
      </c>
      <c r="G151">
        <v>21.837225286704946</v>
      </c>
      <c r="H151">
        <v>22.304289894962075</v>
      </c>
      <c r="I151">
        <v>8.8298960074432511</v>
      </c>
      <c r="J151">
        <v>10.853286046720717</v>
      </c>
      <c r="K151">
        <v>12.889039269569126</v>
      </c>
      <c r="L151">
        <v>15.97334572797952</v>
      </c>
      <c r="M151">
        <v>16.98030036438016</v>
      </c>
      <c r="N151">
        <v>7.1757050173439998</v>
      </c>
      <c r="O151">
        <v>8.9012950988800004</v>
      </c>
      <c r="P151">
        <v>11.491794324480001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102.034344336384</v>
      </c>
      <c r="AB151">
        <v>84.942945617920003</v>
      </c>
      <c r="AC151">
        <v>57.560358967296004</v>
      </c>
      <c r="AD151">
        <v>55.576092833791996</v>
      </c>
      <c r="AE151">
        <v>69.557386399744004</v>
      </c>
      <c r="AF151" t="str">
        <f t="shared" si="8"/>
        <v>Consider</v>
      </c>
      <c r="AG151" t="str">
        <f t="shared" si="9"/>
        <v>Consider</v>
      </c>
      <c r="AH151" t="str">
        <f t="shared" si="10"/>
        <v>Consider</v>
      </c>
      <c r="AI151" t="str">
        <f t="shared" si="11"/>
        <v>Consider</v>
      </c>
    </row>
    <row r="152" spans="1:35" x14ac:dyDescent="0.3">
      <c r="A152" t="s">
        <v>149</v>
      </c>
      <c r="B152">
        <v>311.50173683604476</v>
      </c>
      <c r="C152">
        <v>379.82396941813755</v>
      </c>
      <c r="D152">
        <v>531.0170717417268</v>
      </c>
      <c r="E152">
        <v>632.47752757159935</v>
      </c>
      <c r="F152">
        <v>801.47118673799173</v>
      </c>
      <c r="G152">
        <v>675.44017613734911</v>
      </c>
      <c r="H152">
        <v>683.00238113383432</v>
      </c>
      <c r="I152">
        <v>794.30165814232316</v>
      </c>
      <c r="J152">
        <v>915.17871059950392</v>
      </c>
      <c r="K152">
        <v>1145.8752444624399</v>
      </c>
      <c r="L152">
        <v>986.44105266743304</v>
      </c>
      <c r="M152">
        <v>978.50121460141065</v>
      </c>
      <c r="N152">
        <v>996.04766851238162</v>
      </c>
      <c r="O152">
        <v>1134.9000595803416</v>
      </c>
      <c r="P152">
        <v>1437.3368414774361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403.92011945746435</v>
      </c>
      <c r="AB152">
        <v>427.17160908763134</v>
      </c>
      <c r="AC152">
        <v>596.63428624255994</v>
      </c>
      <c r="AD152">
        <v>714.32804784733185</v>
      </c>
      <c r="AE152">
        <v>862.31675919123461</v>
      </c>
      <c r="AF152" t="str">
        <f t="shared" si="8"/>
        <v>Consider</v>
      </c>
      <c r="AG152" t="str">
        <f t="shared" si="9"/>
        <v>Consider</v>
      </c>
      <c r="AH152" t="str">
        <f t="shared" si="10"/>
        <v>Consider</v>
      </c>
      <c r="AI152" t="str">
        <f t="shared" si="11"/>
        <v>Consider</v>
      </c>
    </row>
    <row r="153" spans="1:35" x14ac:dyDescent="0.3">
      <c r="A153" t="s">
        <v>150</v>
      </c>
      <c r="B153">
        <v>-1750.9455052206081</v>
      </c>
      <c r="C153">
        <v>7626.4190937620479</v>
      </c>
      <c r="D153">
        <v>7867.1582059059201</v>
      </c>
      <c r="E153">
        <v>9028.4146220595194</v>
      </c>
      <c r="F153">
        <v>8180.3875727790073</v>
      </c>
      <c r="G153">
        <v>1494.2205766850991</v>
      </c>
      <c r="H153">
        <v>1237.0975483718482</v>
      </c>
      <c r="I153">
        <v>1165.127108950566</v>
      </c>
      <c r="J153">
        <v>1409.1254984393124</v>
      </c>
      <c r="K153">
        <v>1527.8710486107302</v>
      </c>
      <c r="L153">
        <v>2403.0410648319998</v>
      </c>
      <c r="M153">
        <v>2338.7955229183999</v>
      </c>
      <c r="N153">
        <v>2119.511513339904</v>
      </c>
      <c r="O153">
        <v>2263.2916004505601</v>
      </c>
      <c r="P153">
        <v>2527.4169155461123</v>
      </c>
      <c r="Q153">
        <v>-1.0677540103022602</v>
      </c>
      <c r="R153">
        <v>-0.89030137643847085</v>
      </c>
      <c r="S153">
        <v>-2.2920728567120112</v>
      </c>
      <c r="T153">
        <v>-0.80473235944368549</v>
      </c>
      <c r="U153">
        <v>-0.20860261972532626</v>
      </c>
      <c r="V153">
        <v>-0.40073335885138445</v>
      </c>
      <c r="W153">
        <v>-0.23194396529723371</v>
      </c>
      <c r="X153">
        <v>-2.0138854432112119</v>
      </c>
      <c r="Y153">
        <v>-0.41820748839133143</v>
      </c>
      <c r="Z153">
        <v>0.11849081185840238</v>
      </c>
      <c r="AA153">
        <v>7753.5699632926726</v>
      </c>
      <c r="AB153">
        <v>8125.4374848174084</v>
      </c>
      <c r="AC153">
        <v>8076.389010637824</v>
      </c>
      <c r="AD153">
        <v>9188.7980362117123</v>
      </c>
      <c r="AE153">
        <v>8341.6432501483523</v>
      </c>
      <c r="AF153" t="str">
        <f t="shared" si="8"/>
        <v>Consider</v>
      </c>
      <c r="AG153" t="str">
        <f t="shared" si="9"/>
        <v>Consider</v>
      </c>
      <c r="AH153" t="str">
        <f t="shared" si="10"/>
        <v>Consider</v>
      </c>
      <c r="AI153" t="str">
        <f t="shared" si="11"/>
        <v>Consider</v>
      </c>
    </row>
    <row r="154" spans="1:35" x14ac:dyDescent="0.3">
      <c r="A154" t="s">
        <v>151</v>
      </c>
      <c r="B154">
        <v>13.034175742902988</v>
      </c>
      <c r="C154">
        <v>6.3424348968357886</v>
      </c>
      <c r="D154">
        <v>6.4878322737387517</v>
      </c>
      <c r="E154">
        <v>1.74836565167104</v>
      </c>
      <c r="F154">
        <v>-2.16008958116864</v>
      </c>
      <c r="G154">
        <v>44.357218590380953</v>
      </c>
      <c r="H154">
        <v>41.743742868110232</v>
      </c>
      <c r="I154">
        <v>34.177394522383565</v>
      </c>
      <c r="J154">
        <v>30.041943203430399</v>
      </c>
      <c r="K154">
        <v>0.30459902966784003</v>
      </c>
      <c r="L154">
        <v>91.512813445722728</v>
      </c>
      <c r="M154">
        <v>72.342457608608555</v>
      </c>
      <c r="N154">
        <v>72.354984753609415</v>
      </c>
      <c r="O154">
        <v>50.292698733762563</v>
      </c>
      <c r="P154">
        <v>3.2143247694950401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16.810110493227008</v>
      </c>
      <c r="AB154">
        <v>13.708441715206144</v>
      </c>
      <c r="AC154">
        <v>9.5789345476433905</v>
      </c>
      <c r="AD154">
        <v>3.4792686655795202</v>
      </c>
      <c r="AE154">
        <v>-0.82220445020159982</v>
      </c>
      <c r="AF154" t="str">
        <f t="shared" si="8"/>
        <v>Consider</v>
      </c>
      <c r="AG154" t="str">
        <f t="shared" si="9"/>
        <v>Consider</v>
      </c>
      <c r="AH154" t="str">
        <f t="shared" si="10"/>
        <v>Consider</v>
      </c>
      <c r="AI154" t="str">
        <f t="shared" si="11"/>
        <v>Consider</v>
      </c>
    </row>
    <row r="155" spans="1:35" x14ac:dyDescent="0.3">
      <c r="A155" t="s">
        <v>152</v>
      </c>
      <c r="B155">
        <v>0</v>
      </c>
      <c r="C155">
        <v>0</v>
      </c>
      <c r="D155">
        <v>0</v>
      </c>
      <c r="E155">
        <v>0</v>
      </c>
      <c r="F155">
        <v>57.588845959966719</v>
      </c>
      <c r="G155">
        <v>0</v>
      </c>
      <c r="H155">
        <v>0</v>
      </c>
      <c r="I155">
        <v>0</v>
      </c>
      <c r="J155">
        <v>0</v>
      </c>
      <c r="K155">
        <v>30.716407435165081</v>
      </c>
      <c r="L155">
        <v>0</v>
      </c>
      <c r="M155">
        <v>0</v>
      </c>
      <c r="N155">
        <v>0</v>
      </c>
      <c r="O155">
        <v>0</v>
      </c>
      <c r="P155">
        <v>57.480339527743901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109.48949282823168</v>
      </c>
      <c r="AF155" t="str">
        <f t="shared" si="8"/>
        <v>Consider</v>
      </c>
      <c r="AG155" t="str">
        <f t="shared" si="9"/>
        <v>Consider</v>
      </c>
      <c r="AH155" t="str">
        <f t="shared" si="10"/>
        <v>Consider</v>
      </c>
      <c r="AI155" t="str">
        <f t="shared" si="11"/>
        <v>Consider</v>
      </c>
    </row>
    <row r="156" spans="1:35" x14ac:dyDescent="0.3">
      <c r="A156" t="s">
        <v>153</v>
      </c>
      <c r="B156">
        <v>171.93572559892479</v>
      </c>
      <c r="C156">
        <v>195.38295334672384</v>
      </c>
      <c r="D156">
        <v>166.61013667587073</v>
      </c>
      <c r="E156">
        <v>0</v>
      </c>
      <c r="F156">
        <v>0</v>
      </c>
      <c r="G156">
        <v>91.323350424044023</v>
      </c>
      <c r="H156">
        <v>95.869828881778375</v>
      </c>
      <c r="I156">
        <v>95.327185586763576</v>
      </c>
      <c r="J156">
        <v>0</v>
      </c>
      <c r="K156">
        <v>0</v>
      </c>
      <c r="L156">
        <v>156.14025141524561</v>
      </c>
      <c r="M156">
        <v>124.52102497843948</v>
      </c>
      <c r="N156">
        <v>176.43396614172806</v>
      </c>
      <c r="O156">
        <v>0</v>
      </c>
      <c r="P156">
        <v>0</v>
      </c>
      <c r="Q156">
        <v>0</v>
      </c>
      <c r="R156">
        <v>0.47258277130141652</v>
      </c>
      <c r="S156">
        <v>0.43517197624704806</v>
      </c>
      <c r="T156">
        <v>0.41778472038257403</v>
      </c>
      <c r="U156">
        <v>0.53756877096904776</v>
      </c>
      <c r="V156">
        <v>0</v>
      </c>
      <c r="W156">
        <v>0.93999326790869009</v>
      </c>
      <c r="X156">
        <v>0.90064745508765642</v>
      </c>
      <c r="Y156">
        <v>0.89930636375559059</v>
      </c>
      <c r="Z156">
        <v>0.89044363251053404</v>
      </c>
      <c r="AA156">
        <v>298.29774461917185</v>
      </c>
      <c r="AB156">
        <v>340.6235191622963</v>
      </c>
      <c r="AC156">
        <v>304.65401663697924</v>
      </c>
      <c r="AD156">
        <v>0</v>
      </c>
      <c r="AE156">
        <v>0</v>
      </c>
      <c r="AF156" t="str">
        <f t="shared" si="8"/>
        <v>Consider</v>
      </c>
      <c r="AG156" t="str">
        <f t="shared" si="9"/>
        <v>Consider</v>
      </c>
      <c r="AH156" t="str">
        <f t="shared" si="10"/>
        <v>Consider</v>
      </c>
      <c r="AI156" t="str">
        <f t="shared" si="11"/>
        <v>Consider</v>
      </c>
    </row>
    <row r="157" spans="1:35" x14ac:dyDescent="0.3">
      <c r="A157" t="s">
        <v>154</v>
      </c>
      <c r="B157">
        <v>22.019459084080129</v>
      </c>
      <c r="C157">
        <v>0</v>
      </c>
      <c r="D157">
        <v>0</v>
      </c>
      <c r="E157">
        <v>0</v>
      </c>
      <c r="F157">
        <v>0</v>
      </c>
      <c r="G157">
        <v>58.362386144198965</v>
      </c>
      <c r="H157">
        <v>55.105748174035867</v>
      </c>
      <c r="I157">
        <v>57.321259000860366</v>
      </c>
      <c r="J157">
        <v>54.521741688537908</v>
      </c>
      <c r="K157">
        <v>54.889810456863955</v>
      </c>
      <c r="L157">
        <v>180.01696144623665</v>
      </c>
      <c r="M157">
        <v>183.13899045739365</v>
      </c>
      <c r="N157">
        <v>192.10177238041766</v>
      </c>
      <c r="O157">
        <v>192.63027230077441</v>
      </c>
      <c r="P157">
        <v>184.14727449667839</v>
      </c>
      <c r="Q157">
        <v>6.8383321193387987</v>
      </c>
      <c r="R157">
        <v>0</v>
      </c>
      <c r="S157">
        <v>0</v>
      </c>
      <c r="T157">
        <v>0</v>
      </c>
      <c r="U157">
        <v>0</v>
      </c>
      <c r="V157">
        <v>6.9542882273887923</v>
      </c>
      <c r="W157">
        <v>0</v>
      </c>
      <c r="X157">
        <v>0</v>
      </c>
      <c r="Y157">
        <v>0</v>
      </c>
      <c r="Z157">
        <v>0</v>
      </c>
      <c r="AA157">
        <v>38.823129316214789</v>
      </c>
      <c r="AB157">
        <v>0</v>
      </c>
      <c r="AC157">
        <v>0</v>
      </c>
      <c r="AD157">
        <v>0</v>
      </c>
      <c r="AE157">
        <v>0</v>
      </c>
      <c r="AF157" t="str">
        <f t="shared" si="8"/>
        <v>Consider</v>
      </c>
      <c r="AG157" t="str">
        <f t="shared" si="9"/>
        <v>Consider</v>
      </c>
      <c r="AH157" t="str">
        <f t="shared" si="10"/>
        <v>Remove</v>
      </c>
      <c r="AI157" t="str">
        <f t="shared" si="11"/>
        <v>Remove</v>
      </c>
    </row>
    <row r="158" spans="1:35" x14ac:dyDescent="0.3">
      <c r="A158" t="s">
        <v>155</v>
      </c>
      <c r="B158">
        <v>83.778636471295997</v>
      </c>
      <c r="C158">
        <v>47.059416277749762</v>
      </c>
      <c r="D158">
        <v>53.882539202949118</v>
      </c>
      <c r="E158">
        <v>70.204935439534083</v>
      </c>
      <c r="F158">
        <v>50.761488863590401</v>
      </c>
      <c r="G158">
        <v>423.15709111032891</v>
      </c>
      <c r="H158">
        <v>529.1020176454424</v>
      </c>
      <c r="I158">
        <v>493.11627223015847</v>
      </c>
      <c r="J158">
        <v>491.21059574656317</v>
      </c>
      <c r="K158">
        <v>523.95380266853851</v>
      </c>
      <c r="L158">
        <v>386.08365592613399</v>
      </c>
      <c r="M158">
        <v>575.72842604648451</v>
      </c>
      <c r="N158">
        <v>607.49188686894081</v>
      </c>
      <c r="O158">
        <v>712.95628463540879</v>
      </c>
      <c r="P158">
        <v>653.31175546376062</v>
      </c>
      <c r="Q158">
        <v>0.16051103012002588</v>
      </c>
      <c r="R158">
        <v>0.95561776142373711</v>
      </c>
      <c r="S158">
        <v>0.97493314360856398</v>
      </c>
      <c r="T158">
        <v>0.15188634671365975</v>
      </c>
      <c r="U158">
        <v>0.72500184064378614</v>
      </c>
      <c r="V158">
        <v>0.3276226281487481</v>
      </c>
      <c r="W158">
        <v>1.0250465801454014</v>
      </c>
      <c r="X158">
        <v>1.0318404460859028</v>
      </c>
      <c r="Y158">
        <v>0.30557594658251164</v>
      </c>
      <c r="Z158">
        <v>0.81233333738262015</v>
      </c>
      <c r="AA158">
        <v>178.17567183872001</v>
      </c>
      <c r="AB158">
        <v>77.010716030433287</v>
      </c>
      <c r="AC158">
        <v>73.388468121077764</v>
      </c>
      <c r="AD158">
        <v>71.616662758635513</v>
      </c>
      <c r="AE158">
        <v>52.0850311816192</v>
      </c>
      <c r="AF158" t="str">
        <f t="shared" si="8"/>
        <v>Consider</v>
      </c>
      <c r="AG158" t="str">
        <f t="shared" si="9"/>
        <v>Consider</v>
      </c>
      <c r="AH158" t="str">
        <f t="shared" si="10"/>
        <v>Consider</v>
      </c>
      <c r="AI158" t="str">
        <f t="shared" si="11"/>
        <v>Consider</v>
      </c>
    </row>
    <row r="159" spans="1:35" x14ac:dyDescent="0.3">
      <c r="A159" t="s">
        <v>156</v>
      </c>
      <c r="B159">
        <v>0</v>
      </c>
      <c r="C159">
        <v>0</v>
      </c>
      <c r="D159">
        <v>0</v>
      </c>
      <c r="E159">
        <v>0</v>
      </c>
      <c r="F159">
        <v>9.1444121599999999</v>
      </c>
      <c r="G159">
        <v>7.9088353771519992</v>
      </c>
      <c r="H159">
        <v>7.8987967590399997</v>
      </c>
      <c r="I159">
        <v>7.5802570874879995</v>
      </c>
      <c r="J159">
        <v>14.579025920000001</v>
      </c>
      <c r="K159">
        <v>18.75980490752</v>
      </c>
      <c r="L159">
        <v>81.902712832000006</v>
      </c>
      <c r="M159">
        <v>82.225513472000003</v>
      </c>
      <c r="N159">
        <v>64.556273663999988</v>
      </c>
      <c r="O159">
        <v>66.086445056000002</v>
      </c>
      <c r="P159">
        <v>69.065846784000001</v>
      </c>
      <c r="Q159">
        <v>0</v>
      </c>
      <c r="R159">
        <v>0.46520414670918409</v>
      </c>
      <c r="S159">
        <v>0.42288482216708023</v>
      </c>
      <c r="T159">
        <v>0.37689461527412588</v>
      </c>
      <c r="U159">
        <v>0.52628439100798463</v>
      </c>
      <c r="V159">
        <v>0</v>
      </c>
      <c r="W159">
        <v>0.84103686251719267</v>
      </c>
      <c r="X159">
        <v>0.88858656947890824</v>
      </c>
      <c r="Y159">
        <v>0.70350692240699297</v>
      </c>
      <c r="Z159">
        <v>0.90537057468532478</v>
      </c>
      <c r="AA159">
        <v>239.53305668403198</v>
      </c>
      <c r="AB159">
        <v>262.86571520000001</v>
      </c>
      <c r="AC159">
        <v>250.94810828800001</v>
      </c>
      <c r="AD159">
        <v>304.89628569600001</v>
      </c>
      <c r="AE159">
        <v>319.13306681446403</v>
      </c>
      <c r="AF159" t="str">
        <f t="shared" si="8"/>
        <v>Consider</v>
      </c>
      <c r="AG159" t="str">
        <f t="shared" si="9"/>
        <v>Consider</v>
      </c>
      <c r="AH159" t="str">
        <f t="shared" si="10"/>
        <v>Consider</v>
      </c>
      <c r="AI159" t="str">
        <f t="shared" si="11"/>
        <v>Consider</v>
      </c>
    </row>
    <row r="160" spans="1:35" x14ac:dyDescent="0.3">
      <c r="A160" t="s">
        <v>157</v>
      </c>
      <c r="B160">
        <v>585.09343306224639</v>
      </c>
      <c r="C160">
        <v>723.80854737220602</v>
      </c>
      <c r="D160">
        <v>751.78011952020483</v>
      </c>
      <c r="E160">
        <v>186.67933080853504</v>
      </c>
      <c r="F160">
        <v>508.59476217759749</v>
      </c>
      <c r="G160">
        <v>225.68133982382079</v>
      </c>
      <c r="H160">
        <v>257.96440662955877</v>
      </c>
      <c r="I160">
        <v>319.55117047299615</v>
      </c>
      <c r="J160">
        <v>231.1156814706863</v>
      </c>
      <c r="K160">
        <v>222.53944049145733</v>
      </c>
      <c r="L160">
        <v>223.44307048114175</v>
      </c>
      <c r="M160">
        <v>446.46155241320616</v>
      </c>
      <c r="N160">
        <v>351.19292788040218</v>
      </c>
      <c r="O160">
        <v>356.99935530789173</v>
      </c>
      <c r="P160">
        <v>379.92628881769787</v>
      </c>
      <c r="Q160">
        <v>0.50917006150616395</v>
      </c>
      <c r="R160">
        <v>0.61062790004208201</v>
      </c>
      <c r="S160">
        <v>0.49253268837299696</v>
      </c>
      <c r="T160">
        <v>0.48923562355463229</v>
      </c>
      <c r="U160">
        <v>0.63803335235653824</v>
      </c>
      <c r="V160">
        <v>0.94633274168116543</v>
      </c>
      <c r="W160">
        <v>1.0531970870864167</v>
      </c>
      <c r="X160">
        <v>0.99496725157349886</v>
      </c>
      <c r="Y160">
        <v>0.92697747597441338</v>
      </c>
      <c r="Z160">
        <v>1.0823336424260492</v>
      </c>
      <c r="AA160">
        <v>631.14888764367879</v>
      </c>
      <c r="AB160">
        <v>790.28344574628875</v>
      </c>
      <c r="AC160">
        <v>830.82831214163969</v>
      </c>
      <c r="AD160">
        <v>804.07363985907716</v>
      </c>
      <c r="AE160">
        <v>810.33173484698625</v>
      </c>
      <c r="AF160" t="str">
        <f t="shared" si="8"/>
        <v>Consider</v>
      </c>
      <c r="AG160" t="str">
        <f t="shared" si="9"/>
        <v>Consider</v>
      </c>
      <c r="AH160" t="str">
        <f t="shared" si="10"/>
        <v>Consider</v>
      </c>
      <c r="AI160" t="str">
        <f t="shared" si="11"/>
        <v>Consider</v>
      </c>
    </row>
    <row r="161" spans="1:35" x14ac:dyDescent="0.3">
      <c r="A161" t="s">
        <v>158</v>
      </c>
      <c r="B161">
        <v>26.554703073368064</v>
      </c>
      <c r="C161">
        <v>22.645046134686719</v>
      </c>
      <c r="D161">
        <v>21.519697904951606</v>
      </c>
      <c r="E161">
        <v>20.164031450374758</v>
      </c>
      <c r="F161">
        <v>18.712619526955109</v>
      </c>
      <c r="G161">
        <v>58.582295799618258</v>
      </c>
      <c r="H161">
        <v>62.25915931389931</v>
      </c>
      <c r="I161">
        <v>67.808209124160527</v>
      </c>
      <c r="J161">
        <v>64.611282050238984</v>
      </c>
      <c r="K161">
        <v>59.915164862447718</v>
      </c>
      <c r="L161">
        <v>131.76233628866675</v>
      </c>
      <c r="M161">
        <v>128.53897895945698</v>
      </c>
      <c r="N161">
        <v>135.94691574533584</v>
      </c>
      <c r="O161">
        <v>150.80425346236868</v>
      </c>
      <c r="P161">
        <v>133.98663662260859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196.38346710196583</v>
      </c>
      <c r="AB161">
        <v>165.67557240031326</v>
      </c>
      <c r="AC161">
        <v>163.82412209890211</v>
      </c>
      <c r="AD161">
        <v>166.72057562552649</v>
      </c>
      <c r="AE161">
        <v>171.49063331698761</v>
      </c>
      <c r="AF161" t="str">
        <f t="shared" si="8"/>
        <v>Consider</v>
      </c>
      <c r="AG161" t="str">
        <f t="shared" si="9"/>
        <v>Consider</v>
      </c>
      <c r="AH161" t="str">
        <f t="shared" si="10"/>
        <v>Consider</v>
      </c>
      <c r="AI161" t="str">
        <f t="shared" si="11"/>
        <v>Consider</v>
      </c>
    </row>
    <row r="162" spans="1:35" x14ac:dyDescent="0.3">
      <c r="A162" t="s">
        <v>159</v>
      </c>
      <c r="B162">
        <v>0</v>
      </c>
      <c r="C162">
        <v>2.24424495104E-2</v>
      </c>
      <c r="D162">
        <v>0</v>
      </c>
      <c r="E162">
        <v>0</v>
      </c>
      <c r="F162">
        <v>0</v>
      </c>
      <c r="G162">
        <v>0</v>
      </c>
      <c r="H162">
        <v>3.471501477050368</v>
      </c>
      <c r="I162">
        <v>0</v>
      </c>
      <c r="J162">
        <v>0</v>
      </c>
      <c r="K162">
        <v>0</v>
      </c>
      <c r="L162">
        <v>0</v>
      </c>
      <c r="M162">
        <v>5.413548096749671</v>
      </c>
      <c r="N162">
        <v>0</v>
      </c>
      <c r="O162">
        <v>0</v>
      </c>
      <c r="P162">
        <v>0</v>
      </c>
      <c r="Q162">
        <v>0.52767573585221395</v>
      </c>
      <c r="R162">
        <v>0.67492113725538483</v>
      </c>
      <c r="S162">
        <v>0.47797247832526357</v>
      </c>
      <c r="T162">
        <v>0.66034325561408602</v>
      </c>
      <c r="U162">
        <v>1.0060088570507641</v>
      </c>
      <c r="V162">
        <v>0.92795009596837341</v>
      </c>
      <c r="W162">
        <v>1.0497656679778573</v>
      </c>
      <c r="X162">
        <v>0.93704556260781457</v>
      </c>
      <c r="Y162">
        <v>1.0645374104919838</v>
      </c>
      <c r="Z162">
        <v>1.4543683902932492</v>
      </c>
      <c r="AA162">
        <v>0</v>
      </c>
      <c r="AB162">
        <v>2.24424495104E-2</v>
      </c>
      <c r="AC162">
        <v>0</v>
      </c>
      <c r="AD162">
        <v>0</v>
      </c>
      <c r="AE162">
        <v>0</v>
      </c>
      <c r="AF162" t="str">
        <f t="shared" si="8"/>
        <v>Consider</v>
      </c>
      <c r="AG162" t="str">
        <f t="shared" si="9"/>
        <v>Consider</v>
      </c>
      <c r="AH162" t="str">
        <f t="shared" si="10"/>
        <v>Remove</v>
      </c>
      <c r="AI162" t="str">
        <f t="shared" si="11"/>
        <v>Remove</v>
      </c>
    </row>
    <row r="163" spans="1:35" x14ac:dyDescent="0.3">
      <c r="A163" t="s">
        <v>160</v>
      </c>
      <c r="B163">
        <v>11.756872158740482</v>
      </c>
      <c r="C163">
        <v>16.498296799877121</v>
      </c>
      <c r="D163">
        <v>16.232631217919998</v>
      </c>
      <c r="E163">
        <v>17.419139008030719</v>
      </c>
      <c r="F163">
        <v>16.842980375569308</v>
      </c>
      <c r="G163">
        <v>8.2428416201870327</v>
      </c>
      <c r="H163">
        <v>11.498550421619917</v>
      </c>
      <c r="I163">
        <v>15.148104568915047</v>
      </c>
      <c r="J163">
        <v>14.097051185544807</v>
      </c>
      <c r="K163">
        <v>13.152869562513304</v>
      </c>
      <c r="L163">
        <v>24.230172150912718</v>
      </c>
      <c r="M163">
        <v>26.648504121335705</v>
      </c>
      <c r="N163">
        <v>29.635648682604746</v>
      </c>
      <c r="O163">
        <v>28.433134660203006</v>
      </c>
      <c r="P163">
        <v>31.90451126139218</v>
      </c>
      <c r="Q163">
        <v>302.37951143254639</v>
      </c>
      <c r="R163">
        <v>-23.374149062131135</v>
      </c>
      <c r="S163">
        <v>-10.044481096404587</v>
      </c>
      <c r="T163">
        <v>-26.193731489383079</v>
      </c>
      <c r="U163">
        <v>0.99124861264868724</v>
      </c>
      <c r="V163">
        <v>198.00710960143692</v>
      </c>
      <c r="W163">
        <v>-4.7430715348328114</v>
      </c>
      <c r="X163">
        <v>1.6646289173561752</v>
      </c>
      <c r="Y163">
        <v>-9.2866910692369711</v>
      </c>
      <c r="Z163">
        <v>0.96109076583766884</v>
      </c>
      <c r="AA163">
        <v>13.124541401343999</v>
      </c>
      <c r="AB163">
        <v>19.040172160368641</v>
      </c>
      <c r="AC163">
        <v>18.374804014551039</v>
      </c>
      <c r="AD163">
        <v>19.960174373806076</v>
      </c>
      <c r="AE163">
        <v>18.114049671271832</v>
      </c>
      <c r="AF163" t="str">
        <f t="shared" si="8"/>
        <v>Consider</v>
      </c>
      <c r="AG163" t="str">
        <f t="shared" si="9"/>
        <v>Consider</v>
      </c>
      <c r="AH163" t="str">
        <f t="shared" si="10"/>
        <v>Consider</v>
      </c>
      <c r="AI163" t="str">
        <f t="shared" si="11"/>
        <v>Consider</v>
      </c>
    </row>
    <row r="164" spans="1:35" hidden="1" x14ac:dyDescent="0.3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t="str">
        <f t="shared" si="8"/>
        <v>Remove</v>
      </c>
      <c r="AG164" t="str">
        <f t="shared" si="9"/>
        <v>Remove</v>
      </c>
      <c r="AH164" t="str">
        <f t="shared" si="10"/>
        <v>Remove</v>
      </c>
      <c r="AI164" t="str">
        <f t="shared" si="11"/>
        <v>Remove</v>
      </c>
    </row>
    <row r="165" spans="1:35" x14ac:dyDescent="0.3">
      <c r="A165" t="s">
        <v>162</v>
      </c>
      <c r="B165">
        <v>0.54337754419200002</v>
      </c>
      <c r="C165">
        <v>0.47335196774399996</v>
      </c>
      <c r="D165">
        <v>0.4246069512192</v>
      </c>
      <c r="E165">
        <v>0.41913585616895999</v>
      </c>
      <c r="F165">
        <v>0</v>
      </c>
      <c r="G165">
        <v>0.41504132758527995</v>
      </c>
      <c r="H165">
        <v>0.44201822995455997</v>
      </c>
      <c r="I165">
        <v>0.40364304908799997</v>
      </c>
      <c r="J165">
        <v>0.33896226206310404</v>
      </c>
      <c r="K165">
        <v>0</v>
      </c>
      <c r="L165">
        <v>4.8979483203276795</v>
      </c>
      <c r="M165">
        <v>5.2339701614899194</v>
      </c>
      <c r="N165">
        <v>5.8186515314892802</v>
      </c>
      <c r="O165">
        <v>6.3222532821094406</v>
      </c>
      <c r="P165">
        <v>0</v>
      </c>
      <c r="Q165">
        <v>0.58236883011528873</v>
      </c>
      <c r="R165">
        <v>0.51392592610821219</v>
      </c>
      <c r="S165">
        <v>0.60148478545834738</v>
      </c>
      <c r="T165">
        <v>0.53958847335746873</v>
      </c>
      <c r="U165">
        <v>0.69491269774206677</v>
      </c>
      <c r="V165">
        <v>1.0232355911848852</v>
      </c>
      <c r="W165">
        <v>0.99366594529943297</v>
      </c>
      <c r="X165">
        <v>1.0955543944359234</v>
      </c>
      <c r="Y165">
        <v>0.94919227686012442</v>
      </c>
      <c r="Z165">
        <v>1.0414021966581668</v>
      </c>
      <c r="AA165">
        <v>0.54337754419200002</v>
      </c>
      <c r="AB165">
        <v>0.47335196774399996</v>
      </c>
      <c r="AC165">
        <v>0.4246069512192</v>
      </c>
      <c r="AD165">
        <v>0.41913585616895999</v>
      </c>
      <c r="AE165">
        <v>0</v>
      </c>
      <c r="AF165" t="str">
        <f t="shared" si="8"/>
        <v>Consider</v>
      </c>
      <c r="AG165" t="str">
        <f t="shared" si="9"/>
        <v>Consider</v>
      </c>
      <c r="AH165" t="str">
        <f t="shared" si="10"/>
        <v>Consider</v>
      </c>
      <c r="AI165" t="str">
        <f t="shared" si="11"/>
        <v>Consider</v>
      </c>
    </row>
    <row r="166" spans="1:35" x14ac:dyDescent="0.3">
      <c r="A166" t="s">
        <v>163</v>
      </c>
      <c r="B166">
        <v>238.37019331811328</v>
      </c>
      <c r="C166">
        <v>268.73853276560385</v>
      </c>
      <c r="D166">
        <v>238.2048857902592</v>
      </c>
      <c r="E166">
        <v>206.93433091675135</v>
      </c>
      <c r="F166">
        <v>0</v>
      </c>
      <c r="G166">
        <v>58.741753894365594</v>
      </c>
      <c r="H166">
        <v>56.093034357476348</v>
      </c>
      <c r="I166">
        <v>53.357119836358038</v>
      </c>
      <c r="J166">
        <v>45.199642994292738</v>
      </c>
      <c r="K166">
        <v>0</v>
      </c>
      <c r="L166">
        <v>188.5887469992141</v>
      </c>
      <c r="M166">
        <v>196.8778062197504</v>
      </c>
      <c r="N166">
        <v>188.99800380196353</v>
      </c>
      <c r="O166">
        <v>178.59664295528344</v>
      </c>
      <c r="P166">
        <v>0</v>
      </c>
      <c r="Q166">
        <v>0.57777431707729809</v>
      </c>
      <c r="R166">
        <v>0.70719645572951517</v>
      </c>
      <c r="S166">
        <v>0.45294210823103093</v>
      </c>
      <c r="T166">
        <v>0</v>
      </c>
      <c r="U166">
        <v>0</v>
      </c>
      <c r="V166">
        <v>0.93707506537639618</v>
      </c>
      <c r="W166">
        <v>1.0495649642316931</v>
      </c>
      <c r="X166">
        <v>1.1918647868982029</v>
      </c>
      <c r="Y166">
        <v>0</v>
      </c>
      <c r="Z166">
        <v>0</v>
      </c>
      <c r="AA166">
        <v>247.068900739584</v>
      </c>
      <c r="AB166">
        <v>269.15307087108096</v>
      </c>
      <c r="AC166">
        <v>238.2048857902592</v>
      </c>
      <c r="AD166">
        <v>206.93433091675135</v>
      </c>
      <c r="AE166">
        <v>0</v>
      </c>
      <c r="AF166" t="str">
        <f t="shared" si="8"/>
        <v>Consider</v>
      </c>
      <c r="AG166" t="str">
        <f t="shared" si="9"/>
        <v>Consider</v>
      </c>
      <c r="AH166" t="str">
        <f t="shared" si="10"/>
        <v>Consider</v>
      </c>
      <c r="AI166" t="str">
        <f t="shared" si="11"/>
        <v>Consider</v>
      </c>
    </row>
    <row r="167" spans="1:35" x14ac:dyDescent="0.3">
      <c r="A167" t="s">
        <v>164</v>
      </c>
      <c r="B167">
        <v>119.07074723037184</v>
      </c>
      <c r="C167">
        <v>142.82985873178626</v>
      </c>
      <c r="D167">
        <v>196.79082297655296</v>
      </c>
      <c r="E167">
        <v>269.71093243181053</v>
      </c>
      <c r="F167">
        <v>293.93067880841215</v>
      </c>
      <c r="G167">
        <v>75.31777083437558</v>
      </c>
      <c r="H167">
        <v>84.983838051367115</v>
      </c>
      <c r="I167">
        <v>113.9649564911965</v>
      </c>
      <c r="J167">
        <v>118.79496786814903</v>
      </c>
      <c r="K167">
        <v>130.41914215848436</v>
      </c>
      <c r="L167">
        <v>193.29732691362142</v>
      </c>
      <c r="M167">
        <v>204.93928524795686</v>
      </c>
      <c r="N167">
        <v>186.87961973971866</v>
      </c>
      <c r="O167">
        <v>189.0195008479914</v>
      </c>
      <c r="P167">
        <v>190.73448215625729</v>
      </c>
      <c r="Q167">
        <v>0.23561413152445321</v>
      </c>
      <c r="R167">
        <v>0.50540324378261059</v>
      </c>
      <c r="S167">
        <v>0.39439360928364137</v>
      </c>
      <c r="T167">
        <v>0.93876752174996758</v>
      </c>
      <c r="U167">
        <v>0.78029821137509847</v>
      </c>
      <c r="V167">
        <v>1.0544884110097319</v>
      </c>
      <c r="W167">
        <v>1.028903441549448</v>
      </c>
      <c r="X167">
        <v>1.1033816101858522</v>
      </c>
      <c r="Y167">
        <v>1.1874744992257236</v>
      </c>
      <c r="Z167">
        <v>1.2887850173109392</v>
      </c>
      <c r="AA167">
        <v>202.91604696737789</v>
      </c>
      <c r="AB167">
        <v>224.83594674393086</v>
      </c>
      <c r="AC167">
        <v>283.74071677264897</v>
      </c>
      <c r="AD167">
        <v>360.5141317422694</v>
      </c>
      <c r="AE167">
        <v>387.75339188307964</v>
      </c>
      <c r="AF167" t="str">
        <f t="shared" si="8"/>
        <v>Consider</v>
      </c>
      <c r="AG167" t="str">
        <f t="shared" si="9"/>
        <v>Consider</v>
      </c>
      <c r="AH167" t="str">
        <f t="shared" si="10"/>
        <v>Consider</v>
      </c>
      <c r="AI167" t="str">
        <f t="shared" si="11"/>
        <v>Consider</v>
      </c>
    </row>
    <row r="168" spans="1:35" x14ac:dyDescent="0.3">
      <c r="A168" t="s">
        <v>165</v>
      </c>
      <c r="B168">
        <v>0</v>
      </c>
      <c r="C168">
        <v>6.4186421795430393</v>
      </c>
      <c r="D168">
        <v>26.381434389452799</v>
      </c>
      <c r="E168">
        <v>3.9837852428492799</v>
      </c>
      <c r="F168">
        <v>4.3623100033843203</v>
      </c>
      <c r="G168">
        <v>17.432084539277209</v>
      </c>
      <c r="H168">
        <v>17.512047788006502</v>
      </c>
      <c r="I168">
        <v>22.383633844111156</v>
      </c>
      <c r="J168">
        <v>11.353272107083161</v>
      </c>
      <c r="K168">
        <v>9.2335527616828426</v>
      </c>
      <c r="L168">
        <v>51.823799030374403</v>
      </c>
      <c r="M168">
        <v>38.50495771871887</v>
      </c>
      <c r="N168">
        <v>29.081642474841704</v>
      </c>
      <c r="O168">
        <v>27.34281184299131</v>
      </c>
      <c r="P168">
        <v>21.04583080577935</v>
      </c>
      <c r="Q168">
        <v>16.634092099206725</v>
      </c>
      <c r="R168">
        <v>2.1076726328748423</v>
      </c>
      <c r="S168">
        <v>-0.75070594012789527</v>
      </c>
      <c r="T168">
        <v>-31.908240796351659</v>
      </c>
      <c r="U168">
        <v>503.76562022499184</v>
      </c>
      <c r="V168">
        <v>101.7245334432066</v>
      </c>
      <c r="W168">
        <v>-2.4443914747383544</v>
      </c>
      <c r="X168">
        <v>2.414223218865073</v>
      </c>
      <c r="Y168">
        <v>-248.63214932060384</v>
      </c>
      <c r="Z168">
        <v>989.15540514794304</v>
      </c>
      <c r="AA168">
        <v>0</v>
      </c>
      <c r="AB168">
        <v>7.1289896074342396</v>
      </c>
      <c r="AC168">
        <v>36.105135115601911</v>
      </c>
      <c r="AD168">
        <v>6.5997943816294402</v>
      </c>
      <c r="AE168">
        <v>7.8025347270758392</v>
      </c>
      <c r="AF168" t="str">
        <f t="shared" si="8"/>
        <v>Consider</v>
      </c>
      <c r="AG168" t="str">
        <f t="shared" si="9"/>
        <v>Consider</v>
      </c>
      <c r="AH168" t="str">
        <f t="shared" si="10"/>
        <v>Consider</v>
      </c>
      <c r="AI168" t="str">
        <f t="shared" si="11"/>
        <v>Consider</v>
      </c>
    </row>
    <row r="169" spans="1:35" x14ac:dyDescent="0.3">
      <c r="A169" t="s">
        <v>166</v>
      </c>
      <c r="B169">
        <v>0</v>
      </c>
      <c r="C169">
        <v>10.742034432000001</v>
      </c>
      <c r="D169">
        <v>11.474358272</v>
      </c>
      <c r="E169">
        <v>6.5668249599999999</v>
      </c>
      <c r="F169">
        <v>0</v>
      </c>
      <c r="G169">
        <v>7.0946420583321599</v>
      </c>
      <c r="H169">
        <v>4.4786254421401601</v>
      </c>
      <c r="I169">
        <v>2.6291892141772801</v>
      </c>
      <c r="J169">
        <v>1.9401658520268799</v>
      </c>
      <c r="K169">
        <v>0</v>
      </c>
      <c r="L169">
        <v>12.05989014941696</v>
      </c>
      <c r="M169">
        <v>10.370505994721281</v>
      </c>
      <c r="N169">
        <v>8.4052422002176019</v>
      </c>
      <c r="O169">
        <v>8.7209976054374412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10.742034432000001</v>
      </c>
      <c r="AC169">
        <v>11.474358272</v>
      </c>
      <c r="AD169">
        <v>6.5668249599999999</v>
      </c>
      <c r="AE169">
        <v>0</v>
      </c>
      <c r="AF169" t="str">
        <f t="shared" si="8"/>
        <v>Consider</v>
      </c>
      <c r="AG169" t="str">
        <f t="shared" si="9"/>
        <v>Consider</v>
      </c>
      <c r="AH169" t="str">
        <f t="shared" si="10"/>
        <v>Consider</v>
      </c>
      <c r="AI169" t="str">
        <f t="shared" si="11"/>
        <v>Consider</v>
      </c>
    </row>
    <row r="170" spans="1:35" x14ac:dyDescent="0.3">
      <c r="A170" t="s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0.51353438412800001</v>
      </c>
      <c r="H170">
        <v>0.48895335628800002</v>
      </c>
      <c r="I170">
        <v>0.24681827890083843</v>
      </c>
      <c r="J170">
        <v>0.20551334073210881</v>
      </c>
      <c r="K170">
        <v>0.29402609594101764</v>
      </c>
      <c r="L170">
        <v>2.7950469099520001</v>
      </c>
      <c r="M170">
        <v>2.6878212096</v>
      </c>
      <c r="N170">
        <v>2.6203358332928004</v>
      </c>
      <c r="O170">
        <v>2.5722154215526398</v>
      </c>
      <c r="P170">
        <v>2.50226174774272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t="str">
        <f t="shared" si="8"/>
        <v>Consider</v>
      </c>
      <c r="AG170" t="str">
        <f t="shared" si="9"/>
        <v>Consider</v>
      </c>
      <c r="AH170" t="str">
        <f t="shared" si="10"/>
        <v>Remove</v>
      </c>
      <c r="AI170" t="str">
        <f t="shared" si="11"/>
        <v>Remove</v>
      </c>
    </row>
    <row r="171" spans="1:35" x14ac:dyDescent="0.3">
      <c r="A171" t="s">
        <v>168</v>
      </c>
      <c r="B171">
        <v>23.088232907776</v>
      </c>
      <c r="C171">
        <v>32.217490782208003</v>
      </c>
      <c r="D171">
        <v>39.115418130524162</v>
      </c>
      <c r="E171">
        <v>0</v>
      </c>
      <c r="F171">
        <v>43.327292397701122</v>
      </c>
      <c r="G171">
        <v>8.0045084112656379</v>
      </c>
      <c r="H171">
        <v>8.410624479803392</v>
      </c>
      <c r="I171">
        <v>10.155285802473575</v>
      </c>
      <c r="J171">
        <v>0</v>
      </c>
      <c r="K171">
        <v>13.000001061734093</v>
      </c>
      <c r="L171">
        <v>26.19303541465651</v>
      </c>
      <c r="M171">
        <v>28.755510905625705</v>
      </c>
      <c r="N171">
        <v>26.043794470864693</v>
      </c>
      <c r="O171">
        <v>28.260520865746635</v>
      </c>
      <c r="P171">
        <v>28.753400740882945</v>
      </c>
      <c r="Q171">
        <v>0</v>
      </c>
      <c r="R171">
        <v>0</v>
      </c>
      <c r="S171">
        <v>0</v>
      </c>
      <c r="T171">
        <v>0</v>
      </c>
      <c r="U171">
        <v>0.90633025101576226</v>
      </c>
      <c r="V171">
        <v>0</v>
      </c>
      <c r="W171">
        <v>0</v>
      </c>
      <c r="X171">
        <v>0</v>
      </c>
      <c r="Y171">
        <v>0</v>
      </c>
      <c r="Z171">
        <v>1.0753195102001167</v>
      </c>
      <c r="AA171">
        <v>23.505464779776002</v>
      </c>
      <c r="AB171">
        <v>32.611596638207999</v>
      </c>
      <c r="AC171">
        <v>39.491182145812481</v>
      </c>
      <c r="AD171">
        <v>0</v>
      </c>
      <c r="AE171">
        <v>43.666716114360312</v>
      </c>
      <c r="AF171" t="str">
        <f t="shared" si="8"/>
        <v>Consider</v>
      </c>
      <c r="AG171" t="str">
        <f t="shared" si="9"/>
        <v>Consider</v>
      </c>
      <c r="AH171" t="str">
        <f t="shared" si="10"/>
        <v>Consider</v>
      </c>
      <c r="AI171" t="str">
        <f t="shared" si="11"/>
        <v>Consider</v>
      </c>
    </row>
    <row r="172" spans="1:35" x14ac:dyDescent="0.3">
      <c r="A172" t="s">
        <v>169</v>
      </c>
      <c r="B172">
        <v>5.1698409000755206</v>
      </c>
      <c r="C172">
        <v>8.2824672797593593</v>
      </c>
      <c r="D172">
        <v>8.6010030198886405</v>
      </c>
      <c r="E172">
        <v>7.8725680854282238</v>
      </c>
      <c r="F172">
        <v>7.5495476114472959</v>
      </c>
      <c r="G172">
        <v>6.9780539305076736</v>
      </c>
      <c r="H172">
        <v>8.4039177273183245</v>
      </c>
      <c r="I172">
        <v>9.6327508151233534</v>
      </c>
      <c r="J172">
        <v>9.5168030512107524</v>
      </c>
      <c r="K172">
        <v>10.714413197101772</v>
      </c>
      <c r="L172">
        <v>18.484253885894042</v>
      </c>
      <c r="M172">
        <v>19.433191999674676</v>
      </c>
      <c r="N172">
        <v>23.717056713354445</v>
      </c>
      <c r="O172">
        <v>25.853489864941672</v>
      </c>
      <c r="P172">
        <v>29.055282366926946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15.160031409756163</v>
      </c>
      <c r="AB172">
        <v>19.812373278607357</v>
      </c>
      <c r="AC172">
        <v>19.570826685962238</v>
      </c>
      <c r="AD172">
        <v>25.086265328420865</v>
      </c>
      <c r="AE172">
        <v>34.254257206020092</v>
      </c>
      <c r="AF172" t="str">
        <f t="shared" si="8"/>
        <v>Consider</v>
      </c>
      <c r="AG172" t="str">
        <f t="shared" si="9"/>
        <v>Consider</v>
      </c>
      <c r="AH172" t="str">
        <f t="shared" si="10"/>
        <v>Consider</v>
      </c>
      <c r="AI172" t="str">
        <f t="shared" si="11"/>
        <v>Consider</v>
      </c>
    </row>
    <row r="173" spans="1:35" x14ac:dyDescent="0.3">
      <c r="A173" t="s">
        <v>170</v>
      </c>
      <c r="B173">
        <v>27.814909057474562</v>
      </c>
      <c r="C173">
        <v>32.79759869346816</v>
      </c>
      <c r="D173">
        <v>42.730915199283196</v>
      </c>
      <c r="E173">
        <v>47.884144932597763</v>
      </c>
      <c r="F173">
        <v>0</v>
      </c>
      <c r="G173">
        <v>19.251659231532852</v>
      </c>
      <c r="H173">
        <v>21.323108793677516</v>
      </c>
      <c r="I173">
        <v>22.095633590381262</v>
      </c>
      <c r="J173">
        <v>28.122848138319053</v>
      </c>
      <c r="K173">
        <v>0</v>
      </c>
      <c r="L173">
        <v>35.8685085610838</v>
      </c>
      <c r="M173">
        <v>35.777011556452152</v>
      </c>
      <c r="N173">
        <v>28.616352604075313</v>
      </c>
      <c r="O173">
        <v>44.279272769143091</v>
      </c>
      <c r="P173">
        <v>0</v>
      </c>
      <c r="Q173">
        <v>0</v>
      </c>
      <c r="R173">
        <v>1.0174299182546411</v>
      </c>
      <c r="S173">
        <v>0.67075895525653362</v>
      </c>
      <c r="T173">
        <v>0.67350802008314403</v>
      </c>
      <c r="U173">
        <v>0.66371042003749514</v>
      </c>
      <c r="V173">
        <v>0</v>
      </c>
      <c r="W173">
        <v>1.4398224735131784</v>
      </c>
      <c r="X173">
        <v>1.0942725473001258</v>
      </c>
      <c r="Y173">
        <v>1.0597781702584264</v>
      </c>
      <c r="Z173">
        <v>1.0599663835432929</v>
      </c>
      <c r="AA173">
        <v>37.9453694536192</v>
      </c>
      <c r="AB173">
        <v>46.266969787514881</v>
      </c>
      <c r="AC173">
        <v>76.023790817218568</v>
      </c>
      <c r="AD173">
        <v>82.881874526013448</v>
      </c>
      <c r="AE173">
        <v>0</v>
      </c>
      <c r="AF173" t="str">
        <f t="shared" si="8"/>
        <v>Consider</v>
      </c>
      <c r="AG173" t="str">
        <f t="shared" si="9"/>
        <v>Consider</v>
      </c>
      <c r="AH173" t="str">
        <f t="shared" si="10"/>
        <v>Consider</v>
      </c>
      <c r="AI173" t="str">
        <f t="shared" si="11"/>
        <v>Consider</v>
      </c>
    </row>
    <row r="174" spans="1:35" x14ac:dyDescent="0.3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6.5464731389521917</v>
      </c>
      <c r="H174">
        <v>4.7337885280717815</v>
      </c>
      <c r="I174">
        <v>4.3372417071110148</v>
      </c>
      <c r="J174">
        <v>4.2099659597920258</v>
      </c>
      <c r="K174">
        <v>4.5465388892903418</v>
      </c>
      <c r="L174">
        <v>27.573320106640384</v>
      </c>
      <c r="M174">
        <v>26.584689741249843</v>
      </c>
      <c r="N174">
        <v>27.255384582021119</v>
      </c>
      <c r="O174">
        <v>26.707975627080906</v>
      </c>
      <c r="P174">
        <v>25.823426229246156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tr">
        <f t="shared" si="8"/>
        <v>Consider</v>
      </c>
      <c r="AG174" t="str">
        <f t="shared" si="9"/>
        <v>Consider</v>
      </c>
      <c r="AH174" t="str">
        <f t="shared" si="10"/>
        <v>Remove</v>
      </c>
      <c r="AI174" t="str">
        <f t="shared" si="11"/>
        <v>Remove</v>
      </c>
    </row>
    <row r="175" spans="1:35" x14ac:dyDescent="0.3">
      <c r="A175" t="s">
        <v>172</v>
      </c>
      <c r="B175">
        <v>0</v>
      </c>
      <c r="C175">
        <v>0.82288247328880637</v>
      </c>
      <c r="D175">
        <v>0.76517460994273279</v>
      </c>
      <c r="E175">
        <v>0.80220560616120329</v>
      </c>
      <c r="F175">
        <v>7.8377847080538121</v>
      </c>
      <c r="G175">
        <v>7.7359527650184194</v>
      </c>
      <c r="H175">
        <v>9.9996022731357197</v>
      </c>
      <c r="I175">
        <v>11.134054253809561</v>
      </c>
      <c r="J175">
        <v>11.464392916624897</v>
      </c>
      <c r="K175">
        <v>17.994615253911142</v>
      </c>
      <c r="L175">
        <v>21.606860914091005</v>
      </c>
      <c r="M175">
        <v>27.225067004650906</v>
      </c>
      <c r="N175">
        <v>25.974093081268631</v>
      </c>
      <c r="O175">
        <v>27.593683858014412</v>
      </c>
      <c r="P175">
        <v>34.814765689889072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2.1803569772261375</v>
      </c>
      <c r="AC175">
        <v>1.3967473453972481</v>
      </c>
      <c r="AD175">
        <v>1.6630678556456959</v>
      </c>
      <c r="AE175">
        <v>16.936606321052466</v>
      </c>
      <c r="AF175" t="str">
        <f t="shared" si="8"/>
        <v>Consider</v>
      </c>
      <c r="AG175" t="str">
        <f t="shared" si="9"/>
        <v>Consider</v>
      </c>
      <c r="AH175" t="str">
        <f t="shared" si="10"/>
        <v>Consider</v>
      </c>
      <c r="AI175" t="str">
        <f t="shared" si="11"/>
        <v>Consider</v>
      </c>
    </row>
    <row r="176" spans="1:35" x14ac:dyDescent="0.3">
      <c r="A176" t="s">
        <v>173</v>
      </c>
      <c r="B176">
        <v>0</v>
      </c>
      <c r="C176">
        <v>12.560177595054078</v>
      </c>
      <c r="D176">
        <v>7.8678909007257589</v>
      </c>
      <c r="E176">
        <v>11.253234851870721</v>
      </c>
      <c r="F176">
        <v>11.89963922131968</v>
      </c>
      <c r="G176">
        <v>17.136492104107827</v>
      </c>
      <c r="H176">
        <v>18.311870142203389</v>
      </c>
      <c r="I176">
        <v>18.728384980417946</v>
      </c>
      <c r="J176">
        <v>18.531828183126017</v>
      </c>
      <c r="K176">
        <v>18.32119406351022</v>
      </c>
      <c r="L176">
        <v>42.380489280512002</v>
      </c>
      <c r="M176">
        <v>43.926605322727731</v>
      </c>
      <c r="N176">
        <v>39.334401157702452</v>
      </c>
      <c r="O176">
        <v>40.529235254705668</v>
      </c>
      <c r="P176">
        <v>39.333318663389797</v>
      </c>
      <c r="Q176">
        <v>0.28128799375209856</v>
      </c>
      <c r="R176">
        <v>0.30991844657811934</v>
      </c>
      <c r="S176">
        <v>0.12234990227620231</v>
      </c>
      <c r="T176">
        <v>0</v>
      </c>
      <c r="U176">
        <v>0</v>
      </c>
      <c r="V176">
        <v>0.73147465927009403</v>
      </c>
      <c r="W176">
        <v>0.92115980848380008</v>
      </c>
      <c r="X176">
        <v>1.2434919689377451</v>
      </c>
      <c r="Y176">
        <v>0</v>
      </c>
      <c r="Z176">
        <v>0</v>
      </c>
      <c r="AA176">
        <v>0</v>
      </c>
      <c r="AB176">
        <v>15.01286358196224</v>
      </c>
      <c r="AC176">
        <v>12.762793206763519</v>
      </c>
      <c r="AD176">
        <v>13.355539090698239</v>
      </c>
      <c r="AE176">
        <v>15.275591360112639</v>
      </c>
      <c r="AF176" t="str">
        <f t="shared" si="8"/>
        <v>Consider</v>
      </c>
      <c r="AG176" t="str">
        <f t="shared" si="9"/>
        <v>Consider</v>
      </c>
      <c r="AH176" t="str">
        <f t="shared" si="10"/>
        <v>Consider</v>
      </c>
      <c r="AI176" t="str">
        <f t="shared" si="11"/>
        <v>Consider</v>
      </c>
    </row>
    <row r="177" spans="1:35" x14ac:dyDescent="0.3">
      <c r="A177" t="s">
        <v>174</v>
      </c>
      <c r="B177">
        <v>56.509989456353281</v>
      </c>
      <c r="C177">
        <v>58.635224344524801</v>
      </c>
      <c r="D177">
        <v>63.309741894656</v>
      </c>
      <c r="E177">
        <v>71.141465855150088</v>
      </c>
      <c r="F177">
        <v>81.366721833676806</v>
      </c>
      <c r="G177">
        <v>78.786155597917997</v>
      </c>
      <c r="H177">
        <v>77.632891099762986</v>
      </c>
      <c r="I177">
        <v>56.677858238176768</v>
      </c>
      <c r="J177">
        <v>96.216383978109121</v>
      </c>
      <c r="K177">
        <v>97.430090403119607</v>
      </c>
      <c r="L177">
        <v>175.93124692198708</v>
      </c>
      <c r="M177">
        <v>184.37702254930656</v>
      </c>
      <c r="N177">
        <v>179.33452667611976</v>
      </c>
      <c r="O177">
        <v>241.3266093230294</v>
      </c>
      <c r="P177">
        <v>238.03884729018444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72.951738232832</v>
      </c>
      <c r="AB177">
        <v>90.519297718220798</v>
      </c>
      <c r="AC177">
        <v>106.444699139072</v>
      </c>
      <c r="AD177">
        <v>120.95737934246912</v>
      </c>
      <c r="AE177">
        <v>140.81378814007297</v>
      </c>
      <c r="AF177" t="str">
        <f t="shared" si="8"/>
        <v>Consider</v>
      </c>
      <c r="AG177" t="str">
        <f t="shared" si="9"/>
        <v>Consider</v>
      </c>
      <c r="AH177" t="str">
        <f t="shared" si="10"/>
        <v>Consider</v>
      </c>
      <c r="AI177" t="str">
        <f t="shared" si="11"/>
        <v>Consider</v>
      </c>
    </row>
    <row r="178" spans="1:35" hidden="1" x14ac:dyDescent="0.3">
      <c r="A178" t="s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tr">
        <f t="shared" si="8"/>
        <v>Remove</v>
      </c>
      <c r="AG178" t="str">
        <f t="shared" si="9"/>
        <v>Remove</v>
      </c>
      <c r="AH178" t="str">
        <f t="shared" si="10"/>
        <v>Remove</v>
      </c>
      <c r="AI178" t="str">
        <f t="shared" si="11"/>
        <v>Remove</v>
      </c>
    </row>
    <row r="179" spans="1:35" x14ac:dyDescent="0.3">
      <c r="A179" t="s">
        <v>176</v>
      </c>
      <c r="B179">
        <v>0</v>
      </c>
      <c r="C179">
        <v>6.4285531516825589E-2</v>
      </c>
      <c r="D179">
        <v>1.6469898601471997E-2</v>
      </c>
      <c r="E179">
        <v>7.9714339853824007E-2</v>
      </c>
      <c r="F179">
        <v>0.23757224148705278</v>
      </c>
      <c r="G179">
        <v>0</v>
      </c>
      <c r="H179">
        <v>1.4986808759139327</v>
      </c>
      <c r="I179">
        <v>1.2001845657904127</v>
      </c>
      <c r="J179">
        <v>0.69681748015431688</v>
      </c>
      <c r="K179">
        <v>1.552678829951488</v>
      </c>
      <c r="L179">
        <v>0</v>
      </c>
      <c r="M179">
        <v>36.21976054789161</v>
      </c>
      <c r="N179">
        <v>38.629686209475068</v>
      </c>
      <c r="O179">
        <v>38.58232676796365</v>
      </c>
      <c r="P179">
        <v>37.764115788450205</v>
      </c>
      <c r="Q179">
        <v>0.42406633689186973</v>
      </c>
      <c r="R179">
        <v>0.25873237300367896</v>
      </c>
      <c r="S179">
        <v>0.21346758094286675</v>
      </c>
      <c r="T179">
        <v>0.33376337381019566</v>
      </c>
      <c r="U179">
        <v>0.66466353112140231</v>
      </c>
      <c r="V179">
        <v>1.0128231432269719</v>
      </c>
      <c r="W179">
        <v>0.96097501894835402</v>
      </c>
      <c r="X179">
        <v>0.95506197061168085</v>
      </c>
      <c r="Y179">
        <v>1.0811627782183928</v>
      </c>
      <c r="Z179">
        <v>1.1663907243931266</v>
      </c>
      <c r="AA179">
        <v>0</v>
      </c>
      <c r="AB179">
        <v>6.4285531516825589E-2</v>
      </c>
      <c r="AC179">
        <v>1.6469898601471997E-2</v>
      </c>
      <c r="AD179">
        <v>7.9714339853824007E-2</v>
      </c>
      <c r="AE179">
        <v>0.23757224148705278</v>
      </c>
      <c r="AF179" t="str">
        <f t="shared" si="8"/>
        <v>Consider</v>
      </c>
      <c r="AG179" t="str">
        <f t="shared" si="9"/>
        <v>Consider</v>
      </c>
      <c r="AH179" t="str">
        <f t="shared" si="10"/>
        <v>Consider</v>
      </c>
      <c r="AI179" t="str">
        <f t="shared" si="11"/>
        <v>Consider</v>
      </c>
    </row>
    <row r="180" spans="1:35" x14ac:dyDescent="0.3">
      <c r="A180" t="s">
        <v>177</v>
      </c>
      <c r="B180">
        <v>28.528089875210238</v>
      </c>
      <c r="C180">
        <v>26.149460666593281</v>
      </c>
      <c r="D180">
        <v>25.481316030566401</v>
      </c>
      <c r="E180">
        <v>25.164937061232642</v>
      </c>
      <c r="F180">
        <v>24.453144825856</v>
      </c>
      <c r="G180">
        <v>5.600855030428467</v>
      </c>
      <c r="H180">
        <v>5.4910906533619714</v>
      </c>
      <c r="I180">
        <v>5.6402529333358595</v>
      </c>
      <c r="J180">
        <v>5.5775226176264194</v>
      </c>
      <c r="K180">
        <v>5.0930142370397187</v>
      </c>
      <c r="L180">
        <v>10.72135705031854</v>
      </c>
      <c r="M180">
        <v>10.364500971224269</v>
      </c>
      <c r="N180">
        <v>12.063456225409025</v>
      </c>
      <c r="O180">
        <v>12.172356882586827</v>
      </c>
      <c r="P180">
        <v>12.015140131246387</v>
      </c>
      <c r="Q180">
        <v>0</v>
      </c>
      <c r="R180">
        <v>0</v>
      </c>
      <c r="S180">
        <v>0</v>
      </c>
      <c r="T180">
        <v>0</v>
      </c>
      <c r="U180">
        <v>0.64447616100256511</v>
      </c>
      <c r="V180">
        <v>0</v>
      </c>
      <c r="W180">
        <v>0</v>
      </c>
      <c r="X180">
        <v>0</v>
      </c>
      <c r="Y180">
        <v>0</v>
      </c>
      <c r="Z180">
        <v>21.003690073890684</v>
      </c>
      <c r="AA180">
        <v>28.528089875210238</v>
      </c>
      <c r="AB180">
        <v>26.149460666593281</v>
      </c>
      <c r="AC180">
        <v>25.481316030566401</v>
      </c>
      <c r="AD180">
        <v>25.164937061232642</v>
      </c>
      <c r="AE180">
        <v>24.453144825856</v>
      </c>
      <c r="AF180" t="str">
        <f t="shared" si="8"/>
        <v>Consider</v>
      </c>
      <c r="AG180" t="str">
        <f t="shared" si="9"/>
        <v>Consider</v>
      </c>
      <c r="AH180" t="str">
        <f t="shared" si="10"/>
        <v>Consider</v>
      </c>
      <c r="AI180" t="str">
        <f t="shared" si="11"/>
        <v>Consider</v>
      </c>
    </row>
    <row r="181" spans="1:35" x14ac:dyDescent="0.3">
      <c r="A181" t="s">
        <v>178</v>
      </c>
      <c r="B181">
        <v>1269.990459702055</v>
      </c>
      <c r="C181">
        <v>1783.3154481474285</v>
      </c>
      <c r="D181">
        <v>1939.8510676657277</v>
      </c>
      <c r="E181">
        <v>0</v>
      </c>
      <c r="F181">
        <v>0</v>
      </c>
      <c r="G181">
        <v>1036.9938411884375</v>
      </c>
      <c r="H181">
        <v>1552.0385542811571</v>
      </c>
      <c r="I181">
        <v>1577.7559888861483</v>
      </c>
      <c r="J181">
        <v>0</v>
      </c>
      <c r="K181">
        <v>0</v>
      </c>
      <c r="L181">
        <v>1394.5408091396296</v>
      </c>
      <c r="M181">
        <v>2335.3219349944561</v>
      </c>
      <c r="N181">
        <v>2121.020991148232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2300.991101380017</v>
      </c>
      <c r="AB181">
        <v>3148.4857666240305</v>
      </c>
      <c r="AC181">
        <v>3262.5603284613298</v>
      </c>
      <c r="AD181">
        <v>0</v>
      </c>
      <c r="AE181">
        <v>0</v>
      </c>
      <c r="AF181" t="str">
        <f t="shared" si="8"/>
        <v>Consider</v>
      </c>
      <c r="AG181" t="str">
        <f t="shared" si="9"/>
        <v>Consider</v>
      </c>
      <c r="AH181" t="str">
        <f t="shared" si="10"/>
        <v>Consider</v>
      </c>
      <c r="AI181" t="str">
        <f t="shared" si="11"/>
        <v>Consider</v>
      </c>
    </row>
    <row r="182" spans="1:35" x14ac:dyDescent="0.3">
      <c r="A182" t="s">
        <v>179</v>
      </c>
      <c r="B182">
        <v>9.4834053087846399</v>
      </c>
      <c r="C182">
        <v>6.3801290664448</v>
      </c>
      <c r="D182">
        <v>5.0587810700800002</v>
      </c>
      <c r="E182">
        <v>2.98679573200896</v>
      </c>
      <c r="F182">
        <v>3.6042514364211202</v>
      </c>
      <c r="G182">
        <v>26.267558739988889</v>
      </c>
      <c r="H182">
        <v>22.16442115767132</v>
      </c>
      <c r="I182">
        <v>23.18389293880535</v>
      </c>
      <c r="J182">
        <v>26.339983779449341</v>
      </c>
      <c r="K182">
        <v>23.780055306652265</v>
      </c>
      <c r="L182">
        <v>61.099249139742007</v>
      </c>
      <c r="M182">
        <v>95.942856100629399</v>
      </c>
      <c r="N182">
        <v>95.25698644407305</v>
      </c>
      <c r="O182">
        <v>94.799535121783393</v>
      </c>
      <c r="P182">
        <v>89.772727344957758</v>
      </c>
      <c r="Q182">
        <v>0.85881859755991574</v>
      </c>
      <c r="R182">
        <v>0.92407154998541052</v>
      </c>
      <c r="S182">
        <v>0.95102091907860853</v>
      </c>
      <c r="T182">
        <v>0.86240722474280185</v>
      </c>
      <c r="U182">
        <v>3.9375921338297856E-2</v>
      </c>
      <c r="V182">
        <v>1.4341770904265005</v>
      </c>
      <c r="W182">
        <v>1.4819880427252672</v>
      </c>
      <c r="X182">
        <v>1.5103399729577778</v>
      </c>
      <c r="Y182">
        <v>1.4303699594652655</v>
      </c>
      <c r="Z182">
        <v>0.32360475585940773</v>
      </c>
      <c r="AA182">
        <v>12.293915371520001</v>
      </c>
      <c r="AB182">
        <v>8.9162797936640015</v>
      </c>
      <c r="AC182">
        <v>7.1363875139583994</v>
      </c>
      <c r="AD182">
        <v>4.9810546362982393</v>
      </c>
      <c r="AE182">
        <v>5.7188235834879997</v>
      </c>
      <c r="AF182" t="str">
        <f t="shared" si="8"/>
        <v>Consider</v>
      </c>
      <c r="AG182" t="str">
        <f t="shared" si="9"/>
        <v>Consider</v>
      </c>
      <c r="AH182" t="str">
        <f t="shared" si="10"/>
        <v>Consider</v>
      </c>
      <c r="AI182" t="str">
        <f t="shared" si="11"/>
        <v>Consider</v>
      </c>
    </row>
    <row r="183" spans="1:35" x14ac:dyDescent="0.3">
      <c r="A183" t="s">
        <v>180</v>
      </c>
      <c r="B183">
        <v>85.614388293632004</v>
      </c>
      <c r="C183">
        <v>97.671470135296005</v>
      </c>
      <c r="D183">
        <v>110.615537794048</v>
      </c>
      <c r="E183">
        <v>125.02979952230399</v>
      </c>
      <c r="F183">
        <v>0</v>
      </c>
      <c r="G183">
        <v>91.830086134783997</v>
      </c>
      <c r="H183">
        <v>110.434250063872</v>
      </c>
      <c r="I183">
        <v>94.856075222016003</v>
      </c>
      <c r="J183">
        <v>87.307006457855991</v>
      </c>
      <c r="K183">
        <v>0</v>
      </c>
      <c r="L183">
        <v>162.67488050073601</v>
      </c>
      <c r="M183">
        <v>119.55901185536</v>
      </c>
      <c r="N183">
        <v>123.34583337881601</v>
      </c>
      <c r="O183">
        <v>159.06123718451201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169.78348345548801</v>
      </c>
      <c r="AB183">
        <v>255.33303796326399</v>
      </c>
      <c r="AC183">
        <v>320.22121331814395</v>
      </c>
      <c r="AD183">
        <v>299.001751365632</v>
      </c>
      <c r="AE183">
        <v>0</v>
      </c>
      <c r="AF183" t="str">
        <f t="shared" si="8"/>
        <v>Consider</v>
      </c>
      <c r="AG183" t="str">
        <f t="shared" si="9"/>
        <v>Consider</v>
      </c>
      <c r="AH183" t="str">
        <f t="shared" si="10"/>
        <v>Consider</v>
      </c>
      <c r="AI183" t="str">
        <f t="shared" si="11"/>
        <v>Consider</v>
      </c>
    </row>
    <row r="184" spans="1:35" x14ac:dyDescent="0.3">
      <c r="A184" t="s">
        <v>181</v>
      </c>
      <c r="B184">
        <v>271.84920405262341</v>
      </c>
      <c r="C184">
        <v>387.36782969279483</v>
      </c>
      <c r="D184">
        <v>403.47299597639682</v>
      </c>
      <c r="E184">
        <v>423.06364434647043</v>
      </c>
      <c r="F184">
        <v>92.456186372884474</v>
      </c>
      <c r="G184">
        <v>442.45871769003287</v>
      </c>
      <c r="H184">
        <v>435.27367562380266</v>
      </c>
      <c r="I184">
        <v>411.66932828370511</v>
      </c>
      <c r="J184">
        <v>455.01297864748864</v>
      </c>
      <c r="K184">
        <v>389.42522222116582</v>
      </c>
      <c r="L184">
        <v>710.22362077859736</v>
      </c>
      <c r="M184">
        <v>647.80032072028155</v>
      </c>
      <c r="N184">
        <v>562.78446075764396</v>
      </c>
      <c r="O184">
        <v>632.17676071636674</v>
      </c>
      <c r="P184">
        <v>586.17907488936976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397.80518086824964</v>
      </c>
      <c r="AB184">
        <v>424.18709662572536</v>
      </c>
      <c r="AC184">
        <v>439.1241246533325</v>
      </c>
      <c r="AD184">
        <v>465.22890090419196</v>
      </c>
      <c r="AE184">
        <v>471.94234180888577</v>
      </c>
      <c r="AF184" t="str">
        <f t="shared" si="8"/>
        <v>Consider</v>
      </c>
      <c r="AG184" t="str">
        <f t="shared" si="9"/>
        <v>Consider</v>
      </c>
      <c r="AH184" t="str">
        <f t="shared" si="10"/>
        <v>Consider</v>
      </c>
      <c r="AI184" t="str">
        <f t="shared" si="11"/>
        <v>Consider</v>
      </c>
    </row>
    <row r="185" spans="1:35" x14ac:dyDescent="0.3">
      <c r="A185" t="s">
        <v>182</v>
      </c>
      <c r="B185">
        <v>1.3870984396799999E-3</v>
      </c>
      <c r="C185">
        <v>1.9841543577599997E-3</v>
      </c>
      <c r="D185">
        <v>4.3321002188799994E-3</v>
      </c>
      <c r="E185">
        <v>4.5357536972800002E-3</v>
      </c>
      <c r="F185">
        <v>1.4919460147199998E-3</v>
      </c>
      <c r="G185">
        <v>25.094568982128028</v>
      </c>
      <c r="H185">
        <v>23.471141561458996</v>
      </c>
      <c r="I185">
        <v>36.20011682647111</v>
      </c>
      <c r="J185">
        <v>48.610729882425652</v>
      </c>
      <c r="K185">
        <v>46.263759993045198</v>
      </c>
      <c r="L185">
        <v>-51.420495206215683</v>
      </c>
      <c r="M185">
        <v>-48.07455959552</v>
      </c>
      <c r="N185">
        <v>60.895594671452159</v>
      </c>
      <c r="O185">
        <v>62.724847832760318</v>
      </c>
      <c r="P185">
        <v>60.32525146028032</v>
      </c>
      <c r="Q185">
        <v>0.52465832767977172</v>
      </c>
      <c r="R185">
        <v>0.91364130780987796</v>
      </c>
      <c r="S185">
        <v>1.2134799505150384</v>
      </c>
      <c r="T185">
        <v>0.8112138592460405</v>
      </c>
      <c r="U185">
        <v>0.58201248238250136</v>
      </c>
      <c r="V185">
        <v>0.90859140544007733</v>
      </c>
      <c r="W185">
        <v>1.2743025088384743</v>
      </c>
      <c r="X185">
        <v>1.6769517288304494</v>
      </c>
      <c r="Y185">
        <v>1.2357742243247822</v>
      </c>
      <c r="Z185">
        <v>1.135742356236513</v>
      </c>
      <c r="AA185">
        <v>1.3870984396799999E-3</v>
      </c>
      <c r="AB185">
        <v>1.9841543577599997E-3</v>
      </c>
      <c r="AC185">
        <v>4.3321002188799994E-3</v>
      </c>
      <c r="AD185">
        <v>4.5357536972800002E-3</v>
      </c>
      <c r="AE185">
        <v>1.4919460147199998E-3</v>
      </c>
      <c r="AF185" t="str">
        <f t="shared" si="8"/>
        <v>Consider</v>
      </c>
      <c r="AG185" t="str">
        <f t="shared" si="9"/>
        <v>Consider</v>
      </c>
      <c r="AH185" t="str">
        <f t="shared" si="10"/>
        <v>Consider</v>
      </c>
      <c r="AI185" t="str">
        <f t="shared" si="11"/>
        <v>Consider</v>
      </c>
    </row>
    <row r="186" spans="1:35" x14ac:dyDescent="0.3">
      <c r="A186" t="s">
        <v>183</v>
      </c>
      <c r="B186">
        <v>0</v>
      </c>
      <c r="C186">
        <v>124.46076658831923</v>
      </c>
      <c r="D186">
        <v>26.849563897942321</v>
      </c>
      <c r="E186">
        <v>25.12419312783565</v>
      </c>
      <c r="F186">
        <v>26.548439831810562</v>
      </c>
      <c r="G186">
        <v>174.91712421668319</v>
      </c>
      <c r="H186">
        <v>195.22505626364531</v>
      </c>
      <c r="I186">
        <v>91.126056299887608</v>
      </c>
      <c r="J186">
        <v>105.19330636875459</v>
      </c>
      <c r="K186">
        <v>111.34886885009512</v>
      </c>
      <c r="L186">
        <v>351.10345725890807</v>
      </c>
      <c r="M186">
        <v>441.83160409968593</v>
      </c>
      <c r="N186">
        <v>272.13696464932951</v>
      </c>
      <c r="O186">
        <v>238.42565762566358</v>
      </c>
      <c r="P186">
        <v>252.48892070192124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174.48058916647125</v>
      </c>
      <c r="AC186">
        <v>143.21115504146451</v>
      </c>
      <c r="AD186">
        <v>150.80880610171926</v>
      </c>
      <c r="AE186">
        <v>150.49979824751645</v>
      </c>
      <c r="AF186" t="str">
        <f t="shared" si="8"/>
        <v>Consider</v>
      </c>
      <c r="AG186" t="str">
        <f t="shared" si="9"/>
        <v>Consider</v>
      </c>
      <c r="AH186" t="str">
        <f t="shared" si="10"/>
        <v>Consider</v>
      </c>
      <c r="AI186" t="str">
        <f t="shared" si="11"/>
        <v>Consider</v>
      </c>
    </row>
    <row r="187" spans="1:35" x14ac:dyDescent="0.3">
      <c r="A187" t="s">
        <v>184</v>
      </c>
      <c r="B187">
        <v>0</v>
      </c>
      <c r="C187">
        <v>0</v>
      </c>
      <c r="D187">
        <v>1.03103488E-8</v>
      </c>
      <c r="E187">
        <v>0</v>
      </c>
      <c r="F187">
        <v>8.1051858524159995E-4</v>
      </c>
      <c r="G187">
        <v>0</v>
      </c>
      <c r="H187">
        <v>1.0517916786366466</v>
      </c>
      <c r="I187">
        <v>1.9055280685332479</v>
      </c>
      <c r="J187">
        <v>2.1007392763679742</v>
      </c>
      <c r="K187">
        <v>2.6844882457763837</v>
      </c>
      <c r="L187">
        <v>0</v>
      </c>
      <c r="M187">
        <v>3.7749601102575618</v>
      </c>
      <c r="N187">
        <v>4.1580606924324863</v>
      </c>
      <c r="O187">
        <v>4.5885811570215935</v>
      </c>
      <c r="P187">
        <v>5.0069131160654852</v>
      </c>
      <c r="Q187">
        <v>0.56515707093688561</v>
      </c>
      <c r="R187">
        <v>1.4285239638340637</v>
      </c>
      <c r="S187">
        <v>0.63880814823125365</v>
      </c>
      <c r="T187">
        <v>0.80749423974224954</v>
      </c>
      <c r="U187">
        <v>0.60042197368852679</v>
      </c>
      <c r="V187">
        <v>0.94594147892466329</v>
      </c>
      <c r="W187">
        <v>1.8208438903346196</v>
      </c>
      <c r="X187">
        <v>0.96224029152026436</v>
      </c>
      <c r="Y187">
        <v>1.1448205312076991</v>
      </c>
      <c r="Z187">
        <v>0.91150854891841582</v>
      </c>
      <c r="AA187">
        <v>0</v>
      </c>
      <c r="AB187">
        <v>0</v>
      </c>
      <c r="AC187">
        <v>7.9238494612480018E-3</v>
      </c>
      <c r="AD187">
        <v>6.5043595672575998E-3</v>
      </c>
      <c r="AE187">
        <v>1.336417293824E-2</v>
      </c>
      <c r="AF187" t="str">
        <f t="shared" si="8"/>
        <v>Consider</v>
      </c>
      <c r="AG187" t="str">
        <f t="shared" si="9"/>
        <v>Consider</v>
      </c>
      <c r="AH187" t="str">
        <f t="shared" si="10"/>
        <v>Consider</v>
      </c>
      <c r="AI187" t="str">
        <f t="shared" si="11"/>
        <v>Consider</v>
      </c>
    </row>
    <row r="188" spans="1:35" x14ac:dyDescent="0.3">
      <c r="A188" t="s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4.8122917058559995</v>
      </c>
      <c r="H188">
        <v>4.5722312295423997</v>
      </c>
      <c r="I188">
        <v>4.8717445303091198</v>
      </c>
      <c r="J188">
        <v>4.8060040889958398</v>
      </c>
      <c r="K188">
        <v>5.2200472399155204</v>
      </c>
      <c r="L188">
        <v>109.848921926656</v>
      </c>
      <c r="M188">
        <v>109.62687844761601</v>
      </c>
      <c r="N188">
        <v>110.45658786816</v>
      </c>
      <c r="O188">
        <v>86.742661325824002</v>
      </c>
      <c r="P188">
        <v>63.007184227328004</v>
      </c>
      <c r="Q188">
        <v>0.52770033252915904</v>
      </c>
      <c r="R188">
        <v>0.71230645594553232</v>
      </c>
      <c r="S188">
        <v>0.56422270888391979</v>
      </c>
      <c r="T188">
        <v>0.62688458859130891</v>
      </c>
      <c r="U188">
        <v>0.53997751133143468</v>
      </c>
      <c r="V188">
        <v>0.96816302183217318</v>
      </c>
      <c r="W188">
        <v>1.2396349960331705</v>
      </c>
      <c r="X188">
        <v>1.0169716246149081</v>
      </c>
      <c r="Y188">
        <v>1.0337466524368002</v>
      </c>
      <c r="Z188">
        <v>0.92531418293780066</v>
      </c>
      <c r="AA188">
        <v>7.8856823807999993E-2</v>
      </c>
      <c r="AB188">
        <v>4.0294307758079996E-2</v>
      </c>
      <c r="AC188">
        <v>4.6600849408000002E-2</v>
      </c>
      <c r="AD188">
        <v>-3.9110814617600003E-3</v>
      </c>
      <c r="AE188">
        <v>2.004368422912E-2</v>
      </c>
      <c r="AF188" t="str">
        <f t="shared" si="8"/>
        <v>Consider</v>
      </c>
      <c r="AG188" t="str">
        <f t="shared" si="9"/>
        <v>Consider</v>
      </c>
      <c r="AH188" t="str">
        <f t="shared" si="10"/>
        <v>Consider</v>
      </c>
      <c r="AI188" t="str">
        <f t="shared" si="11"/>
        <v>Remove</v>
      </c>
    </row>
    <row r="189" spans="1:35" x14ac:dyDescent="0.3">
      <c r="A189" t="s">
        <v>186</v>
      </c>
      <c r="B189">
        <v>-16.901074497536001</v>
      </c>
      <c r="C189">
        <v>4.1813667737599998</v>
      </c>
      <c r="D189">
        <v>2.728076858368</v>
      </c>
      <c r="E189">
        <v>0</v>
      </c>
      <c r="F189">
        <v>0</v>
      </c>
      <c r="G189">
        <v>17.276529552526746</v>
      </c>
      <c r="H189">
        <v>10.402675263423999</v>
      </c>
      <c r="I189">
        <v>10.079570176168449</v>
      </c>
      <c r="J189">
        <v>0</v>
      </c>
      <c r="K189">
        <v>0</v>
      </c>
      <c r="L189">
        <v>45.683148068767132</v>
      </c>
      <c r="M189">
        <v>51.238767112755603</v>
      </c>
      <c r="N189">
        <v>50.99290154477292</v>
      </c>
      <c r="O189">
        <v>0</v>
      </c>
      <c r="P189">
        <v>0</v>
      </c>
      <c r="Q189">
        <v>0.7607390577299038</v>
      </c>
      <c r="R189">
        <v>0.69243498130501391</v>
      </c>
      <c r="S189">
        <v>0.59481415853995756</v>
      </c>
      <c r="T189">
        <v>0</v>
      </c>
      <c r="U189">
        <v>0</v>
      </c>
      <c r="V189">
        <v>1.0382490517202203</v>
      </c>
      <c r="W189">
        <v>1.0348533832800706</v>
      </c>
      <c r="X189">
        <v>1.0606351705544637</v>
      </c>
      <c r="Y189">
        <v>0</v>
      </c>
      <c r="Z189">
        <v>0</v>
      </c>
      <c r="AA189">
        <v>37.169870257152006</v>
      </c>
      <c r="AB189">
        <v>30.284317726720001</v>
      </c>
      <c r="AC189">
        <v>29.085054570495998</v>
      </c>
      <c r="AD189">
        <v>0</v>
      </c>
      <c r="AE189">
        <v>0</v>
      </c>
      <c r="AF189" t="str">
        <f t="shared" si="8"/>
        <v>Consider</v>
      </c>
      <c r="AG189" t="str">
        <f t="shared" si="9"/>
        <v>Consider</v>
      </c>
      <c r="AH189" t="str">
        <f t="shared" si="10"/>
        <v>Consider</v>
      </c>
      <c r="AI189" t="str">
        <f t="shared" si="11"/>
        <v>Consider</v>
      </c>
    </row>
    <row r="190" spans="1:35" x14ac:dyDescent="0.3">
      <c r="A190" t="s">
        <v>187</v>
      </c>
      <c r="B190">
        <v>403.66370208493566</v>
      </c>
      <c r="C190">
        <v>1094.0422495630744</v>
      </c>
      <c r="D190">
        <v>1902.7601282047999</v>
      </c>
      <c r="E190">
        <v>994.64534319206393</v>
      </c>
      <c r="F190">
        <v>-1336.5533171957759</v>
      </c>
      <c r="G190">
        <v>2300.6327846674371</v>
      </c>
      <c r="H190">
        <v>2513.552477315031</v>
      </c>
      <c r="I190">
        <v>2512.6914307070674</v>
      </c>
      <c r="J190">
        <v>2458.3328363204646</v>
      </c>
      <c r="K190">
        <v>2393.9805030771713</v>
      </c>
      <c r="L190">
        <v>3463.3018912631605</v>
      </c>
      <c r="M190">
        <v>3455.1041833277236</v>
      </c>
      <c r="N190">
        <v>3645.2152910033919</v>
      </c>
      <c r="O190">
        <v>3422.6822047479086</v>
      </c>
      <c r="P190">
        <v>3423.2539370714117</v>
      </c>
      <c r="Q190">
        <v>0</v>
      </c>
      <c r="R190">
        <v>0</v>
      </c>
      <c r="S190">
        <v>0</v>
      </c>
      <c r="T190">
        <v>978836.30812488706</v>
      </c>
      <c r="U190">
        <v>0</v>
      </c>
      <c r="V190">
        <v>0</v>
      </c>
      <c r="W190">
        <v>0</v>
      </c>
      <c r="X190">
        <v>0</v>
      </c>
      <c r="Y190">
        <v>2430022.8396173683</v>
      </c>
      <c r="Z190">
        <v>0</v>
      </c>
      <c r="AA190">
        <v>1036.6173367518309</v>
      </c>
      <c r="AB190">
        <v>1618.6667134497586</v>
      </c>
      <c r="AC190">
        <v>2480.9116449986559</v>
      </c>
      <c r="AD190">
        <v>1620.10481624064</v>
      </c>
      <c r="AE190">
        <v>1617.5589087918079</v>
      </c>
      <c r="AF190" t="str">
        <f t="shared" si="8"/>
        <v>Consider</v>
      </c>
      <c r="AG190" t="str">
        <f t="shared" si="9"/>
        <v>Consider</v>
      </c>
      <c r="AH190" t="str">
        <f t="shared" si="10"/>
        <v>Consider</v>
      </c>
      <c r="AI190" t="str">
        <f t="shared" si="11"/>
        <v>Consider</v>
      </c>
    </row>
    <row r="191" spans="1:35" x14ac:dyDescent="0.3">
      <c r="A191" t="s">
        <v>188</v>
      </c>
      <c r="B191">
        <v>0</v>
      </c>
      <c r="C191">
        <v>363.58432123699203</v>
      </c>
      <c r="D191">
        <v>383.448770169856</v>
      </c>
      <c r="E191">
        <v>293.88550977737731</v>
      </c>
      <c r="F191">
        <v>179.65763590370304</v>
      </c>
      <c r="G191">
        <v>9.0547988480000008</v>
      </c>
      <c r="H191">
        <v>11.669002239999999</v>
      </c>
      <c r="I191">
        <v>10.362382336</v>
      </c>
      <c r="J191">
        <v>9.8726425632533488</v>
      </c>
      <c r="K191">
        <v>9.3589651605191673</v>
      </c>
      <c r="L191">
        <v>22.243373055999999</v>
      </c>
      <c r="M191">
        <v>24.430708736</v>
      </c>
      <c r="N191">
        <v>21.158377471999998</v>
      </c>
      <c r="O191">
        <v>21.944623349397606</v>
      </c>
      <c r="P191">
        <v>22.343171325517719</v>
      </c>
      <c r="Q191">
        <v>0.57664390503899099</v>
      </c>
      <c r="R191">
        <v>0.52797180123629395</v>
      </c>
      <c r="S191">
        <v>0.81038548615190964</v>
      </c>
      <c r="T191">
        <v>0.95412283606407078</v>
      </c>
      <c r="U191">
        <v>0.70993580922590938</v>
      </c>
      <c r="V191">
        <v>0.82408342920233579</v>
      </c>
      <c r="W191">
        <v>0.77956104013522842</v>
      </c>
      <c r="X191">
        <v>1.0396131904253945</v>
      </c>
      <c r="Y191">
        <v>1.2007974913803552</v>
      </c>
      <c r="Z191">
        <v>0.93875064348705206</v>
      </c>
      <c r="AA191">
        <v>0</v>
      </c>
      <c r="AB191">
        <v>380.26586624614396</v>
      </c>
      <c r="AC191">
        <v>386.16888204288</v>
      </c>
      <c r="AD191">
        <v>294.0080546325197</v>
      </c>
      <c r="AE191">
        <v>179.78930571624448</v>
      </c>
      <c r="AF191" t="str">
        <f t="shared" si="8"/>
        <v>Consider</v>
      </c>
      <c r="AG191" t="str">
        <f t="shared" si="9"/>
        <v>Consider</v>
      </c>
      <c r="AH191" t="str">
        <f t="shared" si="10"/>
        <v>Consider</v>
      </c>
      <c r="AI191" t="str">
        <f t="shared" si="11"/>
        <v>Consider</v>
      </c>
    </row>
    <row r="192" spans="1:35" x14ac:dyDescent="0.3">
      <c r="A192" t="s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2.0481951139840002</v>
      </c>
      <c r="H192">
        <v>1.667480184832</v>
      </c>
      <c r="I192">
        <v>0.90022835200000006</v>
      </c>
      <c r="J192">
        <v>0.77741264303104007</v>
      </c>
      <c r="K192">
        <v>0.84711945625599994</v>
      </c>
      <c r="L192">
        <v>12.63395239012352</v>
      </c>
      <c r="M192">
        <v>12.86228372691968</v>
      </c>
      <c r="N192">
        <v>13.206077537914879</v>
      </c>
      <c r="O192">
        <v>13.526541920327679</v>
      </c>
      <c r="P192">
        <v>14.090420417535999</v>
      </c>
      <c r="Q192">
        <v>-0.14743413591040241</v>
      </c>
      <c r="R192">
        <v>-1.1422061677119734E-2</v>
      </c>
      <c r="S192">
        <v>9.4859621369181579E-3</v>
      </c>
      <c r="T192">
        <v>3.1049739321405641</v>
      </c>
      <c r="U192">
        <v>0</v>
      </c>
      <c r="V192">
        <v>-0.4910267967700736</v>
      </c>
      <c r="W192">
        <v>-0.57346309492774694</v>
      </c>
      <c r="X192">
        <v>0.35463491115120038</v>
      </c>
      <c r="Y192">
        <v>3.5373662732905711</v>
      </c>
      <c r="Z192">
        <v>0.22762652225159538</v>
      </c>
      <c r="AA192">
        <v>0</v>
      </c>
      <c r="AB192">
        <v>0</v>
      </c>
      <c r="AC192">
        <v>0</v>
      </c>
      <c r="AD192">
        <v>0</v>
      </c>
      <c r="AE192">
        <v>0</v>
      </c>
      <c r="AF192" t="str">
        <f t="shared" si="8"/>
        <v>Consider</v>
      </c>
      <c r="AG192" t="str">
        <f t="shared" si="9"/>
        <v>Consider</v>
      </c>
      <c r="AH192" t="str">
        <f t="shared" si="10"/>
        <v>Remove</v>
      </c>
      <c r="AI192" t="str">
        <f t="shared" si="11"/>
        <v>Remove</v>
      </c>
    </row>
    <row r="193" spans="1:35" x14ac:dyDescent="0.3">
      <c r="A19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2.3699797028351997</v>
      </c>
      <c r="H193">
        <v>2.5093421510262788</v>
      </c>
      <c r="I193">
        <v>2.3211082493467647</v>
      </c>
      <c r="J193">
        <v>0</v>
      </c>
      <c r="K193">
        <v>0</v>
      </c>
      <c r="L193">
        <v>15.151778082210511</v>
      </c>
      <c r="M193">
        <v>14.247772059747941</v>
      </c>
      <c r="N193">
        <v>14.916291105395711</v>
      </c>
      <c r="O193">
        <v>0</v>
      </c>
      <c r="P193">
        <v>0</v>
      </c>
      <c r="Q193">
        <v>-17.380495826246239</v>
      </c>
      <c r="R193">
        <v>0</v>
      </c>
      <c r="S193">
        <v>0</v>
      </c>
      <c r="T193">
        <v>0</v>
      </c>
      <c r="U193">
        <v>0</v>
      </c>
      <c r="V193">
        <v>-17.211282480701296</v>
      </c>
      <c r="W193">
        <v>0</v>
      </c>
      <c r="X193">
        <v>0</v>
      </c>
      <c r="Y193">
        <v>0</v>
      </c>
      <c r="Z193">
        <v>0</v>
      </c>
      <c r="AA193">
        <v>1.1834118933897215</v>
      </c>
      <c r="AB193">
        <v>1.3539232482526207</v>
      </c>
      <c r="AC193">
        <v>1.9410665050303491</v>
      </c>
      <c r="AD193">
        <v>0</v>
      </c>
      <c r="AE193">
        <v>0</v>
      </c>
      <c r="AF193" t="str">
        <f t="shared" si="8"/>
        <v>Consider</v>
      </c>
      <c r="AG193" t="str">
        <f t="shared" si="9"/>
        <v>Consider</v>
      </c>
      <c r="AH193" t="str">
        <f t="shared" si="10"/>
        <v>Consider</v>
      </c>
      <c r="AI193" t="str">
        <f t="shared" si="11"/>
        <v>Remove</v>
      </c>
    </row>
    <row r="194" spans="1:35" x14ac:dyDescent="0.3">
      <c r="A194" t="s">
        <v>191</v>
      </c>
      <c r="B194">
        <v>5.0360054781679606</v>
      </c>
      <c r="C194">
        <v>18.515475715543037</v>
      </c>
      <c r="D194">
        <v>34.222994682869761</v>
      </c>
      <c r="E194">
        <v>83.870960123463675</v>
      </c>
      <c r="F194">
        <v>219.48315873530879</v>
      </c>
      <c r="G194">
        <v>33.026290389674188</v>
      </c>
      <c r="H194">
        <v>78.05666271538739</v>
      </c>
      <c r="I194">
        <v>128.84215877134693</v>
      </c>
      <c r="J194">
        <v>200.38650629342413</v>
      </c>
      <c r="K194">
        <v>219.94494644248996</v>
      </c>
      <c r="L194">
        <v>97.443052928326253</v>
      </c>
      <c r="M194">
        <v>158.27098924742387</v>
      </c>
      <c r="N194">
        <v>206.20422843744964</v>
      </c>
      <c r="O194">
        <v>238.24375245639538</v>
      </c>
      <c r="P194">
        <v>375.35452872339823</v>
      </c>
      <c r="Q194">
        <v>0</v>
      </c>
      <c r="R194">
        <v>0</v>
      </c>
      <c r="S194">
        <v>0.64172107455107019</v>
      </c>
      <c r="T194">
        <v>0.68733819877600422</v>
      </c>
      <c r="U194">
        <v>0.68176747013689487</v>
      </c>
      <c r="V194">
        <v>0</v>
      </c>
      <c r="W194">
        <v>0</v>
      </c>
      <c r="X194">
        <v>1.1338266776690291</v>
      </c>
      <c r="Y194">
        <v>1.1016052183992096</v>
      </c>
      <c r="Z194">
        <v>1.0626227165582858</v>
      </c>
      <c r="AA194">
        <v>6.0820079518412795</v>
      </c>
      <c r="AB194">
        <v>44.13878691045376</v>
      </c>
      <c r="AC194">
        <v>83.582817036810241</v>
      </c>
      <c r="AD194">
        <v>163.25633482791935</v>
      </c>
      <c r="AE194">
        <v>319.34172794255358</v>
      </c>
      <c r="AF194" t="str">
        <f t="shared" si="8"/>
        <v>Consider</v>
      </c>
      <c r="AG194" t="str">
        <f t="shared" si="9"/>
        <v>Consider</v>
      </c>
      <c r="AH194" t="str">
        <f t="shared" si="10"/>
        <v>Consider</v>
      </c>
      <c r="AI194" t="str">
        <f t="shared" si="11"/>
        <v>Consider</v>
      </c>
    </row>
    <row r="195" spans="1:35" x14ac:dyDescent="0.3">
      <c r="A195" t="s">
        <v>192</v>
      </c>
      <c r="B195">
        <v>167.79468076851199</v>
      </c>
      <c r="C195">
        <v>209.11882374451201</v>
      </c>
      <c r="D195">
        <v>202.84687090585601</v>
      </c>
      <c r="E195">
        <v>218.85991217049602</v>
      </c>
      <c r="F195">
        <v>0</v>
      </c>
      <c r="G195">
        <v>59.562500547584001</v>
      </c>
      <c r="H195">
        <v>66.025005012992011</v>
      </c>
      <c r="I195">
        <v>55.114844444672002</v>
      </c>
      <c r="J195">
        <v>57.428572474368003</v>
      </c>
      <c r="K195">
        <v>0</v>
      </c>
      <c r="L195">
        <v>85.382062409727993</v>
      </c>
      <c r="M195">
        <v>85.549084278784008</v>
      </c>
      <c r="N195">
        <v>76.273036908543986</v>
      </c>
      <c r="O195">
        <v>84.728375696384006</v>
      </c>
      <c r="P195">
        <v>0</v>
      </c>
      <c r="Q195">
        <v>0.47505765798849775</v>
      </c>
      <c r="R195">
        <v>0.53420678523755605</v>
      </c>
      <c r="S195">
        <v>0.83493373023581674</v>
      </c>
      <c r="T195">
        <v>0.6137734348541326</v>
      </c>
      <c r="U195">
        <v>0.51702124511560499</v>
      </c>
      <c r="V195">
        <v>1.8542923445541546</v>
      </c>
      <c r="W195">
        <v>0.76584960371375699</v>
      </c>
      <c r="X195">
        <v>0.79360622031606498</v>
      </c>
      <c r="Y195">
        <v>0.87301654499151149</v>
      </c>
      <c r="Z195">
        <v>0.80414961403612228</v>
      </c>
      <c r="AA195">
        <v>171.51480493465601</v>
      </c>
      <c r="AB195">
        <v>231.44587154432</v>
      </c>
      <c r="AC195">
        <v>245.504723022848</v>
      </c>
      <c r="AD195">
        <v>289.84940120063999</v>
      </c>
      <c r="AE195">
        <v>0</v>
      </c>
      <c r="AF195" t="str">
        <f t="shared" si="8"/>
        <v>Consider</v>
      </c>
      <c r="AG195" t="str">
        <f t="shared" si="9"/>
        <v>Consider</v>
      </c>
      <c r="AH195" t="str">
        <f t="shared" si="10"/>
        <v>Consider</v>
      </c>
      <c r="AI195" t="str">
        <f t="shared" si="11"/>
        <v>Consider</v>
      </c>
    </row>
    <row r="196" spans="1:35" x14ac:dyDescent="0.3">
      <c r="A196" t="s">
        <v>193</v>
      </c>
      <c r="B196">
        <v>20.672941197311999</v>
      </c>
      <c r="C196">
        <v>20.137320504319998</v>
      </c>
      <c r="D196">
        <v>20.210593358848001</v>
      </c>
      <c r="E196">
        <v>16.213196933119999</v>
      </c>
      <c r="F196">
        <v>15.132274418688</v>
      </c>
      <c r="G196">
        <v>22.256791926784</v>
      </c>
      <c r="H196">
        <v>21.682288692223999</v>
      </c>
      <c r="I196">
        <v>16.574421448704001</v>
      </c>
      <c r="J196">
        <v>13.392702733311999</v>
      </c>
      <c r="K196">
        <v>12.749935353855999</v>
      </c>
      <c r="L196">
        <v>39.538787560448</v>
      </c>
      <c r="M196">
        <v>37.560583333888005</v>
      </c>
      <c r="N196">
        <v>32.174099631103999</v>
      </c>
      <c r="O196">
        <v>26.038104640512</v>
      </c>
      <c r="P196">
        <v>17.659079778304001</v>
      </c>
      <c r="Q196">
        <v>0.48473397508340799</v>
      </c>
      <c r="R196">
        <v>0.5996005783702959</v>
      </c>
      <c r="S196">
        <v>0.39660912235602458</v>
      </c>
      <c r="T196">
        <v>0.50218383126839317</v>
      </c>
      <c r="U196">
        <v>0.54365388365454703</v>
      </c>
      <c r="V196">
        <v>0.91936376596881364</v>
      </c>
      <c r="W196">
        <v>0.99862972234316205</v>
      </c>
      <c r="X196">
        <v>0.81015826530288237</v>
      </c>
      <c r="Y196">
        <v>0.91412833772804314</v>
      </c>
      <c r="Z196">
        <v>0.96039398692823919</v>
      </c>
      <c r="AA196">
        <v>22.223197534207998</v>
      </c>
      <c r="AB196">
        <v>24.031927570432</v>
      </c>
      <c r="AC196">
        <v>23.655089139711997</v>
      </c>
      <c r="AD196">
        <v>19.571251520512</v>
      </c>
      <c r="AE196">
        <v>18.176385630207999</v>
      </c>
      <c r="AF196" t="str">
        <f t="shared" ref="AF196:AF259" si="12">IF(COUNTIF(B196:AE196,0)=30,"Remove","Consider")</f>
        <v>Consider</v>
      </c>
      <c r="AG196" t="str">
        <f t="shared" ref="AG196:AG259" si="13">IF(SUM(D196:F196,I196:K196,N196:P196,S196:U196,X196:Z196,AC196:AE196)=0,"Remove","Consider")</f>
        <v>Consider</v>
      </c>
      <c r="AH196" t="str">
        <f t="shared" ref="AH196:AH259" si="14">IF(SUM(AC196:AE196)=0,"Remove","Consider")</f>
        <v>Consider</v>
      </c>
      <c r="AI196" t="str">
        <f t="shared" ref="AI196:AI259" si="15">IF(SUM(D196:F196)=0,"Remove","Consider")</f>
        <v>Consider</v>
      </c>
    </row>
    <row r="197" spans="1:35" x14ac:dyDescent="0.3">
      <c r="A197" t="s">
        <v>194</v>
      </c>
      <c r="B197">
        <v>33.743748095999997</v>
      </c>
      <c r="C197">
        <v>35.477235711999995</v>
      </c>
      <c r="D197">
        <v>38.246576128000001</v>
      </c>
      <c r="E197">
        <v>39.776747520000001</v>
      </c>
      <c r="F197">
        <v>38.3746252158464</v>
      </c>
      <c r="G197">
        <v>12.290640486469325</v>
      </c>
      <c r="H197">
        <v>13.043590675874917</v>
      </c>
      <c r="I197">
        <v>12.510829632511284</v>
      </c>
      <c r="J197">
        <v>12.862767124828775</v>
      </c>
      <c r="K197">
        <v>12.989848792165478</v>
      </c>
      <c r="L197">
        <v>25.694036288728782</v>
      </c>
      <c r="M197">
        <v>24.629495209238321</v>
      </c>
      <c r="N197">
        <v>21.644197153292701</v>
      </c>
      <c r="O197">
        <v>24.820296809240677</v>
      </c>
      <c r="P197">
        <v>30.419241044117605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34.112800768</v>
      </c>
      <c r="AB197">
        <v>35.830871040000005</v>
      </c>
      <c r="AC197">
        <v>38.664771584</v>
      </c>
      <c r="AD197">
        <v>40.26335744</v>
      </c>
      <c r="AE197">
        <v>38.846098040616965</v>
      </c>
      <c r="AF197" t="str">
        <f t="shared" si="12"/>
        <v>Consider</v>
      </c>
      <c r="AG197" t="str">
        <f t="shared" si="13"/>
        <v>Consider</v>
      </c>
      <c r="AH197" t="str">
        <f t="shared" si="14"/>
        <v>Consider</v>
      </c>
      <c r="AI197" t="str">
        <f t="shared" si="15"/>
        <v>Consider</v>
      </c>
    </row>
    <row r="198" spans="1:35" x14ac:dyDescent="0.3">
      <c r="A198" t="s">
        <v>195</v>
      </c>
      <c r="B198">
        <v>0</v>
      </c>
      <c r="C198">
        <v>5.8506780774061049</v>
      </c>
      <c r="D198">
        <v>6.2199320916319234</v>
      </c>
      <c r="E198">
        <v>6.330801069169766</v>
      </c>
      <c r="F198">
        <v>8.2912317784993785</v>
      </c>
      <c r="G198">
        <v>8.230466254409011</v>
      </c>
      <c r="H198">
        <v>7.0348375078927363</v>
      </c>
      <c r="I198">
        <v>7.2165335770240002</v>
      </c>
      <c r="J198">
        <v>8.1891906154571767</v>
      </c>
      <c r="K198">
        <v>8.9634770171580413</v>
      </c>
      <c r="L198">
        <v>21.182124663389185</v>
      </c>
      <c r="M198">
        <v>28.714407782995249</v>
      </c>
      <c r="N198">
        <v>30.017987790596504</v>
      </c>
      <c r="O198">
        <v>34.127887718703505</v>
      </c>
      <c r="P198">
        <v>37.92561253362657</v>
      </c>
      <c r="Q198">
        <v>0.5617718690700173</v>
      </c>
      <c r="R198">
        <v>0.63056082438594063</v>
      </c>
      <c r="S198">
        <v>0.60487712779175329</v>
      </c>
      <c r="T198">
        <v>0.79650170291994282</v>
      </c>
      <c r="U198">
        <v>0.76641449591023003</v>
      </c>
      <c r="V198">
        <v>0.94449106725882293</v>
      </c>
      <c r="W198">
        <v>1.0042510744592319</v>
      </c>
      <c r="X198">
        <v>0.99211454916601327</v>
      </c>
      <c r="Y198">
        <v>1.1977484953634756</v>
      </c>
      <c r="Z198">
        <v>1.1509484535398622</v>
      </c>
      <c r="AA198">
        <v>0</v>
      </c>
      <c r="AB198">
        <v>26.111926614003103</v>
      </c>
      <c r="AC198">
        <v>30.31656638520484</v>
      </c>
      <c r="AD198">
        <v>23.46178615793572</v>
      </c>
      <c r="AE198">
        <v>37.942803140062928</v>
      </c>
      <c r="AF198" t="str">
        <f t="shared" si="12"/>
        <v>Consider</v>
      </c>
      <c r="AG198" t="str">
        <f t="shared" si="13"/>
        <v>Consider</v>
      </c>
      <c r="AH198" t="str">
        <f t="shared" si="14"/>
        <v>Consider</v>
      </c>
      <c r="AI198" t="str">
        <f t="shared" si="15"/>
        <v>Consider</v>
      </c>
    </row>
    <row r="199" spans="1:35" x14ac:dyDescent="0.3">
      <c r="A199" t="s">
        <v>196</v>
      </c>
      <c r="B199">
        <v>0</v>
      </c>
      <c r="C199">
        <v>0</v>
      </c>
      <c r="D199">
        <v>0</v>
      </c>
      <c r="E199">
        <v>8.4778217224285193</v>
      </c>
      <c r="F199">
        <v>190.07373939575706</v>
      </c>
      <c r="G199">
        <v>0</v>
      </c>
      <c r="H199">
        <v>0</v>
      </c>
      <c r="I199">
        <v>0</v>
      </c>
      <c r="J199">
        <v>37.11637844950733</v>
      </c>
      <c r="K199">
        <v>302.32984860565432</v>
      </c>
      <c r="L199">
        <v>0</v>
      </c>
      <c r="M199">
        <v>0</v>
      </c>
      <c r="N199">
        <v>0</v>
      </c>
      <c r="O199">
        <v>198.06848296172228</v>
      </c>
      <c r="P199">
        <v>613.43679600070868</v>
      </c>
      <c r="Q199">
        <v>0.79594305865780257</v>
      </c>
      <c r="R199">
        <v>0.72453617190225073</v>
      </c>
      <c r="S199">
        <v>0.71201131853217414</v>
      </c>
      <c r="T199">
        <v>0.68417947452971462</v>
      </c>
      <c r="U199">
        <v>0.50317279209570698</v>
      </c>
      <c r="V199">
        <v>1.0032197912830849</v>
      </c>
      <c r="W199">
        <v>0.94081077427652338</v>
      </c>
      <c r="X199">
        <v>0.94495020702793231</v>
      </c>
      <c r="Y199">
        <v>0.97225011765307234</v>
      </c>
      <c r="Z199">
        <v>0.93382236599880331</v>
      </c>
      <c r="AA199">
        <v>0</v>
      </c>
      <c r="AB199">
        <v>0</v>
      </c>
      <c r="AC199">
        <v>0</v>
      </c>
      <c r="AD199">
        <v>67.89559402607442</v>
      </c>
      <c r="AE199">
        <v>587.12237624411364</v>
      </c>
      <c r="AF199" t="str">
        <f t="shared" si="12"/>
        <v>Consider</v>
      </c>
      <c r="AG199" t="str">
        <f t="shared" si="13"/>
        <v>Consider</v>
      </c>
      <c r="AH199" t="str">
        <f t="shared" si="14"/>
        <v>Consider</v>
      </c>
      <c r="AI199" t="str">
        <f t="shared" si="15"/>
        <v>Consider</v>
      </c>
    </row>
    <row r="200" spans="1:35" x14ac:dyDescent="0.3">
      <c r="A200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0.67409571417870817</v>
      </c>
      <c r="R200">
        <v>0.46249166920629947</v>
      </c>
      <c r="S200">
        <v>0.57243375822366982</v>
      </c>
      <c r="T200">
        <v>0.57371720554597239</v>
      </c>
      <c r="U200">
        <v>0.68722577621932546</v>
      </c>
      <c r="V200">
        <v>1.1727357535747291</v>
      </c>
      <c r="W200">
        <v>0.92465280650356418</v>
      </c>
      <c r="X200">
        <v>1.0113228020423244</v>
      </c>
      <c r="Y200">
        <v>0.98453077429550651</v>
      </c>
      <c r="Z200">
        <v>1.0521446861214263</v>
      </c>
      <c r="AA200">
        <v>0</v>
      </c>
      <c r="AB200">
        <v>0</v>
      </c>
      <c r="AC200">
        <v>0</v>
      </c>
      <c r="AD200">
        <v>0</v>
      </c>
      <c r="AE200">
        <v>0</v>
      </c>
      <c r="AF200" t="str">
        <f t="shared" si="12"/>
        <v>Consider</v>
      </c>
      <c r="AG200" t="str">
        <f t="shared" si="13"/>
        <v>Consider</v>
      </c>
      <c r="AH200" t="str">
        <f t="shared" si="14"/>
        <v>Remove</v>
      </c>
      <c r="AI200" t="str">
        <f t="shared" si="15"/>
        <v>Remove</v>
      </c>
    </row>
    <row r="201" spans="1:35" x14ac:dyDescent="0.3">
      <c r="A201" t="s">
        <v>198</v>
      </c>
      <c r="B201">
        <v>6.7671523680563199</v>
      </c>
      <c r="C201">
        <v>8787.8223183555165</v>
      </c>
      <c r="D201">
        <v>10191.583019975107</v>
      </c>
      <c r="E201">
        <v>9739.144474075536</v>
      </c>
      <c r="F201">
        <v>9134.2834850575564</v>
      </c>
      <c r="G201">
        <v>1829.2777923556455</v>
      </c>
      <c r="H201">
        <v>2201.4969360694172</v>
      </c>
      <c r="I201">
        <v>2177.1541207828786</v>
      </c>
      <c r="J201">
        <v>2819.0874730947889</v>
      </c>
      <c r="K201">
        <v>3138.2402870697783</v>
      </c>
      <c r="L201">
        <v>2494.97294313259</v>
      </c>
      <c r="M201">
        <v>2728.8609011049161</v>
      </c>
      <c r="N201">
        <v>2729.413434161756</v>
      </c>
      <c r="O201">
        <v>3314.1994246386789</v>
      </c>
      <c r="P201">
        <v>3696.4273287446322</v>
      </c>
      <c r="Q201">
        <v>0</v>
      </c>
      <c r="R201">
        <v>0</v>
      </c>
      <c r="S201">
        <v>0.8573158515145517</v>
      </c>
      <c r="T201">
        <v>0.85329511908991007</v>
      </c>
      <c r="U201">
        <v>0.90128755272769201</v>
      </c>
      <c r="V201">
        <v>0</v>
      </c>
      <c r="W201">
        <v>0</v>
      </c>
      <c r="X201">
        <v>0.89364935659818312</v>
      </c>
      <c r="Y201">
        <v>0.92515324211547945</v>
      </c>
      <c r="Z201">
        <v>0.94629957683053656</v>
      </c>
      <c r="AA201">
        <v>28.296115526021122</v>
      </c>
      <c r="AB201">
        <v>8808.0319300149858</v>
      </c>
      <c r="AC201">
        <v>10211.520015133439</v>
      </c>
      <c r="AD201">
        <v>9756.3494622343478</v>
      </c>
      <c r="AE201">
        <v>9149.5836908240581</v>
      </c>
      <c r="AF201" t="str">
        <f t="shared" si="12"/>
        <v>Consider</v>
      </c>
      <c r="AG201" t="str">
        <f t="shared" si="13"/>
        <v>Consider</v>
      </c>
      <c r="AH201" t="str">
        <f t="shared" si="14"/>
        <v>Consider</v>
      </c>
      <c r="AI201" t="str">
        <f t="shared" si="15"/>
        <v>Consider</v>
      </c>
    </row>
    <row r="202" spans="1:35" x14ac:dyDescent="0.3">
      <c r="A202" t="s">
        <v>199</v>
      </c>
      <c r="B202">
        <v>2.4669747813273601</v>
      </c>
      <c r="C202">
        <v>3.5048941130594304</v>
      </c>
      <c r="D202">
        <v>3.7595625540331521</v>
      </c>
      <c r="E202">
        <v>5.6944320509939708</v>
      </c>
      <c r="F202">
        <v>5.6003554719630326</v>
      </c>
      <c r="G202">
        <v>3.0738042510746624</v>
      </c>
      <c r="H202">
        <v>2.6366811465536513</v>
      </c>
      <c r="I202">
        <v>3.3064018839747584</v>
      </c>
      <c r="J202">
        <v>3.8065551402295297</v>
      </c>
      <c r="K202">
        <v>3.6184366537507842</v>
      </c>
      <c r="L202">
        <v>3.2541647341960194</v>
      </c>
      <c r="M202">
        <v>3.5447928533009407</v>
      </c>
      <c r="N202">
        <v>3.9854765283768323</v>
      </c>
      <c r="O202">
        <v>4.5622540323944447</v>
      </c>
      <c r="P202">
        <v>4.3319065251021822</v>
      </c>
      <c r="Q202">
        <v>0.63090738232391042</v>
      </c>
      <c r="R202">
        <v>0.72793337023591098</v>
      </c>
      <c r="S202">
        <v>0.73213108860160903</v>
      </c>
      <c r="T202">
        <v>0</v>
      </c>
      <c r="U202">
        <v>0</v>
      </c>
      <c r="V202">
        <v>1.1275577417788378</v>
      </c>
      <c r="W202">
        <v>1.0756916415884075</v>
      </c>
      <c r="X202">
        <v>1.0442818217682266</v>
      </c>
      <c r="Y202">
        <v>0</v>
      </c>
      <c r="Z202">
        <v>0</v>
      </c>
      <c r="AA202">
        <v>2.4669747813273601</v>
      </c>
      <c r="AB202">
        <v>3.9527386627276799</v>
      </c>
      <c r="AC202">
        <v>4.3055255068364797</v>
      </c>
      <c r="AD202">
        <v>8.9377858291597327</v>
      </c>
      <c r="AE202">
        <v>10.27571908449884</v>
      </c>
      <c r="AF202" t="str">
        <f t="shared" si="12"/>
        <v>Consider</v>
      </c>
      <c r="AG202" t="str">
        <f t="shared" si="13"/>
        <v>Consider</v>
      </c>
      <c r="AH202" t="str">
        <f t="shared" si="14"/>
        <v>Consider</v>
      </c>
      <c r="AI202" t="str">
        <f t="shared" si="15"/>
        <v>Consider</v>
      </c>
    </row>
    <row r="203" spans="1:35" x14ac:dyDescent="0.3">
      <c r="A203" t="s">
        <v>200</v>
      </c>
      <c r="B203">
        <v>4.8318371207987205</v>
      </c>
      <c r="C203">
        <v>5.0184014851379199</v>
      </c>
      <c r="D203">
        <v>4.9229520821043211</v>
      </c>
      <c r="E203">
        <v>4.7936280762675203</v>
      </c>
      <c r="F203">
        <v>8.5014000302079999</v>
      </c>
      <c r="G203">
        <v>5.4539116478467067</v>
      </c>
      <c r="H203">
        <v>7.3337558678082555</v>
      </c>
      <c r="I203">
        <v>5.2571552344933377</v>
      </c>
      <c r="J203">
        <v>5.1725779143682056</v>
      </c>
      <c r="K203">
        <v>6.114737818490573</v>
      </c>
      <c r="L203">
        <v>16.533662324405249</v>
      </c>
      <c r="M203">
        <v>17.548319164362855</v>
      </c>
      <c r="N203">
        <v>18.292164421283019</v>
      </c>
      <c r="O203">
        <v>17.244707982896436</v>
      </c>
      <c r="P203">
        <v>17.03831391232</v>
      </c>
      <c r="Q203">
        <v>0.65025966926293211</v>
      </c>
      <c r="R203">
        <v>-5.090126880405238E-2</v>
      </c>
      <c r="S203">
        <v>0</v>
      </c>
      <c r="T203">
        <v>0</v>
      </c>
      <c r="U203">
        <v>0</v>
      </c>
      <c r="V203">
        <v>1.1932497320142004</v>
      </c>
      <c r="W203">
        <v>7.4550424210810089</v>
      </c>
      <c r="X203">
        <v>0</v>
      </c>
      <c r="Y203">
        <v>0</v>
      </c>
      <c r="Z203">
        <v>0</v>
      </c>
      <c r="AA203">
        <v>6.6826491636326404</v>
      </c>
      <c r="AB203">
        <v>6.3768330406502391</v>
      </c>
      <c r="AC203">
        <v>6.3168880367615996</v>
      </c>
      <c r="AD203">
        <v>6.19356689907712</v>
      </c>
      <c r="AE203">
        <v>10.392661036031999</v>
      </c>
      <c r="AF203" t="str">
        <f t="shared" si="12"/>
        <v>Consider</v>
      </c>
      <c r="AG203" t="str">
        <f t="shared" si="13"/>
        <v>Consider</v>
      </c>
      <c r="AH203" t="str">
        <f t="shared" si="14"/>
        <v>Consider</v>
      </c>
      <c r="AI203" t="str">
        <f t="shared" si="15"/>
        <v>Consider</v>
      </c>
    </row>
    <row r="204" spans="1:35" x14ac:dyDescent="0.3">
      <c r="A204" t="s">
        <v>201</v>
      </c>
      <c r="B204">
        <v>24.592501623783221</v>
      </c>
      <c r="C204">
        <v>0</v>
      </c>
      <c r="D204">
        <v>0</v>
      </c>
      <c r="E204">
        <v>0</v>
      </c>
      <c r="F204">
        <v>0</v>
      </c>
      <c r="G204">
        <v>3.0411750957197317</v>
      </c>
      <c r="H204">
        <v>3.1321885706239998</v>
      </c>
      <c r="I204">
        <v>0</v>
      </c>
      <c r="J204">
        <v>0</v>
      </c>
      <c r="K204">
        <v>0</v>
      </c>
      <c r="L204">
        <v>3.854336</v>
      </c>
      <c r="M204">
        <v>3.8540951040000002</v>
      </c>
      <c r="N204">
        <v>0</v>
      </c>
      <c r="O204">
        <v>0</v>
      </c>
      <c r="P204">
        <v>0</v>
      </c>
      <c r="Q204">
        <v>0.61662382884218858</v>
      </c>
      <c r="R204">
        <v>0.84259693251144152</v>
      </c>
      <c r="S204">
        <v>0.73807698321992188</v>
      </c>
      <c r="T204">
        <v>0.67196369151466595</v>
      </c>
      <c r="U204">
        <v>0.53389370772149791</v>
      </c>
      <c r="V204">
        <v>1.0221259285014008</v>
      </c>
      <c r="W204">
        <v>1.2393337174999695</v>
      </c>
      <c r="X204">
        <v>1.1258763418787026</v>
      </c>
      <c r="Y204">
        <v>1.0262471240562792</v>
      </c>
      <c r="Z204">
        <v>1.0218255965155014</v>
      </c>
      <c r="AA204">
        <v>30.096611185698716</v>
      </c>
      <c r="AB204">
        <v>0</v>
      </c>
      <c r="AC204">
        <v>0</v>
      </c>
      <c r="AD204">
        <v>0</v>
      </c>
      <c r="AE204">
        <v>0</v>
      </c>
      <c r="AF204" t="str">
        <f t="shared" si="12"/>
        <v>Consider</v>
      </c>
      <c r="AG204" t="str">
        <f t="shared" si="13"/>
        <v>Consider</v>
      </c>
      <c r="AH204" t="str">
        <f t="shared" si="14"/>
        <v>Remove</v>
      </c>
      <c r="AI204" t="str">
        <f t="shared" si="15"/>
        <v>Remove</v>
      </c>
    </row>
    <row r="205" spans="1:35" x14ac:dyDescent="0.3">
      <c r="A205" t="s">
        <v>202</v>
      </c>
      <c r="B205">
        <v>931.09394406604792</v>
      </c>
      <c r="C205">
        <v>1153.010957523968</v>
      </c>
      <c r="D205">
        <v>1105.4804201103359</v>
      </c>
      <c r="E205">
        <v>1083.9659670242202</v>
      </c>
      <c r="F205">
        <v>1013.177517105275</v>
      </c>
      <c r="G205">
        <v>798.65875482623994</v>
      </c>
      <c r="H205">
        <v>713.62016589364225</v>
      </c>
      <c r="I205">
        <v>647.70078768679934</v>
      </c>
      <c r="J205">
        <v>564.87290944994299</v>
      </c>
      <c r="K205">
        <v>577.93345591348225</v>
      </c>
      <c r="L205">
        <v>1043.4845683609601</v>
      </c>
      <c r="M205">
        <v>1187.5364738457599</v>
      </c>
      <c r="N205">
        <v>1011.1072883712001</v>
      </c>
      <c r="O205">
        <v>895.53082306182137</v>
      </c>
      <c r="P205">
        <v>877.51392126975998</v>
      </c>
      <c r="Q205">
        <v>0.57955416553775418</v>
      </c>
      <c r="R205">
        <v>0.75760470496140009</v>
      </c>
      <c r="S205">
        <v>0.70582895660861988</v>
      </c>
      <c r="T205">
        <v>0.53669282418595121</v>
      </c>
      <c r="U205">
        <v>2.1648545654182163</v>
      </c>
      <c r="V205">
        <v>0.93633981270222899</v>
      </c>
      <c r="W205">
        <v>1.099899132590485</v>
      </c>
      <c r="X205">
        <v>1.1933655882541148</v>
      </c>
      <c r="Y205">
        <v>0.85457062687039276</v>
      </c>
      <c r="Z205">
        <v>3.1171247903034121</v>
      </c>
      <c r="AA205">
        <v>1990.6003117066241</v>
      </c>
      <c r="AB205">
        <v>2031.2122119331839</v>
      </c>
      <c r="AC205">
        <v>1963.938748946432</v>
      </c>
      <c r="AD205">
        <v>1918.2493258349978</v>
      </c>
      <c r="AE205">
        <v>1811.0985695101647</v>
      </c>
      <c r="AF205" t="str">
        <f t="shared" si="12"/>
        <v>Consider</v>
      </c>
      <c r="AG205" t="str">
        <f t="shared" si="13"/>
        <v>Consider</v>
      </c>
      <c r="AH205" t="str">
        <f t="shared" si="14"/>
        <v>Consider</v>
      </c>
      <c r="AI205" t="str">
        <f t="shared" si="15"/>
        <v>Consider</v>
      </c>
    </row>
    <row r="206" spans="1:35" x14ac:dyDescent="0.3">
      <c r="A206" t="s">
        <v>203</v>
      </c>
      <c r="B206">
        <v>9.5454701011148799</v>
      </c>
      <c r="C206">
        <v>10.484655364096</v>
      </c>
      <c r="D206">
        <v>11.616484021248001</v>
      </c>
      <c r="E206">
        <v>12.907768485887999</v>
      </c>
      <c r="F206">
        <v>11.540491932671999</v>
      </c>
      <c r="G206">
        <v>8.0423215985305596</v>
      </c>
      <c r="H206">
        <v>11.100661193919898</v>
      </c>
      <c r="I206">
        <v>11.431994670492671</v>
      </c>
      <c r="J206">
        <v>10.24244691209984</v>
      </c>
      <c r="K206">
        <v>11.241224250334106</v>
      </c>
      <c r="L206">
        <v>25.467878651357285</v>
      </c>
      <c r="M206">
        <v>21.201866496258049</v>
      </c>
      <c r="N206">
        <v>20.090746912583477</v>
      </c>
      <c r="O206">
        <v>22.127560842435788</v>
      </c>
      <c r="P206">
        <v>24.169809325438667</v>
      </c>
      <c r="Q206">
        <v>1.0518390110796609</v>
      </c>
      <c r="R206">
        <v>0.91119286211940242</v>
      </c>
      <c r="S206">
        <v>0.77261771933299017</v>
      </c>
      <c r="T206">
        <v>0.79080240765497556</v>
      </c>
      <c r="U206">
        <v>2.0987456873206236</v>
      </c>
      <c r="V206">
        <v>1.7149780142602833</v>
      </c>
      <c r="W206">
        <v>1.532392274935289</v>
      </c>
      <c r="X206">
        <v>1.2552719127099403</v>
      </c>
      <c r="Y206">
        <v>1.2660806120003916</v>
      </c>
      <c r="Z206">
        <v>0.61347782511305315</v>
      </c>
      <c r="AA206">
        <v>10.38460300701696</v>
      </c>
      <c r="AB206">
        <v>11.298363508735999</v>
      </c>
      <c r="AC206">
        <v>12.519492313088</v>
      </c>
      <c r="AD206">
        <v>13.855804094464</v>
      </c>
      <c r="AE206">
        <v>12.475516266495999</v>
      </c>
      <c r="AF206" t="str">
        <f t="shared" si="12"/>
        <v>Consider</v>
      </c>
      <c r="AG206" t="str">
        <f t="shared" si="13"/>
        <v>Consider</v>
      </c>
      <c r="AH206" t="str">
        <f t="shared" si="14"/>
        <v>Consider</v>
      </c>
      <c r="AI206" t="str">
        <f t="shared" si="15"/>
        <v>Consider</v>
      </c>
    </row>
    <row r="207" spans="1:35" x14ac:dyDescent="0.3">
      <c r="A207" t="s">
        <v>204</v>
      </c>
      <c r="B207">
        <v>12.917516660510719</v>
      </c>
      <c r="C207">
        <v>-13.677975707934721</v>
      </c>
      <c r="D207">
        <v>0</v>
      </c>
      <c r="E207">
        <v>0</v>
      </c>
      <c r="F207">
        <v>0</v>
      </c>
      <c r="G207">
        <v>12.851949984805477</v>
      </c>
      <c r="H207">
        <v>3.6942029578292224</v>
      </c>
      <c r="I207">
        <v>2.4391562765020161</v>
      </c>
      <c r="J207">
        <v>2.005536524050739</v>
      </c>
      <c r="K207">
        <v>0</v>
      </c>
      <c r="L207">
        <v>19.316891022483869</v>
      </c>
      <c r="M207">
        <v>6.8828376265377802</v>
      </c>
      <c r="N207">
        <v>8.5176586567541754</v>
      </c>
      <c r="O207">
        <v>8.5821776690103295</v>
      </c>
      <c r="P207">
        <v>0</v>
      </c>
      <c r="Q207">
        <v>0</v>
      </c>
      <c r="R207">
        <v>0.40623023289505611</v>
      </c>
      <c r="S207">
        <v>-0.14579221165236111</v>
      </c>
      <c r="T207">
        <v>0.99981120791606215</v>
      </c>
      <c r="U207">
        <v>1.1075904159123462</v>
      </c>
      <c r="V207">
        <v>0</v>
      </c>
      <c r="W207">
        <v>0.4748534298647944</v>
      </c>
      <c r="X207">
        <v>0.43247096646973004</v>
      </c>
      <c r="Y207">
        <v>0.157007546267421</v>
      </c>
      <c r="Z207">
        <v>0.96429370876121423</v>
      </c>
      <c r="AA207">
        <v>19.124759765114881</v>
      </c>
      <c r="AB207">
        <v>19.557133694801923</v>
      </c>
      <c r="AC207">
        <v>9.0168895937228815</v>
      </c>
      <c r="AD207">
        <v>-6.82414043136E-3</v>
      </c>
      <c r="AE207">
        <v>0</v>
      </c>
      <c r="AF207" t="str">
        <f t="shared" si="12"/>
        <v>Consider</v>
      </c>
      <c r="AG207" t="str">
        <f t="shared" si="13"/>
        <v>Consider</v>
      </c>
      <c r="AH207" t="str">
        <f t="shared" si="14"/>
        <v>Consider</v>
      </c>
      <c r="AI207" t="str">
        <f t="shared" si="15"/>
        <v>Remove</v>
      </c>
    </row>
    <row r="208" spans="1:35" x14ac:dyDescent="0.3">
      <c r="A208" t="s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0.24255445225107111</v>
      </c>
      <c r="R208">
        <v>0.34311545755546868</v>
      </c>
      <c r="S208">
        <v>0.55474265535836598</v>
      </c>
      <c r="T208">
        <v>0.26745163187262266</v>
      </c>
      <c r="U208">
        <v>0.63661211599186784</v>
      </c>
      <c r="V208">
        <v>0.6338963044879885</v>
      </c>
      <c r="W208">
        <v>0.74535074913053034</v>
      </c>
      <c r="X208">
        <v>0.90412248971878229</v>
      </c>
      <c r="Y208">
        <v>0.57787390583134668</v>
      </c>
      <c r="Z208">
        <v>0.94548410793758619</v>
      </c>
      <c r="AA208">
        <v>0</v>
      </c>
      <c r="AB208">
        <v>0</v>
      </c>
      <c r="AC208">
        <v>0</v>
      </c>
      <c r="AD208">
        <v>0</v>
      </c>
      <c r="AE208">
        <v>0</v>
      </c>
      <c r="AF208" t="str">
        <f t="shared" si="12"/>
        <v>Consider</v>
      </c>
      <c r="AG208" t="str">
        <f t="shared" si="13"/>
        <v>Consider</v>
      </c>
      <c r="AH208" t="str">
        <f t="shared" si="14"/>
        <v>Remove</v>
      </c>
      <c r="AI208" t="str">
        <f t="shared" si="15"/>
        <v>Remove</v>
      </c>
    </row>
    <row r="209" spans="1:35" x14ac:dyDescent="0.3">
      <c r="A209" t="s">
        <v>206</v>
      </c>
      <c r="B209">
        <v>-0.62499821820344315</v>
      </c>
      <c r="C209">
        <v>-0.86653242657792007</v>
      </c>
      <c r="D209">
        <v>0</v>
      </c>
      <c r="E209">
        <v>0</v>
      </c>
      <c r="F209">
        <v>0</v>
      </c>
      <c r="G209">
        <v>104.87645787943394</v>
      </c>
      <c r="H209">
        <v>104.50059599927839</v>
      </c>
      <c r="I209">
        <v>0</v>
      </c>
      <c r="J209">
        <v>0</v>
      </c>
      <c r="K209">
        <v>0</v>
      </c>
      <c r="L209">
        <v>178.52234911441849</v>
      </c>
      <c r="M209">
        <v>212.15645782185615</v>
      </c>
      <c r="N209">
        <v>0</v>
      </c>
      <c r="O209">
        <v>0</v>
      </c>
      <c r="P209">
        <v>0</v>
      </c>
      <c r="Q209">
        <v>0.2163961186163792</v>
      </c>
      <c r="R209">
        <v>0.2631017030858615</v>
      </c>
      <c r="S209">
        <v>0.20281415534429351</v>
      </c>
      <c r="T209">
        <v>0.23882380320282218</v>
      </c>
      <c r="U209">
        <v>0.29871509797656581</v>
      </c>
      <c r="V209">
        <v>0.63960991378724652</v>
      </c>
      <c r="W209">
        <v>0.63923090568750773</v>
      </c>
      <c r="X209">
        <v>0.49958119898999592</v>
      </c>
      <c r="Y209">
        <v>0.61781069772159392</v>
      </c>
      <c r="Z209">
        <v>0.64060138317875948</v>
      </c>
      <c r="AA209">
        <v>-0.28373289450373113</v>
      </c>
      <c r="AB209">
        <v>7.5342083717120048E-2</v>
      </c>
      <c r="AC209">
        <v>0</v>
      </c>
      <c r="AD209">
        <v>0</v>
      </c>
      <c r="AE209">
        <v>0</v>
      </c>
      <c r="AF209" t="str">
        <f t="shared" si="12"/>
        <v>Consider</v>
      </c>
      <c r="AG209" t="str">
        <f t="shared" si="13"/>
        <v>Consider</v>
      </c>
      <c r="AH209" t="str">
        <f t="shared" si="14"/>
        <v>Remove</v>
      </c>
      <c r="AI209" t="str">
        <f t="shared" si="15"/>
        <v>Remove</v>
      </c>
    </row>
    <row r="210" spans="1:35" x14ac:dyDescent="0.3">
      <c r="A210" t="s">
        <v>207</v>
      </c>
      <c r="B210">
        <v>849.73624012595201</v>
      </c>
      <c r="C210">
        <v>545.24413359308801</v>
      </c>
      <c r="D210">
        <v>1115.6931607418878</v>
      </c>
      <c r="E210">
        <v>1834.4055018076158</v>
      </c>
      <c r="F210">
        <v>1238.011131359232</v>
      </c>
      <c r="G210">
        <v>23.118368997375999</v>
      </c>
      <c r="H210">
        <v>26.586140149760002</v>
      </c>
      <c r="I210">
        <v>18.701651649536</v>
      </c>
      <c r="J210">
        <v>19.468106598399999</v>
      </c>
      <c r="K210">
        <v>23.32436494848</v>
      </c>
      <c r="L210">
        <v>34.214041648127996</v>
      </c>
      <c r="M210">
        <v>39.551354622976</v>
      </c>
      <c r="N210">
        <v>42.847657929727994</v>
      </c>
      <c r="O210">
        <v>53.007836017664005</v>
      </c>
      <c r="P210">
        <v>56.578321370112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3523.1739272908799</v>
      </c>
      <c r="AB210">
        <v>2608.116053183488</v>
      </c>
      <c r="AC210">
        <v>2764.8976789934077</v>
      </c>
      <c r="AD210">
        <v>3126.780493003776</v>
      </c>
      <c r="AE210">
        <v>2002.4266816675838</v>
      </c>
      <c r="AF210" t="str">
        <f t="shared" si="12"/>
        <v>Consider</v>
      </c>
      <c r="AG210" t="str">
        <f t="shared" si="13"/>
        <v>Consider</v>
      </c>
      <c r="AH210" t="str">
        <f t="shared" si="14"/>
        <v>Consider</v>
      </c>
      <c r="AI210" t="str">
        <f t="shared" si="15"/>
        <v>Consider</v>
      </c>
    </row>
    <row r="211" spans="1:35" x14ac:dyDescent="0.3">
      <c r="A211" t="s">
        <v>208</v>
      </c>
      <c r="B211">
        <v>0</v>
      </c>
      <c r="C211">
        <v>265.730441759744</v>
      </c>
      <c r="D211">
        <v>180.64673097318399</v>
      </c>
      <c r="E211">
        <v>152.39195819212802</v>
      </c>
      <c r="F211">
        <v>79.413606732799991</v>
      </c>
      <c r="G211">
        <v>1.663220179968</v>
      </c>
      <c r="H211">
        <v>1.5239822919679999</v>
      </c>
      <c r="I211">
        <v>2.6288257791999996</v>
      </c>
      <c r="J211">
        <v>2.023718153216</v>
      </c>
      <c r="K211">
        <v>1.680266944512</v>
      </c>
      <c r="L211">
        <v>10.013648759808</v>
      </c>
      <c r="M211">
        <v>10.326786579456</v>
      </c>
      <c r="N211">
        <v>11.174716409856</v>
      </c>
      <c r="O211">
        <v>12.942072076287999</v>
      </c>
      <c r="P211">
        <v>13.214182416384</v>
      </c>
      <c r="Q211">
        <v>0.43636693150619205</v>
      </c>
      <c r="R211">
        <v>0.43358021071182329</v>
      </c>
      <c r="S211">
        <v>2.4354143853300312</v>
      </c>
      <c r="T211">
        <v>0.81850116161785147</v>
      </c>
      <c r="U211">
        <v>-1.0213553883525472</v>
      </c>
      <c r="V211">
        <v>1.3316098175527906</v>
      </c>
      <c r="W211">
        <v>0.68320959933788783</v>
      </c>
      <c r="X211">
        <v>0.3449465895561013</v>
      </c>
      <c r="Y211">
        <v>1.5155061244027015</v>
      </c>
      <c r="Z211">
        <v>-0.2003974904102338</v>
      </c>
      <c r="AA211">
        <v>0</v>
      </c>
      <c r="AB211">
        <v>265.730441759744</v>
      </c>
      <c r="AC211">
        <v>180.64673097318399</v>
      </c>
      <c r="AD211">
        <v>152.39195819212802</v>
      </c>
      <c r="AE211">
        <v>79.413606732799991</v>
      </c>
      <c r="AF211" t="str">
        <f t="shared" si="12"/>
        <v>Consider</v>
      </c>
      <c r="AG211" t="str">
        <f t="shared" si="13"/>
        <v>Consider</v>
      </c>
      <c r="AH211" t="str">
        <f t="shared" si="14"/>
        <v>Consider</v>
      </c>
      <c r="AI211" t="str">
        <f t="shared" si="15"/>
        <v>Consider</v>
      </c>
    </row>
    <row r="212" spans="1:35" x14ac:dyDescent="0.3">
      <c r="A212" t="s">
        <v>209</v>
      </c>
      <c r="B212">
        <v>27889.340757724261</v>
      </c>
      <c r="C212">
        <v>38199.311255551343</v>
      </c>
      <c r="D212">
        <v>48117.993732511139</v>
      </c>
      <c r="E212">
        <v>44638.769639638864</v>
      </c>
      <c r="F212">
        <v>40135.692257836985</v>
      </c>
      <c r="G212">
        <v>260.2640384</v>
      </c>
      <c r="H212">
        <v>253.1335168</v>
      </c>
      <c r="I212">
        <v>267.58727679999998</v>
      </c>
      <c r="J212">
        <v>342.3613952</v>
      </c>
      <c r="K212">
        <v>418.38817280000001</v>
      </c>
      <c r="L212">
        <v>639.94524299107331</v>
      </c>
      <c r="M212">
        <v>678.35693379522559</v>
      </c>
      <c r="N212">
        <v>657.3387344861286</v>
      </c>
      <c r="O212">
        <v>766.16922368894552</v>
      </c>
      <c r="P212">
        <v>893.96161626528772</v>
      </c>
      <c r="Q212">
        <v>0.5200361817058331</v>
      </c>
      <c r="R212">
        <v>0.64036649618847907</v>
      </c>
      <c r="S212">
        <v>0.64611906555050824</v>
      </c>
      <c r="T212">
        <v>0.52652627704352128</v>
      </c>
      <c r="U212">
        <v>0.69657760075166797</v>
      </c>
      <c r="V212">
        <v>0.90976957958500149</v>
      </c>
      <c r="W212">
        <v>1.0536977497954818</v>
      </c>
      <c r="X212">
        <v>1.055496056743751</v>
      </c>
      <c r="Y212">
        <v>0.89765588474259095</v>
      </c>
      <c r="Z212">
        <v>1.042572213099735</v>
      </c>
      <c r="AA212">
        <v>27889.340757724261</v>
      </c>
      <c r="AB212">
        <v>38199.311255551343</v>
      </c>
      <c r="AC212">
        <v>48117.993732511139</v>
      </c>
      <c r="AD212">
        <v>44638.769639638864</v>
      </c>
      <c r="AE212">
        <v>40135.692257836985</v>
      </c>
      <c r="AF212" t="str">
        <f t="shared" si="12"/>
        <v>Consider</v>
      </c>
      <c r="AG212" t="str">
        <f t="shared" si="13"/>
        <v>Consider</v>
      </c>
      <c r="AH212" t="str">
        <f t="shared" si="14"/>
        <v>Consider</v>
      </c>
      <c r="AI212" t="str">
        <f t="shared" si="15"/>
        <v>Consider</v>
      </c>
    </row>
    <row r="213" spans="1:35" x14ac:dyDescent="0.3">
      <c r="A213" t="s">
        <v>210</v>
      </c>
      <c r="B213">
        <v>288.40629251379198</v>
      </c>
      <c r="C213">
        <v>331.93658822122495</v>
      </c>
      <c r="D213">
        <v>252.40200697870779</v>
      </c>
      <c r="E213">
        <v>277.9727563076911</v>
      </c>
      <c r="F213">
        <v>56.018649707202563</v>
      </c>
      <c r="G213">
        <v>156.35631139532799</v>
      </c>
      <c r="H213">
        <v>140.18335356623874</v>
      </c>
      <c r="I213">
        <v>127.45352741068801</v>
      </c>
      <c r="J213">
        <v>124.23044097153557</v>
      </c>
      <c r="K213">
        <v>75.977389278223157</v>
      </c>
      <c r="L213">
        <v>244.06160500571247</v>
      </c>
      <c r="M213">
        <v>211.16166057109189</v>
      </c>
      <c r="N213">
        <v>169.72061175791615</v>
      </c>
      <c r="O213">
        <v>159.00698475545599</v>
      </c>
      <c r="P213">
        <v>135.84009298256896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314.26264883097599</v>
      </c>
      <c r="AB213">
        <v>355.98477123211262</v>
      </c>
      <c r="AC213">
        <v>394.9572360296346</v>
      </c>
      <c r="AD213">
        <v>432.15825026424443</v>
      </c>
      <c r="AE213">
        <v>390.31964987910141</v>
      </c>
      <c r="AF213" t="str">
        <f t="shared" si="12"/>
        <v>Consider</v>
      </c>
      <c r="AG213" t="str">
        <f t="shared" si="13"/>
        <v>Consider</v>
      </c>
      <c r="AH213" t="str">
        <f t="shared" si="14"/>
        <v>Consider</v>
      </c>
      <c r="AI213" t="str">
        <f t="shared" si="15"/>
        <v>Consider</v>
      </c>
    </row>
    <row r="214" spans="1:35" x14ac:dyDescent="0.3">
      <c r="A214" t="s">
        <v>211</v>
      </c>
      <c r="B214">
        <v>104.18163442892801</v>
      </c>
      <c r="C214">
        <v>103.32384617062399</v>
      </c>
      <c r="D214">
        <v>104.53341617783808</v>
      </c>
      <c r="E214">
        <v>105.185880710144</v>
      </c>
      <c r="F214">
        <v>99.690813617152003</v>
      </c>
      <c r="G214">
        <v>33.63675082566543</v>
      </c>
      <c r="H214">
        <v>35.936569228644558</v>
      </c>
      <c r="I214">
        <v>29.852637871791512</v>
      </c>
      <c r="J214">
        <v>32.413321760815514</v>
      </c>
      <c r="K214">
        <v>40.30755996400282</v>
      </c>
      <c r="L214">
        <v>174.66905516190729</v>
      </c>
      <c r="M214">
        <v>173.45669415204168</v>
      </c>
      <c r="N214">
        <v>184.95070433669702</v>
      </c>
      <c r="O214">
        <v>180.42626385850028</v>
      </c>
      <c r="P214">
        <v>180.1518455974136</v>
      </c>
      <c r="Q214">
        <v>0.47346836639064127</v>
      </c>
      <c r="R214">
        <v>1.5493620397677053</v>
      </c>
      <c r="S214">
        <v>0</v>
      </c>
      <c r="T214">
        <v>0</v>
      </c>
      <c r="U214">
        <v>0</v>
      </c>
      <c r="V214">
        <v>0.9598093906914088</v>
      </c>
      <c r="W214">
        <v>0.81540369802249224</v>
      </c>
      <c r="X214">
        <v>0</v>
      </c>
      <c r="Y214">
        <v>0</v>
      </c>
      <c r="Z214">
        <v>0</v>
      </c>
      <c r="AA214">
        <v>104.18163442892801</v>
      </c>
      <c r="AB214">
        <v>106.9494649088</v>
      </c>
      <c r="AC214">
        <v>107.527277090816</v>
      </c>
      <c r="AD214">
        <v>109.61854344601601</v>
      </c>
      <c r="AE214">
        <v>99.690813617152003</v>
      </c>
      <c r="AF214" t="str">
        <f t="shared" si="12"/>
        <v>Consider</v>
      </c>
      <c r="AG214" t="str">
        <f t="shared" si="13"/>
        <v>Consider</v>
      </c>
      <c r="AH214" t="str">
        <f t="shared" si="14"/>
        <v>Consider</v>
      </c>
      <c r="AI214" t="str">
        <f t="shared" si="15"/>
        <v>Consider</v>
      </c>
    </row>
    <row r="215" spans="1:35" x14ac:dyDescent="0.3">
      <c r="A215" t="s">
        <v>212</v>
      </c>
      <c r="B215">
        <v>27.876164695558142</v>
      </c>
      <c r="C215">
        <v>19.425425551274394</v>
      </c>
      <c r="D215">
        <v>15.267101390019482</v>
      </c>
      <c r="E215">
        <v>10.669611629499801</v>
      </c>
      <c r="F215">
        <v>22.107010232563404</v>
      </c>
      <c r="G215">
        <v>322.73671393262714</v>
      </c>
      <c r="H215">
        <v>333.71821910912831</v>
      </c>
      <c r="I215">
        <v>343.84290802890615</v>
      </c>
      <c r="J215">
        <v>199.96562992597904</v>
      </c>
      <c r="K215">
        <v>246.26553102894144</v>
      </c>
      <c r="L215">
        <v>-64.628332735702642</v>
      </c>
      <c r="M215">
        <v>52.103544748513386</v>
      </c>
      <c r="N215">
        <v>91.431422288844189</v>
      </c>
      <c r="O215">
        <v>180.62548050801263</v>
      </c>
      <c r="P215">
        <v>189.22767880519228</v>
      </c>
      <c r="Q215">
        <v>0.53132543649706887</v>
      </c>
      <c r="R215">
        <v>0.52866176354118621</v>
      </c>
      <c r="S215">
        <v>0.41297241378022503</v>
      </c>
      <c r="T215">
        <v>0.46306319543495339</v>
      </c>
      <c r="U215">
        <v>0.49915639607438889</v>
      </c>
      <c r="V215">
        <v>0.94704327132432964</v>
      </c>
      <c r="W215">
        <v>0.92740666793459325</v>
      </c>
      <c r="X215">
        <v>0.78589938774707524</v>
      </c>
      <c r="Y215">
        <v>0.85472039187288107</v>
      </c>
      <c r="Z215">
        <v>0.88652043159266503</v>
      </c>
      <c r="AA215">
        <v>27.876164695558142</v>
      </c>
      <c r="AB215">
        <v>19.425425551274394</v>
      </c>
      <c r="AC215">
        <v>15.267101390019482</v>
      </c>
      <c r="AD215">
        <v>10.669611629499801</v>
      </c>
      <c r="AE215">
        <v>22.107010232563404</v>
      </c>
      <c r="AF215" t="str">
        <f t="shared" si="12"/>
        <v>Consider</v>
      </c>
      <c r="AG215" t="str">
        <f t="shared" si="13"/>
        <v>Consider</v>
      </c>
      <c r="AH215" t="str">
        <f t="shared" si="14"/>
        <v>Consider</v>
      </c>
      <c r="AI215" t="str">
        <f t="shared" si="15"/>
        <v>Consider</v>
      </c>
    </row>
    <row r="216" spans="1:35" x14ac:dyDescent="0.3">
      <c r="A216" t="s">
        <v>213</v>
      </c>
      <c r="B216">
        <v>2.6071612503244803</v>
      </c>
      <c r="C216">
        <v>2.89942622171136</v>
      </c>
      <c r="D216">
        <v>2.9929745313280001</v>
      </c>
      <c r="E216">
        <v>3.1909413705728</v>
      </c>
      <c r="F216">
        <v>3.5015287471820802</v>
      </c>
      <c r="G216">
        <v>6.2573535127191544</v>
      </c>
      <c r="H216">
        <v>8.0877313935544333</v>
      </c>
      <c r="I216">
        <v>6.6599144666109948</v>
      </c>
      <c r="J216">
        <v>8.1876344709475326</v>
      </c>
      <c r="K216">
        <v>10.037054551362457</v>
      </c>
      <c r="L216">
        <v>24.032292467358925</v>
      </c>
      <c r="M216">
        <v>26.559505219305269</v>
      </c>
      <c r="N216">
        <v>23.882080352692121</v>
      </c>
      <c r="O216">
        <v>27.06460443592745</v>
      </c>
      <c r="P216">
        <v>26.795920971611647</v>
      </c>
      <c r="Q216">
        <v>0</v>
      </c>
      <c r="R216">
        <v>-0.17827132708265592</v>
      </c>
      <c r="S216">
        <v>-0.17776917327801775</v>
      </c>
      <c r="T216">
        <v>-0.22635979668973588</v>
      </c>
      <c r="U216">
        <v>1.5310700672312898</v>
      </c>
      <c r="V216">
        <v>0</v>
      </c>
      <c r="W216">
        <v>0.92928440129532985</v>
      </c>
      <c r="X216">
        <v>0.9256643659568019</v>
      </c>
      <c r="Y216">
        <v>0.96606219078666522</v>
      </c>
      <c r="Z216">
        <v>1.9761984099256757</v>
      </c>
      <c r="AA216">
        <v>2.6071612503244803</v>
      </c>
      <c r="AB216">
        <v>2.89942622171136</v>
      </c>
      <c r="AC216">
        <v>2.9929745313280001</v>
      </c>
      <c r="AD216">
        <v>3.1909413705728</v>
      </c>
      <c r="AE216">
        <v>3.5015287471820802</v>
      </c>
      <c r="AF216" t="str">
        <f t="shared" si="12"/>
        <v>Consider</v>
      </c>
      <c r="AG216" t="str">
        <f t="shared" si="13"/>
        <v>Consider</v>
      </c>
      <c r="AH216" t="str">
        <f t="shared" si="14"/>
        <v>Consider</v>
      </c>
      <c r="AI216" t="str">
        <f t="shared" si="15"/>
        <v>Consider</v>
      </c>
    </row>
    <row r="217" spans="1:35" x14ac:dyDescent="0.3">
      <c r="A217" t="s">
        <v>214</v>
      </c>
      <c r="B217">
        <v>0.32870740991999997</v>
      </c>
      <c r="C217">
        <v>0</v>
      </c>
      <c r="D217">
        <v>0</v>
      </c>
      <c r="E217">
        <v>0</v>
      </c>
      <c r="F217">
        <v>0</v>
      </c>
      <c r="G217">
        <v>0.69635595695104002</v>
      </c>
      <c r="H217">
        <v>0</v>
      </c>
      <c r="I217">
        <v>0</v>
      </c>
      <c r="J217">
        <v>0</v>
      </c>
      <c r="K217">
        <v>0</v>
      </c>
      <c r="L217">
        <v>3.1797388875263999</v>
      </c>
      <c r="M217">
        <v>0</v>
      </c>
      <c r="N217">
        <v>0</v>
      </c>
      <c r="O217">
        <v>0</v>
      </c>
      <c r="P217">
        <v>0</v>
      </c>
      <c r="Q217">
        <v>0.34951273613821288</v>
      </c>
      <c r="R217">
        <v>0.36448745924847481</v>
      </c>
      <c r="S217">
        <v>0.38178734567233308</v>
      </c>
      <c r="T217">
        <v>0.38142254807796383</v>
      </c>
      <c r="U217">
        <v>0.45849776882657256</v>
      </c>
      <c r="V217">
        <v>0.96085740212662707</v>
      </c>
      <c r="W217">
        <v>0.93783645563643847</v>
      </c>
      <c r="X217">
        <v>0.9408341150394457</v>
      </c>
      <c r="Y217">
        <v>0.92455240532948257</v>
      </c>
      <c r="Z217">
        <v>1.0344471845686571</v>
      </c>
      <c r="AA217">
        <v>2.7782940385280002</v>
      </c>
      <c r="AB217">
        <v>0</v>
      </c>
      <c r="AC217">
        <v>0</v>
      </c>
      <c r="AD217">
        <v>0</v>
      </c>
      <c r="AE217">
        <v>0</v>
      </c>
      <c r="AF217" t="str">
        <f t="shared" si="12"/>
        <v>Consider</v>
      </c>
      <c r="AG217" t="str">
        <f t="shared" si="13"/>
        <v>Consider</v>
      </c>
      <c r="AH217" t="str">
        <f t="shared" si="14"/>
        <v>Remove</v>
      </c>
      <c r="AI217" t="str">
        <f t="shared" si="15"/>
        <v>Remove</v>
      </c>
    </row>
    <row r="218" spans="1:35" x14ac:dyDescent="0.3">
      <c r="A218" t="s">
        <v>215</v>
      </c>
      <c r="B218">
        <v>631.57695658840066</v>
      </c>
      <c r="C218">
        <v>481.8218961090048</v>
      </c>
      <c r="D218">
        <v>0</v>
      </c>
      <c r="E218">
        <v>0</v>
      </c>
      <c r="F218">
        <v>0</v>
      </c>
      <c r="G218">
        <v>4076.8114383298557</v>
      </c>
      <c r="H218">
        <v>9.6358399999999997E-9</v>
      </c>
      <c r="I218">
        <v>0</v>
      </c>
      <c r="J218">
        <v>0</v>
      </c>
      <c r="K218">
        <v>0</v>
      </c>
      <c r="L218">
        <v>6156.8790668807778</v>
      </c>
      <c r="M218">
        <v>9.63584</v>
      </c>
      <c r="N218">
        <v>0</v>
      </c>
      <c r="O218">
        <v>0</v>
      </c>
      <c r="P218">
        <v>0</v>
      </c>
      <c r="Q218">
        <v>0.67520146695725936</v>
      </c>
      <c r="R218">
        <v>0.70798328284445744</v>
      </c>
      <c r="S218">
        <v>0.62102244643841764</v>
      </c>
      <c r="T218">
        <v>0</v>
      </c>
      <c r="U218">
        <v>0</v>
      </c>
      <c r="V218">
        <v>1.0733489335546642</v>
      </c>
      <c r="W218">
        <v>1.0846021969534707</v>
      </c>
      <c r="X218">
        <v>0.98232061814465788</v>
      </c>
      <c r="Y218">
        <v>0</v>
      </c>
      <c r="Z218">
        <v>0</v>
      </c>
      <c r="AA218">
        <v>1296.0288590759324</v>
      </c>
      <c r="AB218">
        <v>1041.7319656280883</v>
      </c>
      <c r="AC218">
        <v>0</v>
      </c>
      <c r="AD218">
        <v>0</v>
      </c>
      <c r="AE218">
        <v>0</v>
      </c>
      <c r="AF218" t="str">
        <f t="shared" si="12"/>
        <v>Consider</v>
      </c>
      <c r="AG218" t="str">
        <f t="shared" si="13"/>
        <v>Consider</v>
      </c>
      <c r="AH218" t="str">
        <f t="shared" si="14"/>
        <v>Remove</v>
      </c>
      <c r="AI218" t="str">
        <f t="shared" si="15"/>
        <v>Remove</v>
      </c>
    </row>
    <row r="219" spans="1:35" x14ac:dyDescent="0.3">
      <c r="A219" t="s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23.512663701097164</v>
      </c>
      <c r="H219">
        <v>23.039569801383628</v>
      </c>
      <c r="I219">
        <v>23.999395157272577</v>
      </c>
      <c r="J219">
        <v>0</v>
      </c>
      <c r="K219">
        <v>0</v>
      </c>
      <c r="L219">
        <v>113.14504976996496</v>
      </c>
      <c r="M219">
        <v>111.13101336323973</v>
      </c>
      <c r="N219">
        <v>118.30824601996605</v>
      </c>
      <c r="O219">
        <v>0</v>
      </c>
      <c r="P219">
        <v>0</v>
      </c>
      <c r="Q219">
        <v>0</v>
      </c>
      <c r="R219">
        <v>0</v>
      </c>
      <c r="S219">
        <v>0.59421835274554202</v>
      </c>
      <c r="T219">
        <v>0</v>
      </c>
      <c r="U219">
        <v>0</v>
      </c>
      <c r="V219">
        <v>0</v>
      </c>
      <c r="W219">
        <v>0</v>
      </c>
      <c r="X219">
        <v>0.67142259628573442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t="str">
        <f t="shared" si="12"/>
        <v>Consider</v>
      </c>
      <c r="AG219" t="str">
        <f t="shared" si="13"/>
        <v>Consider</v>
      </c>
      <c r="AH219" t="str">
        <f t="shared" si="14"/>
        <v>Remove</v>
      </c>
      <c r="AI219" t="str">
        <f t="shared" si="15"/>
        <v>Remove</v>
      </c>
    </row>
    <row r="220" spans="1:35" x14ac:dyDescent="0.3">
      <c r="A220" t="s">
        <v>217</v>
      </c>
      <c r="B220">
        <v>480.50776296711166</v>
      </c>
      <c r="C220">
        <v>484.65072952127491</v>
      </c>
      <c r="D220">
        <v>408.86462339656703</v>
      </c>
      <c r="E220">
        <v>0</v>
      </c>
      <c r="F220">
        <v>0</v>
      </c>
      <c r="G220">
        <v>193.6326296057386</v>
      </c>
      <c r="H220">
        <v>212.7136946233386</v>
      </c>
      <c r="I220">
        <v>204.40534624367757</v>
      </c>
      <c r="J220">
        <v>0</v>
      </c>
      <c r="K220">
        <v>0</v>
      </c>
      <c r="L220">
        <v>253.83139324943087</v>
      </c>
      <c r="M220">
        <v>297.28848817620275</v>
      </c>
      <c r="N220">
        <v>271.7202129095561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521.92683124317182</v>
      </c>
      <c r="AB220">
        <v>548.46177509579786</v>
      </c>
      <c r="AC220">
        <v>410.00890038342658</v>
      </c>
      <c r="AD220">
        <v>0</v>
      </c>
      <c r="AE220">
        <v>0</v>
      </c>
      <c r="AF220" t="str">
        <f t="shared" si="12"/>
        <v>Consider</v>
      </c>
      <c r="AG220" t="str">
        <f t="shared" si="13"/>
        <v>Consider</v>
      </c>
      <c r="AH220" t="str">
        <f t="shared" si="14"/>
        <v>Consider</v>
      </c>
      <c r="AI220" t="str">
        <f t="shared" si="15"/>
        <v>Consider</v>
      </c>
    </row>
    <row r="221" spans="1:35" x14ac:dyDescent="0.3">
      <c r="A221" t="s">
        <v>218</v>
      </c>
      <c r="B221">
        <v>17.644249912197118</v>
      </c>
      <c r="C221">
        <v>15.961826052352</v>
      </c>
      <c r="D221">
        <v>14.9008956414976</v>
      </c>
      <c r="E221">
        <v>13.944134432911358</v>
      </c>
      <c r="F221">
        <v>12.764705699379201</v>
      </c>
      <c r="G221">
        <v>8.0006334047507455</v>
      </c>
      <c r="H221">
        <v>6.2688377854032904</v>
      </c>
      <c r="I221">
        <v>5.6943515742891</v>
      </c>
      <c r="J221">
        <v>5.1819974030689275</v>
      </c>
      <c r="K221">
        <v>5.1738947689796602</v>
      </c>
      <c r="L221">
        <v>30.501346077020468</v>
      </c>
      <c r="M221">
        <v>33.305585928113466</v>
      </c>
      <c r="N221">
        <v>31.664967657414039</v>
      </c>
      <c r="O221">
        <v>30.604524479436698</v>
      </c>
      <c r="P221">
        <v>30.223705762459339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27.980838299361281</v>
      </c>
      <c r="AB221">
        <v>25.684517173729283</v>
      </c>
      <c r="AC221">
        <v>23.900708108144642</v>
      </c>
      <c r="AD221">
        <v>22.097142515998719</v>
      </c>
      <c r="AE221">
        <v>20.750079064350722</v>
      </c>
      <c r="AF221" t="str">
        <f t="shared" si="12"/>
        <v>Consider</v>
      </c>
      <c r="AG221" t="str">
        <f t="shared" si="13"/>
        <v>Consider</v>
      </c>
      <c r="AH221" t="str">
        <f t="shared" si="14"/>
        <v>Consider</v>
      </c>
      <c r="AI221" t="str">
        <f t="shared" si="15"/>
        <v>Consider</v>
      </c>
    </row>
    <row r="222" spans="1:35" x14ac:dyDescent="0.3">
      <c r="A222" t="s">
        <v>219</v>
      </c>
      <c r="B222">
        <v>0</v>
      </c>
      <c r="C222">
        <v>21.890560628735997</v>
      </c>
      <c r="D222">
        <v>26.056881038336002</v>
      </c>
      <c r="E222">
        <v>25.873577490431998</v>
      </c>
      <c r="F222">
        <v>24.691197289472001</v>
      </c>
      <c r="G222">
        <v>9.6427951493120005</v>
      </c>
      <c r="H222">
        <v>10.641657886719999</v>
      </c>
      <c r="I222">
        <v>11.437324848128</v>
      </c>
      <c r="J222">
        <v>12.369675236352</v>
      </c>
      <c r="K222">
        <v>10.668723997695999</v>
      </c>
      <c r="L222">
        <v>14.966356816896001</v>
      </c>
      <c r="M222">
        <v>16.689560100864</v>
      </c>
      <c r="N222">
        <v>19.739540502527998</v>
      </c>
      <c r="O222">
        <v>22.105834930176002</v>
      </c>
      <c r="P222">
        <v>20.708199699455999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21.890560628735997</v>
      </c>
      <c r="AC222">
        <v>26.056881038336002</v>
      </c>
      <c r="AD222">
        <v>25.873577490431998</v>
      </c>
      <c r="AE222">
        <v>24.691197289472001</v>
      </c>
      <c r="AF222" t="str">
        <f t="shared" si="12"/>
        <v>Consider</v>
      </c>
      <c r="AG222" t="str">
        <f t="shared" si="13"/>
        <v>Consider</v>
      </c>
      <c r="AH222" t="str">
        <f t="shared" si="14"/>
        <v>Consider</v>
      </c>
      <c r="AI222" t="str">
        <f t="shared" si="15"/>
        <v>Consider</v>
      </c>
    </row>
    <row r="223" spans="1:35" x14ac:dyDescent="0.3">
      <c r="A223" t="s">
        <v>220</v>
      </c>
      <c r="B223">
        <v>1357.168265090048</v>
      </c>
      <c r="C223">
        <v>1416.6068930600959</v>
      </c>
      <c r="D223">
        <v>1466.951063955456</v>
      </c>
      <c r="E223">
        <v>1498.1806874572801</v>
      </c>
      <c r="F223">
        <v>1472.4343859230721</v>
      </c>
      <c r="G223">
        <v>257.59871784038398</v>
      </c>
      <c r="H223">
        <v>212.00033979187199</v>
      </c>
      <c r="I223">
        <v>239.94139197767677</v>
      </c>
      <c r="J223">
        <v>238.09230369989632</v>
      </c>
      <c r="K223">
        <v>248.274762037248</v>
      </c>
      <c r="L223">
        <v>441.78649763839996</v>
      </c>
      <c r="M223">
        <v>401.49277188505602</v>
      </c>
      <c r="N223">
        <v>360.89200779878399</v>
      </c>
      <c r="O223">
        <v>387.737913814016</v>
      </c>
      <c r="P223">
        <v>385.96572191948798</v>
      </c>
      <c r="Q223">
        <v>0.75293468855091139</v>
      </c>
      <c r="R223">
        <v>0.71483174079088085</v>
      </c>
      <c r="S223">
        <v>0.70967564681179762</v>
      </c>
      <c r="T223">
        <v>0.70946222136191062</v>
      </c>
      <c r="U223">
        <v>0.50511939420974983</v>
      </c>
      <c r="V223">
        <v>0.96561677793813572</v>
      </c>
      <c r="W223">
        <v>0.92647749858763062</v>
      </c>
      <c r="X223">
        <v>0.92321170848598477</v>
      </c>
      <c r="Y223">
        <v>0.92655597981224902</v>
      </c>
      <c r="Z223">
        <v>0.72708379759493491</v>
      </c>
      <c r="AA223">
        <v>1385.1428970219522</v>
      </c>
      <c r="AB223">
        <v>1441.8526791935999</v>
      </c>
      <c r="AC223">
        <v>1493.816375588864</v>
      </c>
      <c r="AD223">
        <v>1526.361148640256</v>
      </c>
      <c r="AE223">
        <v>1500.7352449996799</v>
      </c>
      <c r="AF223" t="str">
        <f t="shared" si="12"/>
        <v>Consider</v>
      </c>
      <c r="AG223" t="str">
        <f t="shared" si="13"/>
        <v>Consider</v>
      </c>
      <c r="AH223" t="str">
        <f t="shared" si="14"/>
        <v>Consider</v>
      </c>
      <c r="AI223" t="str">
        <f t="shared" si="15"/>
        <v>Consider</v>
      </c>
    </row>
    <row r="224" spans="1:35" x14ac:dyDescent="0.3">
      <c r="A224" t="s">
        <v>221</v>
      </c>
      <c r="B224">
        <v>276.26510038835198</v>
      </c>
      <c r="C224">
        <v>291.23098206197756</v>
      </c>
      <c r="D224">
        <v>296.89937704534015</v>
      </c>
      <c r="E224">
        <v>272.30229006621693</v>
      </c>
      <c r="F224">
        <v>304.9297112301158</v>
      </c>
      <c r="G224">
        <v>154.53592556760066</v>
      </c>
      <c r="H224">
        <v>141.93111304648704</v>
      </c>
      <c r="I224">
        <v>160.65274965953955</v>
      </c>
      <c r="J224">
        <v>154.88289024542823</v>
      </c>
      <c r="K224">
        <v>168.81987082181857</v>
      </c>
      <c r="L224">
        <v>222.31505997741056</v>
      </c>
      <c r="M224">
        <v>191.5561785182515</v>
      </c>
      <c r="N224">
        <v>218.17233802904573</v>
      </c>
      <c r="O224">
        <v>207.93045640109057</v>
      </c>
      <c r="P224">
        <v>202.18846560838657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349.51114030079998</v>
      </c>
      <c r="AB224">
        <v>371.1901533663027</v>
      </c>
      <c r="AC224">
        <v>388.45445434081279</v>
      </c>
      <c r="AD224">
        <v>359.44820559162366</v>
      </c>
      <c r="AE224">
        <v>396.06025182927868</v>
      </c>
      <c r="AF224" t="str">
        <f t="shared" si="12"/>
        <v>Consider</v>
      </c>
      <c r="AG224" t="str">
        <f t="shared" si="13"/>
        <v>Consider</v>
      </c>
      <c r="AH224" t="str">
        <f t="shared" si="14"/>
        <v>Consider</v>
      </c>
      <c r="AI224" t="str">
        <f t="shared" si="15"/>
        <v>Consider</v>
      </c>
    </row>
    <row r="225" spans="1:35" x14ac:dyDescent="0.3">
      <c r="A225" t="s">
        <v>222</v>
      </c>
      <c r="B225">
        <v>23.391050270627844</v>
      </c>
      <c r="C225">
        <v>24.725731176448001</v>
      </c>
      <c r="D225">
        <v>26.650367744921599</v>
      </c>
      <c r="E225">
        <v>28.820026996776964</v>
      </c>
      <c r="F225">
        <v>31.106772159518719</v>
      </c>
      <c r="G225">
        <v>17.165676835757978</v>
      </c>
      <c r="H225">
        <v>19.438412790868888</v>
      </c>
      <c r="I225">
        <v>16.595425263448067</v>
      </c>
      <c r="J225">
        <v>19.83211921547684</v>
      </c>
      <c r="K225">
        <v>22.497191443211467</v>
      </c>
      <c r="L225">
        <v>29.679061858733672</v>
      </c>
      <c r="M225">
        <v>33.073810009873817</v>
      </c>
      <c r="N225">
        <v>32.276827008660995</v>
      </c>
      <c r="O225">
        <v>31.920383038929817</v>
      </c>
      <c r="P225">
        <v>38.405956918353709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23.391050270627844</v>
      </c>
      <c r="AB225">
        <v>24.725731176448001</v>
      </c>
      <c r="AC225">
        <v>26.650367744921599</v>
      </c>
      <c r="AD225">
        <v>28.820026996776964</v>
      </c>
      <c r="AE225">
        <v>31.106772159518719</v>
      </c>
      <c r="AF225" t="str">
        <f t="shared" si="12"/>
        <v>Consider</v>
      </c>
      <c r="AG225" t="str">
        <f t="shared" si="13"/>
        <v>Consider</v>
      </c>
      <c r="AH225" t="str">
        <f t="shared" si="14"/>
        <v>Consider</v>
      </c>
      <c r="AI225" t="str">
        <f t="shared" si="15"/>
        <v>Consider</v>
      </c>
    </row>
    <row r="226" spans="1:35" x14ac:dyDescent="0.3">
      <c r="A226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0.76807352051210231</v>
      </c>
      <c r="H226">
        <v>0.68507218171863038</v>
      </c>
      <c r="I226">
        <v>0.66476259899002876</v>
      </c>
      <c r="J226">
        <v>0.62797756144189432</v>
      </c>
      <c r="K226">
        <v>0.31766826476830717</v>
      </c>
      <c r="L226">
        <v>2.4647233107489792</v>
      </c>
      <c r="M226">
        <v>2.5973118033124352</v>
      </c>
      <c r="N226">
        <v>2.5853628285614079</v>
      </c>
      <c r="O226">
        <v>2.4040027858386943</v>
      </c>
      <c r="P226">
        <v>4.3109822151921664</v>
      </c>
      <c r="Q226">
        <v>0.67846465789767507</v>
      </c>
      <c r="R226">
        <v>1.5833956774511071</v>
      </c>
      <c r="S226">
        <v>1.3507947815188217</v>
      </c>
      <c r="T226">
        <v>3.1157495104687563</v>
      </c>
      <c r="U226">
        <v>0</v>
      </c>
      <c r="V226">
        <v>1.2539110783338681</v>
      </c>
      <c r="W226">
        <v>1.8541399221668338</v>
      </c>
      <c r="X226">
        <v>1.4024743743904953</v>
      </c>
      <c r="Y226">
        <v>3.0743304841592498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t="str">
        <f t="shared" si="12"/>
        <v>Consider</v>
      </c>
      <c r="AG226" t="str">
        <f t="shared" si="13"/>
        <v>Consider</v>
      </c>
      <c r="AH226" t="str">
        <f t="shared" si="14"/>
        <v>Remove</v>
      </c>
      <c r="AI226" t="str">
        <f t="shared" si="15"/>
        <v>Remove</v>
      </c>
    </row>
    <row r="227" spans="1:35" x14ac:dyDescent="0.3">
      <c r="A227" t="s">
        <v>224</v>
      </c>
      <c r="B227">
        <v>-2.4736062049587202E-2</v>
      </c>
      <c r="C227">
        <v>4.0323172880383992E-3</v>
      </c>
      <c r="D227">
        <v>4.7155698419712004E-3</v>
      </c>
      <c r="E227">
        <v>0</v>
      </c>
      <c r="F227">
        <v>0</v>
      </c>
      <c r="G227">
        <v>21.027301779336192</v>
      </c>
      <c r="H227">
        <v>16.607007857930956</v>
      </c>
      <c r="I227">
        <v>12.972328398430617</v>
      </c>
      <c r="J227">
        <v>0</v>
      </c>
      <c r="K227">
        <v>0</v>
      </c>
      <c r="L227">
        <v>-4.2681617345710086</v>
      </c>
      <c r="M227">
        <v>-1.4587195375941633</v>
      </c>
      <c r="N227">
        <v>-2.8250349899661313</v>
      </c>
      <c r="O227">
        <v>0</v>
      </c>
      <c r="P227">
        <v>0</v>
      </c>
      <c r="Q227">
        <v>0.70282736047513295</v>
      </c>
      <c r="R227">
        <v>0.68433646155304773</v>
      </c>
      <c r="S227">
        <v>0.83166799280992454</v>
      </c>
      <c r="T227">
        <v>0.37274328587372707</v>
      </c>
      <c r="U227">
        <v>0.68669166603962284</v>
      </c>
      <c r="V227">
        <v>0.94946771485048065</v>
      </c>
      <c r="W227">
        <v>0.91335003885332167</v>
      </c>
      <c r="X227">
        <v>1.0473448943684507</v>
      </c>
      <c r="Y227">
        <v>1.1899091196669453</v>
      </c>
      <c r="Z227">
        <v>0.96219664884239264</v>
      </c>
      <c r="AA227">
        <v>-5.8698815155199986E-3</v>
      </c>
      <c r="AB227">
        <v>1.4432077432831997E-3</v>
      </c>
      <c r="AC227">
        <v>6.2455997798399967E-4</v>
      </c>
      <c r="AD227">
        <v>0</v>
      </c>
      <c r="AE227">
        <v>0</v>
      </c>
      <c r="AF227" t="str">
        <f t="shared" si="12"/>
        <v>Consider</v>
      </c>
      <c r="AG227" t="str">
        <f t="shared" si="13"/>
        <v>Consider</v>
      </c>
      <c r="AH227" t="str">
        <f t="shared" si="14"/>
        <v>Consider</v>
      </c>
      <c r="AI227" t="str">
        <f t="shared" si="15"/>
        <v>Consider</v>
      </c>
    </row>
    <row r="228" spans="1:35" x14ac:dyDescent="0.3">
      <c r="A228" t="s">
        <v>225</v>
      </c>
      <c r="B228">
        <v>26.608590693375998</v>
      </c>
      <c r="C228">
        <v>29.212873024512</v>
      </c>
      <c r="D228">
        <v>29.741833424896001</v>
      </c>
      <c r="E228">
        <v>29.984092896256001</v>
      </c>
      <c r="F228">
        <v>30.042386837503997</v>
      </c>
      <c r="G228">
        <v>10.379859939378381</v>
      </c>
      <c r="H228">
        <v>10.482016716890522</v>
      </c>
      <c r="I228">
        <v>10.221435182091367</v>
      </c>
      <c r="J228">
        <v>10.122291816293581</v>
      </c>
      <c r="K228">
        <v>12.093660411972095</v>
      </c>
      <c r="L228">
        <v>17.344949953842281</v>
      </c>
      <c r="M228">
        <v>18.798835944802001</v>
      </c>
      <c r="N228">
        <v>17.472119181286196</v>
      </c>
      <c r="O228">
        <v>19.371541411635508</v>
      </c>
      <c r="P228">
        <v>23.042747888640001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26.608590693375998</v>
      </c>
      <c r="AB228">
        <v>29.212873024512</v>
      </c>
      <c r="AC228">
        <v>29.741833424896001</v>
      </c>
      <c r="AD228">
        <v>29.984092896256001</v>
      </c>
      <c r="AE228">
        <v>30.042386837503997</v>
      </c>
      <c r="AF228" t="str">
        <f t="shared" si="12"/>
        <v>Consider</v>
      </c>
      <c r="AG228" t="str">
        <f t="shared" si="13"/>
        <v>Consider</v>
      </c>
      <c r="AH228" t="str">
        <f t="shared" si="14"/>
        <v>Consider</v>
      </c>
      <c r="AI228" t="str">
        <f t="shared" si="15"/>
        <v>Consider</v>
      </c>
    </row>
    <row r="229" spans="1:35" x14ac:dyDescent="0.3">
      <c r="A229" t="s">
        <v>226</v>
      </c>
      <c r="B229">
        <v>298.11240542298111</v>
      </c>
      <c r="C229">
        <v>339.06555728504833</v>
      </c>
      <c r="D229">
        <v>372.49743303626747</v>
      </c>
      <c r="E229">
        <v>231.5491770150401</v>
      </c>
      <c r="F229">
        <v>232.24283085495296</v>
      </c>
      <c r="G229">
        <v>178.00935205922519</v>
      </c>
      <c r="H229">
        <v>186.28315958664325</v>
      </c>
      <c r="I229">
        <v>173.0093449813896</v>
      </c>
      <c r="J229">
        <v>129.74801895606043</v>
      </c>
      <c r="K229">
        <v>149.16440012627527</v>
      </c>
      <c r="L229">
        <v>277.13220948699933</v>
      </c>
      <c r="M229">
        <v>260.49720234461074</v>
      </c>
      <c r="N229">
        <v>226.80361641400219</v>
      </c>
      <c r="O229">
        <v>200.95558180982394</v>
      </c>
      <c r="P229">
        <v>194.80645692632598</v>
      </c>
      <c r="Q229">
        <v>0.61642179241291328</v>
      </c>
      <c r="R229">
        <v>0.60033566600927102</v>
      </c>
      <c r="S229">
        <v>0.63364757998587407</v>
      </c>
      <c r="T229">
        <v>0.62322259507173683</v>
      </c>
      <c r="U229">
        <v>0.8111053451004484</v>
      </c>
      <c r="V229">
        <v>1.1012350952618006</v>
      </c>
      <c r="W229">
        <v>1.0418798595737</v>
      </c>
      <c r="X229">
        <v>1.0512089634232213</v>
      </c>
      <c r="Y229">
        <v>1.0331016803438335</v>
      </c>
      <c r="Z229">
        <v>1.2793700036253104</v>
      </c>
      <c r="AA229">
        <v>582.43162241516552</v>
      </c>
      <c r="AB229">
        <v>675.44570055713791</v>
      </c>
      <c r="AC229">
        <v>740.592740219392</v>
      </c>
      <c r="AD229">
        <v>502.99010239421455</v>
      </c>
      <c r="AE229">
        <v>515.81019282433022</v>
      </c>
      <c r="AF229" t="str">
        <f t="shared" si="12"/>
        <v>Consider</v>
      </c>
      <c r="AG229" t="str">
        <f t="shared" si="13"/>
        <v>Consider</v>
      </c>
      <c r="AH229" t="str">
        <f t="shared" si="14"/>
        <v>Consider</v>
      </c>
      <c r="AI229" t="str">
        <f t="shared" si="15"/>
        <v>Consider</v>
      </c>
    </row>
    <row r="230" spans="1:35" x14ac:dyDescent="0.3">
      <c r="A230" t="s">
        <v>227</v>
      </c>
      <c r="B230">
        <v>6.1133322272358397</v>
      </c>
      <c r="C230">
        <v>7.49997829313536</v>
      </c>
      <c r="D230">
        <v>8.5654099517439999</v>
      </c>
      <c r="E230">
        <v>10.20063512576</v>
      </c>
      <c r="F230">
        <v>10.989747403366399</v>
      </c>
      <c r="G230">
        <v>12.219932051958683</v>
      </c>
      <c r="H230">
        <v>12.466519403425075</v>
      </c>
      <c r="I230">
        <v>13.79347797217874</v>
      </c>
      <c r="J230">
        <v>17.668174937060559</v>
      </c>
      <c r="K230">
        <v>21.168579612918474</v>
      </c>
      <c r="L230">
        <v>35.391421902963401</v>
      </c>
      <c r="M230">
        <v>32.789479924357529</v>
      </c>
      <c r="N230">
        <v>33.550450910663272</v>
      </c>
      <c r="O230">
        <v>35.584704112663047</v>
      </c>
      <c r="P230">
        <v>32.194929306562145</v>
      </c>
      <c r="Q230">
        <v>0</v>
      </c>
      <c r="R230">
        <v>0</v>
      </c>
      <c r="S230">
        <v>0</v>
      </c>
      <c r="T230">
        <v>0</v>
      </c>
      <c r="U230">
        <v>518.68134006333753</v>
      </c>
      <c r="V230">
        <v>0</v>
      </c>
      <c r="W230">
        <v>0</v>
      </c>
      <c r="X230">
        <v>0</v>
      </c>
      <c r="Y230">
        <v>0</v>
      </c>
      <c r="Z230">
        <v>1076.1587031567713</v>
      </c>
      <c r="AA230">
        <v>6.1141388915814394</v>
      </c>
      <c r="AB230">
        <v>7.5009335035903995</v>
      </c>
      <c r="AC230">
        <v>8.5661499842560005</v>
      </c>
      <c r="AD230">
        <v>10.202390698721279</v>
      </c>
      <c r="AE230">
        <v>10.9905469371904</v>
      </c>
      <c r="AF230" t="str">
        <f t="shared" si="12"/>
        <v>Consider</v>
      </c>
      <c r="AG230" t="str">
        <f t="shared" si="13"/>
        <v>Consider</v>
      </c>
      <c r="AH230" t="str">
        <f t="shared" si="14"/>
        <v>Consider</v>
      </c>
      <c r="AI230" t="str">
        <f t="shared" si="15"/>
        <v>Consider</v>
      </c>
    </row>
    <row r="231" spans="1:35" x14ac:dyDescent="0.3">
      <c r="A231" t="s">
        <v>228</v>
      </c>
      <c r="B231">
        <v>184.01332451436542</v>
      </c>
      <c r="C231">
        <v>195.78258268783617</v>
      </c>
      <c r="D231">
        <v>223.38346452391937</v>
      </c>
      <c r="E231">
        <v>253.86188633216003</v>
      </c>
      <c r="F231">
        <v>311.27084465913856</v>
      </c>
      <c r="G231">
        <v>301.84207970695803</v>
      </c>
      <c r="H231">
        <v>298.45357688454152</v>
      </c>
      <c r="I231">
        <v>268.60831210929882</v>
      </c>
      <c r="J231">
        <v>276.53369311996028</v>
      </c>
      <c r="K231">
        <v>335.2371878059007</v>
      </c>
      <c r="L231">
        <v>405.32801287346086</v>
      </c>
      <c r="M231">
        <v>420.86475265457204</v>
      </c>
      <c r="N231">
        <v>449.80390801718306</v>
      </c>
      <c r="O231">
        <v>480.75571875480466</v>
      </c>
      <c r="P231">
        <v>474.66312985462662</v>
      </c>
      <c r="Q231">
        <v>0.75849913728314866</v>
      </c>
      <c r="R231">
        <v>0.95475614453338342</v>
      </c>
      <c r="S231">
        <v>0.49614918085623222</v>
      </c>
      <c r="T231">
        <v>0.4968806163715902</v>
      </c>
      <c r="U231">
        <v>0.4110270462315555</v>
      </c>
      <c r="V231">
        <v>1.6604576313958603</v>
      </c>
      <c r="W231">
        <v>1.501060885876502</v>
      </c>
      <c r="X231">
        <v>0.92545966646373878</v>
      </c>
      <c r="Y231">
        <v>0.89346130227549225</v>
      </c>
      <c r="Z231">
        <v>0.81042646181495293</v>
      </c>
      <c r="AA231">
        <v>213.42948173334528</v>
      </c>
      <c r="AB231">
        <v>221.90280568164354</v>
      </c>
      <c r="AC231">
        <v>259.81934475016192</v>
      </c>
      <c r="AD231">
        <v>295.60619477310462</v>
      </c>
      <c r="AE231">
        <v>357.34528339674108</v>
      </c>
      <c r="AF231" t="str">
        <f t="shared" si="12"/>
        <v>Consider</v>
      </c>
      <c r="AG231" t="str">
        <f t="shared" si="13"/>
        <v>Consider</v>
      </c>
      <c r="AH231" t="str">
        <f t="shared" si="14"/>
        <v>Consider</v>
      </c>
      <c r="AI231" t="str">
        <f t="shared" si="15"/>
        <v>Consider</v>
      </c>
    </row>
    <row r="232" spans="1:35" x14ac:dyDescent="0.3">
      <c r="A232" t="s">
        <v>229</v>
      </c>
      <c r="B232">
        <v>3.2448415133183993E-2</v>
      </c>
      <c r="C232">
        <v>-0.44566580221972479</v>
      </c>
      <c r="D232">
        <v>0.82425634904340483</v>
      </c>
      <c r="E232">
        <v>-1.44304180448256E-2</v>
      </c>
      <c r="F232">
        <v>3.9308635522047998E-3</v>
      </c>
      <c r="G232">
        <v>9.4328944695591925</v>
      </c>
      <c r="H232">
        <v>13.079355420770201</v>
      </c>
      <c r="I232">
        <v>14.761486576076186</v>
      </c>
      <c r="J232">
        <v>11.627534573981594</v>
      </c>
      <c r="K232">
        <v>10.98019675922391</v>
      </c>
      <c r="L232">
        <v>15.481138852959745</v>
      </c>
      <c r="M232">
        <v>31.595259615234049</v>
      </c>
      <c r="N232">
        <v>29.997939545435237</v>
      </c>
      <c r="O232">
        <v>27.432565399535516</v>
      </c>
      <c r="P232">
        <v>23.743475741829119</v>
      </c>
      <c r="Q232">
        <v>0.58280669442533473</v>
      </c>
      <c r="R232">
        <v>0.94296742361383656</v>
      </c>
      <c r="S232">
        <v>0.83921507897267111</v>
      </c>
      <c r="T232">
        <v>0.62686599323213976</v>
      </c>
      <c r="U232">
        <v>0.5901403204080492</v>
      </c>
      <c r="V232">
        <v>0.96994088194550121</v>
      </c>
      <c r="W232">
        <v>1.322700223954927</v>
      </c>
      <c r="X232">
        <v>1.1939426402597577</v>
      </c>
      <c r="Y232">
        <v>0.96806475704283745</v>
      </c>
      <c r="Z232">
        <v>0.94231689071799185</v>
      </c>
      <c r="AA232">
        <v>2.8967044052582398E-2</v>
      </c>
      <c r="AB232">
        <v>-0.17474535211294717</v>
      </c>
      <c r="AC232">
        <v>6.60389717776384E-2</v>
      </c>
      <c r="AD232">
        <v>-1.4399781758771201E-2</v>
      </c>
      <c r="AE232">
        <v>4.0642926667775999E-3</v>
      </c>
      <c r="AF232" t="str">
        <f t="shared" si="12"/>
        <v>Consider</v>
      </c>
      <c r="AG232" t="str">
        <f t="shared" si="13"/>
        <v>Consider</v>
      </c>
      <c r="AH232" t="str">
        <f t="shared" si="14"/>
        <v>Consider</v>
      </c>
      <c r="AI232" t="str">
        <f t="shared" si="15"/>
        <v>Consider</v>
      </c>
    </row>
    <row r="233" spans="1:35" x14ac:dyDescent="0.3">
      <c r="A233" t="s">
        <v>230</v>
      </c>
      <c r="B233">
        <v>12.457417268223999</v>
      </c>
      <c r="C233">
        <v>12.951684790271999</v>
      </c>
      <c r="D233">
        <v>14.758017429504001</v>
      </c>
      <c r="E233">
        <v>32.683456878592004</v>
      </c>
      <c r="F233">
        <v>39.98399998464</v>
      </c>
      <c r="G233">
        <v>33.655497638762597</v>
      </c>
      <c r="H233">
        <v>33.942605657358847</v>
      </c>
      <c r="I233">
        <v>39.017848732360193</v>
      </c>
      <c r="J233">
        <v>45.088252676762217</v>
      </c>
      <c r="K233">
        <v>36.956619028553007</v>
      </c>
      <c r="L233">
        <v>59.411499892815769</v>
      </c>
      <c r="M233">
        <v>50.043157495405268</v>
      </c>
      <c r="N233">
        <v>70.107711520730405</v>
      </c>
      <c r="O233">
        <v>72.960720330134421</v>
      </c>
      <c r="P233">
        <v>88.581051436334079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153.57871306444801</v>
      </c>
      <c r="AB233">
        <v>155.62562950246399</v>
      </c>
      <c r="AC233">
        <v>168.45531106816</v>
      </c>
      <c r="AD233">
        <v>285.28746596249601</v>
      </c>
      <c r="AE233">
        <v>344.542384715776</v>
      </c>
      <c r="AF233" t="str">
        <f t="shared" si="12"/>
        <v>Consider</v>
      </c>
      <c r="AG233" t="str">
        <f t="shared" si="13"/>
        <v>Consider</v>
      </c>
      <c r="AH233" t="str">
        <f t="shared" si="14"/>
        <v>Consider</v>
      </c>
      <c r="AI233" t="str">
        <f t="shared" si="15"/>
        <v>Consider</v>
      </c>
    </row>
    <row r="234" spans="1:35" x14ac:dyDescent="0.3">
      <c r="A234" t="s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0.35561452953599998</v>
      </c>
      <c r="H234">
        <v>0.30545227366400002</v>
      </c>
      <c r="I234">
        <v>0.27049922764800005</v>
      </c>
      <c r="J234">
        <v>0.27509552332800002</v>
      </c>
      <c r="K234">
        <v>0.27011379404800001</v>
      </c>
      <c r="L234">
        <v>4.991024974848</v>
      </c>
      <c r="M234">
        <v>4.972116566016</v>
      </c>
      <c r="N234">
        <v>5.0050306682879997</v>
      </c>
      <c r="O234">
        <v>5.16152441856</v>
      </c>
      <c r="P234">
        <v>5.2064071976960005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tr">
        <f t="shared" si="12"/>
        <v>Consider</v>
      </c>
      <c r="AG234" t="str">
        <f t="shared" si="13"/>
        <v>Consider</v>
      </c>
      <c r="AH234" t="str">
        <f t="shared" si="14"/>
        <v>Remove</v>
      </c>
      <c r="AI234" t="str">
        <f t="shared" si="15"/>
        <v>Remove</v>
      </c>
    </row>
    <row r="235" spans="1:35" x14ac:dyDescent="0.3">
      <c r="A235" t="s">
        <v>232</v>
      </c>
      <c r="B235">
        <v>0</v>
      </c>
      <c r="C235">
        <v>0</v>
      </c>
      <c r="D235">
        <v>0</v>
      </c>
      <c r="E235">
        <v>0</v>
      </c>
      <c r="F235">
        <v>9.0309042581299195E-2</v>
      </c>
      <c r="G235">
        <v>3.7296029612236801</v>
      </c>
      <c r="H235">
        <v>3.259804672</v>
      </c>
      <c r="I235">
        <v>2.5949731461119998</v>
      </c>
      <c r="J235">
        <v>3.3059793667481601</v>
      </c>
      <c r="K235">
        <v>4.0709563440707583</v>
      </c>
      <c r="L235">
        <v>11.245136718489599</v>
      </c>
      <c r="M235">
        <v>12.369639583744</v>
      </c>
      <c r="N235">
        <v>13.247524349952</v>
      </c>
      <c r="O235">
        <v>11.225058855936</v>
      </c>
      <c r="P235">
        <v>8.1720656748614662</v>
      </c>
      <c r="Q235">
        <v>0.42140363069341075</v>
      </c>
      <c r="R235">
        <v>0.38952082169237817</v>
      </c>
      <c r="S235">
        <v>0.41157530310644336</v>
      </c>
      <c r="T235">
        <v>0.43660093200474559</v>
      </c>
      <c r="U235">
        <v>0.43942789172364105</v>
      </c>
      <c r="V235">
        <v>0.92035544206910502</v>
      </c>
      <c r="W235">
        <v>0.96819645120691677</v>
      </c>
      <c r="X235">
        <v>0.9532002277604531</v>
      </c>
      <c r="Y235">
        <v>0.86148725715372487</v>
      </c>
      <c r="Z235">
        <v>0.85920187694379546</v>
      </c>
      <c r="AA235">
        <v>0</v>
      </c>
      <c r="AB235">
        <v>0</v>
      </c>
      <c r="AC235">
        <v>0</v>
      </c>
      <c r="AD235">
        <v>0</v>
      </c>
      <c r="AE235">
        <v>-6.0493574187008041E-3</v>
      </c>
      <c r="AF235" t="str">
        <f t="shared" si="12"/>
        <v>Consider</v>
      </c>
      <c r="AG235" t="str">
        <f t="shared" si="13"/>
        <v>Consider</v>
      </c>
      <c r="AH235" t="str">
        <f t="shared" si="14"/>
        <v>Consider</v>
      </c>
      <c r="AI235" t="str">
        <f t="shared" si="15"/>
        <v>Consider</v>
      </c>
    </row>
    <row r="236" spans="1:35" x14ac:dyDescent="0.3">
      <c r="A236" t="s">
        <v>233</v>
      </c>
      <c r="B236">
        <v>2660.8529226352643</v>
      </c>
      <c r="C236">
        <v>3467.00637021696</v>
      </c>
      <c r="D236">
        <v>2804.8568002027519</v>
      </c>
      <c r="E236">
        <v>2909.1898474035197</v>
      </c>
      <c r="F236">
        <v>2620.1254270177278</v>
      </c>
      <c r="G236">
        <v>1728.1419738050561</v>
      </c>
      <c r="H236">
        <v>1738.5353565655039</v>
      </c>
      <c r="I236">
        <v>1679.51791694336</v>
      </c>
      <c r="J236">
        <v>1664.1095680000001</v>
      </c>
      <c r="K236">
        <v>1680.299702513664</v>
      </c>
      <c r="L236">
        <v>2777.8960783359998</v>
      </c>
      <c r="M236">
        <v>3207.8809845760002</v>
      </c>
      <c r="N236">
        <v>3199.870710784</v>
      </c>
      <c r="O236">
        <v>3178.6342830080002</v>
      </c>
      <c r="P236">
        <v>3582.9107681280002</v>
      </c>
      <c r="Q236">
        <v>0.65924673608219575</v>
      </c>
      <c r="R236">
        <v>0.65507987024485781</v>
      </c>
      <c r="S236">
        <v>0.64139061938052278</v>
      </c>
      <c r="T236">
        <v>0.6440066696500979</v>
      </c>
      <c r="U236">
        <v>0.57042309975440519</v>
      </c>
      <c r="V236">
        <v>0.90143920158642865</v>
      </c>
      <c r="W236">
        <v>0.88644652712241323</v>
      </c>
      <c r="X236">
        <v>0.88049531888242349</v>
      </c>
      <c r="Y236">
        <v>0.90251181877543418</v>
      </c>
      <c r="Z236">
        <v>0.8722914673365143</v>
      </c>
      <c r="AA236">
        <v>3408.348891851776</v>
      </c>
      <c r="AB236">
        <v>4205.7732416133113</v>
      </c>
      <c r="AC236">
        <v>3617.072334918656</v>
      </c>
      <c r="AD236">
        <v>3633.9963966760961</v>
      </c>
      <c r="AE236">
        <v>3430.085703017472</v>
      </c>
      <c r="AF236" t="str">
        <f t="shared" si="12"/>
        <v>Consider</v>
      </c>
      <c r="AG236" t="str">
        <f t="shared" si="13"/>
        <v>Consider</v>
      </c>
      <c r="AH236" t="str">
        <f t="shared" si="14"/>
        <v>Consider</v>
      </c>
      <c r="AI236" t="str">
        <f t="shared" si="15"/>
        <v>Consider</v>
      </c>
    </row>
    <row r="237" spans="1:35" x14ac:dyDescent="0.3">
      <c r="A237" t="s">
        <v>234</v>
      </c>
      <c r="B237">
        <v>0</v>
      </c>
      <c r="C237">
        <v>4.2564185103462409</v>
      </c>
      <c r="D237">
        <v>4.32438679641088</v>
      </c>
      <c r="E237">
        <v>4.5247268177817599</v>
      </c>
      <c r="F237">
        <v>3.9791947672166401</v>
      </c>
      <c r="G237">
        <v>1.1088376964109312</v>
      </c>
      <c r="H237">
        <v>7.9140074415414272</v>
      </c>
      <c r="I237">
        <v>8.5451030588601355</v>
      </c>
      <c r="J237">
        <v>8.8771550135344128</v>
      </c>
      <c r="K237">
        <v>7.4234286283158522</v>
      </c>
      <c r="L237">
        <v>15.330774553112166</v>
      </c>
      <c r="M237">
        <v>23.570447049590271</v>
      </c>
      <c r="N237">
        <v>23.453352047288831</v>
      </c>
      <c r="O237">
        <v>27.141896474768075</v>
      </c>
      <c r="P237">
        <v>19.543511570041446</v>
      </c>
      <c r="Q237">
        <v>0.45606418540108157</v>
      </c>
      <c r="R237">
        <v>0</v>
      </c>
      <c r="S237">
        <v>0</v>
      </c>
      <c r="T237">
        <v>0</v>
      </c>
      <c r="U237">
        <v>0</v>
      </c>
      <c r="V237">
        <v>1.8850689671874281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4.4755660822118406</v>
      </c>
      <c r="AC237">
        <v>4.5243412492799999</v>
      </c>
      <c r="AD237">
        <v>4.7037457123430402</v>
      </c>
      <c r="AE237">
        <v>4.1588445587660798</v>
      </c>
      <c r="AF237" t="str">
        <f t="shared" si="12"/>
        <v>Consider</v>
      </c>
      <c r="AG237" t="str">
        <f t="shared" si="13"/>
        <v>Consider</v>
      </c>
      <c r="AH237" t="str">
        <f t="shared" si="14"/>
        <v>Consider</v>
      </c>
      <c r="AI237" t="str">
        <f t="shared" si="15"/>
        <v>Consider</v>
      </c>
    </row>
    <row r="238" spans="1:35" x14ac:dyDescent="0.3">
      <c r="A238" t="s">
        <v>235</v>
      </c>
      <c r="B238">
        <v>51.822766649945706</v>
      </c>
      <c r="C238">
        <v>49.037918558378188</v>
      </c>
      <c r="D238">
        <v>75.06964382484</v>
      </c>
      <c r="E238">
        <v>117.41832303667486</v>
      </c>
      <c r="F238">
        <v>144.32837812643911</v>
      </c>
      <c r="G238">
        <v>53.13081853651353</v>
      </c>
      <c r="H238">
        <v>57.860875095755567</v>
      </c>
      <c r="I238">
        <v>79.739713646406742</v>
      </c>
      <c r="J238">
        <v>67.267744350152</v>
      </c>
      <c r="K238">
        <v>113.98146739627141</v>
      </c>
      <c r="L238">
        <v>205.3421738964355</v>
      </c>
      <c r="M238">
        <v>197.93283765000879</v>
      </c>
      <c r="N238">
        <v>220.29741379124459</v>
      </c>
      <c r="O238">
        <v>263.5547206497983</v>
      </c>
      <c r="P238">
        <v>254.15656050020311</v>
      </c>
      <c r="Q238">
        <v>0.44618358740976899</v>
      </c>
      <c r="R238">
        <v>0.71131875212614237</v>
      </c>
      <c r="S238">
        <v>0.57383881795476133</v>
      </c>
      <c r="T238">
        <v>0</v>
      </c>
      <c r="U238">
        <v>0</v>
      </c>
      <c r="V238">
        <v>0.8339024388708034</v>
      </c>
      <c r="W238">
        <v>1.0997799223776816</v>
      </c>
      <c r="X238">
        <v>0.9586647066236651</v>
      </c>
      <c r="Y238">
        <v>0</v>
      </c>
      <c r="Z238">
        <v>0</v>
      </c>
      <c r="AA238">
        <v>85.709342526747136</v>
      </c>
      <c r="AB238">
        <v>83.554421287931987</v>
      </c>
      <c r="AC238">
        <v>110.66200330702327</v>
      </c>
      <c r="AD238">
        <v>172.8804252998317</v>
      </c>
      <c r="AE238">
        <v>212.01564934127165</v>
      </c>
      <c r="AF238" t="str">
        <f t="shared" si="12"/>
        <v>Consider</v>
      </c>
      <c r="AG238" t="str">
        <f t="shared" si="13"/>
        <v>Consider</v>
      </c>
      <c r="AH238" t="str">
        <f t="shared" si="14"/>
        <v>Consider</v>
      </c>
      <c r="AI238" t="str">
        <f t="shared" si="15"/>
        <v>Consider</v>
      </c>
    </row>
    <row r="239" spans="1:35" x14ac:dyDescent="0.3">
      <c r="A239" t="s">
        <v>236</v>
      </c>
      <c r="B239">
        <v>0</v>
      </c>
      <c r="C239">
        <v>56.402673979072723</v>
      </c>
      <c r="D239">
        <v>52.994675723490104</v>
      </c>
      <c r="E239">
        <v>46.621705966391808</v>
      </c>
      <c r="F239">
        <v>42.925598123828017</v>
      </c>
      <c r="G239">
        <v>80.488676749831768</v>
      </c>
      <c r="H239">
        <v>91.474033941637217</v>
      </c>
      <c r="I239">
        <v>84.336189241704233</v>
      </c>
      <c r="J239">
        <v>162.43499141874659</v>
      </c>
      <c r="K239">
        <v>200.61493688447928</v>
      </c>
      <c r="L239">
        <v>121.05110726616688</v>
      </c>
      <c r="M239">
        <v>142.33272428562884</v>
      </c>
      <c r="N239">
        <v>141.15919454811004</v>
      </c>
      <c r="O239">
        <v>351.84056030085026</v>
      </c>
      <c r="P239">
        <v>410.63176196386223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290.64341937886167</v>
      </c>
      <c r="AC239">
        <v>248.97860947523267</v>
      </c>
      <c r="AD239">
        <v>237.851635424763</v>
      </c>
      <c r="AE239">
        <v>227.24915727050086</v>
      </c>
      <c r="AF239" t="str">
        <f t="shared" si="12"/>
        <v>Consider</v>
      </c>
      <c r="AG239" t="str">
        <f t="shared" si="13"/>
        <v>Consider</v>
      </c>
      <c r="AH239" t="str">
        <f t="shared" si="14"/>
        <v>Consider</v>
      </c>
      <c r="AI239" t="str">
        <f t="shared" si="15"/>
        <v>Consider</v>
      </c>
    </row>
    <row r="240" spans="1:35" x14ac:dyDescent="0.3">
      <c r="A240" t="s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1.1451929449494527</v>
      </c>
      <c r="H240">
        <v>1.0934229602546688</v>
      </c>
      <c r="I240">
        <v>1.2639000624044034</v>
      </c>
      <c r="J240">
        <v>1.2476893543123966</v>
      </c>
      <c r="K240">
        <v>0</v>
      </c>
      <c r="L240">
        <v>5.4699892007710718</v>
      </c>
      <c r="M240">
        <v>5.4044188917760003</v>
      </c>
      <c r="N240">
        <v>5.9990070708465657</v>
      </c>
      <c r="O240">
        <v>5.9964253899563005</v>
      </c>
      <c r="P240">
        <v>0</v>
      </c>
      <c r="Q240">
        <v>0.35352915794194695</v>
      </c>
      <c r="R240">
        <v>0.33130699861907292</v>
      </c>
      <c r="S240">
        <v>0.32170966269914386</v>
      </c>
      <c r="T240">
        <v>0.35892533577843039</v>
      </c>
      <c r="U240">
        <v>0.42405642889339951</v>
      </c>
      <c r="V240">
        <v>0.90162154460573907</v>
      </c>
      <c r="W240">
        <v>0.90247281045059347</v>
      </c>
      <c r="X240">
        <v>0.90563709667305603</v>
      </c>
      <c r="Y240">
        <v>0.93738837938452602</v>
      </c>
      <c r="Z240">
        <v>0.99735326777730104</v>
      </c>
      <c r="AA240">
        <v>0</v>
      </c>
      <c r="AB240">
        <v>0</v>
      </c>
      <c r="AC240">
        <v>0</v>
      </c>
      <c r="AD240">
        <v>0</v>
      </c>
      <c r="AE240">
        <v>0</v>
      </c>
      <c r="AF240" t="str">
        <f t="shared" si="12"/>
        <v>Consider</v>
      </c>
      <c r="AG240" t="str">
        <f t="shared" si="13"/>
        <v>Consider</v>
      </c>
      <c r="AH240" t="str">
        <f t="shared" si="14"/>
        <v>Remove</v>
      </c>
      <c r="AI240" t="str">
        <f t="shared" si="15"/>
        <v>Remove</v>
      </c>
    </row>
    <row r="241" spans="1:35" x14ac:dyDescent="0.3">
      <c r="A241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2.4708309596999682</v>
      </c>
      <c r="H241">
        <v>2.5044600715565051</v>
      </c>
      <c r="I241">
        <v>2.2973465617998845</v>
      </c>
      <c r="J241">
        <v>1.7669805222710271</v>
      </c>
      <c r="K241">
        <v>0</v>
      </c>
      <c r="L241">
        <v>4.76963480576</v>
      </c>
      <c r="M241">
        <v>5.610461094912</v>
      </c>
      <c r="N241">
        <v>7.1378005135359999</v>
      </c>
      <c r="O241">
        <v>6.5432412415999996</v>
      </c>
      <c r="P241">
        <v>0</v>
      </c>
      <c r="Q241">
        <v>1.4128716981890226</v>
      </c>
      <c r="R241">
        <v>0.44222606584056862</v>
      </c>
      <c r="S241">
        <v>0.61476764213265411</v>
      </c>
      <c r="T241">
        <v>0.63150737741135521</v>
      </c>
      <c r="U241">
        <v>1.0018348798188972</v>
      </c>
      <c r="V241">
        <v>2.0536733313049003</v>
      </c>
      <c r="W241">
        <v>0.99495463994446953</v>
      </c>
      <c r="X241">
        <v>1.1338400489668043</v>
      </c>
      <c r="Y241">
        <v>1.1131651693642217</v>
      </c>
      <c r="Z241">
        <v>1.7408793147015611</v>
      </c>
      <c r="AA241">
        <v>0</v>
      </c>
      <c r="AB241">
        <v>0</v>
      </c>
      <c r="AC241">
        <v>0</v>
      </c>
      <c r="AD241">
        <v>0</v>
      </c>
      <c r="AE241">
        <v>0</v>
      </c>
      <c r="AF241" t="str">
        <f t="shared" si="12"/>
        <v>Consider</v>
      </c>
      <c r="AG241" t="str">
        <f t="shared" si="13"/>
        <v>Consider</v>
      </c>
      <c r="AH241" t="str">
        <f t="shared" si="14"/>
        <v>Remove</v>
      </c>
      <c r="AI241" t="str">
        <f t="shared" si="15"/>
        <v>Remove</v>
      </c>
    </row>
    <row r="242" spans="1:35" x14ac:dyDescent="0.3">
      <c r="A242" t="s">
        <v>239</v>
      </c>
      <c r="B242">
        <v>995.65743341320206</v>
      </c>
      <c r="C242">
        <v>975.29141124748298</v>
      </c>
      <c r="D242">
        <v>996.11311429105683</v>
      </c>
      <c r="E242">
        <v>961.19608467455998</v>
      </c>
      <c r="F242">
        <v>931.03513893385218</v>
      </c>
      <c r="G242">
        <v>71.114276400507791</v>
      </c>
      <c r="H242">
        <v>76.735434519590513</v>
      </c>
      <c r="I242">
        <v>71.200878160895996</v>
      </c>
      <c r="J242">
        <v>69.293330332034472</v>
      </c>
      <c r="K242">
        <v>72.212056181054351</v>
      </c>
      <c r="L242">
        <v>182.88495822718843</v>
      </c>
      <c r="M242">
        <v>160.36720460155709</v>
      </c>
      <c r="N242">
        <v>145.64449850201538</v>
      </c>
      <c r="O242">
        <v>137.42806864401246</v>
      </c>
      <c r="P242">
        <v>112.05394528599285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0.18290346291981843</v>
      </c>
      <c r="W242">
        <v>7.3918884327002887E-2</v>
      </c>
      <c r="X242">
        <v>0.35882911281227498</v>
      </c>
      <c r="Y242">
        <v>0.35301074283363698</v>
      </c>
      <c r="Z242">
        <v>0</v>
      </c>
      <c r="AA242">
        <v>995.65743341320206</v>
      </c>
      <c r="AB242">
        <v>975.29141124748298</v>
      </c>
      <c r="AC242">
        <v>996.11311429105683</v>
      </c>
      <c r="AD242">
        <v>961.19608467455998</v>
      </c>
      <c r="AE242">
        <v>931.03513893385218</v>
      </c>
      <c r="AF242" t="str">
        <f t="shared" si="12"/>
        <v>Consider</v>
      </c>
      <c r="AG242" t="str">
        <f t="shared" si="13"/>
        <v>Consider</v>
      </c>
      <c r="AH242" t="str">
        <f t="shared" si="14"/>
        <v>Consider</v>
      </c>
      <c r="AI242" t="str">
        <f t="shared" si="15"/>
        <v>Consider</v>
      </c>
    </row>
    <row r="243" spans="1:35" x14ac:dyDescent="0.3">
      <c r="A243" t="s">
        <v>240</v>
      </c>
      <c r="B243">
        <v>3.817018318848</v>
      </c>
      <c r="C243">
        <v>18.611442842623998</v>
      </c>
      <c r="D243">
        <v>16.528312027136</v>
      </c>
      <c r="E243">
        <v>51.317079497728002</v>
      </c>
      <c r="F243">
        <v>62.917276058624005</v>
      </c>
      <c r="G243">
        <v>8.7477363291136019</v>
      </c>
      <c r="H243">
        <v>19.8451527296512</v>
      </c>
      <c r="I243">
        <v>22.767740167760589</v>
      </c>
      <c r="J243">
        <v>32.035367022945792</v>
      </c>
      <c r="K243">
        <v>40.521218171265531</v>
      </c>
      <c r="L243">
        <v>25.227860580351997</v>
      </c>
      <c r="M243">
        <v>25.222272756736</v>
      </c>
      <c r="N243">
        <v>26.334918383615999</v>
      </c>
      <c r="O243">
        <v>32.622065003220989</v>
      </c>
      <c r="P243">
        <v>51.871973181194235</v>
      </c>
      <c r="Q243">
        <v>0.72491973433612356</v>
      </c>
      <c r="R243">
        <v>0.72471756384660369</v>
      </c>
      <c r="S243">
        <v>0.66909113890746852</v>
      </c>
      <c r="T243">
        <v>0.61004202697365162</v>
      </c>
      <c r="U243">
        <v>0.954412760337916</v>
      </c>
      <c r="V243">
        <v>1.1075131213183258</v>
      </c>
      <c r="W243">
        <v>1.1087546799642121</v>
      </c>
      <c r="X243">
        <v>1.0593609261948993</v>
      </c>
      <c r="Y243">
        <v>1.0164395557914527</v>
      </c>
      <c r="Z243">
        <v>1.3340441788667246</v>
      </c>
      <c r="AA243">
        <v>23.238223429631997</v>
      </c>
      <c r="AB243">
        <v>33.034939559935999</v>
      </c>
      <c r="AC243">
        <v>21.132732647424</v>
      </c>
      <c r="AD243">
        <v>57.09222191616</v>
      </c>
      <c r="AE243">
        <v>67.598946244608001</v>
      </c>
      <c r="AF243" t="str">
        <f t="shared" si="12"/>
        <v>Consider</v>
      </c>
      <c r="AG243" t="str">
        <f t="shared" si="13"/>
        <v>Consider</v>
      </c>
      <c r="AH243" t="str">
        <f t="shared" si="14"/>
        <v>Consider</v>
      </c>
      <c r="AI243" t="str">
        <f t="shared" si="15"/>
        <v>Consider</v>
      </c>
    </row>
    <row r="244" spans="1:35" x14ac:dyDescent="0.3">
      <c r="A244" t="s">
        <v>241</v>
      </c>
      <c r="B244">
        <v>530.15115041048568</v>
      </c>
      <c r="C244">
        <v>477.71280340604932</v>
      </c>
      <c r="D244">
        <v>471.60515104397314</v>
      </c>
      <c r="E244">
        <v>488.56686224453631</v>
      </c>
      <c r="F244">
        <v>0</v>
      </c>
      <c r="G244">
        <v>278.83258075359976</v>
      </c>
      <c r="H244">
        <v>249.61886829007054</v>
      </c>
      <c r="I244">
        <v>220.29768755104777</v>
      </c>
      <c r="J244">
        <v>204.29613196293744</v>
      </c>
      <c r="K244">
        <v>0</v>
      </c>
      <c r="L244">
        <v>431.40810419793917</v>
      </c>
      <c r="M244">
        <v>450.77332404728833</v>
      </c>
      <c r="N244">
        <v>387.77592498840363</v>
      </c>
      <c r="O244">
        <v>289.87526318814207</v>
      </c>
      <c r="P244">
        <v>0</v>
      </c>
      <c r="Q244">
        <v>0.27098666530769022</v>
      </c>
      <c r="R244">
        <v>0.25999110075853765</v>
      </c>
      <c r="S244">
        <v>8.3967642789272989E-2</v>
      </c>
      <c r="T244">
        <v>0.13841103533288182</v>
      </c>
      <c r="U244">
        <v>0.73002878244207903</v>
      </c>
      <c r="V244">
        <v>1.2113001307477291</v>
      </c>
      <c r="W244">
        <v>0.96919896136828898</v>
      </c>
      <c r="X244">
        <v>1.2744085264838447</v>
      </c>
      <c r="Y244">
        <v>0.81148896196383602</v>
      </c>
      <c r="Z244">
        <v>1.2414943784797254</v>
      </c>
      <c r="AA244">
        <v>550.01154157549558</v>
      </c>
      <c r="AB244">
        <v>496.91744446784514</v>
      </c>
      <c r="AC244">
        <v>492.76054510573567</v>
      </c>
      <c r="AD244">
        <v>511.84155635534853</v>
      </c>
      <c r="AE244">
        <v>0</v>
      </c>
      <c r="AF244" t="str">
        <f t="shared" si="12"/>
        <v>Consider</v>
      </c>
      <c r="AG244" t="str">
        <f t="shared" si="13"/>
        <v>Consider</v>
      </c>
      <c r="AH244" t="str">
        <f t="shared" si="14"/>
        <v>Consider</v>
      </c>
      <c r="AI244" t="str">
        <f t="shared" si="15"/>
        <v>Consider</v>
      </c>
    </row>
    <row r="245" spans="1:35" x14ac:dyDescent="0.3">
      <c r="A245" t="s">
        <v>242</v>
      </c>
      <c r="B245">
        <v>239.79545301819391</v>
      </c>
      <c r="C245">
        <v>195.05423411362818</v>
      </c>
      <c r="D245">
        <v>158.03234516115458</v>
      </c>
      <c r="E245">
        <v>123.82869803088894</v>
      </c>
      <c r="F245">
        <v>0</v>
      </c>
      <c r="G245">
        <v>30.050193785532517</v>
      </c>
      <c r="H245">
        <v>32.099964713280919</v>
      </c>
      <c r="I245">
        <v>55.097596541025688</v>
      </c>
      <c r="J245">
        <v>81.770516432943708</v>
      </c>
      <c r="K245">
        <v>0</v>
      </c>
      <c r="L245">
        <v>158.85731114674175</v>
      </c>
      <c r="M245">
        <v>113.10773334590463</v>
      </c>
      <c r="N245">
        <v>118.6372304149976</v>
      </c>
      <c r="O245">
        <v>130.57963949534209</v>
      </c>
      <c r="P245">
        <v>0</v>
      </c>
      <c r="Q245">
        <v>0.71114782187240189</v>
      </c>
      <c r="R245">
        <v>0.63477702867319996</v>
      </c>
      <c r="S245">
        <v>0.56537807329317979</v>
      </c>
      <c r="T245">
        <v>0.60648180476283553</v>
      </c>
      <c r="U245">
        <v>0.51578188322618634</v>
      </c>
      <c r="V245">
        <v>1.030168778007857</v>
      </c>
      <c r="W245">
        <v>1.0074319967234273</v>
      </c>
      <c r="X245">
        <v>0.91230680697253441</v>
      </c>
      <c r="Y245">
        <v>0.94597966414063028</v>
      </c>
      <c r="Z245">
        <v>0.87156751686630507</v>
      </c>
      <c r="AA245">
        <v>246.9820384117248</v>
      </c>
      <c r="AB245">
        <v>201.03590359139329</v>
      </c>
      <c r="AC245">
        <v>163.15578080973825</v>
      </c>
      <c r="AD245">
        <v>127.62474833791998</v>
      </c>
      <c r="AE245">
        <v>0</v>
      </c>
      <c r="AF245" t="str">
        <f t="shared" si="12"/>
        <v>Consider</v>
      </c>
      <c r="AG245" t="str">
        <f t="shared" si="13"/>
        <v>Consider</v>
      </c>
      <c r="AH245" t="str">
        <f t="shared" si="14"/>
        <v>Consider</v>
      </c>
      <c r="AI245" t="str">
        <f t="shared" si="15"/>
        <v>Consider</v>
      </c>
    </row>
    <row r="246" spans="1:35" x14ac:dyDescent="0.3">
      <c r="A246" t="s">
        <v>243</v>
      </c>
      <c r="B246">
        <v>3.9892705218560001</v>
      </c>
      <c r="C246">
        <v>2.3228637696000001</v>
      </c>
      <c r="D246">
        <v>1.6512428308479998</v>
      </c>
      <c r="E246">
        <v>1.395209889792</v>
      </c>
      <c r="F246">
        <v>2.3184977704959997</v>
      </c>
      <c r="G246">
        <v>14.84104368128</v>
      </c>
      <c r="H246">
        <v>11.12612865024</v>
      </c>
      <c r="I246">
        <v>10.119646854143999</v>
      </c>
      <c r="J246">
        <v>10.654236512256</v>
      </c>
      <c r="K246">
        <v>10.39629085696</v>
      </c>
      <c r="L246">
        <v>29.902413734911999</v>
      </c>
      <c r="M246">
        <v>22.611464071168001</v>
      </c>
      <c r="N246">
        <v>19.118792944639999</v>
      </c>
      <c r="O246">
        <v>15.865762268159999</v>
      </c>
      <c r="P246">
        <v>14.318989287424001</v>
      </c>
      <c r="Q246">
        <v>0.67998545421180789</v>
      </c>
      <c r="R246">
        <v>0.69054824166193329</v>
      </c>
      <c r="S246">
        <v>0.64657639829618063</v>
      </c>
      <c r="T246">
        <v>0.6986698361205167</v>
      </c>
      <c r="U246">
        <v>0.64183998345565862</v>
      </c>
      <c r="V246">
        <v>0.94979031371760059</v>
      </c>
      <c r="W246">
        <v>0.95858621424812973</v>
      </c>
      <c r="X246">
        <v>0.92584092114795813</v>
      </c>
      <c r="Y246">
        <v>0.99086111586177406</v>
      </c>
      <c r="Z246">
        <v>0.94911365997619979</v>
      </c>
      <c r="AA246">
        <v>3.9892705218560001</v>
      </c>
      <c r="AB246">
        <v>2.3228637696000001</v>
      </c>
      <c r="AC246">
        <v>1.6512428308479998</v>
      </c>
      <c r="AD246">
        <v>1.395209889792</v>
      </c>
      <c r="AE246">
        <v>2.3184977704959997</v>
      </c>
      <c r="AF246" t="str">
        <f t="shared" si="12"/>
        <v>Consider</v>
      </c>
      <c r="AG246" t="str">
        <f t="shared" si="13"/>
        <v>Consider</v>
      </c>
      <c r="AH246" t="str">
        <f t="shared" si="14"/>
        <v>Consider</v>
      </c>
      <c r="AI246" t="str">
        <f t="shared" si="15"/>
        <v>Consider</v>
      </c>
    </row>
    <row r="247" spans="1:35" x14ac:dyDescent="0.3">
      <c r="A247" t="s">
        <v>244</v>
      </c>
      <c r="B247">
        <v>7.4467091630080001E-2</v>
      </c>
      <c r="C247">
        <v>2.7038976450559998E-2</v>
      </c>
      <c r="D247">
        <v>2.0630131087360001E-2</v>
      </c>
      <c r="E247">
        <v>-1.21935773696E-2</v>
      </c>
      <c r="F247">
        <v>1.1398129141759999E-2</v>
      </c>
      <c r="G247">
        <v>15.229263329568051</v>
      </c>
      <c r="H247">
        <v>17.595171671847837</v>
      </c>
      <c r="I247">
        <v>15.300731483575399</v>
      </c>
      <c r="J247">
        <v>15.394382315542527</v>
      </c>
      <c r="K247">
        <v>14.833267726256333</v>
      </c>
      <c r="L247">
        <v>42.758256446253057</v>
      </c>
      <c r="M247">
        <v>50.052682037213494</v>
      </c>
      <c r="N247">
        <v>50.668415999713183</v>
      </c>
      <c r="O247">
        <v>47.330913682063361</v>
      </c>
      <c r="P247">
        <v>47.464756752322565</v>
      </c>
      <c r="Q247">
        <v>0.68923726833526167</v>
      </c>
      <c r="R247">
        <v>0.64149592102356945</v>
      </c>
      <c r="S247">
        <v>0.63727801185452515</v>
      </c>
      <c r="T247">
        <v>0.57199971564282737</v>
      </c>
      <c r="U247">
        <v>0.44999750553459167</v>
      </c>
      <c r="V247">
        <v>0.9003491364175169</v>
      </c>
      <c r="W247">
        <v>0.82205024921276859</v>
      </c>
      <c r="X247">
        <v>0.80935282380046714</v>
      </c>
      <c r="Y247">
        <v>0.76328800527848417</v>
      </c>
      <c r="Z247">
        <v>0.64407060532298399</v>
      </c>
      <c r="AA247">
        <v>7.4467091630080001E-2</v>
      </c>
      <c r="AB247">
        <v>2.7038976450559998E-2</v>
      </c>
      <c r="AC247">
        <v>2.0630131087360001E-2</v>
      </c>
      <c r="AD247">
        <v>-1.21935773696E-2</v>
      </c>
      <c r="AE247">
        <v>1.1398129141759999E-2</v>
      </c>
      <c r="AF247" t="str">
        <f t="shared" si="12"/>
        <v>Consider</v>
      </c>
      <c r="AG247" t="str">
        <f t="shared" si="13"/>
        <v>Consider</v>
      </c>
      <c r="AH247" t="str">
        <f t="shared" si="14"/>
        <v>Consider</v>
      </c>
      <c r="AI247" t="str">
        <f t="shared" si="15"/>
        <v>Consider</v>
      </c>
    </row>
    <row r="248" spans="1:35" x14ac:dyDescent="0.3">
      <c r="A248" t="s">
        <v>245</v>
      </c>
      <c r="B248">
        <v>45.781017095303064</v>
      </c>
      <c r="C248">
        <v>54.235220701020872</v>
      </c>
      <c r="D248">
        <v>110.38553723259453</v>
      </c>
      <c r="E248">
        <v>95.876124789893439</v>
      </c>
      <c r="F248">
        <v>173.63298252233758</v>
      </c>
      <c r="G248">
        <v>69.475225989765008</v>
      </c>
      <c r="H248">
        <v>89.948956822252242</v>
      </c>
      <c r="I248">
        <v>109.25084875911413</v>
      </c>
      <c r="J248">
        <v>117.68738781054752</v>
      </c>
      <c r="K248">
        <v>271.3334687950383</v>
      </c>
      <c r="L248">
        <v>102.10880886314618</v>
      </c>
      <c r="M248">
        <v>119.97124925381438</v>
      </c>
      <c r="N248">
        <v>141.43670180511458</v>
      </c>
      <c r="O248">
        <v>231.62305482581505</v>
      </c>
      <c r="P248">
        <v>412.45097778188</v>
      </c>
      <c r="Q248">
        <v>-0.23925670764348331</v>
      </c>
      <c r="R248">
        <v>0.48039977368138581</v>
      </c>
      <c r="S248">
        <v>0.70048654089283502</v>
      </c>
      <c r="T248">
        <v>0.44000840560704313</v>
      </c>
      <c r="U248">
        <v>0.21472565638834676</v>
      </c>
      <c r="V248">
        <v>-0.89660539441399967</v>
      </c>
      <c r="W248">
        <v>1.0328524051447889</v>
      </c>
      <c r="X248">
        <v>1.284003917966613</v>
      </c>
      <c r="Y248">
        <v>0.81796332419074036</v>
      </c>
      <c r="Z248">
        <v>0.76263113028119256</v>
      </c>
      <c r="AA248">
        <v>96.044205113575714</v>
      </c>
      <c r="AB248">
        <v>121.71537349143296</v>
      </c>
      <c r="AC248">
        <v>237.7503072632926</v>
      </c>
      <c r="AD248">
        <v>227.09193508078869</v>
      </c>
      <c r="AE248">
        <v>510.49961319298706</v>
      </c>
      <c r="AF248" t="str">
        <f t="shared" si="12"/>
        <v>Consider</v>
      </c>
      <c r="AG248" t="str">
        <f t="shared" si="13"/>
        <v>Consider</v>
      </c>
      <c r="AH248" t="str">
        <f t="shared" si="14"/>
        <v>Consider</v>
      </c>
      <c r="AI248" t="str">
        <f t="shared" si="15"/>
        <v>Consider</v>
      </c>
    </row>
    <row r="249" spans="1:35" x14ac:dyDescent="0.3">
      <c r="A249" t="s">
        <v>246</v>
      </c>
      <c r="B249">
        <v>13377.534020280207</v>
      </c>
      <c r="C249">
        <v>24031.377271974634</v>
      </c>
      <c r="D249">
        <v>22475.77394465623</v>
      </c>
      <c r="E249">
        <v>10624.480076447908</v>
      </c>
      <c r="F249">
        <v>9961.5206794897822</v>
      </c>
      <c r="G249">
        <v>66.342269332940802</v>
      </c>
      <c r="H249">
        <v>28.699002474833918</v>
      </c>
      <c r="I249">
        <v>14.423490078218238</v>
      </c>
      <c r="J249">
        <v>10.398541789184</v>
      </c>
      <c r="K249">
        <v>10.10673530070016</v>
      </c>
      <c r="L249">
        <v>184.62631993297919</v>
      </c>
      <c r="M249">
        <v>181.98849856716799</v>
      </c>
      <c r="N249">
        <v>134.76312242483201</v>
      </c>
      <c r="O249">
        <v>103.168190738432</v>
      </c>
      <c r="P249">
        <v>86.799780658176005</v>
      </c>
      <c r="Q249">
        <v>0.37446230207053477</v>
      </c>
      <c r="R249">
        <v>6.9124641897490721E-2</v>
      </c>
      <c r="S249">
        <v>2.7300020387269721E-2</v>
      </c>
      <c r="T249">
        <v>-2.1031899258803433E-2</v>
      </c>
      <c r="U249">
        <v>9.742504299476222E-2</v>
      </c>
      <c r="V249">
        <v>0.58571310290164513</v>
      </c>
      <c r="W249">
        <v>0.3218014705831031</v>
      </c>
      <c r="X249">
        <v>0.29094162068873947</v>
      </c>
      <c r="Y249">
        <v>0.26254551417312494</v>
      </c>
      <c r="Z249">
        <v>0.36742347146576843</v>
      </c>
      <c r="AA249">
        <v>13589.808932677643</v>
      </c>
      <c r="AB249">
        <v>24202.653435618762</v>
      </c>
      <c r="AC249">
        <v>22694.940614043655</v>
      </c>
      <c r="AD249">
        <v>10624.480076447908</v>
      </c>
      <c r="AE249">
        <v>9961.5206794897822</v>
      </c>
      <c r="AF249" t="str">
        <f t="shared" si="12"/>
        <v>Consider</v>
      </c>
      <c r="AG249" t="str">
        <f t="shared" si="13"/>
        <v>Consider</v>
      </c>
      <c r="AH249" t="str">
        <f t="shared" si="14"/>
        <v>Consider</v>
      </c>
      <c r="AI249" t="str">
        <f t="shared" si="15"/>
        <v>Consider</v>
      </c>
    </row>
    <row r="250" spans="1:35" x14ac:dyDescent="0.3">
      <c r="A250" t="s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6.679932802413977</v>
      </c>
      <c r="H250">
        <v>6.3067961052813315</v>
      </c>
      <c r="I250">
        <v>5.4919526641417216</v>
      </c>
      <c r="J250">
        <v>6.6798467195773954</v>
      </c>
      <c r="K250">
        <v>6.5320229187743744</v>
      </c>
      <c r="L250">
        <v>17.627603049755958</v>
      </c>
      <c r="M250">
        <v>18.257542641185175</v>
      </c>
      <c r="N250">
        <v>17.549742097238834</v>
      </c>
      <c r="O250">
        <v>17.641185058876417</v>
      </c>
      <c r="P250">
        <v>18.934760927232002</v>
      </c>
      <c r="Q250">
        <v>46.720479108383721</v>
      </c>
      <c r="R250">
        <v>0</v>
      </c>
      <c r="S250">
        <v>0</v>
      </c>
      <c r="T250">
        <v>0</v>
      </c>
      <c r="U250">
        <v>0</v>
      </c>
      <c r="V250">
        <v>43.105383246096928</v>
      </c>
      <c r="W250">
        <v>0</v>
      </c>
      <c r="X250">
        <v>0</v>
      </c>
      <c r="Y250">
        <v>0</v>
      </c>
      <c r="Z250">
        <v>0</v>
      </c>
      <c r="AA250">
        <v>9.2530712335642633</v>
      </c>
      <c r="AB250">
        <v>9.3708403825508348</v>
      </c>
      <c r="AC250">
        <v>9.4956506073926654</v>
      </c>
      <c r="AD250">
        <v>9.7800465044434937</v>
      </c>
      <c r="AE250">
        <v>9.2631642032099339</v>
      </c>
      <c r="AF250" t="str">
        <f t="shared" si="12"/>
        <v>Consider</v>
      </c>
      <c r="AG250" t="str">
        <f t="shared" si="13"/>
        <v>Consider</v>
      </c>
      <c r="AH250" t="str">
        <f t="shared" si="14"/>
        <v>Consider</v>
      </c>
      <c r="AI250" t="str">
        <f t="shared" si="15"/>
        <v>Remove</v>
      </c>
    </row>
    <row r="251" spans="1:35" x14ac:dyDescent="0.3">
      <c r="A251" t="s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42.1349300868565</v>
      </c>
      <c r="K251">
        <v>0.41662185915330557</v>
      </c>
      <c r="L251">
        <v>0</v>
      </c>
      <c r="M251">
        <v>0</v>
      </c>
      <c r="N251">
        <v>0</v>
      </c>
      <c r="O251">
        <v>89.615235792757957</v>
      </c>
      <c r="P251">
        <v>2.9826841250551808</v>
      </c>
      <c r="Q251">
        <v>0</v>
      </c>
      <c r="R251">
        <v>1.3147179503527464</v>
      </c>
      <c r="S251">
        <v>0.77457131395358503</v>
      </c>
      <c r="T251">
        <v>0.71091164722245459</v>
      </c>
      <c r="U251">
        <v>0.74071822897890027</v>
      </c>
      <c r="V251">
        <v>0</v>
      </c>
      <c r="W251">
        <v>1.7375846539271822</v>
      </c>
      <c r="X251">
        <v>1.1135636199767232</v>
      </c>
      <c r="Y251">
        <v>1.034961034159309</v>
      </c>
      <c r="Z251">
        <v>1.0575356631264978</v>
      </c>
      <c r="AA251">
        <v>0</v>
      </c>
      <c r="AB251">
        <v>0</v>
      </c>
      <c r="AC251">
        <v>0</v>
      </c>
      <c r="AD251">
        <v>0</v>
      </c>
      <c r="AE251">
        <v>0</v>
      </c>
      <c r="AF251" t="str">
        <f t="shared" si="12"/>
        <v>Consider</v>
      </c>
      <c r="AG251" t="str">
        <f t="shared" si="13"/>
        <v>Consider</v>
      </c>
      <c r="AH251" t="str">
        <f t="shared" si="14"/>
        <v>Remove</v>
      </c>
      <c r="AI251" t="str">
        <f t="shared" si="15"/>
        <v>Remove</v>
      </c>
    </row>
    <row r="252" spans="1:35" x14ac:dyDescent="0.3">
      <c r="A252" t="s">
        <v>249</v>
      </c>
      <c r="B252">
        <v>35.813285632000003</v>
      </c>
      <c r="C252">
        <v>39.795686763520003</v>
      </c>
      <c r="D252">
        <v>43.02151851824128</v>
      </c>
      <c r="E252">
        <v>45.101515305676799</v>
      </c>
      <c r="F252">
        <v>43.692234805790719</v>
      </c>
      <c r="G252">
        <v>11.168301197322444</v>
      </c>
      <c r="H252">
        <v>11.101649942976001</v>
      </c>
      <c r="I252">
        <v>9.6774045136300035</v>
      </c>
      <c r="J252">
        <v>10.883635805194857</v>
      </c>
      <c r="K252">
        <v>11.169635423522612</v>
      </c>
      <c r="L252">
        <v>46.891026155837238</v>
      </c>
      <c r="M252">
        <v>42.587809980389373</v>
      </c>
      <c r="N252">
        <v>37.730509413032657</v>
      </c>
      <c r="O252">
        <v>34.342685030068019</v>
      </c>
      <c r="P252">
        <v>42.520994274052399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35.836459827200002</v>
      </c>
      <c r="AB252">
        <v>39.819896811519996</v>
      </c>
      <c r="AC252">
        <v>43.050859651041286</v>
      </c>
      <c r="AD252">
        <v>45.130856438476805</v>
      </c>
      <c r="AE252">
        <v>43.727756366366712</v>
      </c>
      <c r="AF252" t="str">
        <f t="shared" si="12"/>
        <v>Consider</v>
      </c>
      <c r="AG252" t="str">
        <f t="shared" si="13"/>
        <v>Consider</v>
      </c>
      <c r="AH252" t="str">
        <f t="shared" si="14"/>
        <v>Consider</v>
      </c>
      <c r="AI252" t="str">
        <f t="shared" si="15"/>
        <v>Consider</v>
      </c>
    </row>
    <row r="253" spans="1:35" x14ac:dyDescent="0.3">
      <c r="A25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0.80569829191859066</v>
      </c>
      <c r="R253">
        <v>0.96499805621210977</v>
      </c>
      <c r="S253">
        <v>0.77086784040023704</v>
      </c>
      <c r="T253">
        <v>0.74182542717955025</v>
      </c>
      <c r="U253">
        <v>-8.414228498469674</v>
      </c>
      <c r="V253">
        <v>1.0247818306511323</v>
      </c>
      <c r="W253">
        <v>1.1116166983182953</v>
      </c>
      <c r="X253">
        <v>1.0338587106850103</v>
      </c>
      <c r="Y253">
        <v>0.99855290050264189</v>
      </c>
      <c r="Z253">
        <v>-9.4908436079468288</v>
      </c>
      <c r="AA253">
        <v>0</v>
      </c>
      <c r="AB253">
        <v>0</v>
      </c>
      <c r="AC253">
        <v>0</v>
      </c>
      <c r="AD253">
        <v>0</v>
      </c>
      <c r="AE253">
        <v>0</v>
      </c>
      <c r="AF253" t="str">
        <f t="shared" si="12"/>
        <v>Consider</v>
      </c>
      <c r="AG253" t="str">
        <f t="shared" si="13"/>
        <v>Consider</v>
      </c>
      <c r="AH253" t="str">
        <f t="shared" si="14"/>
        <v>Remove</v>
      </c>
      <c r="AI253" t="str">
        <f t="shared" si="15"/>
        <v>Remove</v>
      </c>
    </row>
    <row r="254" spans="1:35" hidden="1" x14ac:dyDescent="0.3">
      <c r="A254" t="s">
        <v>251</v>
      </c>
      <c r="B254">
        <v>29.153717195919356</v>
      </c>
      <c r="C254">
        <v>0</v>
      </c>
      <c r="D254">
        <v>0</v>
      </c>
      <c r="E254">
        <v>0</v>
      </c>
      <c r="F254">
        <v>0</v>
      </c>
      <c r="G254">
        <v>11.974638560135167</v>
      </c>
      <c r="H254">
        <v>0</v>
      </c>
      <c r="I254">
        <v>0</v>
      </c>
      <c r="J254">
        <v>0</v>
      </c>
      <c r="K254">
        <v>0</v>
      </c>
      <c r="L254">
        <v>32.099184919535105</v>
      </c>
      <c r="M254">
        <v>0</v>
      </c>
      <c r="N254">
        <v>0</v>
      </c>
      <c r="O254">
        <v>0</v>
      </c>
      <c r="P254">
        <v>0</v>
      </c>
      <c r="Q254">
        <v>0.51818112662074389</v>
      </c>
      <c r="R254">
        <v>0.57747591723230274</v>
      </c>
      <c r="S254">
        <v>0</v>
      </c>
      <c r="T254">
        <v>0</v>
      </c>
      <c r="U254">
        <v>0</v>
      </c>
      <c r="V254">
        <v>0.93031066287351405</v>
      </c>
      <c r="W254">
        <v>0.99613035495209468</v>
      </c>
      <c r="X254">
        <v>0</v>
      </c>
      <c r="Y254">
        <v>0</v>
      </c>
      <c r="Z254">
        <v>0</v>
      </c>
      <c r="AA254">
        <v>35.183072345231359</v>
      </c>
      <c r="AB254">
        <v>0</v>
      </c>
      <c r="AC254">
        <v>0</v>
      </c>
      <c r="AD254">
        <v>0</v>
      </c>
      <c r="AE254">
        <v>0</v>
      </c>
      <c r="AF254" t="str">
        <f t="shared" si="12"/>
        <v>Consider</v>
      </c>
      <c r="AG254" t="str">
        <f t="shared" si="13"/>
        <v>Remove</v>
      </c>
      <c r="AH254" t="str">
        <f t="shared" si="14"/>
        <v>Remove</v>
      </c>
      <c r="AI254" t="str">
        <f t="shared" si="15"/>
        <v>Remove</v>
      </c>
    </row>
    <row r="255" spans="1:35" x14ac:dyDescent="0.3">
      <c r="A255" t="s">
        <v>252</v>
      </c>
      <c r="B255">
        <v>0</v>
      </c>
      <c r="C255">
        <v>33.175164736102396</v>
      </c>
      <c r="D255">
        <v>46.325524368599041</v>
      </c>
      <c r="E255">
        <v>49.96938102495232</v>
      </c>
      <c r="F255">
        <v>36.38624242023424</v>
      </c>
      <c r="G255">
        <v>10.648924003860481</v>
      </c>
      <c r="H255">
        <v>9.6900562753843218</v>
      </c>
      <c r="I255">
        <v>13.65017673351168</v>
      </c>
      <c r="J255">
        <v>13.775513245675519</v>
      </c>
      <c r="K255">
        <v>12.794334914887679</v>
      </c>
      <c r="L255">
        <v>16.326867622871038</v>
      </c>
      <c r="M255">
        <v>20.785590449479677</v>
      </c>
      <c r="N255">
        <v>19.009777618268156</v>
      </c>
      <c r="O255">
        <v>22.116342948597762</v>
      </c>
      <c r="P255">
        <v>22.734893024266238</v>
      </c>
      <c r="Q255">
        <v>0.65266956412864841</v>
      </c>
      <c r="R255">
        <v>0.59533930592372442</v>
      </c>
      <c r="S255">
        <v>0.54708390173117594</v>
      </c>
      <c r="T255">
        <v>0.49463080489537992</v>
      </c>
      <c r="U255">
        <v>0.50106801689490033</v>
      </c>
      <c r="V255">
        <v>1.0849180986470177</v>
      </c>
      <c r="W255">
        <v>1.047889067470394</v>
      </c>
      <c r="X255">
        <v>0.96508744332983198</v>
      </c>
      <c r="Y255">
        <v>0.89587274371800818</v>
      </c>
      <c r="Z255">
        <v>0.85264488925583581</v>
      </c>
      <c r="AA255">
        <v>0</v>
      </c>
      <c r="AB255">
        <v>49.932409347543043</v>
      </c>
      <c r="AC255">
        <v>66.194802572482573</v>
      </c>
      <c r="AD255">
        <v>66.886593020262396</v>
      </c>
      <c r="AE255">
        <v>46.908032047267838</v>
      </c>
      <c r="AF255" t="str">
        <f t="shared" si="12"/>
        <v>Consider</v>
      </c>
      <c r="AG255" t="str">
        <f t="shared" si="13"/>
        <v>Consider</v>
      </c>
      <c r="AH255" t="str">
        <f t="shared" si="14"/>
        <v>Consider</v>
      </c>
      <c r="AI255" t="str">
        <f t="shared" si="15"/>
        <v>Consider</v>
      </c>
    </row>
    <row r="256" spans="1:35" x14ac:dyDescent="0.3">
      <c r="A256" t="s">
        <v>253</v>
      </c>
      <c r="B256">
        <v>28.442082220534989</v>
      </c>
      <c r="C256">
        <v>32.740647166668083</v>
      </c>
      <c r="D256">
        <v>46.537592899207063</v>
      </c>
      <c r="E256">
        <v>58.961375167690854</v>
      </c>
      <c r="F256">
        <v>69.351787176793479</v>
      </c>
      <c r="G256">
        <v>30.112965178538808</v>
      </c>
      <c r="H256">
        <v>31.703838023712766</v>
      </c>
      <c r="I256">
        <v>36.324214982586781</v>
      </c>
      <c r="J256">
        <v>50.261580625547985</v>
      </c>
      <c r="K256">
        <v>58.161033344010548</v>
      </c>
      <c r="L256">
        <v>39.687326880475133</v>
      </c>
      <c r="M256">
        <v>43.625761919129495</v>
      </c>
      <c r="N256">
        <v>44.39414239077017</v>
      </c>
      <c r="O256">
        <v>57.248660996241107</v>
      </c>
      <c r="P256">
        <v>63.740295816616033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98.548959374843392</v>
      </c>
      <c r="AB256">
        <v>101.97863741206538</v>
      </c>
      <c r="AC256">
        <v>111.01411419666698</v>
      </c>
      <c r="AD256">
        <v>150.9893642698797</v>
      </c>
      <c r="AE256">
        <v>179.93601497855619</v>
      </c>
      <c r="AF256" t="str">
        <f t="shared" si="12"/>
        <v>Consider</v>
      </c>
      <c r="AG256" t="str">
        <f t="shared" si="13"/>
        <v>Consider</v>
      </c>
      <c r="AH256" t="str">
        <f t="shared" si="14"/>
        <v>Consider</v>
      </c>
      <c r="AI256" t="str">
        <f t="shared" si="15"/>
        <v>Consider</v>
      </c>
    </row>
    <row r="257" spans="1:35" x14ac:dyDescent="0.3">
      <c r="A257" t="s">
        <v>254</v>
      </c>
      <c r="B257">
        <v>13.966396557312001</v>
      </c>
      <c r="C257">
        <v>7.2807655444480002</v>
      </c>
      <c r="D257">
        <v>0</v>
      </c>
      <c r="E257">
        <v>0</v>
      </c>
      <c r="F257">
        <v>0</v>
      </c>
      <c r="G257">
        <v>210.55617501696</v>
      </c>
      <c r="H257">
        <v>278.28523019946226</v>
      </c>
      <c r="I257">
        <v>0</v>
      </c>
      <c r="J257">
        <v>0</v>
      </c>
      <c r="K257">
        <v>0</v>
      </c>
      <c r="L257">
        <v>329.95230482800434</v>
      </c>
      <c r="M257">
        <v>310.41199061429757</v>
      </c>
      <c r="N257">
        <v>0</v>
      </c>
      <c r="O257">
        <v>0</v>
      </c>
      <c r="P257">
        <v>0</v>
      </c>
      <c r="Q257">
        <v>0.38472602612439122</v>
      </c>
      <c r="R257">
        <v>0.25271233976889607</v>
      </c>
      <c r="S257">
        <v>0.14272268803977836</v>
      </c>
      <c r="T257">
        <v>0.33590223506296346</v>
      </c>
      <c r="U257">
        <v>0.24804335877570555</v>
      </c>
      <c r="V257">
        <v>1.0759136465950103</v>
      </c>
      <c r="W257">
        <v>0.82645905413345222</v>
      </c>
      <c r="X257">
        <v>0.76698388689212393</v>
      </c>
      <c r="Y257">
        <v>0.97113485018905044</v>
      </c>
      <c r="Z257">
        <v>0.85767575050722589</v>
      </c>
      <c r="AA257">
        <v>14.296439494655999</v>
      </c>
      <c r="AB257">
        <v>7.4198010798079999</v>
      </c>
      <c r="AC257">
        <v>0</v>
      </c>
      <c r="AD257">
        <v>0</v>
      </c>
      <c r="AE257">
        <v>0</v>
      </c>
      <c r="AF257" t="str">
        <f t="shared" si="12"/>
        <v>Consider</v>
      </c>
      <c r="AG257" t="str">
        <f t="shared" si="13"/>
        <v>Consider</v>
      </c>
      <c r="AH257" t="str">
        <f t="shared" si="14"/>
        <v>Remove</v>
      </c>
      <c r="AI257" t="str">
        <f t="shared" si="15"/>
        <v>Remove</v>
      </c>
    </row>
    <row r="258" spans="1:35" x14ac:dyDescent="0.3">
      <c r="A258" t="s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37.411961594185222</v>
      </c>
      <c r="H258">
        <v>32.997545524580559</v>
      </c>
      <c r="I258">
        <v>29.662342475418932</v>
      </c>
      <c r="J258">
        <v>28.104260228221236</v>
      </c>
      <c r="K258">
        <v>6.9931343637217278</v>
      </c>
      <c r="L258">
        <v>-2.5714868570392575</v>
      </c>
      <c r="M258">
        <v>4.0319051134406658</v>
      </c>
      <c r="N258">
        <v>5.8342104030455806</v>
      </c>
      <c r="O258">
        <v>9.6746168966272013</v>
      </c>
      <c r="P258">
        <v>12.838281332813414</v>
      </c>
      <c r="Q258">
        <v>0.85863244346093959</v>
      </c>
      <c r="R258">
        <v>0.89449574267730581</v>
      </c>
      <c r="S258">
        <v>0.87702620201191117</v>
      </c>
      <c r="T258">
        <v>0.87602018596614617</v>
      </c>
      <c r="U258">
        <v>0.75998984020013272</v>
      </c>
      <c r="V258">
        <v>0.91801615544746207</v>
      </c>
      <c r="W258">
        <v>0.96197274421370871</v>
      </c>
      <c r="X258">
        <v>0.94250985690934663</v>
      </c>
      <c r="Y258">
        <v>0.93053132787063575</v>
      </c>
      <c r="Z258">
        <v>0.83675359112093306</v>
      </c>
      <c r="AA258">
        <v>0</v>
      </c>
      <c r="AB258">
        <v>0</v>
      </c>
      <c r="AC258">
        <v>0</v>
      </c>
      <c r="AD258">
        <v>0</v>
      </c>
      <c r="AE258">
        <v>0</v>
      </c>
      <c r="AF258" t="str">
        <f t="shared" si="12"/>
        <v>Consider</v>
      </c>
      <c r="AG258" t="str">
        <f t="shared" si="13"/>
        <v>Consider</v>
      </c>
      <c r="AH258" t="str">
        <f t="shared" si="14"/>
        <v>Remove</v>
      </c>
      <c r="AI258" t="str">
        <f t="shared" si="15"/>
        <v>Remove</v>
      </c>
    </row>
    <row r="259" spans="1:35" hidden="1" x14ac:dyDescent="0.3">
      <c r="A259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-18.064681791023617</v>
      </c>
      <c r="R259">
        <v>89.171005173148032</v>
      </c>
      <c r="S259">
        <v>0</v>
      </c>
      <c r="T259">
        <v>0</v>
      </c>
      <c r="U259">
        <v>0</v>
      </c>
      <c r="V259">
        <v>-0.65519361573567736</v>
      </c>
      <c r="W259">
        <v>76.620348483382045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t="str">
        <f t="shared" si="12"/>
        <v>Consider</v>
      </c>
      <c r="AG259" t="str">
        <f t="shared" si="13"/>
        <v>Remove</v>
      </c>
      <c r="AH259" t="str">
        <f t="shared" si="14"/>
        <v>Remove</v>
      </c>
      <c r="AI259" t="str">
        <f t="shared" si="15"/>
        <v>Remove</v>
      </c>
    </row>
    <row r="260" spans="1:35" x14ac:dyDescent="0.3">
      <c r="A260" t="s">
        <v>257</v>
      </c>
      <c r="B260">
        <v>0</v>
      </c>
      <c r="C260">
        <v>51.897085760511999</v>
      </c>
      <c r="D260">
        <v>51.263843408896001</v>
      </c>
      <c r="E260">
        <v>56.199840992256</v>
      </c>
      <c r="F260">
        <v>58.882491610111998</v>
      </c>
      <c r="G260">
        <v>18.946877076676504</v>
      </c>
      <c r="H260">
        <v>22.081069657655604</v>
      </c>
      <c r="I260">
        <v>23.58796964058573</v>
      </c>
      <c r="J260">
        <v>27.074941469451879</v>
      </c>
      <c r="K260">
        <v>22.711219975077071</v>
      </c>
      <c r="L260">
        <v>72.592843556883977</v>
      </c>
      <c r="M260">
        <v>70.571853189138537</v>
      </c>
      <c r="N260">
        <v>68.267824597431911</v>
      </c>
      <c r="O260">
        <v>66.402129040181038</v>
      </c>
      <c r="P260">
        <v>60.356899515316229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52.652654137344001</v>
      </c>
      <c r="AC260">
        <v>52.151697415168002</v>
      </c>
      <c r="AD260">
        <v>57.327864456192003</v>
      </c>
      <c r="AE260">
        <v>59.588696542208005</v>
      </c>
      <c r="AF260" t="str">
        <f t="shared" ref="AF260:AF323" si="16">IF(COUNTIF(B260:AE260,0)=30,"Remove","Consider")</f>
        <v>Consider</v>
      </c>
      <c r="AG260" t="str">
        <f t="shared" ref="AG260:AG323" si="17">IF(SUM(D260:F260,I260:K260,N260:P260,S260:U260,X260:Z260,AC260:AE260)=0,"Remove","Consider")</f>
        <v>Consider</v>
      </c>
      <c r="AH260" t="str">
        <f t="shared" ref="AH260:AH323" si="18">IF(SUM(AC260:AE260)=0,"Remove","Consider")</f>
        <v>Consider</v>
      </c>
      <c r="AI260" t="str">
        <f t="shared" ref="AI260:AI323" si="19">IF(SUM(D260:F260)=0,"Remove","Consider")</f>
        <v>Consider</v>
      </c>
    </row>
    <row r="261" spans="1:35" x14ac:dyDescent="0.3">
      <c r="A261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0.11571341362237732</v>
      </c>
      <c r="S261">
        <v>5.0714017699480106E-2</v>
      </c>
      <c r="T261">
        <v>0.10395803129702003</v>
      </c>
      <c r="U261">
        <v>6.747384519727441E-2</v>
      </c>
      <c r="V261">
        <v>0</v>
      </c>
      <c r="W261">
        <v>0.88466725841070726</v>
      </c>
      <c r="X261">
        <v>0.86577993060468172</v>
      </c>
      <c r="Y261">
        <v>0.97326479107820363</v>
      </c>
      <c r="Z261">
        <v>0.87390601243803534</v>
      </c>
      <c r="AA261">
        <v>0</v>
      </c>
      <c r="AB261">
        <v>0</v>
      </c>
      <c r="AC261">
        <v>0</v>
      </c>
      <c r="AD261">
        <v>0</v>
      </c>
      <c r="AE261">
        <v>0</v>
      </c>
      <c r="AF261" t="str">
        <f t="shared" si="16"/>
        <v>Consider</v>
      </c>
      <c r="AG261" t="str">
        <f t="shared" si="17"/>
        <v>Consider</v>
      </c>
      <c r="AH261" t="str">
        <f t="shared" si="18"/>
        <v>Remove</v>
      </c>
      <c r="AI261" t="str">
        <f t="shared" si="19"/>
        <v>Remove</v>
      </c>
    </row>
    <row r="262" spans="1:35" x14ac:dyDescent="0.3">
      <c r="A262" t="s">
        <v>259</v>
      </c>
      <c r="B262">
        <v>152.29745893109759</v>
      </c>
      <c r="C262">
        <v>173.17474540943709</v>
      </c>
      <c r="D262">
        <v>183.77844696588727</v>
      </c>
      <c r="E262">
        <v>142.70882279281815</v>
      </c>
      <c r="F262">
        <v>141.25951160238836</v>
      </c>
      <c r="G262">
        <v>75.270630945960335</v>
      </c>
      <c r="H262">
        <v>80.182965367466608</v>
      </c>
      <c r="I262">
        <v>87.908025529862542</v>
      </c>
      <c r="J262">
        <v>80.611824556580956</v>
      </c>
      <c r="K262">
        <v>73.66704613709814</v>
      </c>
      <c r="L262">
        <v>123.06074777223486</v>
      </c>
      <c r="M262">
        <v>135.88125508829597</v>
      </c>
      <c r="N262">
        <v>149.62455619782551</v>
      </c>
      <c r="O262">
        <v>127.10463233174703</v>
      </c>
      <c r="P262">
        <v>135.9332344144091</v>
      </c>
      <c r="Q262">
        <v>0.472349151511256</v>
      </c>
      <c r="R262">
        <v>0.54467540009308435</v>
      </c>
      <c r="S262">
        <v>0.37756832204513252</v>
      </c>
      <c r="T262">
        <v>0.57987446108400742</v>
      </c>
      <c r="U262">
        <v>0.82970958559829489</v>
      </c>
      <c r="V262">
        <v>0.97315087582819504</v>
      </c>
      <c r="W262">
        <v>1.0277993462293731</v>
      </c>
      <c r="X262">
        <v>1.0459612202819808</v>
      </c>
      <c r="Y262">
        <v>0.97182175322612452</v>
      </c>
      <c r="Z262">
        <v>1.126829239339683</v>
      </c>
      <c r="AA262">
        <v>208.78309864867842</v>
      </c>
      <c r="AB262">
        <v>244.71160650630955</v>
      </c>
      <c r="AC262">
        <v>264.53956107550761</v>
      </c>
      <c r="AD262">
        <v>145.75761708742738</v>
      </c>
      <c r="AE262">
        <v>144.60196879673742</v>
      </c>
      <c r="AF262" t="str">
        <f t="shared" si="16"/>
        <v>Consider</v>
      </c>
      <c r="AG262" t="str">
        <f t="shared" si="17"/>
        <v>Consider</v>
      </c>
      <c r="AH262" t="str">
        <f t="shared" si="18"/>
        <v>Consider</v>
      </c>
      <c r="AI262" t="str">
        <f t="shared" si="19"/>
        <v>Consider</v>
      </c>
    </row>
    <row r="263" spans="1:35" x14ac:dyDescent="0.3">
      <c r="A263" t="s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0.50819922236875636</v>
      </c>
      <c r="R263">
        <v>0.65050097828430953</v>
      </c>
      <c r="S263">
        <v>0.57345580937052987</v>
      </c>
      <c r="T263">
        <v>0.45475202105657458</v>
      </c>
      <c r="U263">
        <v>0.66891976494662042</v>
      </c>
      <c r="V263">
        <v>0.90627571696247755</v>
      </c>
      <c r="W263">
        <v>1.0434191581627639</v>
      </c>
      <c r="X263">
        <v>0.9726529329414958</v>
      </c>
      <c r="Y263">
        <v>0.85113571024774792</v>
      </c>
      <c r="Z263">
        <v>1.0758018819756339</v>
      </c>
      <c r="AA263">
        <v>0</v>
      </c>
      <c r="AB263">
        <v>0</v>
      </c>
      <c r="AC263">
        <v>0</v>
      </c>
      <c r="AD263">
        <v>0</v>
      </c>
      <c r="AE263">
        <v>0</v>
      </c>
      <c r="AF263" t="str">
        <f t="shared" si="16"/>
        <v>Consider</v>
      </c>
      <c r="AG263" t="str">
        <f t="shared" si="17"/>
        <v>Consider</v>
      </c>
      <c r="AH263" t="str">
        <f t="shared" si="18"/>
        <v>Remove</v>
      </c>
      <c r="AI263" t="str">
        <f t="shared" si="19"/>
        <v>Remove</v>
      </c>
    </row>
    <row r="264" spans="1:35" x14ac:dyDescent="0.3">
      <c r="A264" t="s">
        <v>261</v>
      </c>
      <c r="B264">
        <v>0</v>
      </c>
      <c r="C264">
        <v>37.023148449554739</v>
      </c>
      <c r="D264">
        <v>27.989459409767935</v>
      </c>
      <c r="E264">
        <v>24.873719523287349</v>
      </c>
      <c r="F264">
        <v>12.757820741187379</v>
      </c>
      <c r="G264">
        <v>79.706704734406969</v>
      </c>
      <c r="H264">
        <v>89.041827324041932</v>
      </c>
      <c r="I264">
        <v>108.83348548393492</v>
      </c>
      <c r="J264">
        <v>111.6622191129384</v>
      </c>
      <c r="K264">
        <v>88.804856807519243</v>
      </c>
      <c r="L264">
        <v>158.0572464878814</v>
      </c>
      <c r="M264">
        <v>113.06492287913748</v>
      </c>
      <c r="N264">
        <v>155.38815302812182</v>
      </c>
      <c r="O264">
        <v>153.13712820716833</v>
      </c>
      <c r="P264">
        <v>152.6539697848323</v>
      </c>
      <c r="Q264">
        <v>-4.4214748524454173E-2</v>
      </c>
      <c r="R264">
        <v>0</v>
      </c>
      <c r="S264">
        <v>0</v>
      </c>
      <c r="T264">
        <v>0</v>
      </c>
      <c r="U264">
        <v>0</v>
      </c>
      <c r="V264">
        <v>-4.4214748524454173E-2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263.81878884941591</v>
      </c>
      <c r="AC264">
        <v>224.3256591132114</v>
      </c>
      <c r="AD264">
        <v>225.38185125729177</v>
      </c>
      <c r="AE264">
        <v>154.16508784149781</v>
      </c>
      <c r="AF264" t="str">
        <f t="shared" si="16"/>
        <v>Consider</v>
      </c>
      <c r="AG264" t="str">
        <f t="shared" si="17"/>
        <v>Consider</v>
      </c>
      <c r="AH264" t="str">
        <f t="shared" si="18"/>
        <v>Consider</v>
      </c>
      <c r="AI264" t="str">
        <f t="shared" si="19"/>
        <v>Consider</v>
      </c>
    </row>
    <row r="265" spans="1:35" x14ac:dyDescent="0.3">
      <c r="A265" t="s">
        <v>262</v>
      </c>
      <c r="B265">
        <v>25.649869169500157</v>
      </c>
      <c r="C265">
        <v>48.775590996940799</v>
      </c>
      <c r="D265">
        <v>47.061686288936961</v>
      </c>
      <c r="E265">
        <v>44.307273456097285</v>
      </c>
      <c r="F265">
        <v>40.88962376143872</v>
      </c>
      <c r="G265">
        <v>96.833974242498044</v>
      </c>
      <c r="H265">
        <v>87.083118294859062</v>
      </c>
      <c r="I265">
        <v>77.246816455946231</v>
      </c>
      <c r="J265">
        <v>74.014185247815675</v>
      </c>
      <c r="K265">
        <v>73.009040418352754</v>
      </c>
      <c r="L265">
        <v>181.83358676261992</v>
      </c>
      <c r="M265">
        <v>186.17367992937707</v>
      </c>
      <c r="N265">
        <v>173.94210583269344</v>
      </c>
      <c r="O265">
        <v>176.13054579759105</v>
      </c>
      <c r="P265">
        <v>164.90476025478145</v>
      </c>
      <c r="Q265">
        <v>0.58742731486478006</v>
      </c>
      <c r="R265">
        <v>0.44811912096372225</v>
      </c>
      <c r="S265">
        <v>0.14088069337519243</v>
      </c>
      <c r="T265">
        <v>0.35356304697551455</v>
      </c>
      <c r="U265">
        <v>0.2180794687709301</v>
      </c>
      <c r="V265">
        <v>0.89757074276984805</v>
      </c>
      <c r="W265">
        <v>0.73277132352572838</v>
      </c>
      <c r="X265">
        <v>0.43392061459093623</v>
      </c>
      <c r="Y265">
        <v>0.64236119842814843</v>
      </c>
      <c r="Z265">
        <v>0.45261453313410266</v>
      </c>
      <c r="AA265">
        <v>35.832514615592956</v>
      </c>
      <c r="AB265">
        <v>59.279059664127999</v>
      </c>
      <c r="AC265">
        <v>57.941115089664002</v>
      </c>
      <c r="AD265">
        <v>55.393229923215358</v>
      </c>
      <c r="AE265">
        <v>52.252227594280953</v>
      </c>
      <c r="AF265" t="str">
        <f t="shared" si="16"/>
        <v>Consider</v>
      </c>
      <c r="AG265" t="str">
        <f t="shared" si="17"/>
        <v>Consider</v>
      </c>
      <c r="AH265" t="str">
        <f t="shared" si="18"/>
        <v>Consider</v>
      </c>
      <c r="AI265" t="str">
        <f t="shared" si="19"/>
        <v>Consider</v>
      </c>
    </row>
    <row r="266" spans="1:35" x14ac:dyDescent="0.3">
      <c r="A266" t="s">
        <v>263</v>
      </c>
      <c r="B266">
        <v>124.1619718555564</v>
      </c>
      <c r="C266">
        <v>170.51134496313355</v>
      </c>
      <c r="D266">
        <v>184.61683229181295</v>
      </c>
      <c r="E266">
        <v>74.836884729661435</v>
      </c>
      <c r="F266">
        <v>8.3771617357350916</v>
      </c>
      <c r="G266">
        <v>96.679634978363922</v>
      </c>
      <c r="H266">
        <v>108.80682703653817</v>
      </c>
      <c r="I266">
        <v>114.30490321870305</v>
      </c>
      <c r="J266">
        <v>100.61539506187131</v>
      </c>
      <c r="K266">
        <v>82.461136525569131</v>
      </c>
      <c r="L266">
        <v>96.278483562470512</v>
      </c>
      <c r="M266">
        <v>87.382373168756644</v>
      </c>
      <c r="N266">
        <v>58.841035907374383</v>
      </c>
      <c r="O266">
        <v>85.604376549106902</v>
      </c>
      <c r="P266">
        <v>107.60444422604421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214.81198403566211</v>
      </c>
      <c r="AB266">
        <v>276.03956110017782</v>
      </c>
      <c r="AC266">
        <v>291.28002349235811</v>
      </c>
      <c r="AD266">
        <v>140.95377965675522</v>
      </c>
      <c r="AE266">
        <v>20.799266868729649</v>
      </c>
      <c r="AF266" t="str">
        <f t="shared" si="16"/>
        <v>Consider</v>
      </c>
      <c r="AG266" t="str">
        <f t="shared" si="17"/>
        <v>Consider</v>
      </c>
      <c r="AH266" t="str">
        <f t="shared" si="18"/>
        <v>Consider</v>
      </c>
      <c r="AI266" t="str">
        <f t="shared" si="19"/>
        <v>Consider</v>
      </c>
    </row>
    <row r="267" spans="1:35" x14ac:dyDescent="0.3">
      <c r="A267" t="s">
        <v>264</v>
      </c>
      <c r="B267">
        <v>59.143016779775998</v>
      </c>
      <c r="C267">
        <v>28.246197027993599</v>
      </c>
      <c r="D267">
        <v>45.727575853752313</v>
      </c>
      <c r="E267">
        <v>40.12919967284224</v>
      </c>
      <c r="F267">
        <v>22.005754966415356</v>
      </c>
      <c r="G267">
        <v>83.986531840144394</v>
      </c>
      <c r="H267">
        <v>73.887458450543519</v>
      </c>
      <c r="I267">
        <v>75.586470203897946</v>
      </c>
      <c r="J267">
        <v>87.367216344626584</v>
      </c>
      <c r="K267">
        <v>78.725092611014347</v>
      </c>
      <c r="L267">
        <v>142.51180872510096</v>
      </c>
      <c r="M267">
        <v>149.19508406743631</v>
      </c>
      <c r="N267">
        <v>138.65728712388702</v>
      </c>
      <c r="O267">
        <v>147.6003861353729</v>
      </c>
      <c r="P267">
        <v>143.79109521895978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59.143016779775998</v>
      </c>
      <c r="AB267">
        <v>28.246197027993599</v>
      </c>
      <c r="AC267">
        <v>45.727575853752313</v>
      </c>
      <c r="AD267">
        <v>40.12919967284224</v>
      </c>
      <c r="AE267">
        <v>22.005754966415356</v>
      </c>
      <c r="AF267" t="str">
        <f t="shared" si="16"/>
        <v>Consider</v>
      </c>
      <c r="AG267" t="str">
        <f t="shared" si="17"/>
        <v>Consider</v>
      </c>
      <c r="AH267" t="str">
        <f t="shared" si="18"/>
        <v>Consider</v>
      </c>
      <c r="AI267" t="str">
        <f t="shared" si="19"/>
        <v>Consider</v>
      </c>
    </row>
    <row r="268" spans="1:35" x14ac:dyDescent="0.3">
      <c r="A268" t="s">
        <v>265</v>
      </c>
      <c r="B268">
        <v>914.88745849548798</v>
      </c>
      <c r="C268">
        <v>898.90880774616073</v>
      </c>
      <c r="D268">
        <v>856.94795528913914</v>
      </c>
      <c r="E268">
        <v>898.1851897719705</v>
      </c>
      <c r="F268">
        <v>899.38730820450053</v>
      </c>
      <c r="G268">
        <v>411.7713010889421</v>
      </c>
      <c r="H268">
        <v>378.1639575103693</v>
      </c>
      <c r="I268">
        <v>366.78473867897799</v>
      </c>
      <c r="J268">
        <v>361.87272836049186</v>
      </c>
      <c r="K268">
        <v>362.00329273231665</v>
      </c>
      <c r="L268">
        <v>443.34144071297027</v>
      </c>
      <c r="M268">
        <v>590.93339974632454</v>
      </c>
      <c r="N268">
        <v>591.47235313911813</v>
      </c>
      <c r="O268">
        <v>568.2155530337177</v>
      </c>
      <c r="P268">
        <v>645.50349352033288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1174.3403133409279</v>
      </c>
      <c r="AB268">
        <v>1166.6360916247245</v>
      </c>
      <c r="AC268">
        <v>1134.8790069050472</v>
      </c>
      <c r="AD268">
        <v>1153.9719889128653</v>
      </c>
      <c r="AE268">
        <v>1181.606843139725</v>
      </c>
      <c r="AF268" t="str">
        <f t="shared" si="16"/>
        <v>Consider</v>
      </c>
      <c r="AG268" t="str">
        <f t="shared" si="17"/>
        <v>Consider</v>
      </c>
      <c r="AH268" t="str">
        <f t="shared" si="18"/>
        <v>Consider</v>
      </c>
      <c r="AI268" t="str">
        <f t="shared" si="19"/>
        <v>Consider</v>
      </c>
    </row>
    <row r="269" spans="1:35" x14ac:dyDescent="0.3">
      <c r="A269" t="s">
        <v>266</v>
      </c>
      <c r="B269">
        <v>407.89087699250371</v>
      </c>
      <c r="C269">
        <v>472.08876709345321</v>
      </c>
      <c r="D269">
        <v>457.99374668585614</v>
      </c>
      <c r="E269">
        <v>0</v>
      </c>
      <c r="F269">
        <v>0</v>
      </c>
      <c r="G269">
        <v>295.67549820067791</v>
      </c>
      <c r="H269">
        <v>309.77530124317786</v>
      </c>
      <c r="I269">
        <v>318.82103535440632</v>
      </c>
      <c r="J269">
        <v>0</v>
      </c>
      <c r="K269">
        <v>0</v>
      </c>
      <c r="L269">
        <v>376.02036601523582</v>
      </c>
      <c r="M269">
        <v>370.60630039640597</v>
      </c>
      <c r="N269">
        <v>433.4184424738213</v>
      </c>
      <c r="O269">
        <v>0</v>
      </c>
      <c r="P269">
        <v>0</v>
      </c>
      <c r="Q269">
        <v>0.31107841899340377</v>
      </c>
      <c r="R269">
        <v>0.3171030803029064</v>
      </c>
      <c r="S269">
        <v>0.32398660467300827</v>
      </c>
      <c r="T269">
        <v>0.32574069520450305</v>
      </c>
      <c r="U269">
        <v>0.37411619986946543</v>
      </c>
      <c r="V269">
        <v>0.84536277061484122</v>
      </c>
      <c r="W269">
        <v>0.84204694650465517</v>
      </c>
      <c r="X269">
        <v>0.8756207755477895</v>
      </c>
      <c r="Y269">
        <v>0.87323536350877862</v>
      </c>
      <c r="Z269">
        <v>0.90503360307132963</v>
      </c>
      <c r="AA269">
        <v>470.023973471793</v>
      </c>
      <c r="AB269">
        <v>523.67616792493834</v>
      </c>
      <c r="AC269">
        <v>519.01563345418322</v>
      </c>
      <c r="AD269">
        <v>0</v>
      </c>
      <c r="AE269">
        <v>0</v>
      </c>
      <c r="AF269" t="str">
        <f t="shared" si="16"/>
        <v>Consider</v>
      </c>
      <c r="AG269" t="str">
        <f t="shared" si="17"/>
        <v>Consider</v>
      </c>
      <c r="AH269" t="str">
        <f t="shared" si="18"/>
        <v>Consider</v>
      </c>
      <c r="AI269" t="str">
        <f t="shared" si="19"/>
        <v>Consider</v>
      </c>
    </row>
    <row r="270" spans="1:35" x14ac:dyDescent="0.3">
      <c r="A270" t="s">
        <v>267</v>
      </c>
      <c r="B270">
        <v>121.81654882135039</v>
      </c>
      <c r="C270">
        <v>142.53848347604992</v>
      </c>
      <c r="D270">
        <v>139.73790824379392</v>
      </c>
      <c r="E270">
        <v>0</v>
      </c>
      <c r="F270">
        <v>0</v>
      </c>
      <c r="G270">
        <v>93.370993270650573</v>
      </c>
      <c r="H270">
        <v>102.74602334341375</v>
      </c>
      <c r="I270">
        <v>113.25469281128152</v>
      </c>
      <c r="J270">
        <v>0</v>
      </c>
      <c r="K270">
        <v>0</v>
      </c>
      <c r="L270">
        <v>369.00278000718117</v>
      </c>
      <c r="M270">
        <v>383.34837923932685</v>
      </c>
      <c r="N270">
        <v>366.98743394015543</v>
      </c>
      <c r="O270">
        <v>0</v>
      </c>
      <c r="P270">
        <v>0</v>
      </c>
      <c r="Q270">
        <v>0.66624611636952924</v>
      </c>
      <c r="R270">
        <v>0.63992670998822099</v>
      </c>
      <c r="S270">
        <v>0.6404324810294949</v>
      </c>
      <c r="T270">
        <v>0.72469153877365367</v>
      </c>
      <c r="U270">
        <v>0.55523223186728243</v>
      </c>
      <c r="V270">
        <v>1.0297907005881171</v>
      </c>
      <c r="W270">
        <v>1.2479831681065972</v>
      </c>
      <c r="X270">
        <v>1.2624163559094319</v>
      </c>
      <c r="Y270">
        <v>1.1564757554855405</v>
      </c>
      <c r="Z270">
        <v>0.89283127529446737</v>
      </c>
      <c r="AA270">
        <v>141.26165186564097</v>
      </c>
      <c r="AB270">
        <v>152.82244433549312</v>
      </c>
      <c r="AC270">
        <v>152.40026571231232</v>
      </c>
      <c r="AD270">
        <v>0</v>
      </c>
      <c r="AE270">
        <v>0</v>
      </c>
      <c r="AF270" t="str">
        <f t="shared" si="16"/>
        <v>Consider</v>
      </c>
      <c r="AG270" t="str">
        <f t="shared" si="17"/>
        <v>Consider</v>
      </c>
      <c r="AH270" t="str">
        <f t="shared" si="18"/>
        <v>Consider</v>
      </c>
      <c r="AI270" t="str">
        <f t="shared" si="19"/>
        <v>Consider</v>
      </c>
    </row>
    <row r="271" spans="1:35" x14ac:dyDescent="0.3">
      <c r="A271" t="s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12.632550995566183</v>
      </c>
      <c r="H271">
        <v>10.132528680539647</v>
      </c>
      <c r="I271">
        <v>8.7433826711116804</v>
      </c>
      <c r="J271">
        <v>8.1081800536379394</v>
      </c>
      <c r="K271">
        <v>0</v>
      </c>
      <c r="L271">
        <v>11.539014343288011</v>
      </c>
      <c r="M271">
        <v>7.8577079895713791</v>
      </c>
      <c r="N271">
        <v>6.3073232388228089</v>
      </c>
      <c r="O271">
        <v>3.9242640421864441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tr">
        <f t="shared" si="16"/>
        <v>Consider</v>
      </c>
      <c r="AG271" t="str">
        <f t="shared" si="17"/>
        <v>Consider</v>
      </c>
      <c r="AH271" t="str">
        <f t="shared" si="18"/>
        <v>Remove</v>
      </c>
      <c r="AI271" t="str">
        <f t="shared" si="19"/>
        <v>Remove</v>
      </c>
    </row>
    <row r="272" spans="1:35" x14ac:dyDescent="0.3">
      <c r="A272" t="s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1.6237309404749825</v>
      </c>
      <c r="H272">
        <v>1.0126953171045376</v>
      </c>
      <c r="I272">
        <v>0.51489430795714564</v>
      </c>
      <c r="J272">
        <v>0.35730182650030079</v>
      </c>
      <c r="K272">
        <v>0</v>
      </c>
      <c r="L272">
        <v>5.6039193231360001</v>
      </c>
      <c r="M272">
        <v>5.1303071877119999</v>
      </c>
      <c r="N272">
        <v>3.664117857432883</v>
      </c>
      <c r="O272">
        <v>3.7880069322978303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t="str">
        <f t="shared" si="16"/>
        <v>Consider</v>
      </c>
      <c r="AG272" t="str">
        <f t="shared" si="17"/>
        <v>Consider</v>
      </c>
      <c r="AH272" t="str">
        <f t="shared" si="18"/>
        <v>Remove</v>
      </c>
      <c r="AI272" t="str">
        <f t="shared" si="19"/>
        <v>Remove</v>
      </c>
    </row>
    <row r="273" spans="1:35" x14ac:dyDescent="0.3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1.1878583143706625</v>
      </c>
      <c r="H273">
        <v>0.99738464050431985</v>
      </c>
      <c r="I273">
        <v>0.52110782992926719</v>
      </c>
      <c r="J273">
        <v>0.35629754341017605</v>
      </c>
      <c r="K273">
        <v>0.33665332786380803</v>
      </c>
      <c r="L273">
        <v>3.6247869909680128</v>
      </c>
      <c r="M273">
        <v>3.3782183867028479</v>
      </c>
      <c r="N273">
        <v>3.693699029028557</v>
      </c>
      <c r="O273">
        <v>3.7556987206601726</v>
      </c>
      <c r="P273">
        <v>3.5308852338258943</v>
      </c>
      <c r="Q273">
        <v>0.94354040461695698</v>
      </c>
      <c r="R273">
        <v>1.222026575933024</v>
      </c>
      <c r="S273">
        <v>0</v>
      </c>
      <c r="T273">
        <v>0</v>
      </c>
      <c r="U273">
        <v>0</v>
      </c>
      <c r="V273">
        <v>0.97032865840876559</v>
      </c>
      <c r="W273">
        <v>1.2138722868157799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t="str">
        <f t="shared" si="16"/>
        <v>Consider</v>
      </c>
      <c r="AG273" t="str">
        <f t="shared" si="17"/>
        <v>Consider</v>
      </c>
      <c r="AH273" t="str">
        <f t="shared" si="18"/>
        <v>Remove</v>
      </c>
      <c r="AI273" t="str">
        <f t="shared" si="19"/>
        <v>Remove</v>
      </c>
    </row>
    <row r="274" spans="1:35" x14ac:dyDescent="0.3">
      <c r="A274" t="s">
        <v>271</v>
      </c>
      <c r="B274">
        <v>932.16653639679998</v>
      </c>
      <c r="C274">
        <v>384.87508707575807</v>
      </c>
      <c r="D274">
        <v>961.67655485893636</v>
      </c>
      <c r="E274">
        <v>776.17291884775432</v>
      </c>
      <c r="F274">
        <v>0</v>
      </c>
      <c r="G274">
        <v>651.85642908036095</v>
      </c>
      <c r="H274">
        <v>773.4835036775014</v>
      </c>
      <c r="I274">
        <v>808.83192140806773</v>
      </c>
      <c r="J274">
        <v>875.45305978445015</v>
      </c>
      <c r="K274">
        <v>0</v>
      </c>
      <c r="L274">
        <v>1074.8286864746701</v>
      </c>
      <c r="M274">
        <v>1196.515263684649</v>
      </c>
      <c r="N274">
        <v>1213.1137790309376</v>
      </c>
      <c r="O274">
        <v>1336.0721213170177</v>
      </c>
      <c r="P274">
        <v>0</v>
      </c>
      <c r="Q274">
        <v>0.4124229979370882</v>
      </c>
      <c r="R274">
        <v>0.36405532424313114</v>
      </c>
      <c r="S274">
        <v>0.42375224433941133</v>
      </c>
      <c r="T274">
        <v>0.47029278765488619</v>
      </c>
      <c r="U274">
        <v>0.61995047782502288</v>
      </c>
      <c r="V274">
        <v>0.86287966972195096</v>
      </c>
      <c r="W274">
        <v>0.83648053186052318</v>
      </c>
      <c r="X274">
        <v>0.86834181809688393</v>
      </c>
      <c r="Y274">
        <v>0.91553607397183878</v>
      </c>
      <c r="Z274">
        <v>1.0208008865163716</v>
      </c>
      <c r="AA274">
        <v>1183.373544288256</v>
      </c>
      <c r="AB274">
        <v>1436.8497797418599</v>
      </c>
      <c r="AC274">
        <v>1198.2413580000564</v>
      </c>
      <c r="AD274">
        <v>1032.1658149137202</v>
      </c>
      <c r="AE274">
        <v>0</v>
      </c>
      <c r="AF274" t="str">
        <f t="shared" si="16"/>
        <v>Consider</v>
      </c>
      <c r="AG274" t="str">
        <f t="shared" si="17"/>
        <v>Consider</v>
      </c>
      <c r="AH274" t="str">
        <f t="shared" si="18"/>
        <v>Consider</v>
      </c>
      <c r="AI274" t="str">
        <f t="shared" si="19"/>
        <v>Consider</v>
      </c>
    </row>
    <row r="275" spans="1:35" x14ac:dyDescent="0.3">
      <c r="A275" t="s">
        <v>272</v>
      </c>
      <c r="B275">
        <v>24.078918102845439</v>
      </c>
      <c r="C275">
        <v>23.30553417561088</v>
      </c>
      <c r="D275">
        <v>23.70619892627456</v>
      </c>
      <c r="E275">
        <v>22.75988147469312</v>
      </c>
      <c r="F275">
        <v>21.563976533975037</v>
      </c>
      <c r="G275">
        <v>4.6451262650966019</v>
      </c>
      <c r="H275">
        <v>4.463325024047923</v>
      </c>
      <c r="I275">
        <v>4.1510910123701255</v>
      </c>
      <c r="J275">
        <v>4.0169766897460226</v>
      </c>
      <c r="K275">
        <v>3.9560742026931202</v>
      </c>
      <c r="L275">
        <v>12.105455857728103</v>
      </c>
      <c r="M275">
        <v>11.607816010799104</v>
      </c>
      <c r="N275">
        <v>10.94169924838144</v>
      </c>
      <c r="O275">
        <v>10.485943510745702</v>
      </c>
      <c r="P275">
        <v>12.239003904101478</v>
      </c>
      <c r="Q275">
        <v>0.55453524195398918</v>
      </c>
      <c r="R275">
        <v>0.34506707522125052</v>
      </c>
      <c r="S275">
        <v>0.66432387004199289</v>
      </c>
      <c r="T275">
        <v>0.60985953764226408</v>
      </c>
      <c r="U275">
        <v>0.86737947234064194</v>
      </c>
      <c r="V275">
        <v>0.78686366354281112</v>
      </c>
      <c r="W275">
        <v>0.57357378773401346</v>
      </c>
      <c r="X275">
        <v>0.89069139247174633</v>
      </c>
      <c r="Y275">
        <v>0.80213631135435715</v>
      </c>
      <c r="Z275">
        <v>1.0634914454943307</v>
      </c>
      <c r="AA275">
        <v>24.318114340669442</v>
      </c>
      <c r="AB275">
        <v>23.51136659687424</v>
      </c>
      <c r="AC275">
        <v>23.88501494786048</v>
      </c>
      <c r="AD275">
        <v>22.91663552754688</v>
      </c>
      <c r="AE275">
        <v>21.699533251655676</v>
      </c>
      <c r="AF275" t="str">
        <f t="shared" si="16"/>
        <v>Consider</v>
      </c>
      <c r="AG275" t="str">
        <f t="shared" si="17"/>
        <v>Consider</v>
      </c>
      <c r="AH275" t="str">
        <f t="shared" si="18"/>
        <v>Consider</v>
      </c>
      <c r="AI275" t="str">
        <f t="shared" si="19"/>
        <v>Consider</v>
      </c>
    </row>
    <row r="276" spans="1:35" x14ac:dyDescent="0.3">
      <c r="A276" t="s">
        <v>273</v>
      </c>
      <c r="B276">
        <v>5.7804315310079994</v>
      </c>
      <c r="C276">
        <v>6.5661677957120004</v>
      </c>
      <c r="D276">
        <v>7.7675325286400003</v>
      </c>
      <c r="E276">
        <v>6.5640877551103998</v>
      </c>
      <c r="F276">
        <v>-226.37935310670846</v>
      </c>
      <c r="G276">
        <v>5.03717580229499</v>
      </c>
      <c r="H276">
        <v>4.3888293282340864</v>
      </c>
      <c r="I276">
        <v>6.4207027219260411</v>
      </c>
      <c r="J276">
        <v>3.8045117180361729</v>
      </c>
      <c r="K276">
        <v>32.254476610233752</v>
      </c>
      <c r="L276">
        <v>17.05621940365312</v>
      </c>
      <c r="M276">
        <v>17.233637461329817</v>
      </c>
      <c r="N276">
        <v>17.358392576490086</v>
      </c>
      <c r="O276">
        <v>12.828893244906292</v>
      </c>
      <c r="P276">
        <v>81.062323361588327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12.031881229311999</v>
      </c>
      <c r="AB276">
        <v>13.834492507136</v>
      </c>
      <c r="AC276">
        <v>18.561959913471998</v>
      </c>
      <c r="AD276">
        <v>16.272602310696957</v>
      </c>
      <c r="AE276">
        <v>1.5283780272742538</v>
      </c>
      <c r="AF276" t="str">
        <f t="shared" si="16"/>
        <v>Consider</v>
      </c>
      <c r="AG276" t="str">
        <f t="shared" si="17"/>
        <v>Consider</v>
      </c>
      <c r="AH276" t="str">
        <f t="shared" si="18"/>
        <v>Consider</v>
      </c>
      <c r="AI276" t="str">
        <f t="shared" si="19"/>
        <v>Consider</v>
      </c>
    </row>
    <row r="277" spans="1:35" x14ac:dyDescent="0.3">
      <c r="A277" t="s">
        <v>274</v>
      </c>
      <c r="B277">
        <v>61.233849522176001</v>
      </c>
      <c r="C277">
        <v>73.106924399616005</v>
      </c>
      <c r="D277">
        <v>77.917599215952492</v>
      </c>
      <c r="E277">
        <v>94.435677178535727</v>
      </c>
      <c r="F277">
        <v>231.64270969590243</v>
      </c>
      <c r="G277">
        <v>142.68400971477564</v>
      </c>
      <c r="H277">
        <v>127.89684202998252</v>
      </c>
      <c r="I277">
        <v>164.22636272683039</v>
      </c>
      <c r="J277">
        <v>129.46497996113573</v>
      </c>
      <c r="K277">
        <v>181.23718634780181</v>
      </c>
      <c r="L277">
        <v>400.50106191397009</v>
      </c>
      <c r="M277">
        <v>346.23069486764666</v>
      </c>
      <c r="N277">
        <v>356.62910668968073</v>
      </c>
      <c r="O277">
        <v>344.63330443395705</v>
      </c>
      <c r="P277">
        <v>330.28832898668247</v>
      </c>
      <c r="Q277">
        <v>0.40095674678722754</v>
      </c>
      <c r="R277">
        <v>0.8316929276050854</v>
      </c>
      <c r="S277">
        <v>0.47156442828066686</v>
      </c>
      <c r="T277">
        <v>0.51684409785871133</v>
      </c>
      <c r="U277">
        <v>0.25765945571361953</v>
      </c>
      <c r="V277">
        <v>0.60416681966740615</v>
      </c>
      <c r="W277">
        <v>1.3036723438971314</v>
      </c>
      <c r="X277">
        <v>0.72607319957709482</v>
      </c>
      <c r="Y277">
        <v>1.1799636252585766</v>
      </c>
      <c r="Z277">
        <v>0.74839431710470239</v>
      </c>
      <c r="AA277">
        <v>234.293703585792</v>
      </c>
      <c r="AB277">
        <v>259.72684706508801</v>
      </c>
      <c r="AC277">
        <v>283.15517095650767</v>
      </c>
      <c r="AD277">
        <v>318.83668154893178</v>
      </c>
      <c r="AE277">
        <v>613.43841969611833</v>
      </c>
      <c r="AF277" t="str">
        <f t="shared" si="16"/>
        <v>Consider</v>
      </c>
      <c r="AG277" t="str">
        <f t="shared" si="17"/>
        <v>Consider</v>
      </c>
      <c r="AH277" t="str">
        <f t="shared" si="18"/>
        <v>Consider</v>
      </c>
      <c r="AI277" t="str">
        <f t="shared" si="19"/>
        <v>Consider</v>
      </c>
    </row>
    <row r="278" spans="1:35" x14ac:dyDescent="0.3">
      <c r="A278" t="s">
        <v>275</v>
      </c>
      <c r="B278">
        <v>-3.2530595840000003E-3</v>
      </c>
      <c r="C278">
        <v>5714.9385689006085</v>
      </c>
      <c r="D278">
        <v>4945.5770960936961</v>
      </c>
      <c r="E278">
        <v>3703.29613998592</v>
      </c>
      <c r="F278">
        <v>3449.2562770391041</v>
      </c>
      <c r="G278">
        <v>175.717762735104</v>
      </c>
      <c r="H278">
        <v>225.122176172032</v>
      </c>
      <c r="I278">
        <v>270.387901897728</v>
      </c>
      <c r="J278">
        <v>277.83665578598402</v>
      </c>
      <c r="K278">
        <v>265.730466812928</v>
      </c>
      <c r="L278">
        <v>266.98016395571204</v>
      </c>
      <c r="M278">
        <v>350.365510726656</v>
      </c>
      <c r="N278">
        <v>401.61729680896002</v>
      </c>
      <c r="O278">
        <v>390.79432710246397</v>
      </c>
      <c r="P278">
        <v>378.14944456704001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1.0036690944000001E-2</v>
      </c>
      <c r="AB278">
        <v>5714.9423509678081</v>
      </c>
      <c r="AC278">
        <v>4945.5816326471677</v>
      </c>
      <c r="AD278">
        <v>3703.30891229184</v>
      </c>
      <c r="AE278">
        <v>3449.2831754864642</v>
      </c>
      <c r="AF278" t="str">
        <f t="shared" si="16"/>
        <v>Consider</v>
      </c>
      <c r="AG278" t="str">
        <f t="shared" si="17"/>
        <v>Consider</v>
      </c>
      <c r="AH278" t="str">
        <f t="shared" si="18"/>
        <v>Consider</v>
      </c>
      <c r="AI278" t="str">
        <f t="shared" si="19"/>
        <v>Consider</v>
      </c>
    </row>
    <row r="279" spans="1:35" x14ac:dyDescent="0.3">
      <c r="A279" t="s">
        <v>276</v>
      </c>
      <c r="B279">
        <v>-0.50068210073599995</v>
      </c>
      <c r="C279">
        <v>-0.29586172211200001</v>
      </c>
      <c r="D279">
        <v>-0.119957535744</v>
      </c>
      <c r="E279">
        <v>-5.6552744959999998E-2</v>
      </c>
      <c r="F279">
        <v>0</v>
      </c>
      <c r="G279">
        <v>1.6572469227519999</v>
      </c>
      <c r="H279">
        <v>3.2271854264319999</v>
      </c>
      <c r="I279">
        <v>1.020120364032</v>
      </c>
      <c r="J279">
        <v>1.086897698816</v>
      </c>
      <c r="K279">
        <v>0</v>
      </c>
      <c r="L279">
        <v>10.858335166464</v>
      </c>
      <c r="M279">
        <v>7.7441791068160004</v>
      </c>
      <c r="N279">
        <v>7.1898928281599996</v>
      </c>
      <c r="O279">
        <v>7.3367844638720001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-0.53694176665600002</v>
      </c>
      <c r="AB279">
        <v>-0.281441687552</v>
      </c>
      <c r="AC279">
        <v>-0.108101598208</v>
      </c>
      <c r="AD279">
        <v>-3.1326115839999995E-2</v>
      </c>
      <c r="AE279">
        <v>0</v>
      </c>
      <c r="AF279" t="str">
        <f t="shared" si="16"/>
        <v>Consider</v>
      </c>
      <c r="AG279" t="str">
        <f t="shared" si="17"/>
        <v>Consider</v>
      </c>
      <c r="AH279" t="str">
        <f t="shared" si="18"/>
        <v>Consider</v>
      </c>
      <c r="AI279" t="str">
        <f t="shared" si="19"/>
        <v>Consider</v>
      </c>
    </row>
    <row r="280" spans="1:35" x14ac:dyDescent="0.3">
      <c r="A280" t="s">
        <v>277</v>
      </c>
      <c r="B280">
        <v>1.3555227555840001</v>
      </c>
      <c r="C280">
        <v>1.3805267967999999E-2</v>
      </c>
      <c r="D280">
        <v>0</v>
      </c>
      <c r="E280">
        <v>0</v>
      </c>
      <c r="F280">
        <v>0</v>
      </c>
      <c r="G280">
        <v>3.4739133355110399</v>
      </c>
      <c r="H280">
        <v>0.40608495884287998</v>
      </c>
      <c r="I280">
        <v>0.34768527012874245</v>
      </c>
      <c r="J280">
        <v>0.35229806429399035</v>
      </c>
      <c r="K280">
        <v>0.36891748289925119</v>
      </c>
      <c r="L280">
        <v>10.056112018063359</v>
      </c>
      <c r="M280">
        <v>5.2094264243507196</v>
      </c>
      <c r="N280">
        <v>5.2261223479603203</v>
      </c>
      <c r="O280">
        <v>5.2633691478732798</v>
      </c>
      <c r="P280">
        <v>5.2246769334169603</v>
      </c>
      <c r="Q280">
        <v>0.37595837884868849</v>
      </c>
      <c r="R280">
        <v>0.41998536297883055</v>
      </c>
      <c r="S280">
        <v>0.5642980908883205</v>
      </c>
      <c r="T280">
        <v>0.67429407984502687</v>
      </c>
      <c r="U280">
        <v>0.62632646301955563</v>
      </c>
      <c r="V280">
        <v>0.85949582091661803</v>
      </c>
      <c r="W280">
        <v>0.95139999219888571</v>
      </c>
      <c r="X280">
        <v>0.97321529161535258</v>
      </c>
      <c r="Y280">
        <v>1.0671347612150877</v>
      </c>
      <c r="Z280">
        <v>1.0811655139573637</v>
      </c>
      <c r="AA280">
        <v>1.6579859916799999</v>
      </c>
      <c r="AB280">
        <v>-2.0215992320000002E-3</v>
      </c>
      <c r="AC280">
        <v>0</v>
      </c>
      <c r="AD280">
        <v>0</v>
      </c>
      <c r="AE280">
        <v>0</v>
      </c>
      <c r="AF280" t="str">
        <f t="shared" si="16"/>
        <v>Consider</v>
      </c>
      <c r="AG280" t="str">
        <f t="shared" si="17"/>
        <v>Consider</v>
      </c>
      <c r="AH280" t="str">
        <f t="shared" si="18"/>
        <v>Remove</v>
      </c>
      <c r="AI280" t="str">
        <f t="shared" si="19"/>
        <v>Remove</v>
      </c>
    </row>
    <row r="281" spans="1:35" x14ac:dyDescent="0.3">
      <c r="A281" t="s">
        <v>278</v>
      </c>
      <c r="B281">
        <v>72.694388072447992</v>
      </c>
      <c r="C281">
        <v>79.092125239295996</v>
      </c>
      <c r="D281">
        <v>79.870133560319999</v>
      </c>
      <c r="E281">
        <v>7.3100436010393599</v>
      </c>
      <c r="F281">
        <v>13.121892412569601</v>
      </c>
      <c r="G281">
        <v>44.925506252751156</v>
      </c>
      <c r="H281">
        <v>41.840687862782254</v>
      </c>
      <c r="I281">
        <v>41.247535289548082</v>
      </c>
      <c r="J281">
        <v>27.318499333924763</v>
      </c>
      <c r="K281">
        <v>20.907438172026062</v>
      </c>
      <c r="L281">
        <v>75.979604273003716</v>
      </c>
      <c r="M281">
        <v>91.589074166293301</v>
      </c>
      <c r="N281">
        <v>83.815065963596282</v>
      </c>
      <c r="O281">
        <v>76.299788907806004</v>
      </c>
      <c r="P281">
        <v>68.156217876279499</v>
      </c>
      <c r="Q281">
        <v>0.58002956362172364</v>
      </c>
      <c r="R281">
        <v>0.68338358200726634</v>
      </c>
      <c r="S281">
        <v>0.27558798483489622</v>
      </c>
      <c r="T281">
        <v>0</v>
      </c>
      <c r="U281">
        <v>0</v>
      </c>
      <c r="V281">
        <v>0.95348173582317763</v>
      </c>
      <c r="W281">
        <v>1.0508636094751389</v>
      </c>
      <c r="X281">
        <v>1.1139257586024214</v>
      </c>
      <c r="Y281">
        <v>0</v>
      </c>
      <c r="Z281">
        <v>0</v>
      </c>
      <c r="AA281">
        <v>80.515288700927997</v>
      </c>
      <c r="AB281">
        <v>87.874330028031991</v>
      </c>
      <c r="AC281">
        <v>89.542704418815987</v>
      </c>
      <c r="AD281">
        <v>13.200090000384</v>
      </c>
      <c r="AE281">
        <v>14.754907577774082</v>
      </c>
      <c r="AF281" t="str">
        <f t="shared" si="16"/>
        <v>Consider</v>
      </c>
      <c r="AG281" t="str">
        <f t="shared" si="17"/>
        <v>Consider</v>
      </c>
      <c r="AH281" t="str">
        <f t="shared" si="18"/>
        <v>Consider</v>
      </c>
      <c r="AI281" t="str">
        <f t="shared" si="19"/>
        <v>Consider</v>
      </c>
    </row>
    <row r="282" spans="1:35" x14ac:dyDescent="0.3">
      <c r="A282" t="s">
        <v>279</v>
      </c>
      <c r="B282">
        <v>54.453805842973999</v>
      </c>
      <c r="C282">
        <v>46.64931679169208</v>
      </c>
      <c r="D282">
        <v>56.021206413537278</v>
      </c>
      <c r="E282">
        <v>63.21631778485002</v>
      </c>
      <c r="F282">
        <v>83.598621259882592</v>
      </c>
      <c r="G282">
        <v>119.33876197192049</v>
      </c>
      <c r="H282">
        <v>108.59476178211574</v>
      </c>
      <c r="I282">
        <v>107.93034693442436</v>
      </c>
      <c r="J282">
        <v>139.64408113232446</v>
      </c>
      <c r="K282">
        <v>142.09756585867797</v>
      </c>
      <c r="L282">
        <v>370.04895219950612</v>
      </c>
      <c r="M282">
        <v>373.26795468174765</v>
      </c>
      <c r="N282">
        <v>398.13980683965974</v>
      </c>
      <c r="O282">
        <v>404.28825298778918</v>
      </c>
      <c r="P282">
        <v>374.73117982606101</v>
      </c>
      <c r="Q282">
        <v>0.65286472254635541</v>
      </c>
      <c r="R282">
        <v>0.6372273532538808</v>
      </c>
      <c r="S282">
        <v>0.684659548069113</v>
      </c>
      <c r="T282">
        <v>0.68972884607756102</v>
      </c>
      <c r="U282">
        <v>0.77303771061973703</v>
      </c>
      <c r="V282">
        <v>0.94187871714040483</v>
      </c>
      <c r="W282">
        <v>0.88151996528164867</v>
      </c>
      <c r="X282">
        <v>0.95274682497162855</v>
      </c>
      <c r="Y282">
        <v>0.97918406800692781</v>
      </c>
      <c r="Z282">
        <v>1.0659298683777971</v>
      </c>
      <c r="AA282">
        <v>329.35680263631997</v>
      </c>
      <c r="AB282">
        <v>270.53056675189237</v>
      </c>
      <c r="AC282">
        <v>344.62946603582918</v>
      </c>
      <c r="AD282">
        <v>395.63740020270524</v>
      </c>
      <c r="AE282">
        <v>533.07966896462119</v>
      </c>
      <c r="AF282" t="str">
        <f t="shared" si="16"/>
        <v>Consider</v>
      </c>
      <c r="AG282" t="str">
        <f t="shared" si="17"/>
        <v>Consider</v>
      </c>
      <c r="AH282" t="str">
        <f t="shared" si="18"/>
        <v>Consider</v>
      </c>
      <c r="AI282" t="str">
        <f t="shared" si="19"/>
        <v>Consider</v>
      </c>
    </row>
    <row r="283" spans="1:35" x14ac:dyDescent="0.3">
      <c r="A283" t="s">
        <v>280</v>
      </c>
      <c r="B283">
        <v>1071.1335764212183</v>
      </c>
      <c r="C283">
        <v>1087.8066622274177</v>
      </c>
      <c r="D283">
        <v>1152.8663798966886</v>
      </c>
      <c r="E283">
        <v>762.80258424204419</v>
      </c>
      <c r="F283">
        <v>754.9135174768204</v>
      </c>
      <c r="G283">
        <v>876.10245457922076</v>
      </c>
      <c r="H283">
        <v>886.15715532367824</v>
      </c>
      <c r="I283">
        <v>852.63444349895792</v>
      </c>
      <c r="J283">
        <v>666.93064983701083</v>
      </c>
      <c r="K283">
        <v>583.95640081927058</v>
      </c>
      <c r="L283">
        <v>1242.253935821868</v>
      </c>
      <c r="M283">
        <v>1201.5014688353588</v>
      </c>
      <c r="N283">
        <v>1092.9612591511411</v>
      </c>
      <c r="O283">
        <v>886.25052491515419</v>
      </c>
      <c r="P283">
        <v>897.79965874611219</v>
      </c>
      <c r="Q283">
        <v>0.60767824586277608</v>
      </c>
      <c r="R283">
        <v>0.64447379879549194</v>
      </c>
      <c r="S283">
        <v>0.51431660536253754</v>
      </c>
      <c r="T283">
        <v>0.48702556323920193</v>
      </c>
      <c r="U283">
        <v>0.49430594313370407</v>
      </c>
      <c r="V283">
        <v>1.0457555738991244</v>
      </c>
      <c r="W283">
        <v>1.1064239876767732</v>
      </c>
      <c r="X283">
        <v>0.92476194904394882</v>
      </c>
      <c r="Y283">
        <v>0.85939019306754916</v>
      </c>
      <c r="Z283">
        <v>0.88167515679441932</v>
      </c>
      <c r="AA283">
        <v>1309.6670005395788</v>
      </c>
      <c r="AB283">
        <v>1287.3650265983326</v>
      </c>
      <c r="AC283">
        <v>1353.0090713573479</v>
      </c>
      <c r="AD283">
        <v>903.77367214217213</v>
      </c>
      <c r="AE283">
        <v>961.82802102344749</v>
      </c>
      <c r="AF283" t="str">
        <f t="shared" si="16"/>
        <v>Consider</v>
      </c>
      <c r="AG283" t="str">
        <f t="shared" si="17"/>
        <v>Consider</v>
      </c>
      <c r="AH283" t="str">
        <f t="shared" si="18"/>
        <v>Consider</v>
      </c>
      <c r="AI283" t="str">
        <f t="shared" si="19"/>
        <v>Consider</v>
      </c>
    </row>
    <row r="284" spans="1:35" x14ac:dyDescent="0.3">
      <c r="A284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19.000708616192</v>
      </c>
      <c r="H284">
        <v>8.5721492582399996</v>
      </c>
      <c r="I284">
        <v>8.7487395164160002</v>
      </c>
      <c r="J284">
        <v>3.6808908799999998</v>
      </c>
      <c r="K284">
        <v>3.5574788956160002</v>
      </c>
      <c r="L284">
        <v>43.017280511999999</v>
      </c>
      <c r="M284">
        <v>46.352244735999996</v>
      </c>
      <c r="N284">
        <v>49.346100223999997</v>
      </c>
      <c r="O284">
        <v>52.214689792000001</v>
      </c>
      <c r="P284">
        <v>56.238616575999998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30.989825024000002</v>
      </c>
      <c r="AB284">
        <v>36.326153215999994</v>
      </c>
      <c r="AC284">
        <v>35.656462335999997</v>
      </c>
      <c r="AD284">
        <v>30.236602010624001</v>
      </c>
      <c r="AE284">
        <v>33.419020287999999</v>
      </c>
      <c r="AF284" t="str">
        <f t="shared" si="16"/>
        <v>Consider</v>
      </c>
      <c r="AG284" t="str">
        <f t="shared" si="17"/>
        <v>Consider</v>
      </c>
      <c r="AH284" t="str">
        <f t="shared" si="18"/>
        <v>Consider</v>
      </c>
      <c r="AI284" t="str">
        <f t="shared" si="19"/>
        <v>Remove</v>
      </c>
    </row>
    <row r="285" spans="1:35" x14ac:dyDescent="0.3">
      <c r="A285" t="s">
        <v>282</v>
      </c>
      <c r="B285">
        <v>12.091960421908482</v>
      </c>
      <c r="C285">
        <v>7.2836929126400003</v>
      </c>
      <c r="D285">
        <v>5.8848474204160004</v>
      </c>
      <c r="E285">
        <v>8.3973203930726399</v>
      </c>
      <c r="F285">
        <v>12.367641110528</v>
      </c>
      <c r="G285">
        <v>78.778036857425803</v>
      </c>
      <c r="H285">
        <v>87.676357483599048</v>
      </c>
      <c r="I285">
        <v>73.303730955471778</v>
      </c>
      <c r="J285">
        <v>77.492845451726026</v>
      </c>
      <c r="K285">
        <v>87.669279991495472</v>
      </c>
      <c r="L285">
        <v>279.17892317104258</v>
      </c>
      <c r="M285">
        <v>302.70835379859267</v>
      </c>
      <c r="N285">
        <v>293.72238274597305</v>
      </c>
      <c r="O285">
        <v>310.60220947550567</v>
      </c>
      <c r="P285">
        <v>312.75837087140383</v>
      </c>
      <c r="Q285">
        <v>0.53434212747768184</v>
      </c>
      <c r="R285">
        <v>0.50198841163761698</v>
      </c>
      <c r="S285">
        <v>0.55745062850914895</v>
      </c>
      <c r="T285">
        <v>0.55786687235077237</v>
      </c>
      <c r="U285">
        <v>0.50177436446635637</v>
      </c>
      <c r="V285">
        <v>0.93750131727267794</v>
      </c>
      <c r="W285">
        <v>0.8801255441591328</v>
      </c>
      <c r="X285">
        <v>0.89261267839137703</v>
      </c>
      <c r="Y285">
        <v>0.90461261891695721</v>
      </c>
      <c r="Z285">
        <v>0.8850088941518004</v>
      </c>
      <c r="AA285">
        <v>12.091960421908482</v>
      </c>
      <c r="AB285">
        <v>7.2836929126400003</v>
      </c>
      <c r="AC285">
        <v>5.8848474204160004</v>
      </c>
      <c r="AD285">
        <v>8.3973203930726399</v>
      </c>
      <c r="AE285">
        <v>12.367641110528</v>
      </c>
      <c r="AF285" t="str">
        <f t="shared" si="16"/>
        <v>Consider</v>
      </c>
      <c r="AG285" t="str">
        <f t="shared" si="17"/>
        <v>Consider</v>
      </c>
      <c r="AH285" t="str">
        <f t="shared" si="18"/>
        <v>Consider</v>
      </c>
      <c r="AI285" t="str">
        <f t="shared" si="19"/>
        <v>Consider</v>
      </c>
    </row>
    <row r="286" spans="1:35" x14ac:dyDescent="0.3">
      <c r="A286" t="s">
        <v>283</v>
      </c>
      <c r="B286">
        <v>67.930744832000002</v>
      </c>
      <c r="C286">
        <v>77.092904195389437</v>
      </c>
      <c r="D286">
        <v>71.863042871705602</v>
      </c>
      <c r="E286">
        <v>67.258472828446727</v>
      </c>
      <c r="F286">
        <v>63.785768251248641</v>
      </c>
      <c r="G286">
        <v>281.55346329600002</v>
      </c>
      <c r="H286">
        <v>277.96307800678397</v>
      </c>
      <c r="I286">
        <v>229.20807007948801</v>
      </c>
      <c r="J286">
        <v>205.93753986750249</v>
      </c>
      <c r="K286">
        <v>191.70753277838028</v>
      </c>
      <c r="L286">
        <v>541.743305728</v>
      </c>
      <c r="M286">
        <v>508.50576369964034</v>
      </c>
      <c r="N286">
        <v>463.8864130986189</v>
      </c>
      <c r="O286">
        <v>447.37450034612226</v>
      </c>
      <c r="P286">
        <v>400.14039213812737</v>
      </c>
      <c r="Q286">
        <v>0</v>
      </c>
      <c r="R286">
        <v>0</v>
      </c>
      <c r="S286">
        <v>0</v>
      </c>
      <c r="T286">
        <v>70.069720018582942</v>
      </c>
      <c r="U286">
        <v>417.56023570569823</v>
      </c>
      <c r="V286">
        <v>0</v>
      </c>
      <c r="W286">
        <v>0</v>
      </c>
      <c r="X286">
        <v>0</v>
      </c>
      <c r="Y286">
        <v>435.57841438101673</v>
      </c>
      <c r="Z286">
        <v>906.30787174109048</v>
      </c>
      <c r="AA286">
        <v>83.528279040000001</v>
      </c>
      <c r="AB286">
        <v>91.753002045368305</v>
      </c>
      <c r="AC286">
        <v>85.788993125519369</v>
      </c>
      <c r="AD286">
        <v>82.98492546977792</v>
      </c>
      <c r="AE286">
        <v>78.104898154485753</v>
      </c>
      <c r="AF286" t="str">
        <f t="shared" si="16"/>
        <v>Consider</v>
      </c>
      <c r="AG286" t="str">
        <f t="shared" si="17"/>
        <v>Consider</v>
      </c>
      <c r="AH286" t="str">
        <f t="shared" si="18"/>
        <v>Consider</v>
      </c>
      <c r="AI286" t="str">
        <f t="shared" si="19"/>
        <v>Consider</v>
      </c>
    </row>
    <row r="287" spans="1:35" x14ac:dyDescent="0.3">
      <c r="A287" t="s">
        <v>284</v>
      </c>
      <c r="B287">
        <v>356.75038033730561</v>
      </c>
      <c r="C287">
        <v>347.24396686848002</v>
      </c>
      <c r="D287">
        <v>261.94045780177919</v>
      </c>
      <c r="E287">
        <v>233.70953802230781</v>
      </c>
      <c r="F287">
        <v>160.87057380649983</v>
      </c>
      <c r="G287">
        <v>155.12266727685949</v>
      </c>
      <c r="H287">
        <v>133.88159247315639</v>
      </c>
      <c r="I287">
        <v>123.74702297508732</v>
      </c>
      <c r="J287">
        <v>114.21302044996209</v>
      </c>
      <c r="K287">
        <v>113.87003002009271</v>
      </c>
      <c r="L287">
        <v>83.438364911528964</v>
      </c>
      <c r="M287">
        <v>159.90104044847965</v>
      </c>
      <c r="N287">
        <v>168.42717830573406</v>
      </c>
      <c r="O287">
        <v>142.03405647219975</v>
      </c>
      <c r="P287">
        <v>157.58121161889139</v>
      </c>
      <c r="Q287">
        <v>0.58812705320427694</v>
      </c>
      <c r="R287">
        <v>0.23193936186332964</v>
      </c>
      <c r="S287">
        <v>0</v>
      </c>
      <c r="T287">
        <v>0</v>
      </c>
      <c r="U287">
        <v>0</v>
      </c>
      <c r="V287">
        <v>0.88811641225035465</v>
      </c>
      <c r="W287">
        <v>0.5705782009152498</v>
      </c>
      <c r="X287">
        <v>0</v>
      </c>
      <c r="Y287">
        <v>0</v>
      </c>
      <c r="Z287">
        <v>0</v>
      </c>
      <c r="AA287">
        <v>381.50533961815034</v>
      </c>
      <c r="AB287">
        <v>373.42208411852801</v>
      </c>
      <c r="AC287">
        <v>329.62843476586494</v>
      </c>
      <c r="AD287">
        <v>298.66613895131132</v>
      </c>
      <c r="AE287">
        <v>286.88840286709757</v>
      </c>
      <c r="AF287" t="str">
        <f t="shared" si="16"/>
        <v>Consider</v>
      </c>
      <c r="AG287" t="str">
        <f t="shared" si="17"/>
        <v>Consider</v>
      </c>
      <c r="AH287" t="str">
        <f t="shared" si="18"/>
        <v>Consider</v>
      </c>
      <c r="AI287" t="str">
        <f t="shared" si="19"/>
        <v>Consider</v>
      </c>
    </row>
    <row r="288" spans="1:35" x14ac:dyDescent="0.3">
      <c r="A288" t="s">
        <v>285</v>
      </c>
      <c r="B288">
        <v>115.3435101184</v>
      </c>
      <c r="C288">
        <v>56.906644310015999</v>
      </c>
      <c r="D288">
        <v>51.267191950018564</v>
      </c>
      <c r="E288">
        <v>126.82571577995263</v>
      </c>
      <c r="F288">
        <v>239.33374054774782</v>
      </c>
      <c r="G288">
        <v>106.73445239386113</v>
      </c>
      <c r="H288">
        <v>85.787994669414388</v>
      </c>
      <c r="I288">
        <v>110.16739988065279</v>
      </c>
      <c r="J288">
        <v>129.10439807648766</v>
      </c>
      <c r="K288">
        <v>196.23623028782077</v>
      </c>
      <c r="L288">
        <v>152.08426319597567</v>
      </c>
      <c r="M288">
        <v>163.86722598142975</v>
      </c>
      <c r="N288">
        <v>150.21614311279617</v>
      </c>
      <c r="O288">
        <v>201.94188660194303</v>
      </c>
      <c r="P288">
        <v>276.39578106264577</v>
      </c>
      <c r="Q288">
        <v>0.56479165902267814</v>
      </c>
      <c r="R288">
        <v>0.87188052864633492</v>
      </c>
      <c r="S288">
        <v>0.6261070835739635</v>
      </c>
      <c r="T288">
        <v>0.58478938291613303</v>
      </c>
      <c r="U288">
        <v>0.69528990002705604</v>
      </c>
      <c r="V288">
        <v>1.0132294823009198</v>
      </c>
      <c r="W288">
        <v>1.3381024364453544</v>
      </c>
      <c r="X288">
        <v>1.0500792313610046</v>
      </c>
      <c r="Y288">
        <v>0.9751001214213878</v>
      </c>
      <c r="Z288">
        <v>1.1252413971313593</v>
      </c>
      <c r="AA288">
        <v>375.42262325862396</v>
      </c>
      <c r="AB288">
        <v>300.82355820032001</v>
      </c>
      <c r="AC288">
        <v>263.96247849578492</v>
      </c>
      <c r="AD288">
        <v>482.50886405976064</v>
      </c>
      <c r="AE288">
        <v>909.20446122528767</v>
      </c>
      <c r="AF288" t="str">
        <f t="shared" si="16"/>
        <v>Consider</v>
      </c>
      <c r="AG288" t="str">
        <f t="shared" si="17"/>
        <v>Consider</v>
      </c>
      <c r="AH288" t="str">
        <f t="shared" si="18"/>
        <v>Consider</v>
      </c>
      <c r="AI288" t="str">
        <f t="shared" si="19"/>
        <v>Consider</v>
      </c>
    </row>
    <row r="289" spans="1:35" x14ac:dyDescent="0.3">
      <c r="A289" t="s">
        <v>286</v>
      </c>
      <c r="B289">
        <v>48.328681749504</v>
      </c>
      <c r="C289">
        <v>47.482653070335999</v>
      </c>
      <c r="D289">
        <v>44.990662000639993</v>
      </c>
      <c r="E289">
        <v>51.768058008575998</v>
      </c>
      <c r="F289">
        <v>62.407166252032006</v>
      </c>
      <c r="G289">
        <v>42.948629584486397</v>
      </c>
      <c r="H289">
        <v>44.161809688064004</v>
      </c>
      <c r="I289">
        <v>43.317554629785597</v>
      </c>
      <c r="J289">
        <v>44.421048511631355</v>
      </c>
      <c r="K289">
        <v>47.357932442521594</v>
      </c>
      <c r="L289">
        <v>110.51889082954752</v>
      </c>
      <c r="M289">
        <v>122.2427049265664</v>
      </c>
      <c r="N289">
        <v>98.500366368030726</v>
      </c>
      <c r="O289">
        <v>101.914850766336</v>
      </c>
      <c r="P289">
        <v>114.61833542607873</v>
      </c>
      <c r="Q289">
        <v>0.76163334010010031</v>
      </c>
      <c r="R289">
        <v>0.62800834161076313</v>
      </c>
      <c r="S289">
        <v>0.64673301018357421</v>
      </c>
      <c r="T289">
        <v>0.68277444614292671</v>
      </c>
      <c r="U289">
        <v>0.71176147779580257</v>
      </c>
      <c r="V289">
        <v>1.0675496810116398</v>
      </c>
      <c r="W289">
        <v>0.9319652786294258</v>
      </c>
      <c r="X289">
        <v>0.95443318886136463</v>
      </c>
      <c r="Y289">
        <v>1.009544013033586</v>
      </c>
      <c r="Z289">
        <v>1.0398497744976136</v>
      </c>
      <c r="AA289">
        <v>52.597676852224005</v>
      </c>
      <c r="AB289">
        <v>51.062829187071998</v>
      </c>
      <c r="AC289">
        <v>47.725364462591997</v>
      </c>
      <c r="AD289">
        <v>54.199016631295997</v>
      </c>
      <c r="AE289">
        <v>65.431199263744006</v>
      </c>
      <c r="AF289" t="str">
        <f t="shared" si="16"/>
        <v>Consider</v>
      </c>
      <c r="AG289" t="str">
        <f t="shared" si="17"/>
        <v>Consider</v>
      </c>
      <c r="AH289" t="str">
        <f t="shared" si="18"/>
        <v>Consider</v>
      </c>
      <c r="AI289" t="str">
        <f t="shared" si="19"/>
        <v>Consider</v>
      </c>
    </row>
    <row r="290" spans="1:35" x14ac:dyDescent="0.3">
      <c r="A290" t="s">
        <v>287</v>
      </c>
      <c r="B290">
        <v>92.347095202815993</v>
      </c>
      <c r="C290">
        <v>103.58442129248256</v>
      </c>
      <c r="D290">
        <v>145.40946903420928</v>
      </c>
      <c r="E290">
        <v>198.339033923328</v>
      </c>
      <c r="F290">
        <v>265.4846875715686</v>
      </c>
      <c r="G290">
        <v>141.2258421994232</v>
      </c>
      <c r="H290">
        <v>99.726854173995321</v>
      </c>
      <c r="I290">
        <v>115.3201705823996</v>
      </c>
      <c r="J290">
        <v>137.48704150476985</v>
      </c>
      <c r="K290">
        <v>146.90893459164886</v>
      </c>
      <c r="L290">
        <v>172.64437656616786</v>
      </c>
      <c r="M290">
        <v>197.41534282723759</v>
      </c>
      <c r="N290">
        <v>221.2818257800453</v>
      </c>
      <c r="O290">
        <v>232.08307046569311</v>
      </c>
      <c r="P290">
        <v>188.98143241686435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154.70362745715713</v>
      </c>
      <c r="AB290">
        <v>182.15933630595069</v>
      </c>
      <c r="AC290">
        <v>253.70924080876543</v>
      </c>
      <c r="AD290">
        <v>373.3668412118426</v>
      </c>
      <c r="AE290">
        <v>482.07611825410049</v>
      </c>
      <c r="AF290" t="str">
        <f t="shared" si="16"/>
        <v>Consider</v>
      </c>
      <c r="AG290" t="str">
        <f t="shared" si="17"/>
        <v>Consider</v>
      </c>
      <c r="AH290" t="str">
        <f t="shared" si="18"/>
        <v>Consider</v>
      </c>
      <c r="AI290" t="str">
        <f t="shared" si="19"/>
        <v>Consider</v>
      </c>
    </row>
    <row r="291" spans="1:35" x14ac:dyDescent="0.3">
      <c r="A291" t="s">
        <v>288</v>
      </c>
      <c r="B291">
        <v>4.6593059602227207</v>
      </c>
      <c r="C291">
        <v>5.2875843895910402</v>
      </c>
      <c r="D291">
        <v>0.80617098095615991</v>
      </c>
      <c r="E291">
        <v>-0.151804950528</v>
      </c>
      <c r="F291">
        <v>0</v>
      </c>
      <c r="G291">
        <v>1.5839018443270145</v>
      </c>
      <c r="H291">
        <v>1.5698297316200447</v>
      </c>
      <c r="I291">
        <v>2.9388585536677887</v>
      </c>
      <c r="J291">
        <v>1.2681642301439999</v>
      </c>
      <c r="K291">
        <v>0</v>
      </c>
      <c r="L291">
        <v>5.0477075933939712</v>
      </c>
      <c r="M291">
        <v>5.3369076406367224</v>
      </c>
      <c r="N291">
        <v>4.370923497430323</v>
      </c>
      <c r="O291">
        <v>4.9729413939199993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4.6885504359116812</v>
      </c>
      <c r="AB291">
        <v>5.300347117486079</v>
      </c>
      <c r="AC291">
        <v>0.81176580982784008</v>
      </c>
      <c r="AD291">
        <v>-0.151804950528</v>
      </c>
      <c r="AE291">
        <v>0</v>
      </c>
      <c r="AF291" t="str">
        <f t="shared" si="16"/>
        <v>Consider</v>
      </c>
      <c r="AG291" t="str">
        <f t="shared" si="17"/>
        <v>Consider</v>
      </c>
      <c r="AH291" t="str">
        <f t="shared" si="18"/>
        <v>Consider</v>
      </c>
      <c r="AI291" t="str">
        <f t="shared" si="19"/>
        <v>Consider</v>
      </c>
    </row>
    <row r="292" spans="1:35" x14ac:dyDescent="0.3">
      <c r="A292" t="s">
        <v>289</v>
      </c>
      <c r="B292">
        <v>62.216959589315579</v>
      </c>
      <c r="C292">
        <v>81.494667047168008</v>
      </c>
      <c r="D292">
        <v>60.46254050927616</v>
      </c>
      <c r="E292">
        <v>51.035873888255999</v>
      </c>
      <c r="F292">
        <v>0</v>
      </c>
      <c r="G292">
        <v>79.248594574758386</v>
      </c>
      <c r="H292">
        <v>69.698943473224389</v>
      </c>
      <c r="I292">
        <v>53.946084679117</v>
      </c>
      <c r="J292">
        <v>44.561368947712005</v>
      </c>
      <c r="K292">
        <v>0</v>
      </c>
      <c r="L292">
        <v>116.35094772536023</v>
      </c>
      <c r="M292">
        <v>117.3339264868353</v>
      </c>
      <c r="N292">
        <v>96.474462698284938</v>
      </c>
      <c r="O292">
        <v>87.460958273536008</v>
      </c>
      <c r="P292">
        <v>0</v>
      </c>
      <c r="Q292">
        <v>0.30505496885579614</v>
      </c>
      <c r="R292">
        <v>0.30570866600090874</v>
      </c>
      <c r="S292">
        <v>0.28078117622516952</v>
      </c>
      <c r="T292">
        <v>0.2778740617220648</v>
      </c>
      <c r="U292">
        <v>0</v>
      </c>
      <c r="V292">
        <v>0.86787597143259188</v>
      </c>
      <c r="W292">
        <v>0.87482395914430533</v>
      </c>
      <c r="X292">
        <v>0.92257876343537348</v>
      </c>
      <c r="Y292">
        <v>0.89822992672437985</v>
      </c>
      <c r="Z292">
        <v>0</v>
      </c>
      <c r="AA292">
        <v>175.12418272467968</v>
      </c>
      <c r="AB292">
        <v>139.6812251259187</v>
      </c>
      <c r="AC292">
        <v>94.415620705812472</v>
      </c>
      <c r="AD292">
        <v>79.356389114880002</v>
      </c>
      <c r="AE292">
        <v>0</v>
      </c>
      <c r="AF292" t="str">
        <f t="shared" si="16"/>
        <v>Consider</v>
      </c>
      <c r="AG292" t="str">
        <f t="shared" si="17"/>
        <v>Consider</v>
      </c>
      <c r="AH292" t="str">
        <f t="shared" si="18"/>
        <v>Consider</v>
      </c>
      <c r="AI292" t="str">
        <f t="shared" si="19"/>
        <v>Consider</v>
      </c>
    </row>
    <row r="293" spans="1:35" x14ac:dyDescent="0.3">
      <c r="A293" t="s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6.9409904087039995E-2</v>
      </c>
      <c r="H293">
        <v>5.7655085055999998E-2</v>
      </c>
      <c r="I293">
        <v>4.930484919296E-2</v>
      </c>
      <c r="J293">
        <v>2.8462633267199999E-2</v>
      </c>
      <c r="K293">
        <v>0</v>
      </c>
      <c r="L293">
        <v>10.580830606049279</v>
      </c>
      <c r="M293">
        <v>7.6904698982399999</v>
      </c>
      <c r="N293">
        <v>7.7166252103475204</v>
      </c>
      <c r="O293">
        <v>7.7263369904025598</v>
      </c>
      <c r="P293">
        <v>0</v>
      </c>
      <c r="Q293">
        <v>0.56813157209637188</v>
      </c>
      <c r="R293">
        <v>0.4553632832538117</v>
      </c>
      <c r="S293">
        <v>0.70546491796383082</v>
      </c>
      <c r="T293">
        <v>0.63651900875651812</v>
      </c>
      <c r="U293">
        <v>0.66764296475931018</v>
      </c>
      <c r="V293">
        <v>0.9588167377199055</v>
      </c>
      <c r="W293">
        <v>0.85423701810965114</v>
      </c>
      <c r="X293">
        <v>1.1233699357244673</v>
      </c>
      <c r="Y293">
        <v>1.0393170134356022</v>
      </c>
      <c r="Z293">
        <v>1.1127358946451056</v>
      </c>
      <c r="AA293">
        <v>0</v>
      </c>
      <c r="AB293">
        <v>0</v>
      </c>
      <c r="AC293">
        <v>0</v>
      </c>
      <c r="AD293">
        <v>0</v>
      </c>
      <c r="AE293">
        <v>0</v>
      </c>
      <c r="AF293" t="str">
        <f t="shared" si="16"/>
        <v>Consider</v>
      </c>
      <c r="AG293" t="str">
        <f t="shared" si="17"/>
        <v>Consider</v>
      </c>
      <c r="AH293" t="str">
        <f t="shared" si="18"/>
        <v>Remove</v>
      </c>
      <c r="AI293" t="str">
        <f t="shared" si="19"/>
        <v>Remove</v>
      </c>
    </row>
    <row r="294" spans="1:35" x14ac:dyDescent="0.3">
      <c r="A294" t="s">
        <v>291</v>
      </c>
      <c r="B294">
        <v>131.77288115733506</v>
      </c>
      <c r="C294">
        <v>177.5550166596301</v>
      </c>
      <c r="D294">
        <v>32.725127849175045</v>
      </c>
      <c r="E294">
        <v>38.091104364554234</v>
      </c>
      <c r="F294">
        <v>31.311206449305597</v>
      </c>
      <c r="G294">
        <v>371.32924494351539</v>
      </c>
      <c r="H294">
        <v>380.99381681178812</v>
      </c>
      <c r="I294">
        <v>295.79713384358922</v>
      </c>
      <c r="J294">
        <v>339.22079425516063</v>
      </c>
      <c r="K294">
        <v>286.17653207534266</v>
      </c>
      <c r="L294">
        <v>548.29680689404927</v>
      </c>
      <c r="M294">
        <v>585.74465894721266</v>
      </c>
      <c r="N294">
        <v>572.3600547603703</v>
      </c>
      <c r="O294">
        <v>631.29860077562159</v>
      </c>
      <c r="P294">
        <v>657.3207802663527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584.08455957357569</v>
      </c>
      <c r="AB294">
        <v>655.70748885621754</v>
      </c>
      <c r="AC294">
        <v>163.85433025003522</v>
      </c>
      <c r="AD294">
        <v>153.58113560134657</v>
      </c>
      <c r="AE294">
        <v>145.98293433462786</v>
      </c>
      <c r="AF294" t="str">
        <f t="shared" si="16"/>
        <v>Consider</v>
      </c>
      <c r="AG294" t="str">
        <f t="shared" si="17"/>
        <v>Consider</v>
      </c>
      <c r="AH294" t="str">
        <f t="shared" si="18"/>
        <v>Consider</v>
      </c>
      <c r="AI294" t="str">
        <f t="shared" si="19"/>
        <v>Consider</v>
      </c>
    </row>
    <row r="295" spans="1:35" hidden="1" x14ac:dyDescent="0.3">
      <c r="A295" t="s">
        <v>292</v>
      </c>
      <c r="B295">
        <v>9.3339491327999999E-2</v>
      </c>
      <c r="C295">
        <v>8.0729067519999989E-2</v>
      </c>
      <c r="D295">
        <v>0</v>
      </c>
      <c r="E295">
        <v>0</v>
      </c>
      <c r="F295">
        <v>0</v>
      </c>
      <c r="G295">
        <v>24.660993888229886</v>
      </c>
      <c r="H295">
        <v>52.899474944785609</v>
      </c>
      <c r="I295">
        <v>0</v>
      </c>
      <c r="J295">
        <v>0</v>
      </c>
      <c r="K295">
        <v>0</v>
      </c>
      <c r="L295">
        <v>82.619544194561129</v>
      </c>
      <c r="M295">
        <v>80.825357370634237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1.4729990625280001</v>
      </c>
      <c r="AB295">
        <v>1.346901569536</v>
      </c>
      <c r="AC295">
        <v>0</v>
      </c>
      <c r="AD295">
        <v>0</v>
      </c>
      <c r="AE295">
        <v>0</v>
      </c>
      <c r="AF295" t="str">
        <f t="shared" si="16"/>
        <v>Consider</v>
      </c>
      <c r="AG295" t="str">
        <f t="shared" si="17"/>
        <v>Remove</v>
      </c>
      <c r="AH295" t="str">
        <f t="shared" si="18"/>
        <v>Remove</v>
      </c>
      <c r="AI295" t="str">
        <f t="shared" si="19"/>
        <v>Remove</v>
      </c>
    </row>
    <row r="296" spans="1:35" x14ac:dyDescent="0.3">
      <c r="A296" t="s">
        <v>293</v>
      </c>
      <c r="B296">
        <v>0</v>
      </c>
      <c r="C296">
        <v>-4.1145036800000001E-3</v>
      </c>
      <c r="D296">
        <v>0</v>
      </c>
      <c r="E296">
        <v>0</v>
      </c>
      <c r="F296">
        <v>0</v>
      </c>
      <c r="G296">
        <v>115.21830233720422</v>
      </c>
      <c r="H296">
        <v>33.600996017151999</v>
      </c>
      <c r="I296">
        <v>42.093406772224</v>
      </c>
      <c r="J296">
        <v>38.191197028352001</v>
      </c>
      <c r="K296">
        <v>34.145575150592002</v>
      </c>
      <c r="L296">
        <v>130.492367347499</v>
      </c>
      <c r="M296">
        <v>134.165120267264</v>
      </c>
      <c r="N296">
        <v>81.935046856703991</v>
      </c>
      <c r="O296">
        <v>82.109773543423998</v>
      </c>
      <c r="P296">
        <v>86.920855951359997</v>
      </c>
      <c r="Q296">
        <v>0.36858576805989929</v>
      </c>
      <c r="R296">
        <v>0.35490250933533185</v>
      </c>
      <c r="S296">
        <v>0.51415376298484383</v>
      </c>
      <c r="T296">
        <v>0.22174351164910161</v>
      </c>
      <c r="U296">
        <v>0.12945503240009062</v>
      </c>
      <c r="V296">
        <v>1.3063548437280494</v>
      </c>
      <c r="W296">
        <v>1.0765512311586825</v>
      </c>
      <c r="X296">
        <v>1.091084754435349</v>
      </c>
      <c r="Y296">
        <v>0.98787929171927447</v>
      </c>
      <c r="Z296">
        <v>0.30055518530694597</v>
      </c>
      <c r="AA296">
        <v>0</v>
      </c>
      <c r="AB296">
        <v>5.1392752639999997E-2</v>
      </c>
      <c r="AC296">
        <v>8.9278948351999995E-2</v>
      </c>
      <c r="AD296">
        <v>7.1769663488000013E-2</v>
      </c>
      <c r="AE296">
        <v>6.4839567359999996E-3</v>
      </c>
      <c r="AF296" t="str">
        <f t="shared" si="16"/>
        <v>Consider</v>
      </c>
      <c r="AG296" t="str">
        <f t="shared" si="17"/>
        <v>Consider</v>
      </c>
      <c r="AH296" t="str">
        <f t="shared" si="18"/>
        <v>Consider</v>
      </c>
      <c r="AI296" t="str">
        <f t="shared" si="19"/>
        <v>Remove</v>
      </c>
    </row>
    <row r="297" spans="1:35" x14ac:dyDescent="0.3">
      <c r="A297" t="s">
        <v>294</v>
      </c>
      <c r="B297">
        <v>1576.5846178913996</v>
      </c>
      <c r="C297">
        <v>1627.658437091246</v>
      </c>
      <c r="D297">
        <v>1605.5569498520779</v>
      </c>
      <c r="E297">
        <v>1625.4452578089265</v>
      </c>
      <c r="F297">
        <v>1588.1990827609191</v>
      </c>
      <c r="G297">
        <v>3415.1008464164984</v>
      </c>
      <c r="H297">
        <v>3151.6631085695694</v>
      </c>
      <c r="I297">
        <v>3179.107957840944</v>
      </c>
      <c r="J297">
        <v>3477.2411204823957</v>
      </c>
      <c r="K297">
        <v>3342.8706914547488</v>
      </c>
      <c r="L297">
        <v>6429.0174385184628</v>
      </c>
      <c r="M297">
        <v>7125.9165041314582</v>
      </c>
      <c r="N297">
        <v>6698.1228294300272</v>
      </c>
      <c r="O297">
        <v>7272.3846746397403</v>
      </c>
      <c r="P297">
        <v>7004.0767314277955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1658.2867486979071</v>
      </c>
      <c r="AB297">
        <v>1715.8911488693452</v>
      </c>
      <c r="AC297">
        <v>1712.5419426136575</v>
      </c>
      <c r="AD297">
        <v>1727.7449391162163</v>
      </c>
      <c r="AE297">
        <v>1688.4747291271167</v>
      </c>
      <c r="AF297" t="str">
        <f t="shared" si="16"/>
        <v>Consider</v>
      </c>
      <c r="AG297" t="str">
        <f t="shared" si="17"/>
        <v>Consider</v>
      </c>
      <c r="AH297" t="str">
        <f t="shared" si="18"/>
        <v>Consider</v>
      </c>
      <c r="AI297" t="str">
        <f t="shared" si="19"/>
        <v>Consider</v>
      </c>
    </row>
    <row r="298" spans="1:35" x14ac:dyDescent="0.3">
      <c r="A298" t="s">
        <v>295</v>
      </c>
      <c r="B298">
        <v>0</v>
      </c>
      <c r="C298">
        <v>5.0938737105100804</v>
      </c>
      <c r="D298">
        <v>8.4805027840000005</v>
      </c>
      <c r="E298">
        <v>10.848992256000001</v>
      </c>
      <c r="F298">
        <v>11.996750286417921</v>
      </c>
      <c r="G298">
        <v>3.2363449771711488</v>
      </c>
      <c r="H298">
        <v>3.24990887630848</v>
      </c>
      <c r="I298">
        <v>3.7028383749529596</v>
      </c>
      <c r="J298">
        <v>4.1626060919910399</v>
      </c>
      <c r="K298">
        <v>4.5149025520140285</v>
      </c>
      <c r="L298">
        <v>4.4830014644449276</v>
      </c>
      <c r="M298">
        <v>3.9077551601561606</v>
      </c>
      <c r="N298">
        <v>4.4027931928780797</v>
      </c>
      <c r="O298">
        <v>4.8542682289254397</v>
      </c>
      <c r="P298">
        <v>4.7519734497072124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8.9550905482239997</v>
      </c>
      <c r="AC298">
        <v>12.726053888000001</v>
      </c>
      <c r="AD298">
        <v>17.366674432</v>
      </c>
      <c r="AE298">
        <v>19.257374603028477</v>
      </c>
      <c r="AF298" t="str">
        <f t="shared" si="16"/>
        <v>Consider</v>
      </c>
      <c r="AG298" t="str">
        <f t="shared" si="17"/>
        <v>Consider</v>
      </c>
      <c r="AH298" t="str">
        <f t="shared" si="18"/>
        <v>Consider</v>
      </c>
      <c r="AI298" t="str">
        <f t="shared" si="19"/>
        <v>Consider</v>
      </c>
    </row>
    <row r="299" spans="1:35" x14ac:dyDescent="0.3">
      <c r="A299" t="s">
        <v>296</v>
      </c>
      <c r="B299">
        <v>10.924156838293914</v>
      </c>
      <c r="C299">
        <v>10.11110832433152</v>
      </c>
      <c r="D299">
        <v>9.3977095728025599</v>
      </c>
      <c r="E299">
        <v>13.0178249069568</v>
      </c>
      <c r="F299">
        <v>13.380653038305281</v>
      </c>
      <c r="G299">
        <v>14.088413600164351</v>
      </c>
      <c r="H299">
        <v>11.79156544534702</v>
      </c>
      <c r="I299">
        <v>11.216888102624871</v>
      </c>
      <c r="J299">
        <v>12.55049783855698</v>
      </c>
      <c r="K299">
        <v>10.803770051701965</v>
      </c>
      <c r="L299">
        <v>16.751437504050173</v>
      </c>
      <c r="M299">
        <v>24.833755415434442</v>
      </c>
      <c r="N299">
        <v>19.708513132320665</v>
      </c>
      <c r="O299">
        <v>17.600949561733323</v>
      </c>
      <c r="P299">
        <v>14.06125825735926</v>
      </c>
      <c r="Q299">
        <v>0.664726683759718</v>
      </c>
      <c r="R299">
        <v>0.65581583838598234</v>
      </c>
      <c r="S299">
        <v>0.63132179111683251</v>
      </c>
      <c r="T299">
        <v>0.63707693954940303</v>
      </c>
      <c r="U299">
        <v>0.60525799403009095</v>
      </c>
      <c r="V299">
        <v>0.90661924712896313</v>
      </c>
      <c r="W299">
        <v>0.90675307600399546</v>
      </c>
      <c r="X299">
        <v>0.85680078501255585</v>
      </c>
      <c r="Y299">
        <v>0.8719907088643899</v>
      </c>
      <c r="Z299">
        <v>0.87383823726754883</v>
      </c>
      <c r="AA299">
        <v>10.940986998790553</v>
      </c>
      <c r="AB299">
        <v>10.135129760399359</v>
      </c>
      <c r="AC299">
        <v>9.6147583912652799</v>
      </c>
      <c r="AD299">
        <v>13.847115312998399</v>
      </c>
      <c r="AE299">
        <v>15.737851560611839</v>
      </c>
      <c r="AF299" t="str">
        <f t="shared" si="16"/>
        <v>Consider</v>
      </c>
      <c r="AG299" t="str">
        <f t="shared" si="17"/>
        <v>Consider</v>
      </c>
      <c r="AH299" t="str">
        <f t="shared" si="18"/>
        <v>Consider</v>
      </c>
      <c r="AI299" t="str">
        <f t="shared" si="19"/>
        <v>Consider</v>
      </c>
    </row>
    <row r="300" spans="1:35" x14ac:dyDescent="0.3">
      <c r="A300" t="s">
        <v>297</v>
      </c>
      <c r="B300">
        <v>-20.216880715540476</v>
      </c>
      <c r="C300">
        <v>262.28319241233413</v>
      </c>
      <c r="D300">
        <v>339.06684535596031</v>
      </c>
      <c r="E300">
        <v>411.58850472347649</v>
      </c>
      <c r="F300">
        <v>454.09118808564739</v>
      </c>
      <c r="G300">
        <v>2538.0979098224639</v>
      </c>
      <c r="H300">
        <v>2858.5064968962356</v>
      </c>
      <c r="I300">
        <v>2580.8368393522283</v>
      </c>
      <c r="J300">
        <v>2800.2413289795277</v>
      </c>
      <c r="K300">
        <v>2704.7129286412082</v>
      </c>
      <c r="L300">
        <v>4423.4604187985196</v>
      </c>
      <c r="M300">
        <v>5032.7399014736275</v>
      </c>
      <c r="N300">
        <v>4112.4839757522941</v>
      </c>
      <c r="O300">
        <v>5078.2813524633393</v>
      </c>
      <c r="P300">
        <v>5648.9288251310081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349.00695676706817</v>
      </c>
      <c r="AB300">
        <v>622.83587117622267</v>
      </c>
      <c r="AC300">
        <v>689.32101241931787</v>
      </c>
      <c r="AD300">
        <v>755.77037165471745</v>
      </c>
      <c r="AE300">
        <v>689.3323169844532</v>
      </c>
      <c r="AF300" t="str">
        <f t="shared" si="16"/>
        <v>Consider</v>
      </c>
      <c r="AG300" t="str">
        <f t="shared" si="17"/>
        <v>Consider</v>
      </c>
      <c r="AH300" t="str">
        <f t="shared" si="18"/>
        <v>Consider</v>
      </c>
      <c r="AI300" t="str">
        <f t="shared" si="19"/>
        <v>Consider</v>
      </c>
    </row>
    <row r="301" spans="1:35" x14ac:dyDescent="0.3">
      <c r="A301" t="s">
        <v>298</v>
      </c>
      <c r="B301">
        <v>0</v>
      </c>
      <c r="C301">
        <v>7.6479504482946048</v>
      </c>
      <c r="D301">
        <v>8.6711460585752587</v>
      </c>
      <c r="E301">
        <v>8.4771069785040893</v>
      </c>
      <c r="F301">
        <v>20.318022228381082</v>
      </c>
      <c r="G301">
        <v>49.919686893604862</v>
      </c>
      <c r="H301">
        <v>61.607895323811022</v>
      </c>
      <c r="I301">
        <v>57.297483043019881</v>
      </c>
      <c r="J301">
        <v>56.851608511739393</v>
      </c>
      <c r="K301">
        <v>60.498277534654157</v>
      </c>
      <c r="L301">
        <v>95.155518978034692</v>
      </c>
      <c r="M301">
        <v>128.17285774683393</v>
      </c>
      <c r="N301">
        <v>112.19967878884259</v>
      </c>
      <c r="O301">
        <v>107.06960757398723</v>
      </c>
      <c r="P301">
        <v>107.65758950161307</v>
      </c>
      <c r="Q301">
        <v>0.61012751913958485</v>
      </c>
      <c r="R301">
        <v>0.56110822455137399</v>
      </c>
      <c r="S301">
        <v>0.45370070839680726</v>
      </c>
      <c r="T301">
        <v>0.47948359846727334</v>
      </c>
      <c r="U301">
        <v>0.45893870439444279</v>
      </c>
      <c r="V301">
        <v>0.93093432743005833</v>
      </c>
      <c r="W301">
        <v>0.90412716625620604</v>
      </c>
      <c r="X301">
        <v>0.87846447052809429</v>
      </c>
      <c r="Y301">
        <v>0.86285047215704047</v>
      </c>
      <c r="Z301">
        <v>0.8739454209878077</v>
      </c>
      <c r="AA301">
        <v>0</v>
      </c>
      <c r="AB301">
        <v>80.344735185410755</v>
      </c>
      <c r="AC301">
        <v>70.356639368397296</v>
      </c>
      <c r="AD301">
        <v>77.388022292266498</v>
      </c>
      <c r="AE301">
        <v>87.71123982384465</v>
      </c>
      <c r="AF301" t="str">
        <f t="shared" si="16"/>
        <v>Consider</v>
      </c>
      <c r="AG301" t="str">
        <f t="shared" si="17"/>
        <v>Consider</v>
      </c>
      <c r="AH301" t="str">
        <f t="shared" si="18"/>
        <v>Consider</v>
      </c>
      <c r="AI301" t="str">
        <f t="shared" si="19"/>
        <v>Consider</v>
      </c>
    </row>
    <row r="302" spans="1:35" x14ac:dyDescent="0.3">
      <c r="A302" t="s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1.06490967552</v>
      </c>
      <c r="H302">
        <v>1.059666814976</v>
      </c>
      <c r="I302">
        <v>1.055882820608</v>
      </c>
      <c r="J302">
        <v>1.1328529469440001</v>
      </c>
      <c r="K302">
        <v>0.81595907686400004</v>
      </c>
      <c r="L302">
        <v>12.670231539711999</v>
      </c>
      <c r="M302">
        <v>12.285410779135999</v>
      </c>
      <c r="N302">
        <v>12.220077856767999</v>
      </c>
      <c r="O302">
        <v>12.283928786943999</v>
      </c>
      <c r="P302">
        <v>12.148848763904001</v>
      </c>
      <c r="Q302">
        <v>0.52967550959932186</v>
      </c>
      <c r="R302">
        <v>0.59123213331065927</v>
      </c>
      <c r="S302">
        <v>0.60995591976383179</v>
      </c>
      <c r="T302">
        <v>0.78177911814486722</v>
      </c>
      <c r="U302">
        <v>0.79246977115887762</v>
      </c>
      <c r="V302">
        <v>0.92293492856819181</v>
      </c>
      <c r="W302">
        <v>0.99562011892732838</v>
      </c>
      <c r="X302">
        <v>1.0533261714075264</v>
      </c>
      <c r="Y302">
        <v>1.3152509467481712</v>
      </c>
      <c r="Z302">
        <v>1.4545422311864977</v>
      </c>
      <c r="AA302">
        <v>0</v>
      </c>
      <c r="AB302">
        <v>0</v>
      </c>
      <c r="AC302">
        <v>0</v>
      </c>
      <c r="AD302">
        <v>0</v>
      </c>
      <c r="AE302">
        <v>0</v>
      </c>
      <c r="AF302" t="str">
        <f t="shared" si="16"/>
        <v>Consider</v>
      </c>
      <c r="AG302" t="str">
        <f t="shared" si="17"/>
        <v>Consider</v>
      </c>
      <c r="AH302" t="str">
        <f t="shared" si="18"/>
        <v>Remove</v>
      </c>
      <c r="AI302" t="str">
        <f t="shared" si="19"/>
        <v>Remove</v>
      </c>
    </row>
    <row r="303" spans="1:35" x14ac:dyDescent="0.3">
      <c r="A303" t="s">
        <v>300</v>
      </c>
      <c r="B303">
        <v>-597.4825084532531</v>
      </c>
      <c r="C303">
        <v>2415.3789529931983</v>
      </c>
      <c r="D303">
        <v>2457.367328328919</v>
      </c>
      <c r="E303">
        <v>2945.7619335139839</v>
      </c>
      <c r="F303">
        <v>2406.4355675141637</v>
      </c>
      <c r="G303">
        <v>1212.1140785632358</v>
      </c>
      <c r="H303">
        <v>1236.4033847101439</v>
      </c>
      <c r="I303">
        <v>1212.2040536913921</v>
      </c>
      <c r="J303">
        <v>1106.1366249192038</v>
      </c>
      <c r="K303">
        <v>1074.092889627402</v>
      </c>
      <c r="L303">
        <v>2260.0026915621579</v>
      </c>
      <c r="M303">
        <v>2176.9455269129526</v>
      </c>
      <c r="N303">
        <v>1996.230162703657</v>
      </c>
      <c r="O303">
        <v>1792.4884259642058</v>
      </c>
      <c r="P303">
        <v>1871.8364019211879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4914.6442490539102</v>
      </c>
      <c r="AB303">
        <v>5103.2237438448219</v>
      </c>
      <c r="AC303">
        <v>5223.6514899547437</v>
      </c>
      <c r="AD303">
        <v>6047.8036191209994</v>
      </c>
      <c r="AE303">
        <v>5186.5077901957839</v>
      </c>
      <c r="AF303" t="str">
        <f t="shared" si="16"/>
        <v>Consider</v>
      </c>
      <c r="AG303" t="str">
        <f t="shared" si="17"/>
        <v>Consider</v>
      </c>
      <c r="AH303" t="str">
        <f t="shared" si="18"/>
        <v>Consider</v>
      </c>
      <c r="AI303" t="str">
        <f t="shared" si="19"/>
        <v>Consider</v>
      </c>
    </row>
    <row r="304" spans="1:35" x14ac:dyDescent="0.3">
      <c r="A304" t="s">
        <v>301</v>
      </c>
      <c r="B304">
        <v>0</v>
      </c>
      <c r="C304">
        <v>30.114436076024628</v>
      </c>
      <c r="D304">
        <v>24.891012207380175</v>
      </c>
      <c r="E304">
        <v>19.466821966808372</v>
      </c>
      <c r="F304">
        <v>5.1998700283826169</v>
      </c>
      <c r="G304">
        <v>44.085955822625692</v>
      </c>
      <c r="H304">
        <v>50.545812843306287</v>
      </c>
      <c r="I304">
        <v>46.44018333833349</v>
      </c>
      <c r="J304">
        <v>44.415974739651375</v>
      </c>
      <c r="K304">
        <v>35.749475099794118</v>
      </c>
      <c r="L304">
        <v>62.954037054558611</v>
      </c>
      <c r="M304">
        <v>75.802881159238353</v>
      </c>
      <c r="N304">
        <v>74.529859853087629</v>
      </c>
      <c r="O304">
        <v>68.985355631825612</v>
      </c>
      <c r="P304">
        <v>51.291372864730832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203.3293887838972</v>
      </c>
      <c r="AC304">
        <v>170.97717613019904</v>
      </c>
      <c r="AD304">
        <v>180.55102203458151</v>
      </c>
      <c r="AE304">
        <v>69.052414807510004</v>
      </c>
      <c r="AF304" t="str">
        <f t="shared" si="16"/>
        <v>Consider</v>
      </c>
      <c r="AG304" t="str">
        <f t="shared" si="17"/>
        <v>Consider</v>
      </c>
      <c r="AH304" t="str">
        <f t="shared" si="18"/>
        <v>Consider</v>
      </c>
      <c r="AI304" t="str">
        <f t="shared" si="19"/>
        <v>Consider</v>
      </c>
    </row>
    <row r="305" spans="1:35" x14ac:dyDescent="0.3">
      <c r="A305" t="s">
        <v>302</v>
      </c>
      <c r="B305">
        <v>3.01279954944E-3</v>
      </c>
      <c r="C305">
        <v>-4.8797512581120001E-2</v>
      </c>
      <c r="D305">
        <v>1.668005338112E-2</v>
      </c>
      <c r="E305">
        <v>4.5370950062080001E-2</v>
      </c>
      <c r="F305">
        <v>1.9935246243737596E-2</v>
      </c>
      <c r="G305">
        <v>7.8859197668489216</v>
      </c>
      <c r="H305">
        <v>5.9014251492704259</v>
      </c>
      <c r="I305">
        <v>5.2241757857124353</v>
      </c>
      <c r="J305">
        <v>4.194354278436454</v>
      </c>
      <c r="K305">
        <v>4.3463416625887223</v>
      </c>
      <c r="L305">
        <v>32.388646972205265</v>
      </c>
      <c r="M305">
        <v>18.96957167906427</v>
      </c>
      <c r="N305">
        <v>13.128469737897165</v>
      </c>
      <c r="O305">
        <v>12.976623775885106</v>
      </c>
      <c r="P305">
        <v>13.564512287414683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-3.8885335961600003E-3</v>
      </c>
      <c r="AB305">
        <v>1.8594280447999973E-3</v>
      </c>
      <c r="AC305">
        <v>1.5499210096640003E-2</v>
      </c>
      <c r="AD305">
        <v>7.2886360985600042E-3</v>
      </c>
      <c r="AE305">
        <v>2.9226832465919991E-3</v>
      </c>
      <c r="AF305" t="str">
        <f t="shared" si="16"/>
        <v>Consider</v>
      </c>
      <c r="AG305" t="str">
        <f t="shared" si="17"/>
        <v>Consider</v>
      </c>
      <c r="AH305" t="str">
        <f t="shared" si="18"/>
        <v>Consider</v>
      </c>
      <c r="AI305" t="str">
        <f t="shared" si="19"/>
        <v>Consider</v>
      </c>
    </row>
    <row r="306" spans="1:35" x14ac:dyDescent="0.3">
      <c r="A306" t="s">
        <v>303</v>
      </c>
      <c r="B306">
        <v>17.324063783935998</v>
      </c>
      <c r="C306">
        <v>19.404775039999997</v>
      </c>
      <c r="D306">
        <v>16.66274846278656</v>
      </c>
      <c r="E306">
        <v>20.473928715253759</v>
      </c>
      <c r="F306">
        <v>17.590610390016</v>
      </c>
      <c r="G306">
        <v>10.65318144559104</v>
      </c>
      <c r="H306">
        <v>10.142841351191654</v>
      </c>
      <c r="I306">
        <v>9.3804604428028941</v>
      </c>
      <c r="J306">
        <v>12.136232575743794</v>
      </c>
      <c r="K306">
        <v>11.441347213520487</v>
      </c>
      <c r="L306">
        <v>14.490339397159527</v>
      </c>
      <c r="M306">
        <v>16.528953460433407</v>
      </c>
      <c r="N306">
        <v>14.230390007575243</v>
      </c>
      <c r="O306">
        <v>19.597945916337054</v>
      </c>
      <c r="P306">
        <v>18.460320063026888</v>
      </c>
      <c r="Q306">
        <v>0</v>
      </c>
      <c r="R306">
        <v>0</v>
      </c>
      <c r="S306">
        <v>0</v>
      </c>
      <c r="T306">
        <v>0.57483586550660648</v>
      </c>
      <c r="U306">
        <v>0.75359345602930872</v>
      </c>
      <c r="V306">
        <v>0</v>
      </c>
      <c r="W306">
        <v>0</v>
      </c>
      <c r="X306">
        <v>0</v>
      </c>
      <c r="Y306">
        <v>0.91583730107450023</v>
      </c>
      <c r="Z306">
        <v>1.0555865559286797</v>
      </c>
      <c r="AA306">
        <v>17.324063783935998</v>
      </c>
      <c r="AB306">
        <v>19.404775039999997</v>
      </c>
      <c r="AC306">
        <v>16.66274846278656</v>
      </c>
      <c r="AD306">
        <v>20.473928715253759</v>
      </c>
      <c r="AE306">
        <v>17.590610390016</v>
      </c>
      <c r="AF306" t="str">
        <f t="shared" si="16"/>
        <v>Consider</v>
      </c>
      <c r="AG306" t="str">
        <f t="shared" si="17"/>
        <v>Consider</v>
      </c>
      <c r="AH306" t="str">
        <f t="shared" si="18"/>
        <v>Consider</v>
      </c>
      <c r="AI306" t="str">
        <f t="shared" si="19"/>
        <v>Consider</v>
      </c>
    </row>
    <row r="307" spans="1:35" x14ac:dyDescent="0.3">
      <c r="A307" t="s">
        <v>304</v>
      </c>
      <c r="B307">
        <v>0</v>
      </c>
      <c r="C307">
        <v>1269.0825263897805</v>
      </c>
      <c r="D307">
        <v>805.46956560505862</v>
      </c>
      <c r="E307">
        <v>613.74498237835269</v>
      </c>
      <c r="F307">
        <v>1327.7347238906675</v>
      </c>
      <c r="G307">
        <v>55.640633054146562</v>
      </c>
      <c r="H307">
        <v>52.027478679715841</v>
      </c>
      <c r="I307">
        <v>48.421783592110074</v>
      </c>
      <c r="J307">
        <v>46.087672368998398</v>
      </c>
      <c r="K307">
        <v>48.008931643002882</v>
      </c>
      <c r="L307">
        <v>67.662924136611849</v>
      </c>
      <c r="M307">
        <v>79.876100920401925</v>
      </c>
      <c r="N307">
        <v>86.758480725248006</v>
      </c>
      <c r="O307">
        <v>83.830797200383998</v>
      </c>
      <c r="P307">
        <v>81.96759769744385</v>
      </c>
      <c r="Q307">
        <v>0.46091717917348207</v>
      </c>
      <c r="R307">
        <v>0.73344300904151771</v>
      </c>
      <c r="S307">
        <v>0.59085418493584452</v>
      </c>
      <c r="T307">
        <v>0.58132669370976353</v>
      </c>
      <c r="U307">
        <v>0.83581999318516986</v>
      </c>
      <c r="V307">
        <v>0.92315889013814656</v>
      </c>
      <c r="W307">
        <v>1.156485453793437</v>
      </c>
      <c r="X307">
        <v>1.0087974855889774</v>
      </c>
      <c r="Y307">
        <v>1.0244528154934023</v>
      </c>
      <c r="Z307">
        <v>1.2467142694827065</v>
      </c>
      <c r="AA307">
        <v>0</v>
      </c>
      <c r="AB307">
        <v>1473.0215895898214</v>
      </c>
      <c r="AC307">
        <v>805.46956560505862</v>
      </c>
      <c r="AD307">
        <v>613.74498237835269</v>
      </c>
      <c r="AE307">
        <v>1327.7347238906675</v>
      </c>
      <c r="AF307" t="str">
        <f t="shared" si="16"/>
        <v>Consider</v>
      </c>
      <c r="AG307" t="str">
        <f t="shared" si="17"/>
        <v>Consider</v>
      </c>
      <c r="AH307" t="str">
        <f t="shared" si="18"/>
        <v>Consider</v>
      </c>
      <c r="AI307" t="str">
        <f t="shared" si="19"/>
        <v>Consider</v>
      </c>
    </row>
    <row r="308" spans="1:35" x14ac:dyDescent="0.3">
      <c r="A308" t="s">
        <v>305</v>
      </c>
      <c r="B308">
        <v>1.3230104678399999E-3</v>
      </c>
      <c r="C308">
        <v>6.3056936959999998E-5</v>
      </c>
      <c r="D308">
        <v>2.24364752896E-3</v>
      </c>
      <c r="E308">
        <v>1.7137534156799999E-3</v>
      </c>
      <c r="F308">
        <v>0</v>
      </c>
      <c r="G308">
        <v>1.4147140055244798</v>
      </c>
      <c r="H308">
        <v>0.9278302156799999</v>
      </c>
      <c r="I308">
        <v>0.81386335875071991</v>
      </c>
      <c r="J308">
        <v>0.59858814190592002</v>
      </c>
      <c r="K308">
        <v>0</v>
      </c>
      <c r="L308">
        <v>16.251145935237123</v>
      </c>
      <c r="M308">
        <v>8.8358927984640001</v>
      </c>
      <c r="N308">
        <v>8.8646300435353584</v>
      </c>
      <c r="O308">
        <v>8.9824710573875208</v>
      </c>
      <c r="P308">
        <v>0</v>
      </c>
      <c r="Q308">
        <v>5.4559582588726181E-3</v>
      </c>
      <c r="R308">
        <v>1.4130051360005784E-3</v>
      </c>
      <c r="S308">
        <v>0.641763711772941</v>
      </c>
      <c r="T308">
        <v>0.82892159282322242</v>
      </c>
      <c r="U308">
        <v>0.62983955466001584</v>
      </c>
      <c r="V308">
        <v>0.15472654018452781</v>
      </c>
      <c r="W308">
        <v>0.13090429213141139</v>
      </c>
      <c r="X308">
        <v>0.7977738904995012</v>
      </c>
      <c r="Y308">
        <v>1.3722337420650175</v>
      </c>
      <c r="Z308">
        <v>1.1157086669352732</v>
      </c>
      <c r="AA308">
        <v>3.670047669248E-2</v>
      </c>
      <c r="AB308">
        <v>1.6406366617599998E-2</v>
      </c>
      <c r="AC308">
        <v>2.294821548032E-2</v>
      </c>
      <c r="AD308">
        <v>1.901919208448E-2</v>
      </c>
      <c r="AE308">
        <v>0</v>
      </c>
      <c r="AF308" t="str">
        <f t="shared" si="16"/>
        <v>Consider</v>
      </c>
      <c r="AG308" t="str">
        <f t="shared" si="17"/>
        <v>Consider</v>
      </c>
      <c r="AH308" t="str">
        <f t="shared" si="18"/>
        <v>Consider</v>
      </c>
      <c r="AI308" t="str">
        <f t="shared" si="19"/>
        <v>Consider</v>
      </c>
    </row>
    <row r="309" spans="1:35" x14ac:dyDescent="0.3">
      <c r="A309" t="s">
        <v>306</v>
      </c>
      <c r="B309">
        <v>9.6734475657625598</v>
      </c>
      <c r="C309">
        <v>10.00718613682176</v>
      </c>
      <c r="D309">
        <v>10.16040755582976</v>
      </c>
      <c r="E309">
        <v>10.278421234298881</v>
      </c>
      <c r="F309">
        <v>20.609965731379202</v>
      </c>
      <c r="G309">
        <v>9.9584541891940361</v>
      </c>
      <c r="H309">
        <v>11.372436331664384</v>
      </c>
      <c r="I309">
        <v>9.7341836702843896</v>
      </c>
      <c r="J309">
        <v>10.029028732937013</v>
      </c>
      <c r="K309">
        <v>12.565579512674509</v>
      </c>
      <c r="L309">
        <v>20.456592038444338</v>
      </c>
      <c r="M309">
        <v>23.852922569113908</v>
      </c>
      <c r="N309">
        <v>23.917649569531086</v>
      </c>
      <c r="O309">
        <v>22.332185281167668</v>
      </c>
      <c r="P309">
        <v>23.68837357622272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20.064625318400001</v>
      </c>
      <c r="AB309">
        <v>21.501294248110081</v>
      </c>
      <c r="AC309">
        <v>22.583201651384321</v>
      </c>
      <c r="AD309">
        <v>22.787920815144957</v>
      </c>
      <c r="AE309">
        <v>22.992849866772481</v>
      </c>
      <c r="AF309" t="str">
        <f t="shared" si="16"/>
        <v>Consider</v>
      </c>
      <c r="AG309" t="str">
        <f t="shared" si="17"/>
        <v>Consider</v>
      </c>
      <c r="AH309" t="str">
        <f t="shared" si="18"/>
        <v>Consider</v>
      </c>
      <c r="AI309" t="str">
        <f t="shared" si="19"/>
        <v>Consider</v>
      </c>
    </row>
    <row r="310" spans="1:35" x14ac:dyDescent="0.3">
      <c r="A310" t="s">
        <v>307</v>
      </c>
      <c r="B310">
        <v>33.306392735744005</v>
      </c>
      <c r="C310">
        <v>40.479992322047998</v>
      </c>
      <c r="D310">
        <v>33.417419774975997</v>
      </c>
      <c r="E310">
        <v>40.952071395327998</v>
      </c>
      <c r="F310">
        <v>39.391157819391999</v>
      </c>
      <c r="G310">
        <v>26.409085444096</v>
      </c>
      <c r="H310">
        <v>32.140991848447996</v>
      </c>
      <c r="I310">
        <v>33.571005428736001</v>
      </c>
      <c r="J310">
        <v>26.573801456640002</v>
      </c>
      <c r="K310">
        <v>22.920839095295999</v>
      </c>
      <c r="L310">
        <v>31.114540737536004</v>
      </c>
      <c r="M310">
        <v>33.676127625216004</v>
      </c>
      <c r="N310">
        <v>39.310405625855999</v>
      </c>
      <c r="O310">
        <v>41.551643231231999</v>
      </c>
      <c r="P310">
        <v>42.849673747456002</v>
      </c>
      <c r="Q310">
        <v>-1.152019542781114</v>
      </c>
      <c r="R310">
        <v>0.37608469106606413</v>
      </c>
      <c r="S310">
        <v>-0.85380950403526679</v>
      </c>
      <c r="T310">
        <v>-0.86529639997735686</v>
      </c>
      <c r="U310">
        <v>-2.5694382331332108</v>
      </c>
      <c r="V310">
        <v>-0.84762988172358189</v>
      </c>
      <c r="W310">
        <v>0.19282994175578294</v>
      </c>
      <c r="X310">
        <v>-0.3524899841303975</v>
      </c>
      <c r="Y310">
        <v>-0.22623396726378459</v>
      </c>
      <c r="Z310">
        <v>-1.6069403071622348</v>
      </c>
      <c r="AA310">
        <v>33.586079736831998</v>
      </c>
      <c r="AB310">
        <v>40.796290697216001</v>
      </c>
      <c r="AC310">
        <v>60.609060692992003</v>
      </c>
      <c r="AD310">
        <v>74.460035304447999</v>
      </c>
      <c r="AE310">
        <v>71.374141163519994</v>
      </c>
      <c r="AF310" t="str">
        <f t="shared" si="16"/>
        <v>Consider</v>
      </c>
      <c r="AG310" t="str">
        <f t="shared" si="17"/>
        <v>Consider</v>
      </c>
      <c r="AH310" t="str">
        <f t="shared" si="18"/>
        <v>Consider</v>
      </c>
      <c r="AI310" t="str">
        <f t="shared" si="19"/>
        <v>Consider</v>
      </c>
    </row>
    <row r="311" spans="1:35" x14ac:dyDescent="0.3">
      <c r="A311" t="s">
        <v>308</v>
      </c>
      <c r="B311">
        <v>13.558389074943999</v>
      </c>
      <c r="C311">
        <v>13.645648351231999</v>
      </c>
      <c r="D311">
        <v>13.560665060351999</v>
      </c>
      <c r="E311">
        <v>13.548696383488</v>
      </c>
      <c r="F311">
        <v>13.144983595008</v>
      </c>
      <c r="G311">
        <v>98.371166057471996</v>
      </c>
      <c r="H311">
        <v>109.70072848896</v>
      </c>
      <c r="I311">
        <v>90.413866259456</v>
      </c>
      <c r="J311">
        <v>108.98786037350401</v>
      </c>
      <c r="K311">
        <v>117.47009760870399</v>
      </c>
      <c r="L311">
        <v>164.899585895424</v>
      </c>
      <c r="M311">
        <v>176.00643997491201</v>
      </c>
      <c r="N311">
        <v>175.8473108224</v>
      </c>
      <c r="O311">
        <v>193.47405368524801</v>
      </c>
      <c r="P311">
        <v>193.88358652108801</v>
      </c>
      <c r="Q311">
        <v>0.34901897434570106</v>
      </c>
      <c r="R311">
        <v>0</v>
      </c>
      <c r="S311">
        <v>0</v>
      </c>
      <c r="T311">
        <v>0</v>
      </c>
      <c r="U311">
        <v>0</v>
      </c>
      <c r="V311">
        <v>1.0185192482733927</v>
      </c>
      <c r="W311">
        <v>0</v>
      </c>
      <c r="X311">
        <v>0</v>
      </c>
      <c r="Y311">
        <v>0</v>
      </c>
      <c r="Z311">
        <v>0</v>
      </c>
      <c r="AA311">
        <v>13.558389074943999</v>
      </c>
      <c r="AB311">
        <v>13.645648351231999</v>
      </c>
      <c r="AC311">
        <v>13.560665060351999</v>
      </c>
      <c r="AD311">
        <v>13.548696383488</v>
      </c>
      <c r="AE311">
        <v>13.144983595008</v>
      </c>
      <c r="AF311" t="str">
        <f t="shared" si="16"/>
        <v>Consider</v>
      </c>
      <c r="AG311" t="str">
        <f t="shared" si="17"/>
        <v>Consider</v>
      </c>
      <c r="AH311" t="str">
        <f t="shared" si="18"/>
        <v>Consider</v>
      </c>
      <c r="AI311" t="str">
        <f t="shared" si="19"/>
        <v>Consider</v>
      </c>
    </row>
    <row r="312" spans="1:35" hidden="1" x14ac:dyDescent="0.3">
      <c r="A312" t="s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tr">
        <f t="shared" si="16"/>
        <v>Remove</v>
      </c>
      <c r="AG312" t="str">
        <f t="shared" si="17"/>
        <v>Remove</v>
      </c>
      <c r="AH312" t="str">
        <f t="shared" si="18"/>
        <v>Remove</v>
      </c>
      <c r="AI312" t="str">
        <f t="shared" si="19"/>
        <v>Remove</v>
      </c>
    </row>
    <row r="313" spans="1:35" x14ac:dyDescent="0.3">
      <c r="A313" t="s">
        <v>310</v>
      </c>
      <c r="B313">
        <v>-1862.2405060047051</v>
      </c>
      <c r="C313">
        <v>9777.534671367699</v>
      </c>
      <c r="D313">
        <v>12009.157860280216</v>
      </c>
      <c r="E313">
        <v>12719.398351671533</v>
      </c>
      <c r="F313">
        <v>10830.966261636597</v>
      </c>
      <c r="G313">
        <v>4511.4193037754367</v>
      </c>
      <c r="H313">
        <v>8883.2474988723388</v>
      </c>
      <c r="I313">
        <v>7935.9362814503329</v>
      </c>
      <c r="J313">
        <v>7918.7999110717446</v>
      </c>
      <c r="K313">
        <v>8655.2470769317788</v>
      </c>
      <c r="L313">
        <v>8220.0424750154853</v>
      </c>
      <c r="M313">
        <v>14592.772217292073</v>
      </c>
      <c r="N313">
        <v>12505.903644956496</v>
      </c>
      <c r="O313">
        <v>11427.205657010543</v>
      </c>
      <c r="P313">
        <v>11565.761034551193</v>
      </c>
      <c r="Q313">
        <v>0</v>
      </c>
      <c r="R313">
        <v>0</v>
      </c>
      <c r="S313">
        <v>0.65579385938145873</v>
      </c>
      <c r="T313">
        <v>0.64833405959343438</v>
      </c>
      <c r="U313">
        <v>0.74394435524504343</v>
      </c>
      <c r="V313">
        <v>0</v>
      </c>
      <c r="W313">
        <v>0</v>
      </c>
      <c r="X313">
        <v>1.0025906446848296</v>
      </c>
      <c r="Y313">
        <v>0.97565941700517977</v>
      </c>
      <c r="Z313">
        <v>0.98682220330139048</v>
      </c>
      <c r="AA313">
        <v>2210.9668491883112</v>
      </c>
      <c r="AB313">
        <v>11493.619715365376</v>
      </c>
      <c r="AC313">
        <v>16553.861171559507</v>
      </c>
      <c r="AD313">
        <v>18988.452772987905</v>
      </c>
      <c r="AE313">
        <v>19180.016479236354</v>
      </c>
      <c r="AF313" t="str">
        <f t="shared" si="16"/>
        <v>Consider</v>
      </c>
      <c r="AG313" t="str">
        <f t="shared" si="17"/>
        <v>Consider</v>
      </c>
      <c r="AH313" t="str">
        <f t="shared" si="18"/>
        <v>Consider</v>
      </c>
      <c r="AI313" t="str">
        <f t="shared" si="19"/>
        <v>Consider</v>
      </c>
    </row>
    <row r="314" spans="1:35" x14ac:dyDescent="0.3">
      <c r="A314" t="s">
        <v>311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0.97187304452106238</v>
      </c>
      <c r="H314">
        <v>0.21309976533534719</v>
      </c>
      <c r="I314">
        <v>0.14616234176552961</v>
      </c>
      <c r="J314">
        <v>0.13389479294300161</v>
      </c>
      <c r="K314">
        <v>0.13652220177192959</v>
      </c>
      <c r="L314">
        <v>3.5887687806975999</v>
      </c>
      <c r="M314">
        <v>3.1916762977276929</v>
      </c>
      <c r="N314">
        <v>3.3976882524201986</v>
      </c>
      <c r="O314">
        <v>3.1247407804161025</v>
      </c>
      <c r="P314">
        <v>3.0965236229672959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t="str">
        <f t="shared" si="16"/>
        <v>Consider</v>
      </c>
      <c r="AG314" t="str">
        <f t="shared" si="17"/>
        <v>Consider</v>
      </c>
      <c r="AH314" t="str">
        <f t="shared" si="18"/>
        <v>Remove</v>
      </c>
      <c r="AI314" t="str">
        <f t="shared" si="19"/>
        <v>Remove</v>
      </c>
    </row>
    <row r="315" spans="1:35" x14ac:dyDescent="0.3">
      <c r="A315" t="s">
        <v>312</v>
      </c>
      <c r="B315">
        <v>-3.1593951625113602E-2</v>
      </c>
      <c r="C315">
        <v>0.49177638673725432</v>
      </c>
      <c r="D315">
        <v>0.73921596475146234</v>
      </c>
      <c r="E315">
        <v>0.42433131811235841</v>
      </c>
      <c r="F315">
        <v>-98.858697237779239</v>
      </c>
      <c r="G315">
        <v>26.785808875883518</v>
      </c>
      <c r="H315">
        <v>126.46524457506816</v>
      </c>
      <c r="I315">
        <v>106.35361325420267</v>
      </c>
      <c r="J315">
        <v>99.264418928633958</v>
      </c>
      <c r="K315">
        <v>79.159114263174459</v>
      </c>
      <c r="L315">
        <v>52.429778298449307</v>
      </c>
      <c r="M315">
        <v>220.98836167838044</v>
      </c>
      <c r="N315">
        <v>161.18515333966141</v>
      </c>
      <c r="O315">
        <v>202.92951644597906</v>
      </c>
      <c r="P315">
        <v>206.52540047971002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-2.6791458508595201E-2</v>
      </c>
      <c r="AB315">
        <v>0.47580650632714239</v>
      </c>
      <c r="AC315">
        <v>0.75746044927191047</v>
      </c>
      <c r="AD315">
        <v>0.30557241177538558</v>
      </c>
      <c r="AE315">
        <v>0.38834084258386314</v>
      </c>
      <c r="AF315" t="str">
        <f t="shared" si="16"/>
        <v>Consider</v>
      </c>
      <c r="AG315" t="str">
        <f t="shared" si="17"/>
        <v>Consider</v>
      </c>
      <c r="AH315" t="str">
        <f t="shared" si="18"/>
        <v>Consider</v>
      </c>
      <c r="AI315" t="str">
        <f t="shared" si="19"/>
        <v>Consider</v>
      </c>
    </row>
    <row r="316" spans="1:35" x14ac:dyDescent="0.3">
      <c r="A316" t="s">
        <v>313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0.22618055949311999</v>
      </c>
      <c r="H316">
        <v>0.25459291477800966</v>
      </c>
      <c r="I316">
        <v>0.2573560094352384</v>
      </c>
      <c r="J316">
        <v>0</v>
      </c>
      <c r="K316">
        <v>0</v>
      </c>
      <c r="L316">
        <v>3.3640607028224001</v>
      </c>
      <c r="M316">
        <v>3.7961957439439873</v>
      </c>
      <c r="N316">
        <v>3.8373958233601027</v>
      </c>
      <c r="O316">
        <v>0</v>
      </c>
      <c r="P316">
        <v>0</v>
      </c>
      <c r="Q316">
        <v>0.3043257845186062</v>
      </c>
      <c r="R316">
        <v>0.28946833013771239</v>
      </c>
      <c r="S316">
        <v>0.38161392213184236</v>
      </c>
      <c r="T316">
        <v>0.35677250891626439</v>
      </c>
      <c r="U316">
        <v>0.32876761127704129</v>
      </c>
      <c r="V316">
        <v>0.89122190944410506</v>
      </c>
      <c r="W316">
        <v>0.8779797744406731</v>
      </c>
      <c r="X316">
        <v>1.0137225154134903</v>
      </c>
      <c r="Y316">
        <v>0.99293379116160063</v>
      </c>
      <c r="Z316">
        <v>0.91742920775717696</v>
      </c>
      <c r="AA316">
        <v>0</v>
      </c>
      <c r="AB316">
        <v>0</v>
      </c>
      <c r="AC316">
        <v>0</v>
      </c>
      <c r="AD316">
        <v>0</v>
      </c>
      <c r="AE316">
        <v>0</v>
      </c>
      <c r="AF316" t="str">
        <f t="shared" si="16"/>
        <v>Consider</v>
      </c>
      <c r="AG316" t="str">
        <f t="shared" si="17"/>
        <v>Consider</v>
      </c>
      <c r="AH316" t="str">
        <f t="shared" si="18"/>
        <v>Remove</v>
      </c>
      <c r="AI316" t="str">
        <f t="shared" si="19"/>
        <v>Remove</v>
      </c>
    </row>
    <row r="317" spans="1:35" x14ac:dyDescent="0.3">
      <c r="A317" t="s">
        <v>314</v>
      </c>
      <c r="B317">
        <v>179.8039825941197</v>
      </c>
      <c r="C317">
        <v>184.73791727903745</v>
      </c>
      <c r="D317">
        <v>182.0081250677043</v>
      </c>
      <c r="E317">
        <v>170.80534409076736</v>
      </c>
      <c r="F317">
        <v>147.27921753580543</v>
      </c>
      <c r="G317">
        <v>55.744776985268018</v>
      </c>
      <c r="H317">
        <v>58.823184895346174</v>
      </c>
      <c r="I317">
        <v>58.727296409246208</v>
      </c>
      <c r="J317">
        <v>57.286771072023242</v>
      </c>
      <c r="K317">
        <v>58.114148756212529</v>
      </c>
      <c r="L317">
        <v>71.576584563207902</v>
      </c>
      <c r="M317">
        <v>98.005491017484601</v>
      </c>
      <c r="N317">
        <v>123.45961483746211</v>
      </c>
      <c r="O317">
        <v>121.70414546608733</v>
      </c>
      <c r="P317">
        <v>117.36114655733566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189.459203862528</v>
      </c>
      <c r="AB317">
        <v>203.06191780147202</v>
      </c>
      <c r="AC317">
        <v>202.368079506432</v>
      </c>
      <c r="AD317">
        <v>189.86502154244096</v>
      </c>
      <c r="AE317">
        <v>166.92641661767678</v>
      </c>
      <c r="AF317" t="str">
        <f t="shared" si="16"/>
        <v>Consider</v>
      </c>
      <c r="AG317" t="str">
        <f t="shared" si="17"/>
        <v>Consider</v>
      </c>
      <c r="AH317" t="str">
        <f t="shared" si="18"/>
        <v>Consider</v>
      </c>
      <c r="AI317" t="str">
        <f t="shared" si="19"/>
        <v>Consider</v>
      </c>
    </row>
    <row r="318" spans="1:35" x14ac:dyDescent="0.3">
      <c r="A318" t="s">
        <v>315</v>
      </c>
      <c r="B318">
        <v>0</v>
      </c>
      <c r="C318">
        <v>-0.14733249996339198</v>
      </c>
      <c r="D318">
        <v>-193.0833185709605</v>
      </c>
      <c r="E318">
        <v>1.445376E-2</v>
      </c>
      <c r="F318">
        <v>-3.7675216682598399E-2</v>
      </c>
      <c r="G318">
        <v>156.3431224015755</v>
      </c>
      <c r="H318">
        <v>148.18306209589321</v>
      </c>
      <c r="I318">
        <v>256.37533917020642</v>
      </c>
      <c r="J318">
        <v>241.94129608980367</v>
      </c>
      <c r="K318">
        <v>225.33296720156997</v>
      </c>
      <c r="L318">
        <v>217.01340191044486</v>
      </c>
      <c r="M318">
        <v>210.20154494660412</v>
      </c>
      <c r="N318">
        <v>414.51561287653135</v>
      </c>
      <c r="O318">
        <v>469.00928041350727</v>
      </c>
      <c r="P318">
        <v>450.17898840026544</v>
      </c>
      <c r="Q318">
        <v>0.70077564247046942</v>
      </c>
      <c r="R318">
        <v>0.65344500034330588</v>
      </c>
      <c r="S318">
        <v>0.60743598076717098</v>
      </c>
      <c r="T318">
        <v>0.63633476267452749</v>
      </c>
      <c r="U318">
        <v>0.64416296358567904</v>
      </c>
      <c r="V318">
        <v>1.5736940020914882</v>
      </c>
      <c r="W318">
        <v>1.3621207086847962</v>
      </c>
      <c r="X318">
        <v>2.4708156597642783</v>
      </c>
      <c r="Y318">
        <v>1.6333656084170451</v>
      </c>
      <c r="Z318">
        <v>1.7520511226297713</v>
      </c>
      <c r="AA318">
        <v>0</v>
      </c>
      <c r="AB318">
        <v>-0.47208213304463359</v>
      </c>
      <c r="AC318">
        <v>43.015127746726797</v>
      </c>
      <c r="AD318">
        <v>0.146464768</v>
      </c>
      <c r="AE318">
        <v>-0.87975189328895997</v>
      </c>
      <c r="AF318" t="str">
        <f t="shared" si="16"/>
        <v>Consider</v>
      </c>
      <c r="AG318" t="str">
        <f t="shared" si="17"/>
        <v>Consider</v>
      </c>
      <c r="AH318" t="str">
        <f t="shared" si="18"/>
        <v>Consider</v>
      </c>
      <c r="AI318" t="str">
        <f t="shared" si="19"/>
        <v>Consider</v>
      </c>
    </row>
    <row r="319" spans="1:35" x14ac:dyDescent="0.3">
      <c r="A319" t="s">
        <v>316</v>
      </c>
      <c r="B319">
        <v>1291.3713298104319</v>
      </c>
      <c r="C319">
        <v>2245.5211939583996</v>
      </c>
      <c r="D319">
        <v>2520.0113417840639</v>
      </c>
      <c r="E319">
        <v>2275.2177909688317</v>
      </c>
      <c r="F319">
        <v>2150.0699996221438</v>
      </c>
      <c r="G319">
        <v>71.44827257139201</v>
      </c>
      <c r="H319">
        <v>129.99288923340799</v>
      </c>
      <c r="I319">
        <v>137.380822663168</v>
      </c>
      <c r="J319">
        <v>167.07529304371201</v>
      </c>
      <c r="K319">
        <v>164.18903327231999</v>
      </c>
      <c r="L319">
        <v>96.223612906496001</v>
      </c>
      <c r="M319">
        <v>148.441015187456</v>
      </c>
      <c r="N319">
        <v>178.11306971340798</v>
      </c>
      <c r="O319">
        <v>222.491785532416</v>
      </c>
      <c r="P319">
        <v>234.43215422566399</v>
      </c>
      <c r="Q319">
        <v>0.64789930229213322</v>
      </c>
      <c r="R319">
        <v>0.70379377442827473</v>
      </c>
      <c r="S319">
        <v>0.61451195523065805</v>
      </c>
      <c r="T319">
        <v>0.56140968755679954</v>
      </c>
      <c r="U319">
        <v>0.67783401176624991</v>
      </c>
      <c r="V319">
        <v>1.0529147227148554</v>
      </c>
      <c r="W319">
        <v>1.1015393682503323</v>
      </c>
      <c r="X319">
        <v>0.99561923273813369</v>
      </c>
      <c r="Y319">
        <v>0.93678410572213688</v>
      </c>
      <c r="Z319">
        <v>1.051513612207942</v>
      </c>
      <c r="AA319">
        <v>1291.377182619648</v>
      </c>
      <c r="AB319">
        <v>2245.522597900288</v>
      </c>
      <c r="AC319">
        <v>2520.0114362152958</v>
      </c>
      <c r="AD319">
        <v>2275.2177909688317</v>
      </c>
      <c r="AE319">
        <v>2150.0699996221438</v>
      </c>
      <c r="AF319" t="str">
        <f t="shared" si="16"/>
        <v>Consider</v>
      </c>
      <c r="AG319" t="str">
        <f t="shared" si="17"/>
        <v>Consider</v>
      </c>
      <c r="AH319" t="str">
        <f t="shared" si="18"/>
        <v>Consider</v>
      </c>
      <c r="AI319" t="str">
        <f t="shared" si="19"/>
        <v>Consider</v>
      </c>
    </row>
    <row r="320" spans="1:35" x14ac:dyDescent="0.3">
      <c r="A320" t="s">
        <v>317</v>
      </c>
      <c r="B320">
        <v>422.64616288308832</v>
      </c>
      <c r="C320">
        <v>327.03887859982945</v>
      </c>
      <c r="D320">
        <v>371.14915740510156</v>
      </c>
      <c r="E320">
        <v>441.15504036709638</v>
      </c>
      <c r="F320">
        <v>0</v>
      </c>
      <c r="G320">
        <v>448.27190827956372</v>
      </c>
      <c r="H320">
        <v>412.4017241840819</v>
      </c>
      <c r="I320">
        <v>442.8413227099179</v>
      </c>
      <c r="J320">
        <v>393.41476119858424</v>
      </c>
      <c r="K320">
        <v>0</v>
      </c>
      <c r="L320">
        <v>730.98533386159647</v>
      </c>
      <c r="M320">
        <v>595.20381422224852</v>
      </c>
      <c r="N320">
        <v>600.43885050435006</v>
      </c>
      <c r="O320">
        <v>548.78484213391562</v>
      </c>
      <c r="P320">
        <v>0</v>
      </c>
      <c r="Q320">
        <v>-0.14710402806981798</v>
      </c>
      <c r="R320">
        <v>-0.74945050575998251</v>
      </c>
      <c r="S320">
        <v>1.2447198038595979</v>
      </c>
      <c r="T320">
        <v>0.92922887288733225</v>
      </c>
      <c r="U320">
        <v>0.3693403624306329</v>
      </c>
      <c r="V320">
        <v>0.27838503693188599</v>
      </c>
      <c r="W320">
        <v>-0.10585235492333786</v>
      </c>
      <c r="X320">
        <v>2.1286432892808067</v>
      </c>
      <c r="Y320">
        <v>2.4718851113845077</v>
      </c>
      <c r="Z320">
        <v>1.5690444144368199</v>
      </c>
      <c r="AA320">
        <v>1150.8492175534147</v>
      </c>
      <c r="AB320">
        <v>1056.5516056833874</v>
      </c>
      <c r="AC320">
        <v>1113.2541799814408</v>
      </c>
      <c r="AD320">
        <v>968.31293806254041</v>
      </c>
      <c r="AE320">
        <v>0</v>
      </c>
      <c r="AF320" t="str">
        <f t="shared" si="16"/>
        <v>Consider</v>
      </c>
      <c r="AG320" t="str">
        <f t="shared" si="17"/>
        <v>Consider</v>
      </c>
      <c r="AH320" t="str">
        <f t="shared" si="18"/>
        <v>Consider</v>
      </c>
      <c r="AI320" t="str">
        <f t="shared" si="19"/>
        <v>Consider</v>
      </c>
    </row>
    <row r="321" spans="1:35" x14ac:dyDescent="0.3">
      <c r="A321" t="s">
        <v>318</v>
      </c>
      <c r="B321">
        <v>9.6358399999999997E-4</v>
      </c>
      <c r="C321">
        <v>0</v>
      </c>
      <c r="D321">
        <v>9.6358399999999997E-4</v>
      </c>
      <c r="E321">
        <v>0</v>
      </c>
      <c r="F321">
        <v>0</v>
      </c>
      <c r="G321">
        <v>7.9965263390719993E-2</v>
      </c>
      <c r="H321">
        <v>6.9219586611199993E-2</v>
      </c>
      <c r="I321">
        <v>0.152147022848</v>
      </c>
      <c r="J321">
        <v>0.123708768256</v>
      </c>
      <c r="K321">
        <v>0</v>
      </c>
      <c r="L321">
        <v>4.7999408812134394</v>
      </c>
      <c r="M321">
        <v>4.829371646597119</v>
      </c>
      <c r="N321">
        <v>4.3983880529919999</v>
      </c>
      <c r="O321">
        <v>5.0383783833600004</v>
      </c>
      <c r="P321">
        <v>0</v>
      </c>
      <c r="Q321">
        <v>0.39328715316825474</v>
      </c>
      <c r="R321">
        <v>1.3737867478510306</v>
      </c>
      <c r="S321">
        <v>0.31002615807392842</v>
      </c>
      <c r="T321">
        <v>4.4515539263969839E-2</v>
      </c>
      <c r="U321">
        <v>1.2956827646108311</v>
      </c>
      <c r="V321">
        <v>0.70245907491248172</v>
      </c>
      <c r="W321">
        <v>1.5971866344604226</v>
      </c>
      <c r="X321">
        <v>0.55753114099622147</v>
      </c>
      <c r="Y321">
        <v>0.21072154680488639</v>
      </c>
      <c r="Z321">
        <v>1.4109821348789866</v>
      </c>
      <c r="AA321">
        <v>9.6358399999999997E-4</v>
      </c>
      <c r="AB321">
        <v>0</v>
      </c>
      <c r="AC321">
        <v>9.6358399999999997E-4</v>
      </c>
      <c r="AD321">
        <v>0</v>
      </c>
      <c r="AE321">
        <v>0</v>
      </c>
      <c r="AF321" t="str">
        <f t="shared" si="16"/>
        <v>Consider</v>
      </c>
      <c r="AG321" t="str">
        <f t="shared" si="17"/>
        <v>Consider</v>
      </c>
      <c r="AH321" t="str">
        <f t="shared" si="18"/>
        <v>Consider</v>
      </c>
      <c r="AI321" t="str">
        <f t="shared" si="19"/>
        <v>Consider</v>
      </c>
    </row>
    <row r="322" spans="1:35" x14ac:dyDescent="0.3">
      <c r="A322" t="s">
        <v>319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9.6358399999999995E-7</v>
      </c>
      <c r="H322">
        <v>2.9554133448868867</v>
      </c>
      <c r="I322">
        <v>2.9821470045436929</v>
      </c>
      <c r="J322">
        <v>3.0091549198640126</v>
      </c>
      <c r="K322">
        <v>3.0632335359999998</v>
      </c>
      <c r="L322">
        <v>4.1815729807359991</v>
      </c>
      <c r="M322">
        <v>4.1899128002559998</v>
      </c>
      <c r="N322">
        <v>4.2027583385599998</v>
      </c>
      <c r="O322">
        <v>4.2269616414719993</v>
      </c>
      <c r="P322">
        <v>4.260595540992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t="str">
        <f t="shared" si="16"/>
        <v>Consider</v>
      </c>
      <c r="AG322" t="str">
        <f t="shared" si="17"/>
        <v>Consider</v>
      </c>
      <c r="AH322" t="str">
        <f t="shared" si="18"/>
        <v>Remove</v>
      </c>
      <c r="AI322" t="str">
        <f t="shared" si="19"/>
        <v>Remove</v>
      </c>
    </row>
    <row r="323" spans="1:35" x14ac:dyDescent="0.3">
      <c r="A323" t="s">
        <v>320</v>
      </c>
      <c r="B323">
        <v>0</v>
      </c>
      <c r="C323">
        <v>0</v>
      </c>
      <c r="D323">
        <v>-1.011367166976</v>
      </c>
      <c r="E323">
        <v>-6.5990674442240005</v>
      </c>
      <c r="F323">
        <v>24.632233560985597</v>
      </c>
      <c r="G323">
        <v>0</v>
      </c>
      <c r="H323">
        <v>0.25862112768000001</v>
      </c>
      <c r="I323">
        <v>62.227587919872001</v>
      </c>
      <c r="J323">
        <v>51.830941650253315</v>
      </c>
      <c r="K323">
        <v>167.5477826366342</v>
      </c>
      <c r="L323">
        <v>0</v>
      </c>
      <c r="M323">
        <v>3.8444708270079997</v>
      </c>
      <c r="N323">
        <v>128.74700981043202</v>
      </c>
      <c r="O323">
        <v>291.66423707832411</v>
      </c>
      <c r="P323">
        <v>295.16491384977934</v>
      </c>
      <c r="Q323">
        <v>0.76606643577560285</v>
      </c>
      <c r="R323">
        <v>0.74657276347977208</v>
      </c>
      <c r="S323">
        <v>0.72683522995619454</v>
      </c>
      <c r="T323">
        <v>0.72221894668690689</v>
      </c>
      <c r="U323">
        <v>0.53819602486626339</v>
      </c>
      <c r="V323">
        <v>0.97800410031754315</v>
      </c>
      <c r="W323">
        <v>1.00269069622961</v>
      </c>
      <c r="X323">
        <v>0.97253967091711568</v>
      </c>
      <c r="Y323">
        <v>0.958443233989143</v>
      </c>
      <c r="Z323">
        <v>0.81686962302887745</v>
      </c>
      <c r="AA323">
        <v>0</v>
      </c>
      <c r="AB323">
        <v>0</v>
      </c>
      <c r="AC323">
        <v>10.773637096448001</v>
      </c>
      <c r="AD323">
        <v>11.974966176768</v>
      </c>
      <c r="AE323">
        <v>46.127034505594885</v>
      </c>
      <c r="AF323" t="str">
        <f t="shared" si="16"/>
        <v>Consider</v>
      </c>
      <c r="AG323" t="str">
        <f t="shared" si="17"/>
        <v>Consider</v>
      </c>
      <c r="AH323" t="str">
        <f t="shared" si="18"/>
        <v>Consider</v>
      </c>
      <c r="AI323" t="str">
        <f t="shared" si="19"/>
        <v>Consider</v>
      </c>
    </row>
    <row r="324" spans="1:35" x14ac:dyDescent="0.3">
      <c r="A324" t="s">
        <v>321</v>
      </c>
      <c r="B324">
        <v>2092.1561373378563</v>
      </c>
      <c r="C324">
        <v>2084.124817907712</v>
      </c>
      <c r="D324">
        <v>2022.2122467962881</v>
      </c>
      <c r="E324">
        <v>2103.0487163525117</v>
      </c>
      <c r="F324">
        <v>2029.6970127093757</v>
      </c>
      <c r="G324">
        <v>1711.220666934272</v>
      </c>
      <c r="H324">
        <v>1641.309461161984</v>
      </c>
      <c r="I324">
        <v>1329.4710642067353</v>
      </c>
      <c r="J324">
        <v>1399.098953715886</v>
      </c>
      <c r="K324">
        <v>1395.2783960277402</v>
      </c>
      <c r="L324">
        <v>2106.880505450496</v>
      </c>
      <c r="M324">
        <v>2532.7609485557759</v>
      </c>
      <c r="N324">
        <v>2580.812897652736</v>
      </c>
      <c r="O324">
        <v>2262.9692507678719</v>
      </c>
      <c r="P324">
        <v>2135.6977116129278</v>
      </c>
      <c r="Q324">
        <v>0.54684219745436025</v>
      </c>
      <c r="R324">
        <v>0.44140093267163844</v>
      </c>
      <c r="S324">
        <v>0.48200227086806957</v>
      </c>
      <c r="T324">
        <v>0.35851133319587714</v>
      </c>
      <c r="U324">
        <v>0.60782131942886652</v>
      </c>
      <c r="V324">
        <v>1.5669730690241834</v>
      </c>
      <c r="W324">
        <v>1.5947558270437217</v>
      </c>
      <c r="X324">
        <v>1.5473610989474411</v>
      </c>
      <c r="Y324">
        <v>1.4185567879747039</v>
      </c>
      <c r="Z324">
        <v>1.1685212159667955</v>
      </c>
      <c r="AA324">
        <v>2193.4639875174403</v>
      </c>
      <c r="AB324">
        <v>2178.6813582254076</v>
      </c>
      <c r="AC324">
        <v>2161.6430693662719</v>
      </c>
      <c r="AD324">
        <v>2228.8129586360319</v>
      </c>
      <c r="AE324">
        <v>2179.2420937717761</v>
      </c>
      <c r="AF324" t="str">
        <f t="shared" ref="AF324:AF327" si="20">IF(COUNTIF(B324:AE324,0)=30,"Remove","Consider")</f>
        <v>Consider</v>
      </c>
      <c r="AG324" t="str">
        <f t="shared" ref="AG324:AG327" si="21">IF(SUM(D324:F324,I324:K324,N324:P324,S324:U324,X324:Z324,AC324:AE324)=0,"Remove","Consider")</f>
        <v>Consider</v>
      </c>
      <c r="AH324" t="str">
        <f t="shared" ref="AH324:AH327" si="22">IF(SUM(AC324:AE324)=0,"Remove","Consider")</f>
        <v>Consider</v>
      </c>
      <c r="AI324" t="str">
        <f t="shared" ref="AI324:AI327" si="23">IF(SUM(D324:F324)=0,"Remove","Consider")</f>
        <v>Consider</v>
      </c>
    </row>
    <row r="325" spans="1:35" x14ac:dyDescent="0.3">
      <c r="A325" t="s">
        <v>322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30.438558425750426</v>
      </c>
      <c r="H325">
        <v>15.232621092864001</v>
      </c>
      <c r="I325">
        <v>5.3320691507199998</v>
      </c>
      <c r="J325">
        <v>1.55137024</v>
      </c>
      <c r="K325">
        <v>1.4868101119999999</v>
      </c>
      <c r="L325">
        <v>40.334143505848317</v>
      </c>
      <c r="M325">
        <v>61.742553247723528</v>
      </c>
      <c r="N325">
        <v>64.102075404666877</v>
      </c>
      <c r="O325">
        <v>61.516112115845118</v>
      </c>
      <c r="P325">
        <v>4.1047000800255997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tr">
        <f t="shared" si="20"/>
        <v>Consider</v>
      </c>
      <c r="AG325" t="str">
        <f t="shared" si="21"/>
        <v>Consider</v>
      </c>
      <c r="AH325" t="str">
        <f t="shared" si="22"/>
        <v>Remove</v>
      </c>
      <c r="AI325" t="str">
        <f t="shared" si="23"/>
        <v>Remove</v>
      </c>
    </row>
    <row r="326" spans="1:35" x14ac:dyDescent="0.3">
      <c r="A326" t="s">
        <v>323</v>
      </c>
      <c r="B326">
        <v>23.415380157739108</v>
      </c>
      <c r="C326">
        <v>22.650321175852849</v>
      </c>
      <c r="D326">
        <v>24.268464598938827</v>
      </c>
      <c r="E326">
        <v>25.811984013631079</v>
      </c>
      <c r="F326">
        <v>26.546638062127002</v>
      </c>
      <c r="G326">
        <v>32.096632542583293</v>
      </c>
      <c r="H326">
        <v>30.205948319833599</v>
      </c>
      <c r="I326">
        <v>29.517976970654107</v>
      </c>
      <c r="J326">
        <v>29.954934887969998</v>
      </c>
      <c r="K326">
        <v>30.191047547049063</v>
      </c>
      <c r="L326">
        <v>52.133514943637614</v>
      </c>
      <c r="M326">
        <v>46.976232111033447</v>
      </c>
      <c r="N326">
        <v>50.522585066958023</v>
      </c>
      <c r="O326">
        <v>55.057675517326025</v>
      </c>
      <c r="P326">
        <v>53.507509059305782</v>
      </c>
      <c r="Q326">
        <v>0.63550095537034035</v>
      </c>
      <c r="R326">
        <v>0.63526393417218852</v>
      </c>
      <c r="S326">
        <v>0.62518942981071413</v>
      </c>
      <c r="T326">
        <v>0.66381897988965866</v>
      </c>
      <c r="U326">
        <v>0.47748775565653068</v>
      </c>
      <c r="V326">
        <v>1.0631359095737578</v>
      </c>
      <c r="W326">
        <v>1.006944630377719</v>
      </c>
      <c r="X326">
        <v>0.98281649275237315</v>
      </c>
      <c r="Y326">
        <v>0.99471235681690651</v>
      </c>
      <c r="Z326">
        <v>0.78006452719697716</v>
      </c>
      <c r="AA326">
        <v>133.97503512829275</v>
      </c>
      <c r="AB326">
        <v>126.68939591819777</v>
      </c>
      <c r="AC326">
        <v>140.53225062351402</v>
      </c>
      <c r="AD326">
        <v>147.32518443115868</v>
      </c>
      <c r="AE326">
        <v>147.94762020960627</v>
      </c>
      <c r="AF326" t="str">
        <f t="shared" si="20"/>
        <v>Consider</v>
      </c>
      <c r="AG326" t="str">
        <f t="shared" si="21"/>
        <v>Consider</v>
      </c>
      <c r="AH326" t="str">
        <f t="shared" si="22"/>
        <v>Consider</v>
      </c>
      <c r="AI326" t="str">
        <f t="shared" si="23"/>
        <v>Consider</v>
      </c>
    </row>
    <row r="327" spans="1:35" x14ac:dyDescent="0.3">
      <c r="A327" t="s">
        <v>324</v>
      </c>
      <c r="B327">
        <v>240.99988561949695</v>
      </c>
      <c r="C327">
        <v>252.69893696636925</v>
      </c>
      <c r="D327">
        <v>332.52184824268801</v>
      </c>
      <c r="E327">
        <v>294.88633186649088</v>
      </c>
      <c r="F327">
        <v>0</v>
      </c>
      <c r="G327">
        <v>209.18152376032256</v>
      </c>
      <c r="H327">
        <v>223.8009301228544</v>
      </c>
      <c r="I327">
        <v>256.86272335240193</v>
      </c>
      <c r="J327">
        <v>240.29589705586687</v>
      </c>
      <c r="K327">
        <v>0</v>
      </c>
      <c r="L327">
        <v>285.12908327923714</v>
      </c>
      <c r="M327">
        <v>339.56564631910402</v>
      </c>
      <c r="N327">
        <v>334.28803286548481</v>
      </c>
      <c r="O327">
        <v>326.84875614385146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477.73754059231231</v>
      </c>
      <c r="AB327">
        <v>439.22409767854077</v>
      </c>
      <c r="AC327">
        <v>479.51931609095163</v>
      </c>
      <c r="AD327">
        <v>410.7111266193715</v>
      </c>
      <c r="AE327">
        <v>0</v>
      </c>
      <c r="AF327" t="str">
        <f t="shared" si="20"/>
        <v>Consider</v>
      </c>
      <c r="AG327" t="str">
        <f t="shared" si="21"/>
        <v>Consider</v>
      </c>
      <c r="AH327" t="str">
        <f t="shared" si="22"/>
        <v>Consider</v>
      </c>
      <c r="AI327" t="str">
        <f t="shared" si="23"/>
        <v>Consider</v>
      </c>
    </row>
  </sheetData>
  <autoFilter ref="A2:AI327" xr:uid="{C70BA55A-BE16-4040-A877-F1D052E4EF1A}">
    <filterColumn colId="32">
      <filters>
        <filter val="Consid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909B-8A57-4A02-A8BA-0551BB6211FC}">
  <dimension ref="A1:BI316"/>
  <sheetViews>
    <sheetView zoomScaleNormal="100" workbookViewId="0">
      <selection activeCell="F1" sqref="B1:F1"/>
    </sheetView>
  </sheetViews>
  <sheetFormatPr defaultRowHeight="14.4" x14ac:dyDescent="0.3"/>
  <cols>
    <col min="1" max="1" width="8.88671875" customWidth="1"/>
    <col min="2" max="2" width="19.88671875" bestFit="1" customWidth="1"/>
    <col min="3" max="6" width="17.33203125" bestFit="1" customWidth="1"/>
    <col min="7" max="12" width="17.33203125" customWidth="1"/>
    <col min="13" max="13" width="18.88671875" bestFit="1" customWidth="1"/>
    <col min="14" max="16" width="15.77734375" bestFit="1" customWidth="1"/>
    <col min="17" max="21" width="15.77734375" customWidth="1"/>
    <col min="22" max="22" width="15.77734375" bestFit="1" customWidth="1"/>
    <col min="23" max="23" width="17.88671875" customWidth="1"/>
    <col min="24" max="24" width="13" customWidth="1"/>
    <col min="25" max="25" width="14.44140625" customWidth="1"/>
    <col min="26" max="31" width="17.21875" customWidth="1"/>
    <col min="32" max="32" width="15.44140625" customWidth="1"/>
    <col min="33" max="33" width="14.88671875" customWidth="1"/>
    <col min="34" max="34" width="12.109375" customWidth="1"/>
    <col min="35" max="35" width="13.6640625" customWidth="1"/>
    <col min="36" max="36" width="13.5546875" customWidth="1"/>
    <col min="37" max="41" width="25.5546875" customWidth="1"/>
    <col min="42" max="42" width="11.77734375" customWidth="1"/>
    <col min="43" max="43" width="13.77734375" customWidth="1"/>
    <col min="44" max="44" width="14.44140625" customWidth="1"/>
    <col min="45" max="45" width="10" customWidth="1"/>
    <col min="46" max="51" width="15.21875" customWidth="1"/>
    <col min="52" max="52" width="24.5546875" hidden="1" customWidth="1"/>
    <col min="53" max="53" width="12.77734375" hidden="1" customWidth="1"/>
    <col min="54" max="54" width="22.44140625" hidden="1" customWidth="1"/>
    <col min="55" max="61" width="0" hidden="1" customWidth="1"/>
  </cols>
  <sheetData>
    <row r="1" spans="1:61" x14ac:dyDescent="0.3">
      <c r="B1" s="6">
        <v>0.05</v>
      </c>
      <c r="C1" s="6">
        <v>0.05</v>
      </c>
      <c r="D1" s="6">
        <v>0.2</v>
      </c>
      <c r="E1" s="6">
        <v>0.3</v>
      </c>
      <c r="F1" s="6">
        <v>0.4</v>
      </c>
      <c r="L1" s="6">
        <v>0.05</v>
      </c>
      <c r="M1" s="6">
        <v>0.05</v>
      </c>
      <c r="N1" s="6">
        <v>0.2</v>
      </c>
      <c r="O1" s="6">
        <v>0.3</v>
      </c>
      <c r="P1" s="6">
        <v>0.4</v>
      </c>
      <c r="V1" s="6">
        <v>0.05</v>
      </c>
      <c r="W1" s="6">
        <v>0.05</v>
      </c>
      <c r="X1" s="6">
        <v>0.2</v>
      </c>
      <c r="Y1" s="6">
        <v>0.3</v>
      </c>
      <c r="Z1" s="6">
        <v>0.4</v>
      </c>
      <c r="AF1" s="6">
        <v>0.05</v>
      </c>
      <c r="AG1" s="6">
        <v>0.05</v>
      </c>
      <c r="AH1" s="6">
        <v>0.2</v>
      </c>
      <c r="AI1" s="6">
        <v>0.3</v>
      </c>
      <c r="AJ1" s="6">
        <v>0.4</v>
      </c>
      <c r="AP1" s="6">
        <v>0.05</v>
      </c>
      <c r="AQ1" s="6">
        <v>0.05</v>
      </c>
      <c r="AR1" s="6">
        <v>0.2</v>
      </c>
      <c r="AS1" s="6">
        <v>0.3</v>
      </c>
      <c r="AT1" s="6">
        <v>0.4</v>
      </c>
      <c r="AU1" s="6"/>
      <c r="AV1" s="6"/>
      <c r="AW1" s="6"/>
      <c r="AX1" s="6"/>
      <c r="AY1" s="6"/>
    </row>
    <row r="2" spans="1:61" x14ac:dyDescent="0.3">
      <c r="B2" t="s">
        <v>427</v>
      </c>
      <c r="L2" t="s">
        <v>425</v>
      </c>
      <c r="V2" t="s">
        <v>426</v>
      </c>
      <c r="AF2" t="s">
        <v>429</v>
      </c>
      <c r="AP2" t="s">
        <v>430</v>
      </c>
      <c r="AZ2" t="s">
        <v>416</v>
      </c>
      <c r="BE2">
        <v>1.5384615384615385E-2</v>
      </c>
      <c r="BF2">
        <v>3.6923076923076927E-2</v>
      </c>
      <c r="BG2">
        <v>0.25846153846153846</v>
      </c>
    </row>
    <row r="3" spans="1:61" s="1" customFormat="1" x14ac:dyDescent="0.3">
      <c r="A3" s="37" t="s">
        <v>414</v>
      </c>
      <c r="B3" s="36" t="s">
        <v>325</v>
      </c>
      <c r="C3" s="36" t="s">
        <v>326</v>
      </c>
      <c r="D3" s="36" t="s">
        <v>327</v>
      </c>
      <c r="E3" s="36" t="s">
        <v>328</v>
      </c>
      <c r="F3" s="36" t="s">
        <v>329</v>
      </c>
      <c r="G3" s="7" t="s">
        <v>439</v>
      </c>
      <c r="H3" s="16" t="s">
        <v>473</v>
      </c>
      <c r="I3" s="7" t="s">
        <v>448</v>
      </c>
      <c r="J3" s="16" t="s">
        <v>474</v>
      </c>
      <c r="K3" s="21" t="s">
        <v>455</v>
      </c>
      <c r="L3" s="36" t="s">
        <v>330</v>
      </c>
      <c r="M3" s="36" t="s">
        <v>331</v>
      </c>
      <c r="N3" s="36" t="s">
        <v>332</v>
      </c>
      <c r="O3" s="36" t="s">
        <v>333</v>
      </c>
      <c r="P3" s="36" t="s">
        <v>334</v>
      </c>
      <c r="Q3" s="7" t="s">
        <v>456</v>
      </c>
      <c r="R3" s="16" t="s">
        <v>457</v>
      </c>
      <c r="S3" s="7" t="s">
        <v>458</v>
      </c>
      <c r="T3" s="16" t="s">
        <v>449</v>
      </c>
      <c r="U3" s="21" t="s">
        <v>459</v>
      </c>
      <c r="V3" s="36" t="s">
        <v>360</v>
      </c>
      <c r="W3" s="36" t="s">
        <v>361</v>
      </c>
      <c r="X3" s="36" t="s">
        <v>362</v>
      </c>
      <c r="Y3" s="36" t="s">
        <v>363</v>
      </c>
      <c r="Z3" s="36" t="s">
        <v>364</v>
      </c>
      <c r="AA3" s="7" t="s">
        <v>460</v>
      </c>
      <c r="AB3" s="16" t="s">
        <v>461</v>
      </c>
      <c r="AC3" s="7" t="s">
        <v>462</v>
      </c>
      <c r="AD3" s="16" t="s">
        <v>463</v>
      </c>
      <c r="AE3" s="21" t="s">
        <v>464</v>
      </c>
      <c r="AF3" s="36" t="s">
        <v>380</v>
      </c>
      <c r="AG3" s="36" t="s">
        <v>381</v>
      </c>
      <c r="AH3" s="36" t="s">
        <v>382</v>
      </c>
      <c r="AI3" s="36" t="s">
        <v>383</v>
      </c>
      <c r="AJ3" s="36" t="s">
        <v>384</v>
      </c>
      <c r="AK3" s="7" t="s">
        <v>470</v>
      </c>
      <c r="AL3" s="16" t="s">
        <v>471</v>
      </c>
      <c r="AM3" s="7" t="s">
        <v>467</v>
      </c>
      <c r="AN3" s="16" t="s">
        <v>468</v>
      </c>
      <c r="AO3" s="21" t="s">
        <v>472</v>
      </c>
      <c r="AP3" s="36" t="s">
        <v>390</v>
      </c>
      <c r="AQ3" s="36" t="s">
        <v>391</v>
      </c>
      <c r="AR3" s="36" t="s">
        <v>392</v>
      </c>
      <c r="AS3" s="36" t="s">
        <v>393</v>
      </c>
      <c r="AT3" s="36" t="s">
        <v>394</v>
      </c>
      <c r="AU3" s="7" t="s">
        <v>465</v>
      </c>
      <c r="AV3" s="16" t="s">
        <v>466</v>
      </c>
      <c r="AW3" s="7" t="s">
        <v>467</v>
      </c>
      <c r="AX3" s="16" t="s">
        <v>468</v>
      </c>
      <c r="AY3" s="21" t="s">
        <v>469</v>
      </c>
      <c r="AZ3" s="1" t="s">
        <v>345</v>
      </c>
      <c r="BA3" s="1" t="s">
        <v>346</v>
      </c>
      <c r="BB3" s="1" t="s">
        <v>347</v>
      </c>
      <c r="BC3" s="1" t="s">
        <v>348</v>
      </c>
      <c r="BD3" s="1" t="s">
        <v>349</v>
      </c>
      <c r="BE3" s="1" t="s">
        <v>431</v>
      </c>
      <c r="BF3" s="1" t="s">
        <v>432</v>
      </c>
      <c r="BG3" s="1" t="s">
        <v>434</v>
      </c>
      <c r="BH3" s="1" t="s">
        <v>435</v>
      </c>
      <c r="BI3" s="1" t="s">
        <v>436</v>
      </c>
    </row>
    <row r="4" spans="1:61" s="5" customFormat="1" x14ac:dyDescent="0.3">
      <c r="A4" s="5" t="s">
        <v>1</v>
      </c>
      <c r="B4" s="19">
        <v>28.178058505543682</v>
      </c>
      <c r="C4" s="19">
        <v>26.865049480744961</v>
      </c>
      <c r="D4" s="19">
        <v>25.064437774622718</v>
      </c>
      <c r="E4" s="19">
        <v>23.22644463663104</v>
      </c>
      <c r="F4" s="19">
        <v>21.718558022891521</v>
      </c>
      <c r="G4" s="19">
        <f>SUMPRODUCT(B4:F4,$B$1:$F$1)/SUM($B$1:$F$1)</f>
        <v>23.420399554384897</v>
      </c>
      <c r="H4" s="18">
        <f>RANK(G4,$G$4:$G$316,0)</f>
        <v>143</v>
      </c>
      <c r="I4" s="15">
        <f>IF(AND(B4=0,F4=0),0,IFERROR(_xlfn.RRI(5,B4,F4),100%))</f>
        <v>-5.0742615768826438E-2</v>
      </c>
      <c r="J4" s="18">
        <f>RANK(I4,$I$4:$I$316,0)</f>
        <v>222</v>
      </c>
      <c r="K4" s="18">
        <f>AVERAGE(H4,J4)</f>
        <v>182.5</v>
      </c>
      <c r="L4" s="17">
        <v>10.190313816192001</v>
      </c>
      <c r="M4" s="17">
        <v>10.113572225000448</v>
      </c>
      <c r="N4" s="17">
        <v>9.4952347578782721</v>
      </c>
      <c r="O4" s="17">
        <v>8.1464707264532485</v>
      </c>
      <c r="P4" s="17">
        <v>7.3245772221104133</v>
      </c>
      <c r="Q4" s="17">
        <f>SUMPRODUCT(L4:P4,$L$1:$P$1)/SUM($L$1:$P$1)</f>
        <v>8.288013360415416</v>
      </c>
      <c r="R4" s="22">
        <f>IF(AND(L4=0,P4=0),0,IFERROR(_xlfn.RRI(5,L4,P4),100%))</f>
        <v>-6.3906993409378443E-2</v>
      </c>
      <c r="S4" s="5">
        <f>RANK(Q4,$Q$4:$Q$316,0)</f>
        <v>203</v>
      </c>
      <c r="T4" s="5">
        <f>RANK(R4,$R$4:$R$316,0)</f>
        <v>202</v>
      </c>
      <c r="U4" s="5">
        <f>AVERAGE(S4:T4)</f>
        <v>202.5</v>
      </c>
      <c r="V4" s="17">
        <v>33.391180270390997</v>
      </c>
      <c r="W4" s="17">
        <v>40.637280894218243</v>
      </c>
      <c r="X4" s="17">
        <v>50.621613757105763</v>
      </c>
      <c r="Y4" s="17">
        <v>57.602325719623678</v>
      </c>
      <c r="Z4" s="17">
        <v>29.652399532236799</v>
      </c>
      <c r="AA4" s="17">
        <f>SUMPRODUCT(V4:Z4,$V$1:$Z$1)/SUM($V$1:$Z$1)</f>
        <v>42.967403338433442</v>
      </c>
      <c r="AB4" s="22">
        <f>IF(AND(V4=0,Z4=0),0,IFERROR(_xlfn.RRI(5,V4,Z4),100%))</f>
        <v>-2.346994428927518E-2</v>
      </c>
      <c r="AC4" s="5">
        <f>RANK(AA4,$AA$4:$AA$316,0)</f>
        <v>154</v>
      </c>
      <c r="AD4" s="5">
        <f>RANK(AB4,$AB$4:$AB$316,0)</f>
        <v>197</v>
      </c>
      <c r="AE4" s="5">
        <f>AVERAGE(AC4:AD4)</f>
        <v>175.5</v>
      </c>
      <c r="AF4" s="17">
        <v>0.19426458871145477</v>
      </c>
      <c r="AG4" s="17">
        <v>0.15931304121573875</v>
      </c>
      <c r="AH4" s="17">
        <v>0.12246126288618625</v>
      </c>
      <c r="AI4" s="17">
        <v>0</v>
      </c>
      <c r="AJ4" s="17">
        <v>0</v>
      </c>
      <c r="AK4" s="17">
        <f>SUMPRODUCT(AF4:AJ4,$AF$1:$AJ$1)/SUM($AF$1:$AJ$1)</f>
        <v>4.2171134073596926E-2</v>
      </c>
      <c r="AL4" s="22">
        <f>IF(AND(AF4=0,AJ4=0),0,IFERROR(_xlfn.RRI(5,AF4,AJ4),100%))</f>
        <v>-1</v>
      </c>
      <c r="AM4" s="5">
        <f>RANK(AK4,$AK$4:$AK$316,1)</f>
        <v>123</v>
      </c>
      <c r="AN4" s="5">
        <f>RANK(AL4,$AL$4:$AL$316,1)</f>
        <v>1</v>
      </c>
      <c r="AO4" s="5">
        <f>AVERAGE(AM4:AN4)</f>
        <v>62</v>
      </c>
      <c r="AP4" s="17">
        <v>0.95529221113253215</v>
      </c>
      <c r="AQ4" s="17">
        <v>1.1569437800435138</v>
      </c>
      <c r="AR4" s="17">
        <v>0.94362034752109825</v>
      </c>
      <c r="AS4" s="17">
        <v>0</v>
      </c>
      <c r="AT4" s="17">
        <v>0</v>
      </c>
      <c r="AU4" s="17">
        <f>SUMPRODUCT(AP4:AT4,$AP$1:$AT$1)/SUM($AP$1:$AT$1)</f>
        <v>0.294335869063022</v>
      </c>
      <c r="AV4" s="22">
        <f>IF(AND(AP4=0,AT4=0),0,IFERROR(_xlfn.RRI(5,AP4,AT4),100%))</f>
        <v>-1</v>
      </c>
      <c r="AW4" s="5">
        <f>RANK(AU4,$AU$4:$AU$316,1)</f>
        <v>127</v>
      </c>
      <c r="AX4" s="5">
        <f>RANK(AV4,$AV$4:$AV$316,1)</f>
        <v>1</v>
      </c>
      <c r="AY4" s="5">
        <f>AVERAGE(AW4:AX4)</f>
        <v>64</v>
      </c>
      <c r="AZ4" s="5">
        <v>28.178058505543682</v>
      </c>
      <c r="BA4" s="5">
        <v>26.865049480744961</v>
      </c>
      <c r="BB4" s="5">
        <v>25.064437774622718</v>
      </c>
      <c r="BC4" s="5">
        <v>23.22644463663104</v>
      </c>
      <c r="BD4" s="5">
        <v>21.718558022891521</v>
      </c>
      <c r="BE4" s="5" t="s">
        <v>433</v>
      </c>
      <c r="BF4" s="5" t="s">
        <v>433</v>
      </c>
      <c r="BG4" s="5" t="s">
        <v>433</v>
      </c>
      <c r="BH4" s="5" t="s">
        <v>433</v>
      </c>
    </row>
    <row r="5" spans="1:61" x14ac:dyDescent="0.3">
      <c r="A5" t="s">
        <v>2</v>
      </c>
      <c r="B5" s="19">
        <v>0</v>
      </c>
      <c r="C5" s="19">
        <v>75.609680716482558</v>
      </c>
      <c r="D5" s="19">
        <v>70.57873176811519</v>
      </c>
      <c r="E5" s="19">
        <v>78.432781680814088</v>
      </c>
      <c r="F5" s="20">
        <v>85.735829748735995</v>
      </c>
      <c r="G5" s="19">
        <f>SUMPRODUCT(B5:F5,$B$1:$F$1)/SUM($B$1:$F$1)</f>
        <v>75.720396793185785</v>
      </c>
      <c r="H5" s="18">
        <f>RANK(G5,$G$4:$G$316,0)</f>
        <v>101</v>
      </c>
      <c r="I5" s="15">
        <f>IF(AND(B5=0,F5=0),0,IFERROR(_xlfn.RRI(5,B5,F5),100%))</f>
        <v>1</v>
      </c>
      <c r="J5" s="18">
        <f>RANK(I5,$I$4:$I$316,0)</f>
        <v>5</v>
      </c>
      <c r="K5" s="18">
        <f t="shared" ref="K5:K68" si="0">AVERAGE(H5,J5)</f>
        <v>53</v>
      </c>
      <c r="L5" s="9">
        <v>322.95511488376422</v>
      </c>
      <c r="M5" s="9">
        <v>363.78232655282045</v>
      </c>
      <c r="N5" s="9">
        <v>362.29085914535898</v>
      </c>
      <c r="O5" s="9">
        <v>394.29598171925147</v>
      </c>
      <c r="P5" s="9">
        <v>400.69953999475086</v>
      </c>
      <c r="Q5" s="17">
        <f t="shared" ref="Q5:Q68" si="1">SUMPRODUCT(L5:P5,$L$1:$P$1)/SUM($L$1:$P$1)</f>
        <v>385.36365441457684</v>
      </c>
      <c r="R5" s="22">
        <f t="shared" ref="R5:R68" si="2">IF(AND(L5=0,P5=0),0,IFERROR(_xlfn.RRI(5,L5,P5),100%))</f>
        <v>4.4083747187591449E-2</v>
      </c>
      <c r="S5" s="5">
        <f t="shared" ref="S5:S68" si="3">RANK(Q5,$Q$4:$Q$316,0)</f>
        <v>33</v>
      </c>
      <c r="T5" s="5">
        <f t="shared" ref="T5:T68" si="4">RANK(R5,$R$4:$R$316,0)</f>
        <v>66</v>
      </c>
      <c r="U5" s="5">
        <f t="shared" ref="U5:U68" si="5">AVERAGE(S5:T5)</f>
        <v>49.5</v>
      </c>
      <c r="V5" s="9">
        <v>583.65060388606366</v>
      </c>
      <c r="W5" s="9">
        <v>558.91685628623054</v>
      </c>
      <c r="X5" s="9">
        <v>566.07325334270968</v>
      </c>
      <c r="Y5" s="9">
        <v>598.33869897365503</v>
      </c>
      <c r="Z5" s="9">
        <v>540.06574679255334</v>
      </c>
      <c r="AA5" s="17">
        <f t="shared" ref="AA5:AA68" si="6">SUMPRODUCT(V5:Z5,$V$1:$Z$1)/SUM($V$1:$Z$1)</f>
        <v>565.87093208627448</v>
      </c>
      <c r="AB5" s="22">
        <f t="shared" ref="AB5:AB68" si="7">IF(AND(V5=0,Z5=0),0,IFERROR(_xlfn.RRI(5,V5,Z5),100%))</f>
        <v>-1.5402477056123409E-2</v>
      </c>
      <c r="AC5" s="5">
        <f t="shared" ref="AC5:AC68" si="8">RANK(AA5,$AA$4:$AA$316,0)</f>
        <v>39</v>
      </c>
      <c r="AD5" s="5">
        <f t="shared" ref="AD5:AD68" si="9">RANK(AB5,$AB$4:$AB$316,0)</f>
        <v>188</v>
      </c>
      <c r="AE5" s="5">
        <f t="shared" ref="AE5:AE68" si="10">AVERAGE(AC5:AD5)</f>
        <v>113.5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17">
        <f t="shared" ref="AK5:AK68" si="11">SUMPRODUCT(AF5:AJ5,$AF$1:$AJ$1)/SUM($AF$1:$AJ$1)</f>
        <v>0</v>
      </c>
      <c r="AL5" s="22">
        <f t="shared" ref="AL5:AL68" si="12">IF(AND(AF5=0,AJ5=0),0,IFERROR(_xlfn.RRI(5,AF5,AJ5),100%))</f>
        <v>0</v>
      </c>
      <c r="AM5" s="5">
        <f t="shared" ref="AM5:AM68" si="13">RANK(AK5,$AK$4:$AK$316,1)</f>
        <v>13</v>
      </c>
      <c r="AN5" s="5">
        <f t="shared" ref="AN5:AN68" si="14">RANK(AL5,$AL$4:$AL$316,1)</f>
        <v>89</v>
      </c>
      <c r="AO5" s="5">
        <f t="shared" ref="AO5:AO68" si="15">AVERAGE(AM5:AN5)</f>
        <v>51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17">
        <f t="shared" ref="AU5:AU68" si="16">SUMPRODUCT(AP5:AT5,$AP$1:$AT$1)/SUM($AP$1:$AT$1)</f>
        <v>0</v>
      </c>
      <c r="AV5" s="22">
        <f t="shared" ref="AV5:AV68" si="17">IF(AND(AP5=0,AT5=0),0,IFERROR(_xlfn.RRI(5,AP5,AT5),100%))</f>
        <v>0</v>
      </c>
      <c r="AW5" s="5">
        <f t="shared" ref="AW5:AW68" si="18">RANK(AU5,$AU$4:$AU$316,1)</f>
        <v>11</v>
      </c>
      <c r="AX5" s="5">
        <f t="shared" ref="AX5:AX68" si="19">RANK(AV5,$AV$4:$AV$316,1)</f>
        <v>101</v>
      </c>
      <c r="AY5" s="5">
        <f t="shared" ref="AY5:AY68" si="20">AVERAGE(AW5:AX5)</f>
        <v>56</v>
      </c>
      <c r="AZ5">
        <v>0</v>
      </c>
      <c r="BA5">
        <v>85.810204731371527</v>
      </c>
      <c r="BB5">
        <v>79.549616990197762</v>
      </c>
      <c r="BC5">
        <v>91.814110548029433</v>
      </c>
      <c r="BD5">
        <v>96.416625526784003</v>
      </c>
      <c r="BE5" t="s">
        <v>433</v>
      </c>
      <c r="BF5" t="s">
        <v>433</v>
      </c>
      <c r="BG5" t="s">
        <v>433</v>
      </c>
      <c r="BH5" t="s">
        <v>433</v>
      </c>
    </row>
    <row r="6" spans="1:61" x14ac:dyDescent="0.3">
      <c r="A6" t="s">
        <v>3</v>
      </c>
      <c r="B6" s="19">
        <v>22344.199923195076</v>
      </c>
      <c r="C6" s="19">
        <v>23963.910709192151</v>
      </c>
      <c r="D6" s="19">
        <v>25760.390157579921</v>
      </c>
      <c r="E6" s="19">
        <v>25512.748836142062</v>
      </c>
      <c r="F6" s="19">
        <v>24996.021042317076</v>
      </c>
      <c r="G6" s="19">
        <f>SUMPRODUCT(B6:F6,$B$1:$F$1)/SUM($B$1:$F$1)</f>
        <v>25119.716630904797</v>
      </c>
      <c r="H6" s="18">
        <f>RANK(G6,$G$4:$G$316,0)</f>
        <v>2</v>
      </c>
      <c r="I6" s="15">
        <f>IF(AND(B6=0,F6=0),0,IFERROR(_xlfn.RRI(5,B6,F6),100%))</f>
        <v>2.2683418819188894E-2</v>
      </c>
      <c r="J6" s="18">
        <f>RANK(I6,$I$4:$I$316,0)</f>
        <v>119</v>
      </c>
      <c r="K6" s="18">
        <f t="shared" si="0"/>
        <v>60.5</v>
      </c>
      <c r="L6" s="9">
        <v>16573.644799999998</v>
      </c>
      <c r="M6" s="9">
        <v>16332.748799999999</v>
      </c>
      <c r="N6" s="9">
        <v>17103.615999999998</v>
      </c>
      <c r="O6" s="9">
        <v>17219.246080000001</v>
      </c>
      <c r="P6" s="9">
        <v>19600.262144</v>
      </c>
      <c r="Q6" s="17">
        <f t="shared" si="1"/>
        <v>18071.9215616</v>
      </c>
      <c r="R6" s="22">
        <f t="shared" si="2"/>
        <v>3.4114840218502751E-2</v>
      </c>
      <c r="S6" s="5">
        <f t="shared" si="3"/>
        <v>1</v>
      </c>
      <c r="T6" s="5">
        <f t="shared" si="4"/>
        <v>79</v>
      </c>
      <c r="U6" s="5">
        <f t="shared" si="5"/>
        <v>40</v>
      </c>
      <c r="V6" s="9">
        <v>16919.338528463883</v>
      </c>
      <c r="W6" s="9">
        <v>16415.923037079549</v>
      </c>
      <c r="X6" s="9">
        <v>18249.584833298955</v>
      </c>
      <c r="Y6" s="9">
        <v>20795.976010115748</v>
      </c>
      <c r="Z6" s="9">
        <v>22827.370033718274</v>
      </c>
      <c r="AA6" s="17">
        <f t="shared" si="6"/>
        <v>20686.420861458995</v>
      </c>
      <c r="AB6" s="22">
        <f t="shared" si="7"/>
        <v>6.173100454422209E-2</v>
      </c>
      <c r="AC6" s="5">
        <f t="shared" si="8"/>
        <v>1</v>
      </c>
      <c r="AD6" s="5">
        <f t="shared" si="9"/>
        <v>67</v>
      </c>
      <c r="AE6" s="5">
        <f t="shared" si="10"/>
        <v>34</v>
      </c>
      <c r="AF6" s="9">
        <v>0.87976827428936943</v>
      </c>
      <c r="AG6" s="9">
        <v>1.4935193799699062</v>
      </c>
      <c r="AH6" s="9">
        <v>1.9567667441752434</v>
      </c>
      <c r="AI6" s="9">
        <v>2.3509057729612777</v>
      </c>
      <c r="AJ6" s="9">
        <v>-3.1971905616593967</v>
      </c>
      <c r="AK6" s="17">
        <f t="shared" si="11"/>
        <v>-6.3586761227363064E-2</v>
      </c>
      <c r="AL6" s="22">
        <f t="shared" si="12"/>
        <v>1</v>
      </c>
      <c r="AM6" s="5">
        <f t="shared" si="13"/>
        <v>9</v>
      </c>
      <c r="AN6" s="5">
        <f t="shared" si="14"/>
        <v>270</v>
      </c>
      <c r="AO6" s="5">
        <f t="shared" si="15"/>
        <v>139.5</v>
      </c>
      <c r="AP6" s="9">
        <v>1.0802089952550391</v>
      </c>
      <c r="AQ6" s="9">
        <v>1.7072912610394191</v>
      </c>
      <c r="AR6" s="9">
        <v>2.1190409132522201</v>
      </c>
      <c r="AS6" s="9">
        <v>2.5862565010321075</v>
      </c>
      <c r="AT6" s="9">
        <v>-3.408469957460138</v>
      </c>
      <c r="AU6" s="17">
        <f t="shared" si="16"/>
        <v>-2.4327837209256131E-2</v>
      </c>
      <c r="AV6" s="22">
        <f t="shared" si="17"/>
        <v>1</v>
      </c>
      <c r="AW6" s="5">
        <f t="shared" si="18"/>
        <v>9</v>
      </c>
      <c r="AX6" s="5">
        <f t="shared" si="19"/>
        <v>274</v>
      </c>
      <c r="AY6" s="5">
        <f t="shared" si="20"/>
        <v>141.5</v>
      </c>
      <c r="AZ6">
        <v>29424.574691845777</v>
      </c>
      <c r="BA6">
        <v>32935.401421443545</v>
      </c>
      <c r="BB6">
        <v>35867.637982394561</v>
      </c>
      <c r="BC6">
        <v>36135.463106906209</v>
      </c>
      <c r="BD6">
        <v>34922.702553959512</v>
      </c>
      <c r="BE6" t="s">
        <v>433</v>
      </c>
      <c r="BF6" t="s">
        <v>433</v>
      </c>
      <c r="BG6" t="s">
        <v>433</v>
      </c>
      <c r="BH6" t="s">
        <v>433</v>
      </c>
    </row>
    <row r="7" spans="1:61" x14ac:dyDescent="0.3">
      <c r="A7" t="s">
        <v>4</v>
      </c>
      <c r="B7" s="19">
        <v>68.200993479628792</v>
      </c>
      <c r="C7" s="19">
        <v>51.663131554549757</v>
      </c>
      <c r="D7" s="19">
        <v>44.010833207787513</v>
      </c>
      <c r="E7" s="19">
        <v>42.008555540531205</v>
      </c>
      <c r="F7" s="19">
        <v>81.273652743290867</v>
      </c>
      <c r="G7" s="19">
        <f>SUMPRODUCT(B7:F7,$B$1:$F$1)/SUM($B$1:$F$1)</f>
        <v>59.90740065274214</v>
      </c>
      <c r="H7" s="18">
        <f>RANK(G7,$G$4:$G$316,0)</f>
        <v>107</v>
      </c>
      <c r="I7" s="15">
        <f>IF(AND(B7=0,F7=0),0,IFERROR(_xlfn.RRI(5,B7,F7),100%))</f>
        <v>3.5694847317330636E-2</v>
      </c>
      <c r="J7" s="18">
        <f>RANK(I7,$I$4:$I$316,0)</f>
        <v>112</v>
      </c>
      <c r="K7" s="18">
        <f t="shared" si="0"/>
        <v>109.5</v>
      </c>
      <c r="L7" s="9">
        <v>52.824396165599843</v>
      </c>
      <c r="M7" s="9">
        <v>38.053768373957219</v>
      </c>
      <c r="N7" s="9">
        <v>34.696814588781159</v>
      </c>
      <c r="O7" s="9">
        <v>57.231787578338817</v>
      </c>
      <c r="P7" s="9">
        <v>66.23081190197739</v>
      </c>
      <c r="Q7" s="17">
        <f t="shared" si="1"/>
        <v>55.145132179026689</v>
      </c>
      <c r="R7" s="22">
        <f t="shared" si="2"/>
        <v>4.6273215404111445E-2</v>
      </c>
      <c r="S7" s="5">
        <f t="shared" si="3"/>
        <v>118</v>
      </c>
      <c r="T7" s="5">
        <f t="shared" si="4"/>
        <v>65</v>
      </c>
      <c r="U7" s="5">
        <f t="shared" si="5"/>
        <v>91.5</v>
      </c>
      <c r="V7" s="9">
        <v>148.43351762013674</v>
      </c>
      <c r="W7" s="9">
        <v>150.09126827810542</v>
      </c>
      <c r="X7" s="9">
        <v>152.20523386494341</v>
      </c>
      <c r="Y7" s="9">
        <v>142.47914713521951</v>
      </c>
      <c r="Z7" s="9">
        <v>130.55978977122541</v>
      </c>
      <c r="AA7" s="17">
        <f t="shared" si="6"/>
        <v>140.33494611695681</v>
      </c>
      <c r="AB7" s="22">
        <f t="shared" si="7"/>
        <v>-2.5334727163267678E-2</v>
      </c>
      <c r="AC7" s="5">
        <f t="shared" si="8"/>
        <v>96</v>
      </c>
      <c r="AD7" s="5">
        <f t="shared" si="9"/>
        <v>198</v>
      </c>
      <c r="AE7" s="5">
        <f t="shared" si="10"/>
        <v>147</v>
      </c>
      <c r="AF7" s="9">
        <v>0.47915148594036122</v>
      </c>
      <c r="AG7" s="9">
        <v>1.3826404618395027</v>
      </c>
      <c r="AH7" s="9">
        <v>1.352745548695389</v>
      </c>
      <c r="AI7" s="9">
        <v>1.1869528084376877</v>
      </c>
      <c r="AJ7" s="9">
        <v>0.9809874823394128</v>
      </c>
      <c r="AK7" s="17">
        <f t="shared" si="11"/>
        <v>1.1121195425951425</v>
      </c>
      <c r="AL7" s="22">
        <f t="shared" si="12"/>
        <v>0.15408587394274065</v>
      </c>
      <c r="AM7" s="5">
        <f t="shared" si="13"/>
        <v>299</v>
      </c>
      <c r="AN7" s="5">
        <f t="shared" si="14"/>
        <v>256</v>
      </c>
      <c r="AO7" s="5">
        <f t="shared" si="15"/>
        <v>277.5</v>
      </c>
      <c r="AP7" s="9">
        <v>0.75599584336861569</v>
      </c>
      <c r="AQ7" s="9">
        <v>1.5693439696390288</v>
      </c>
      <c r="AR7" s="9">
        <v>1.5221428136169839</v>
      </c>
      <c r="AS7" s="9">
        <v>1.3090359539900256</v>
      </c>
      <c r="AT7" s="9">
        <v>1.0621016145039734</v>
      </c>
      <c r="AU7" s="17">
        <f t="shared" si="16"/>
        <v>1.2382469853723761</v>
      </c>
      <c r="AV7" s="22">
        <f t="shared" si="17"/>
        <v>7.0358672546338541E-2</v>
      </c>
      <c r="AW7" s="5">
        <f t="shared" si="18"/>
        <v>283</v>
      </c>
      <c r="AX7" s="5">
        <f t="shared" si="19"/>
        <v>256</v>
      </c>
      <c r="AY7" s="5">
        <f t="shared" si="20"/>
        <v>269.5</v>
      </c>
      <c r="AZ7">
        <v>70.156104172605424</v>
      </c>
      <c r="BA7">
        <v>52.398475671511029</v>
      </c>
      <c r="BB7">
        <v>44.455608001034236</v>
      </c>
      <c r="BC7">
        <v>42.32828961299456</v>
      </c>
      <c r="BD7">
        <v>83.668352634767359</v>
      </c>
      <c r="BE7" t="s">
        <v>433</v>
      </c>
      <c r="BF7" t="s">
        <v>433</v>
      </c>
      <c r="BG7" t="s">
        <v>433</v>
      </c>
      <c r="BH7" t="s">
        <v>433</v>
      </c>
    </row>
    <row r="8" spans="1:61" x14ac:dyDescent="0.3">
      <c r="A8" t="s">
        <v>5</v>
      </c>
      <c r="B8" s="19">
        <v>1826.7980044220724</v>
      </c>
      <c r="C8" s="19">
        <v>3040.6338523310183</v>
      </c>
      <c r="D8" s="19">
        <v>1634.2189082361651</v>
      </c>
      <c r="E8" s="19">
        <v>3082.590165507625</v>
      </c>
      <c r="F8" s="19">
        <v>3041.8760782867148</v>
      </c>
      <c r="G8" s="19">
        <f>SUMPRODUCT(B8:F8,$B$1:$F$1)/SUM($B$1:$F$1)</f>
        <v>2711.742855451861</v>
      </c>
      <c r="H8" s="18">
        <f>RANK(G8,$G$4:$G$316,0)</f>
        <v>21</v>
      </c>
      <c r="I8" s="15">
        <f>IF(AND(B8=0,F8=0),0,IFERROR(_xlfn.RRI(5,B8,F8),100%))</f>
        <v>0.10736348278361141</v>
      </c>
      <c r="J8" s="18">
        <f>RANK(I8,$I$4:$I$316,0)</f>
        <v>85</v>
      </c>
      <c r="K8" s="18">
        <f t="shared" si="0"/>
        <v>53</v>
      </c>
      <c r="L8" s="9">
        <v>2717.7681062131014</v>
      </c>
      <c r="M8" s="9">
        <v>2791.4222120215359</v>
      </c>
      <c r="N8" s="9">
        <v>2804.596442837098</v>
      </c>
      <c r="O8" s="9">
        <v>3066.3679183376489</v>
      </c>
      <c r="P8" s="9">
        <v>3281.2031791270929</v>
      </c>
      <c r="Q8" s="17">
        <f t="shared" si="1"/>
        <v>3068.7704516312833</v>
      </c>
      <c r="R8" s="22">
        <f t="shared" si="2"/>
        <v>3.8398722542902108E-2</v>
      </c>
      <c r="S8" s="5">
        <f t="shared" si="3"/>
        <v>9</v>
      </c>
      <c r="T8" s="5">
        <f t="shared" si="4"/>
        <v>72</v>
      </c>
      <c r="U8" s="5">
        <f t="shared" si="5"/>
        <v>40.5</v>
      </c>
      <c r="V8" s="9">
        <v>3309.8522744230236</v>
      </c>
      <c r="W8" s="9">
        <v>3475.7648793862859</v>
      </c>
      <c r="X8" s="9">
        <v>4062.4226440303619</v>
      </c>
      <c r="Y8" s="9">
        <v>4539.7228730765828</v>
      </c>
      <c r="Z8" s="9">
        <v>4927.0767826807396</v>
      </c>
      <c r="AA8" s="17">
        <f t="shared" si="6"/>
        <v>4484.5129614918087</v>
      </c>
      <c r="AB8" s="22">
        <f t="shared" si="7"/>
        <v>8.2819688818996262E-2</v>
      </c>
      <c r="AC8" s="5">
        <f t="shared" si="8"/>
        <v>9</v>
      </c>
      <c r="AD8" s="5">
        <f t="shared" si="9"/>
        <v>50</v>
      </c>
      <c r="AE8" s="5">
        <f t="shared" si="10"/>
        <v>29.5</v>
      </c>
      <c r="AF8" s="9">
        <v>0.83306038376178215</v>
      </c>
      <c r="AG8" s="9">
        <v>0.67531571992651673</v>
      </c>
      <c r="AH8" s="9">
        <v>0.65705213482922331</v>
      </c>
      <c r="AI8" s="9">
        <v>0.65237085945534701</v>
      </c>
      <c r="AJ8" s="9">
        <v>0.60260470777256181</v>
      </c>
      <c r="AK8" s="17">
        <f t="shared" si="11"/>
        <v>0.6435823730958885</v>
      </c>
      <c r="AL8" s="22">
        <f t="shared" si="12"/>
        <v>-6.2715990914249398E-2</v>
      </c>
      <c r="AM8" s="5">
        <f t="shared" si="13"/>
        <v>246</v>
      </c>
      <c r="AN8" s="5">
        <f t="shared" si="14"/>
        <v>61</v>
      </c>
      <c r="AO8" s="5">
        <f t="shared" si="15"/>
        <v>153.5</v>
      </c>
      <c r="AP8" s="9">
        <v>1.0845687566231283</v>
      </c>
      <c r="AQ8" s="9">
        <v>0.93518220454949263</v>
      </c>
      <c r="AR8" s="9">
        <v>0.926506284921913</v>
      </c>
      <c r="AS8" s="9">
        <v>0.90450240913336999</v>
      </c>
      <c r="AT8" s="9">
        <v>0.83552524554917973</v>
      </c>
      <c r="AU8" s="17">
        <f t="shared" si="16"/>
        <v>0.89184962600269646</v>
      </c>
      <c r="AV8" s="22">
        <f t="shared" si="17"/>
        <v>-5.0837661962448655E-2</v>
      </c>
      <c r="AW8" s="5">
        <f t="shared" si="18"/>
        <v>186</v>
      </c>
      <c r="AX8" s="5">
        <f t="shared" si="19"/>
        <v>60</v>
      </c>
      <c r="AY8" s="5">
        <f t="shared" si="20"/>
        <v>123</v>
      </c>
      <c r="AZ8">
        <v>1918.4255814404505</v>
      </c>
      <c r="BA8">
        <v>3434.0879469645006</v>
      </c>
      <c r="BB8">
        <v>2580.3414923655678</v>
      </c>
      <c r="BC8">
        <v>4480.1241822507627</v>
      </c>
      <c r="BD8">
        <v>4452.5086236524339</v>
      </c>
      <c r="BE8" t="s">
        <v>433</v>
      </c>
      <c r="BF8" t="s">
        <v>433</v>
      </c>
      <c r="BG8" t="s">
        <v>433</v>
      </c>
      <c r="BH8" t="s">
        <v>433</v>
      </c>
    </row>
    <row r="9" spans="1:61" x14ac:dyDescent="0.3">
      <c r="A9" t="s">
        <v>6</v>
      </c>
      <c r="B9" s="19">
        <v>5855.1728233965769</v>
      </c>
      <c r="C9" s="19">
        <v>11688.570411963863</v>
      </c>
      <c r="D9" s="19">
        <v>9414.9764947159147</v>
      </c>
      <c r="E9" s="19">
        <v>10975.189661590855</v>
      </c>
      <c r="F9" s="19">
        <v>8359.9052918245179</v>
      </c>
      <c r="G9" s="19">
        <f>SUMPRODUCT(B9:F9,$B$1:$F$1)/SUM($B$1:$F$1)</f>
        <v>9396.7014759182675</v>
      </c>
      <c r="H9" s="18">
        <f>RANK(G9,$G$4:$G$316,0)</f>
        <v>6</v>
      </c>
      <c r="I9" s="15">
        <f>IF(AND(B9=0,F9=0),0,IFERROR(_xlfn.RRI(5,B9,F9),100%))</f>
        <v>7.3822075283833444E-2</v>
      </c>
      <c r="J9" s="18">
        <f>RANK(I9,$I$4:$I$316,0)</f>
        <v>98</v>
      </c>
      <c r="K9" s="18">
        <f t="shared" si="0"/>
        <v>52</v>
      </c>
      <c r="L9" s="9">
        <v>3342.9855638679751</v>
      </c>
      <c r="M9" s="9">
        <v>4042.8274723747891</v>
      </c>
      <c r="N9" s="9">
        <v>4313.7550923653816</v>
      </c>
      <c r="O9" s="9">
        <v>4106.8155834481768</v>
      </c>
      <c r="P9" s="9">
        <v>4497.938624902702</v>
      </c>
      <c r="Q9" s="17">
        <f t="shared" si="1"/>
        <v>4263.2617952807477</v>
      </c>
      <c r="R9" s="22">
        <f t="shared" si="2"/>
        <v>6.1147621086751203E-2</v>
      </c>
      <c r="S9" s="5">
        <f t="shared" si="3"/>
        <v>5</v>
      </c>
      <c r="T9" s="5">
        <f t="shared" si="4"/>
        <v>60</v>
      </c>
      <c r="U9" s="5">
        <f t="shared" si="5"/>
        <v>32.5</v>
      </c>
      <c r="V9" s="9">
        <v>6824.6467037665452</v>
      </c>
      <c r="W9" s="9">
        <v>8375.491536867381</v>
      </c>
      <c r="X9" s="9">
        <v>7913.3035314080425</v>
      </c>
      <c r="Y9" s="9">
        <v>8470.4608194948014</v>
      </c>
      <c r="Z9" s="9">
        <v>7696.3958105970796</v>
      </c>
      <c r="AA9" s="17">
        <f t="shared" si="6"/>
        <v>7962.3641884005774</v>
      </c>
      <c r="AB9" s="22">
        <f t="shared" si="7"/>
        <v>2.4333660221776077E-2</v>
      </c>
      <c r="AC9" s="5">
        <f t="shared" si="8"/>
        <v>5</v>
      </c>
      <c r="AD9" s="5">
        <f t="shared" si="9"/>
        <v>102</v>
      </c>
      <c r="AE9" s="5">
        <f t="shared" si="10"/>
        <v>53.5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17">
        <f t="shared" si="11"/>
        <v>0</v>
      </c>
      <c r="AL9" s="22">
        <f t="shared" si="12"/>
        <v>0</v>
      </c>
      <c r="AM9" s="5">
        <f t="shared" si="13"/>
        <v>13</v>
      </c>
      <c r="AN9" s="5">
        <f t="shared" si="14"/>
        <v>89</v>
      </c>
      <c r="AO9" s="5">
        <f t="shared" si="15"/>
        <v>51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17">
        <f t="shared" si="16"/>
        <v>0</v>
      </c>
      <c r="AV9" s="22">
        <f t="shared" si="17"/>
        <v>0</v>
      </c>
      <c r="AW9" s="5">
        <f t="shared" si="18"/>
        <v>11</v>
      </c>
      <c r="AX9" s="5">
        <f t="shared" si="19"/>
        <v>101</v>
      </c>
      <c r="AY9" s="5">
        <f t="shared" si="20"/>
        <v>56</v>
      </c>
      <c r="AZ9">
        <v>6567.6174248368752</v>
      </c>
      <c r="BA9">
        <v>9542.8975212080422</v>
      </c>
      <c r="BB9">
        <v>9662.7507347422707</v>
      </c>
      <c r="BC9">
        <v>11259.28628086012</v>
      </c>
      <c r="BD9">
        <v>8652.9474128827187</v>
      </c>
      <c r="BE9" t="s">
        <v>433</v>
      </c>
      <c r="BF9" t="s">
        <v>433</v>
      </c>
      <c r="BG9" t="s">
        <v>433</v>
      </c>
      <c r="BH9" t="s">
        <v>433</v>
      </c>
    </row>
    <row r="10" spans="1:61" x14ac:dyDescent="0.3">
      <c r="A10" t="s">
        <v>7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f>SUMPRODUCT(B10:F10,$B$1:$F$1)/SUM($B$1:$F$1)</f>
        <v>0</v>
      </c>
      <c r="H10" s="18">
        <f>RANK(G10,$G$4:$G$316,0)</f>
        <v>241</v>
      </c>
      <c r="I10" s="15">
        <f>IF(AND(B10=0,F10=0),0,IFERROR(_xlfn.RRI(5,B10,F10),100%))</f>
        <v>0</v>
      </c>
      <c r="J10" s="18">
        <f>RANK(I10,$I$4:$I$316,0)</f>
        <v>132</v>
      </c>
      <c r="K10" s="18">
        <f t="shared" si="0"/>
        <v>186.5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17">
        <f t="shared" si="1"/>
        <v>0</v>
      </c>
      <c r="R10" s="22">
        <f t="shared" si="2"/>
        <v>0</v>
      </c>
      <c r="S10" s="5">
        <f t="shared" si="3"/>
        <v>301</v>
      </c>
      <c r="T10" s="5">
        <f t="shared" si="4"/>
        <v>122</v>
      </c>
      <c r="U10" s="5">
        <f t="shared" si="5"/>
        <v>211.5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17">
        <f t="shared" si="6"/>
        <v>0</v>
      </c>
      <c r="AB10" s="22">
        <f t="shared" si="7"/>
        <v>0</v>
      </c>
      <c r="AC10" s="5">
        <f t="shared" si="8"/>
        <v>298</v>
      </c>
      <c r="AD10" s="5">
        <f t="shared" si="9"/>
        <v>155</v>
      </c>
      <c r="AE10" s="5">
        <f t="shared" si="10"/>
        <v>226.5</v>
      </c>
      <c r="AF10" s="9">
        <v>0.21540229021354637</v>
      </c>
      <c r="AG10" s="9">
        <v>-8.4747620489681652E-2</v>
      </c>
      <c r="AH10" s="9">
        <v>-1.4984784096145436</v>
      </c>
      <c r="AI10" s="9">
        <v>2.8025680820301255E-2</v>
      </c>
      <c r="AJ10" s="9">
        <v>0</v>
      </c>
      <c r="AK10" s="17">
        <f t="shared" si="11"/>
        <v>-0.28475524419062515</v>
      </c>
      <c r="AL10" s="22">
        <f t="shared" si="12"/>
        <v>-1</v>
      </c>
      <c r="AM10" s="5">
        <f t="shared" si="13"/>
        <v>8</v>
      </c>
      <c r="AN10" s="5">
        <f t="shared" si="14"/>
        <v>1</v>
      </c>
      <c r="AO10" s="5">
        <f t="shared" si="15"/>
        <v>4.5</v>
      </c>
      <c r="AP10" s="9">
        <v>1.088866613954661</v>
      </c>
      <c r="AQ10" s="9">
        <v>0.68519703329569337</v>
      </c>
      <c r="AR10" s="9">
        <v>-1.1130319696671822</v>
      </c>
      <c r="AS10" s="9">
        <v>0.887624786214952</v>
      </c>
      <c r="AT10" s="9">
        <v>0</v>
      </c>
      <c r="AU10" s="17">
        <f t="shared" si="16"/>
        <v>0.13238422429356689</v>
      </c>
      <c r="AV10" s="22">
        <f t="shared" si="17"/>
        <v>-1</v>
      </c>
      <c r="AW10" s="5">
        <f t="shared" si="18"/>
        <v>121</v>
      </c>
      <c r="AX10" s="5">
        <f t="shared" si="19"/>
        <v>1</v>
      </c>
      <c r="AY10" s="5">
        <f t="shared" si="20"/>
        <v>61</v>
      </c>
      <c r="AZ10">
        <v>0</v>
      </c>
      <c r="BA10">
        <v>0</v>
      </c>
      <c r="BB10">
        <v>0</v>
      </c>
      <c r="BC10">
        <v>0</v>
      </c>
      <c r="BD10">
        <v>0</v>
      </c>
      <c r="BE10" t="s">
        <v>433</v>
      </c>
      <c r="BF10" t="s">
        <v>433</v>
      </c>
      <c r="BG10" t="s">
        <v>438</v>
      </c>
      <c r="BH10" t="s">
        <v>438</v>
      </c>
      <c r="BI10" t="s">
        <v>437</v>
      </c>
    </row>
    <row r="11" spans="1:61" x14ac:dyDescent="0.3">
      <c r="A11" t="s">
        <v>8</v>
      </c>
      <c r="B11" s="19">
        <v>17.242251917803518</v>
      </c>
      <c r="C11" s="19">
        <v>15.745888756940799</v>
      </c>
      <c r="D11" s="19">
        <v>19.10872327021568</v>
      </c>
      <c r="E11" s="19">
        <v>15.48089103505408</v>
      </c>
      <c r="F11" s="19">
        <v>9.5139671001600004</v>
      </c>
      <c r="G11" s="19">
        <f>SUMPRODUCT(B11:F11,$B$1:$F$1)/SUM($B$1:$F$1)</f>
        <v>13.921005838360577</v>
      </c>
      <c r="H11" s="18">
        <f>RANK(G11,$G$4:$G$316,0)</f>
        <v>157</v>
      </c>
      <c r="I11" s="15">
        <f>IF(AND(B11=0,F11=0),0,IFERROR(_xlfn.RRI(5,B11,F11),100%))</f>
        <v>-0.11212151599078524</v>
      </c>
      <c r="J11" s="18">
        <f>RANK(I11,$I$4:$I$316,0)</f>
        <v>236</v>
      </c>
      <c r="K11" s="18">
        <f t="shared" si="0"/>
        <v>196.5</v>
      </c>
      <c r="L11" s="9">
        <v>11.353646028359679</v>
      </c>
      <c r="M11" s="9">
        <v>13.136766593904641</v>
      </c>
      <c r="N11" s="9">
        <v>13.416725123328</v>
      </c>
      <c r="O11" s="9">
        <v>12.96593231438848</v>
      </c>
      <c r="P11" s="9">
        <v>11.002872708745318</v>
      </c>
      <c r="Q11" s="17">
        <f t="shared" si="1"/>
        <v>12.198794433593488</v>
      </c>
      <c r="R11" s="22">
        <f t="shared" si="2"/>
        <v>-6.2568507317337652E-3</v>
      </c>
      <c r="S11" s="5">
        <f t="shared" si="3"/>
        <v>182</v>
      </c>
      <c r="T11" s="5">
        <f t="shared" si="4"/>
        <v>146</v>
      </c>
      <c r="U11" s="5">
        <f t="shared" si="5"/>
        <v>164</v>
      </c>
      <c r="V11" s="9">
        <v>26.922319247831037</v>
      </c>
      <c r="W11" s="9">
        <v>27.014303246274558</v>
      </c>
      <c r="X11" s="9">
        <v>29.477209891584</v>
      </c>
      <c r="Y11" s="9">
        <v>28.198676129310719</v>
      </c>
      <c r="Z11" s="9">
        <v>27.024107418714216</v>
      </c>
      <c r="AA11" s="17">
        <f t="shared" si="6"/>
        <v>27.861518909300983</v>
      </c>
      <c r="AB11" s="22">
        <f t="shared" si="7"/>
        <v>7.5502100350255397E-4</v>
      </c>
      <c r="AC11" s="5">
        <f t="shared" si="8"/>
        <v>187</v>
      </c>
      <c r="AD11" s="5">
        <f t="shared" si="9"/>
        <v>153</v>
      </c>
      <c r="AE11" s="5">
        <f t="shared" si="10"/>
        <v>170</v>
      </c>
      <c r="AF11" s="9">
        <v>0.53941282151900172</v>
      </c>
      <c r="AG11" s="9">
        <v>0.59825240942088709</v>
      </c>
      <c r="AH11" s="9">
        <v>0.62154561936268216</v>
      </c>
      <c r="AI11" s="9">
        <v>0.69219826335471935</v>
      </c>
      <c r="AJ11" s="9">
        <v>0</v>
      </c>
      <c r="AK11" s="17">
        <f t="shared" si="11"/>
        <v>0.38885186442594666</v>
      </c>
      <c r="AL11" s="22">
        <f t="shared" si="12"/>
        <v>-1</v>
      </c>
      <c r="AM11" s="5">
        <f t="shared" si="13"/>
        <v>168</v>
      </c>
      <c r="AN11" s="5">
        <f t="shared" si="14"/>
        <v>1</v>
      </c>
      <c r="AO11" s="5">
        <f t="shared" si="15"/>
        <v>84.5</v>
      </c>
      <c r="AP11" s="9">
        <v>0.95323638082313122</v>
      </c>
      <c r="AQ11" s="9">
        <v>1.008634522428838</v>
      </c>
      <c r="AR11" s="9">
        <v>1.0375675115392833</v>
      </c>
      <c r="AS11" s="9">
        <v>1.0967468063612671</v>
      </c>
      <c r="AT11" s="9">
        <v>0</v>
      </c>
      <c r="AU11" s="17">
        <f t="shared" si="16"/>
        <v>0.63463108937883528</v>
      </c>
      <c r="AV11" s="22">
        <f t="shared" si="17"/>
        <v>-1</v>
      </c>
      <c r="AW11" s="5">
        <f t="shared" si="18"/>
        <v>149</v>
      </c>
      <c r="AX11" s="5">
        <f t="shared" si="19"/>
        <v>1</v>
      </c>
      <c r="AY11" s="5">
        <f t="shared" si="20"/>
        <v>75</v>
      </c>
      <c r="AZ11">
        <v>17.901372888381442</v>
      </c>
      <c r="BA11">
        <v>16.392988275159038</v>
      </c>
      <c r="BB11">
        <v>19.851501832806395</v>
      </c>
      <c r="BC11">
        <v>16.006939426775041</v>
      </c>
      <c r="BD11">
        <v>9.8248982546329611</v>
      </c>
      <c r="BE11" t="s">
        <v>433</v>
      </c>
      <c r="BF11" t="s">
        <v>433</v>
      </c>
      <c r="BG11" t="s">
        <v>433</v>
      </c>
      <c r="BH11" t="s">
        <v>433</v>
      </c>
    </row>
    <row r="12" spans="1:61" x14ac:dyDescent="0.3">
      <c r="A12" t="s">
        <v>9</v>
      </c>
      <c r="B12" s="19">
        <v>1273.9496832484863</v>
      </c>
      <c r="C12" s="19">
        <v>10516.210290154771</v>
      </c>
      <c r="D12" s="19">
        <v>10087.572410827313</v>
      </c>
      <c r="E12" s="19">
        <v>8921.8795289801419</v>
      </c>
      <c r="F12" s="19">
        <v>7893.0641201009767</v>
      </c>
      <c r="G12" s="19">
        <f>SUMPRODUCT(B12:F12,$B$1:$F$1)/SUM($B$1:$F$1)</f>
        <v>8440.8119875700595</v>
      </c>
      <c r="H12" s="18">
        <f>RANK(G12,$G$4:$G$316,0)</f>
        <v>9</v>
      </c>
      <c r="I12" s="15">
        <f>IF(AND(B12=0,F12=0),0,IFERROR(_xlfn.RRI(5,B12,F12),100%))</f>
        <v>0.44018628617042799</v>
      </c>
      <c r="J12" s="18">
        <f>RANK(I12,$I$4:$I$316,0)</f>
        <v>61</v>
      </c>
      <c r="K12" s="18">
        <f t="shared" si="0"/>
        <v>35</v>
      </c>
      <c r="L12" s="9">
        <v>3628.7005454488371</v>
      </c>
      <c r="M12" s="9">
        <v>3127.3029331395792</v>
      </c>
      <c r="N12" s="9">
        <v>2386.9072748135222</v>
      </c>
      <c r="O12" s="9">
        <v>2446.4931497119742</v>
      </c>
      <c r="P12" s="9">
        <v>2880.3164288004641</v>
      </c>
      <c r="Q12" s="17">
        <f t="shared" si="1"/>
        <v>2701.2561453259032</v>
      </c>
      <c r="R12" s="22">
        <f t="shared" si="2"/>
        <v>-4.5144147515484012E-2</v>
      </c>
      <c r="S12" s="5">
        <f t="shared" si="3"/>
        <v>13</v>
      </c>
      <c r="T12" s="5">
        <f t="shared" si="4"/>
        <v>186</v>
      </c>
      <c r="U12" s="5">
        <f t="shared" si="5"/>
        <v>99.5</v>
      </c>
      <c r="V12" s="9">
        <v>6735.0410465780533</v>
      </c>
      <c r="W12" s="9">
        <v>6116.0670008969182</v>
      </c>
      <c r="X12" s="9">
        <v>5194.9002500495362</v>
      </c>
      <c r="Y12" s="9">
        <v>5075.2644420622019</v>
      </c>
      <c r="Z12" s="9">
        <v>5168.099949445841</v>
      </c>
      <c r="AA12" s="17">
        <f t="shared" si="6"/>
        <v>5271.3547647806527</v>
      </c>
      <c r="AB12" s="22">
        <f t="shared" si="7"/>
        <v>-5.158561722491406E-2</v>
      </c>
      <c r="AC12" s="5">
        <f t="shared" si="8"/>
        <v>7</v>
      </c>
      <c r="AD12" s="5">
        <f t="shared" si="9"/>
        <v>216</v>
      </c>
      <c r="AE12" s="5">
        <f t="shared" si="10"/>
        <v>111.5</v>
      </c>
      <c r="AF12" s="9">
        <v>0.68798192972233563</v>
      </c>
      <c r="AG12" s="9">
        <v>0.79222104826544193</v>
      </c>
      <c r="AH12" s="9">
        <v>0.60911013278177994</v>
      </c>
      <c r="AI12" s="9">
        <v>0.61650585526134427</v>
      </c>
      <c r="AJ12" s="9">
        <v>0.61736759694553767</v>
      </c>
      <c r="AK12" s="17">
        <f t="shared" si="11"/>
        <v>0.62773097081236329</v>
      </c>
      <c r="AL12" s="22">
        <f t="shared" si="12"/>
        <v>-2.142670453457951E-2</v>
      </c>
      <c r="AM12" s="5">
        <f t="shared" si="13"/>
        <v>233</v>
      </c>
      <c r="AN12" s="5">
        <f t="shared" si="14"/>
        <v>77</v>
      </c>
      <c r="AO12" s="5">
        <f t="shared" si="15"/>
        <v>155</v>
      </c>
      <c r="AP12" s="9">
        <v>1.1017103732441467</v>
      </c>
      <c r="AQ12" s="9">
        <v>1.2397920727300833</v>
      </c>
      <c r="AR12" s="9">
        <v>0.97567681932480477</v>
      </c>
      <c r="AS12" s="9">
        <v>0.99691540303327475</v>
      </c>
      <c r="AT12" s="9">
        <v>0.94535815222541097</v>
      </c>
      <c r="AU12" s="17">
        <f t="shared" si="16"/>
        <v>0.98942836796381939</v>
      </c>
      <c r="AV12" s="22">
        <f t="shared" si="17"/>
        <v>-3.0147282501039263E-2</v>
      </c>
      <c r="AW12" s="5">
        <f t="shared" si="18"/>
        <v>225</v>
      </c>
      <c r="AX12" s="5">
        <f t="shared" si="19"/>
        <v>68</v>
      </c>
      <c r="AY12" s="5">
        <f t="shared" si="20"/>
        <v>146.5</v>
      </c>
      <c r="AZ12">
        <v>1317.978560751882</v>
      </c>
      <c r="BA12">
        <v>10559.901067366316</v>
      </c>
      <c r="BB12">
        <v>10122.406366754794</v>
      </c>
      <c r="BC12">
        <v>8960.725363037287</v>
      </c>
      <c r="BD12">
        <v>7923.371752294036</v>
      </c>
      <c r="BE12" t="s">
        <v>433</v>
      </c>
      <c r="BF12" t="s">
        <v>433</v>
      </c>
      <c r="BG12" t="s">
        <v>433</v>
      </c>
      <c r="BH12" t="s">
        <v>433</v>
      </c>
    </row>
    <row r="13" spans="1:61" x14ac:dyDescent="0.3">
      <c r="A13" t="s">
        <v>10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f>SUMPRODUCT(B13:F13,$B$1:$F$1)/SUM($B$1:$F$1)</f>
        <v>0</v>
      </c>
      <c r="H13" s="18">
        <f>RANK(G13,$G$4:$G$316,0)</f>
        <v>241</v>
      </c>
      <c r="I13" s="15">
        <f>IF(AND(B13=0,F13=0),0,IFERROR(_xlfn.RRI(5,B13,F13),100%))</f>
        <v>0</v>
      </c>
      <c r="J13" s="18">
        <f>RANK(I13,$I$4:$I$316,0)</f>
        <v>132</v>
      </c>
      <c r="K13" s="18">
        <f t="shared" si="0"/>
        <v>186.5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17">
        <f t="shared" si="1"/>
        <v>0</v>
      </c>
      <c r="R13" s="22">
        <f t="shared" si="2"/>
        <v>0</v>
      </c>
      <c r="S13" s="5">
        <f t="shared" si="3"/>
        <v>301</v>
      </c>
      <c r="T13" s="5">
        <f t="shared" si="4"/>
        <v>122</v>
      </c>
      <c r="U13" s="5">
        <f t="shared" si="5"/>
        <v>211.5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17">
        <f t="shared" si="6"/>
        <v>0</v>
      </c>
      <c r="AB13" s="22">
        <f t="shared" si="7"/>
        <v>0</v>
      </c>
      <c r="AC13" s="5">
        <f t="shared" si="8"/>
        <v>298</v>
      </c>
      <c r="AD13" s="5">
        <f t="shared" si="9"/>
        <v>155</v>
      </c>
      <c r="AE13" s="5">
        <f t="shared" si="10"/>
        <v>226.5</v>
      </c>
      <c r="AF13" s="9">
        <v>0.47219814622958028</v>
      </c>
      <c r="AG13" s="9">
        <v>0.77455384552152773</v>
      </c>
      <c r="AH13" s="9">
        <v>0.4377461657014533</v>
      </c>
      <c r="AI13" s="9">
        <v>0.71117478333772699</v>
      </c>
      <c r="AJ13" s="9">
        <v>0.68872841601922408</v>
      </c>
      <c r="AK13" s="17">
        <f t="shared" si="11"/>
        <v>0.63873063413685371</v>
      </c>
      <c r="AL13" s="22">
        <f t="shared" si="12"/>
        <v>7.8412081893166841E-2</v>
      </c>
      <c r="AM13" s="5">
        <f t="shared" si="13"/>
        <v>243</v>
      </c>
      <c r="AN13" s="5">
        <f t="shared" si="14"/>
        <v>241</v>
      </c>
      <c r="AO13" s="5">
        <f t="shared" si="15"/>
        <v>242</v>
      </c>
      <c r="AP13" s="9">
        <v>0.79188787276794714</v>
      </c>
      <c r="AQ13" s="9">
        <v>1.122921274264892</v>
      </c>
      <c r="AR13" s="9">
        <v>0.84961823302920003</v>
      </c>
      <c r="AS13" s="9">
        <v>1.0027245884617115</v>
      </c>
      <c r="AT13" s="9">
        <v>1.0227788008850769</v>
      </c>
      <c r="AU13" s="17">
        <f t="shared" si="16"/>
        <v>0.9755930008500262</v>
      </c>
      <c r="AV13" s="22">
        <f t="shared" si="17"/>
        <v>5.2503636767803785E-2</v>
      </c>
      <c r="AW13" s="5">
        <f t="shared" si="18"/>
        <v>220</v>
      </c>
      <c r="AX13" s="5">
        <f t="shared" si="19"/>
        <v>252</v>
      </c>
      <c r="AY13" s="5">
        <f t="shared" si="20"/>
        <v>236</v>
      </c>
      <c r="AZ13">
        <v>0</v>
      </c>
      <c r="BA13">
        <v>0</v>
      </c>
      <c r="BB13">
        <v>0</v>
      </c>
      <c r="BC13">
        <v>0</v>
      </c>
      <c r="BD13">
        <v>0</v>
      </c>
      <c r="BE13" t="s">
        <v>433</v>
      </c>
      <c r="BF13" t="s">
        <v>433</v>
      </c>
      <c r="BG13" t="s">
        <v>438</v>
      </c>
      <c r="BH13" t="s">
        <v>438</v>
      </c>
      <c r="BI13" t="s">
        <v>437</v>
      </c>
    </row>
    <row r="14" spans="1:61" x14ac:dyDescent="0.3">
      <c r="A14" t="s">
        <v>11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f>SUMPRODUCT(B14:F14,$B$1:$F$1)/SUM($B$1:$F$1)</f>
        <v>0</v>
      </c>
      <c r="H14" s="18">
        <f>RANK(G14,$G$4:$G$316,0)</f>
        <v>241</v>
      </c>
      <c r="I14" s="15">
        <f>IF(AND(B14=0,F14=0),0,IFERROR(_xlfn.RRI(5,B14,F14),100%))</f>
        <v>0</v>
      </c>
      <c r="J14" s="18">
        <f>RANK(I14,$I$4:$I$316,0)</f>
        <v>132</v>
      </c>
      <c r="K14" s="18">
        <f t="shared" si="0"/>
        <v>186.5</v>
      </c>
      <c r="L14" s="9">
        <v>1.1814835194643456</v>
      </c>
      <c r="M14" s="9">
        <v>1.1053043360228354</v>
      </c>
      <c r="N14" s="9">
        <v>1.0927200152236034</v>
      </c>
      <c r="O14" s="9">
        <v>1.0754623735010302</v>
      </c>
      <c r="P14" s="9">
        <v>1.0502214659933184</v>
      </c>
      <c r="Q14" s="17">
        <f t="shared" si="1"/>
        <v>1.0756106942667163</v>
      </c>
      <c r="R14" s="22">
        <f t="shared" si="2"/>
        <v>-2.3278731961340782E-2</v>
      </c>
      <c r="S14" s="5">
        <f t="shared" si="3"/>
        <v>267</v>
      </c>
      <c r="T14" s="5">
        <f t="shared" si="4"/>
        <v>168</v>
      </c>
      <c r="U14" s="5">
        <f t="shared" si="5"/>
        <v>217.5</v>
      </c>
      <c r="V14" s="9">
        <v>3.3718193848319999</v>
      </c>
      <c r="W14" s="9">
        <v>3.3148021923840001</v>
      </c>
      <c r="X14" s="9">
        <v>3.5268812492800001</v>
      </c>
      <c r="Y14" s="9">
        <v>3.4221040158719997</v>
      </c>
      <c r="Z14" s="9">
        <v>3.3218826076159997</v>
      </c>
      <c r="AA14" s="17">
        <f t="shared" si="6"/>
        <v>3.3950915765248002</v>
      </c>
      <c r="AB14" s="22">
        <f t="shared" si="7"/>
        <v>-2.979712375720367E-3</v>
      </c>
      <c r="AC14" s="5">
        <f t="shared" si="8"/>
        <v>281</v>
      </c>
      <c r="AD14" s="5">
        <f t="shared" si="9"/>
        <v>175</v>
      </c>
      <c r="AE14" s="5">
        <f t="shared" si="10"/>
        <v>228</v>
      </c>
      <c r="AF14" s="9">
        <v>0.64109452645328247</v>
      </c>
      <c r="AG14" s="9">
        <v>0.34858554549732385</v>
      </c>
      <c r="AH14" s="9">
        <v>9.2712799779182176E-2</v>
      </c>
      <c r="AI14" s="9">
        <v>0.91089326313172392</v>
      </c>
      <c r="AJ14" s="9">
        <v>0.84226875494259945</v>
      </c>
      <c r="AK14" s="17">
        <f t="shared" si="11"/>
        <v>0.67820204446992371</v>
      </c>
      <c r="AL14" s="22">
        <f t="shared" si="12"/>
        <v>5.6101657579842978E-2</v>
      </c>
      <c r="AM14" s="5">
        <f t="shared" si="13"/>
        <v>258</v>
      </c>
      <c r="AN14" s="5">
        <f t="shared" si="14"/>
        <v>231</v>
      </c>
      <c r="AO14" s="5">
        <f t="shared" si="15"/>
        <v>244.5</v>
      </c>
      <c r="AP14" s="9">
        <v>1.027333923943522</v>
      </c>
      <c r="AQ14" s="9">
        <v>1.0531443900272</v>
      </c>
      <c r="AR14" s="9">
        <v>0.75229858385669823</v>
      </c>
      <c r="AS14" s="9">
        <v>0.96213770140815313</v>
      </c>
      <c r="AT14" s="9">
        <v>0.91915949872245883</v>
      </c>
      <c r="AU14" s="17">
        <f t="shared" si="16"/>
        <v>0.91078874238130525</v>
      </c>
      <c r="AV14" s="22">
        <f t="shared" si="17"/>
        <v>-2.2006766416251655E-2</v>
      </c>
      <c r="AW14" s="5">
        <f t="shared" si="18"/>
        <v>196</v>
      </c>
      <c r="AX14" s="5">
        <f t="shared" si="19"/>
        <v>72</v>
      </c>
      <c r="AY14" s="5">
        <f t="shared" si="20"/>
        <v>134</v>
      </c>
      <c r="AZ14">
        <v>0</v>
      </c>
      <c r="BA14">
        <v>0</v>
      </c>
      <c r="BB14">
        <v>0</v>
      </c>
      <c r="BC14">
        <v>0</v>
      </c>
      <c r="BD14">
        <v>0</v>
      </c>
      <c r="BE14" t="s">
        <v>433</v>
      </c>
      <c r="BF14" t="s">
        <v>433</v>
      </c>
      <c r="BG14" t="s">
        <v>438</v>
      </c>
      <c r="BH14" t="s">
        <v>438</v>
      </c>
      <c r="BI14" t="s">
        <v>437</v>
      </c>
    </row>
    <row r="15" spans="1:61" x14ac:dyDescent="0.3">
      <c r="A15" t="s">
        <v>12</v>
      </c>
      <c r="B15" s="19">
        <v>3.9513115081011203</v>
      </c>
      <c r="C15" s="19">
        <v>3.6697789256704003</v>
      </c>
      <c r="D15" s="19">
        <v>3.5521588616294402</v>
      </c>
      <c r="E15" s="19">
        <v>3.3779554402393086</v>
      </c>
      <c r="F15" s="19">
        <v>2.7426724772044802</v>
      </c>
      <c r="G15" s="19">
        <f>SUMPRODUCT(B15:F15,$B$1:$F$1)/SUM($B$1:$F$1)</f>
        <v>3.2019419169680488</v>
      </c>
      <c r="H15" s="18">
        <f>RANK(G15,$G$4:$G$316,0)</f>
        <v>199</v>
      </c>
      <c r="I15" s="15">
        <f>IF(AND(B15=0,F15=0),0,IFERROR(_xlfn.RRI(5,B15,F15),100%))</f>
        <v>-7.0420503971545534E-2</v>
      </c>
      <c r="J15" s="18">
        <f>RANK(I15,$I$4:$I$316,0)</f>
        <v>229</v>
      </c>
      <c r="K15" s="18">
        <f t="shared" si="0"/>
        <v>214</v>
      </c>
      <c r="L15" s="9">
        <v>0.82982619738531838</v>
      </c>
      <c r="M15" s="9">
        <v>0.80183215742627834</v>
      </c>
      <c r="N15" s="9">
        <v>0.75908108462786561</v>
      </c>
      <c r="O15" s="9">
        <v>0.71173197032796165</v>
      </c>
      <c r="P15" s="9">
        <v>0.74277263568189433</v>
      </c>
      <c r="Q15" s="17">
        <f t="shared" si="1"/>
        <v>0.74402778003729919</v>
      </c>
      <c r="R15" s="22">
        <f t="shared" si="2"/>
        <v>-2.1921413369563103E-2</v>
      </c>
      <c r="S15" s="5">
        <f t="shared" si="3"/>
        <v>275</v>
      </c>
      <c r="T15" s="5">
        <f t="shared" si="4"/>
        <v>165</v>
      </c>
      <c r="U15" s="5">
        <f t="shared" si="5"/>
        <v>220</v>
      </c>
      <c r="V15" s="9">
        <v>2.8093099712823295</v>
      </c>
      <c r="W15" s="9">
        <v>2.9587899298691074</v>
      </c>
      <c r="X15" s="9">
        <v>2.9680590665112572</v>
      </c>
      <c r="Y15" s="9">
        <v>2.9281262583719938</v>
      </c>
      <c r="Z15" s="9">
        <v>3.5394383045063678</v>
      </c>
      <c r="AA15" s="17">
        <f t="shared" si="6"/>
        <v>3.1762300076739685</v>
      </c>
      <c r="AB15" s="22">
        <f t="shared" si="7"/>
        <v>4.7289952913615929E-2</v>
      </c>
      <c r="AC15" s="5">
        <f t="shared" si="8"/>
        <v>285</v>
      </c>
      <c r="AD15" s="5">
        <f t="shared" si="9"/>
        <v>84</v>
      </c>
      <c r="AE15" s="5">
        <f t="shared" si="10"/>
        <v>184.5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17">
        <f t="shared" si="11"/>
        <v>0</v>
      </c>
      <c r="AL15" s="22">
        <f t="shared" si="12"/>
        <v>0</v>
      </c>
      <c r="AM15" s="5">
        <f t="shared" si="13"/>
        <v>13</v>
      </c>
      <c r="AN15" s="5">
        <f t="shared" si="14"/>
        <v>89</v>
      </c>
      <c r="AO15" s="5">
        <f t="shared" si="15"/>
        <v>51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17">
        <f t="shared" si="16"/>
        <v>0</v>
      </c>
      <c r="AV15" s="22">
        <f t="shared" si="17"/>
        <v>0</v>
      </c>
      <c r="AW15" s="5">
        <f t="shared" si="18"/>
        <v>11</v>
      </c>
      <c r="AX15" s="5">
        <f t="shared" si="19"/>
        <v>101</v>
      </c>
      <c r="AY15" s="5">
        <f t="shared" si="20"/>
        <v>56</v>
      </c>
      <c r="AZ15">
        <v>3.9513115081011203</v>
      </c>
      <c r="BA15">
        <v>3.6697789256704003</v>
      </c>
      <c r="BB15">
        <v>3.5521588616294402</v>
      </c>
      <c r="BC15">
        <v>3.3779554402393086</v>
      </c>
      <c r="BD15">
        <v>2.7426724772044802</v>
      </c>
      <c r="BE15" t="s">
        <v>433</v>
      </c>
      <c r="BF15" t="s">
        <v>433</v>
      </c>
      <c r="BG15" t="s">
        <v>433</v>
      </c>
      <c r="BH15" t="s">
        <v>433</v>
      </c>
    </row>
    <row r="16" spans="1:61" x14ac:dyDescent="0.3">
      <c r="A16" t="s">
        <v>13</v>
      </c>
      <c r="B16" s="19">
        <v>18.685827788718083</v>
      </c>
      <c r="C16" s="19">
        <v>19.626170737651201</v>
      </c>
      <c r="D16" s="19">
        <v>17.881283327725363</v>
      </c>
      <c r="E16" s="19">
        <v>11.855372227958476</v>
      </c>
      <c r="F16" s="19">
        <v>11.852086591333888</v>
      </c>
      <c r="G16" s="19">
        <f>SUMPRODUCT(B16:F16,$B$1:$F$1)/SUM($B$1:$F$1)</f>
        <v>13.789302896784637</v>
      </c>
      <c r="H16" s="18">
        <f>RANK(G16,$G$4:$G$316,0)</f>
        <v>158</v>
      </c>
      <c r="I16" s="15">
        <f>IF(AND(B16=0,F16=0),0,IFERROR(_xlfn.RRI(5,B16,F16),100%))</f>
        <v>-8.7030025628726304E-2</v>
      </c>
      <c r="J16" s="18">
        <f>RANK(I16,$I$4:$I$316,0)</f>
        <v>231</v>
      </c>
      <c r="K16" s="18">
        <f t="shared" si="0"/>
        <v>194.5</v>
      </c>
      <c r="L16" s="9">
        <v>10.427583773862297</v>
      </c>
      <c r="M16" s="9">
        <v>10.095198750018765</v>
      </c>
      <c r="N16" s="9">
        <v>9.7312366507602963</v>
      </c>
      <c r="O16" s="9">
        <v>8.140509557783961</v>
      </c>
      <c r="P16" s="9">
        <v>8.8582715269353471</v>
      </c>
      <c r="Q16" s="17">
        <f t="shared" si="1"/>
        <v>8.9578479344554385</v>
      </c>
      <c r="R16" s="22">
        <f t="shared" si="2"/>
        <v>-3.2094271665329965E-2</v>
      </c>
      <c r="S16" s="5">
        <f t="shared" si="3"/>
        <v>200</v>
      </c>
      <c r="T16" s="5">
        <f t="shared" si="4"/>
        <v>181</v>
      </c>
      <c r="U16" s="5">
        <f t="shared" si="5"/>
        <v>190.5</v>
      </c>
      <c r="V16" s="9">
        <v>19.955699219232049</v>
      </c>
      <c r="W16" s="9">
        <v>23.198201107815322</v>
      </c>
      <c r="X16" s="9">
        <v>24.930080689150977</v>
      </c>
      <c r="Y16" s="9">
        <v>27.058118081890814</v>
      </c>
      <c r="Z16" s="9">
        <v>27.689665077318658</v>
      </c>
      <c r="AA16" s="17">
        <f t="shared" si="6"/>
        <v>26.337012609677274</v>
      </c>
      <c r="AB16" s="22">
        <f t="shared" si="7"/>
        <v>6.7702232130195439E-2</v>
      </c>
      <c r="AC16" s="5">
        <f t="shared" si="8"/>
        <v>193</v>
      </c>
      <c r="AD16" s="5">
        <f t="shared" si="9"/>
        <v>60</v>
      </c>
      <c r="AE16" s="5">
        <f t="shared" si="10"/>
        <v>126.5</v>
      </c>
      <c r="AF16" s="9">
        <v>0.400466482664322</v>
      </c>
      <c r="AG16" s="9">
        <v>0.72157309578331841</v>
      </c>
      <c r="AH16" s="9">
        <v>0.44294779835937947</v>
      </c>
      <c r="AI16" s="9">
        <v>0.50304736241310444</v>
      </c>
      <c r="AJ16" s="9">
        <v>0.69471203369642431</v>
      </c>
      <c r="AK16" s="17">
        <f t="shared" si="11"/>
        <v>0.57349056079675897</v>
      </c>
      <c r="AL16" s="22">
        <f t="shared" si="12"/>
        <v>0.11647172698926167</v>
      </c>
      <c r="AM16" s="5">
        <f t="shared" si="13"/>
        <v>208</v>
      </c>
      <c r="AN16" s="5">
        <f t="shared" si="14"/>
        <v>249</v>
      </c>
      <c r="AO16" s="5">
        <f t="shared" si="15"/>
        <v>228.5</v>
      </c>
      <c r="AP16" s="9">
        <v>0.85860001167344024</v>
      </c>
      <c r="AQ16" s="9">
        <v>1.1594134845305464</v>
      </c>
      <c r="AR16" s="9">
        <v>0.91382140750856533</v>
      </c>
      <c r="AS16" s="9">
        <v>0.95887742984653457</v>
      </c>
      <c r="AT16" s="9">
        <v>1.0878176101189676</v>
      </c>
      <c r="AU16" s="17">
        <f t="shared" si="16"/>
        <v>1.0064552293134599</v>
      </c>
      <c r="AV16" s="22">
        <f t="shared" si="17"/>
        <v>4.8462831212041202E-2</v>
      </c>
      <c r="AW16" s="5">
        <f t="shared" si="18"/>
        <v>235</v>
      </c>
      <c r="AX16" s="5">
        <f t="shared" si="19"/>
        <v>250</v>
      </c>
      <c r="AY16" s="5">
        <f t="shared" si="20"/>
        <v>242.5</v>
      </c>
      <c r="AZ16">
        <v>20.395756951490558</v>
      </c>
      <c r="BA16">
        <v>21.539760791868108</v>
      </c>
      <c r="BB16">
        <v>19.623853071839132</v>
      </c>
      <c r="BC16">
        <v>13.683054274226892</v>
      </c>
      <c r="BD16">
        <v>13.775815855376385</v>
      </c>
      <c r="BE16" t="s">
        <v>433</v>
      </c>
      <c r="BF16" t="s">
        <v>433</v>
      </c>
      <c r="BG16" t="s">
        <v>433</v>
      </c>
      <c r="BH16" t="s">
        <v>433</v>
      </c>
    </row>
    <row r="17" spans="1:61" x14ac:dyDescent="0.3">
      <c r="A17" t="s">
        <v>14</v>
      </c>
      <c r="B17" s="19">
        <v>5.4842421903360004</v>
      </c>
      <c r="C17" s="19">
        <v>5.8927449548800004</v>
      </c>
      <c r="D17" s="19">
        <v>6.4621057632563206</v>
      </c>
      <c r="E17" s="19">
        <v>8.3409396864000005</v>
      </c>
      <c r="F17" s="19">
        <v>9.9891507447296011</v>
      </c>
      <c r="G17" s="19">
        <f>SUMPRODUCT(B17:F17,$B$1:$F$1)/SUM($B$1:$F$1)</f>
        <v>8.3592127137239043</v>
      </c>
      <c r="H17" s="18">
        <f>RANK(G17,$G$4:$G$316,0)</f>
        <v>176</v>
      </c>
      <c r="I17" s="15">
        <f>IF(AND(B17=0,F17=0),0,IFERROR(_xlfn.RRI(5,B17,F17),100%))</f>
        <v>0.12741131269878125</v>
      </c>
      <c r="J17" s="18">
        <f>RANK(I17,$I$4:$I$316,0)</f>
        <v>80</v>
      </c>
      <c r="K17" s="18">
        <f t="shared" si="0"/>
        <v>128</v>
      </c>
      <c r="L17" s="9">
        <v>24.950244005320808</v>
      </c>
      <c r="M17" s="9">
        <v>26.811975795612977</v>
      </c>
      <c r="N17" s="9">
        <v>35.532917447654704</v>
      </c>
      <c r="O17" s="9">
        <v>45.688366102183934</v>
      </c>
      <c r="P17" s="9">
        <v>40.454340284178535</v>
      </c>
      <c r="Q17" s="17">
        <f t="shared" si="1"/>
        <v>39.582940423904233</v>
      </c>
      <c r="R17" s="22">
        <f t="shared" si="2"/>
        <v>0.10148367578182138</v>
      </c>
      <c r="S17" s="5">
        <f t="shared" si="3"/>
        <v>129</v>
      </c>
      <c r="T17" s="5">
        <f t="shared" si="4"/>
        <v>42</v>
      </c>
      <c r="U17" s="5">
        <f t="shared" si="5"/>
        <v>85.5</v>
      </c>
      <c r="V17" s="9">
        <v>52.15366272712243</v>
      </c>
      <c r="W17" s="9">
        <v>48.857851135936613</v>
      </c>
      <c r="X17" s="9">
        <v>55.368124424890979</v>
      </c>
      <c r="Y17" s="9">
        <v>70.38828256032113</v>
      </c>
      <c r="Z17" s="9">
        <v>57.628830789886258</v>
      </c>
      <c r="AA17" s="17">
        <f t="shared" si="6"/>
        <v>60.29221766218199</v>
      </c>
      <c r="AB17" s="22">
        <f t="shared" si="7"/>
        <v>2.0166360693707253E-2</v>
      </c>
      <c r="AC17" s="5">
        <f t="shared" si="8"/>
        <v>142</v>
      </c>
      <c r="AD17" s="5">
        <f t="shared" si="9"/>
        <v>113</v>
      </c>
      <c r="AE17" s="5">
        <f t="shared" si="10"/>
        <v>127.5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17">
        <f t="shared" si="11"/>
        <v>0</v>
      </c>
      <c r="AL17" s="22">
        <f t="shared" si="12"/>
        <v>0</v>
      </c>
      <c r="AM17" s="5">
        <f t="shared" si="13"/>
        <v>13</v>
      </c>
      <c r="AN17" s="5">
        <f t="shared" si="14"/>
        <v>89</v>
      </c>
      <c r="AO17" s="5">
        <f t="shared" si="15"/>
        <v>51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17">
        <f t="shared" si="16"/>
        <v>0</v>
      </c>
      <c r="AV17" s="22">
        <f t="shared" si="17"/>
        <v>0</v>
      </c>
      <c r="AW17" s="5">
        <f t="shared" si="18"/>
        <v>11</v>
      </c>
      <c r="AX17" s="5">
        <f t="shared" si="19"/>
        <v>101</v>
      </c>
      <c r="AY17" s="5">
        <f t="shared" si="20"/>
        <v>56</v>
      </c>
      <c r="AZ17">
        <v>6.1898188656640007</v>
      </c>
      <c r="BA17">
        <v>6.8555185807359997</v>
      </c>
      <c r="BB17">
        <v>6.6282226053119997</v>
      </c>
      <c r="BC17">
        <v>8.4091043894272008</v>
      </c>
      <c r="BD17">
        <v>10.047256825640959</v>
      </c>
      <c r="BE17" t="s">
        <v>433</v>
      </c>
      <c r="BF17" t="s">
        <v>433</v>
      </c>
      <c r="BG17" t="s">
        <v>433</v>
      </c>
      <c r="BH17" t="s">
        <v>433</v>
      </c>
    </row>
    <row r="18" spans="1:61" x14ac:dyDescent="0.3">
      <c r="A18" t="s">
        <v>15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f>SUMPRODUCT(B18:F18,$B$1:$F$1)/SUM($B$1:$F$1)</f>
        <v>0</v>
      </c>
      <c r="H18" s="18">
        <f>RANK(G18,$G$4:$G$316,0)</f>
        <v>241</v>
      </c>
      <c r="I18" s="15">
        <f>IF(AND(B18=0,F18=0),0,IFERROR(_xlfn.RRI(5,B18,F18),100%))</f>
        <v>0</v>
      </c>
      <c r="J18" s="18">
        <f>RANK(I18,$I$4:$I$316,0)</f>
        <v>132</v>
      </c>
      <c r="K18" s="18">
        <f t="shared" si="0"/>
        <v>186.5</v>
      </c>
      <c r="L18" s="9">
        <v>12.156139301828301</v>
      </c>
      <c r="M18" s="9">
        <v>0.46544505828218879</v>
      </c>
      <c r="N18" s="9">
        <v>0.76079099421061114</v>
      </c>
      <c r="O18" s="9">
        <v>0</v>
      </c>
      <c r="P18" s="9">
        <v>0</v>
      </c>
      <c r="Q18" s="17">
        <f t="shared" si="1"/>
        <v>0.78323741684764669</v>
      </c>
      <c r="R18" s="22">
        <f t="shared" si="2"/>
        <v>-1</v>
      </c>
      <c r="S18" s="5">
        <f t="shared" si="3"/>
        <v>273</v>
      </c>
      <c r="T18" s="5">
        <f t="shared" si="4"/>
        <v>250</v>
      </c>
      <c r="U18" s="5">
        <f t="shared" si="5"/>
        <v>261.5</v>
      </c>
      <c r="V18" s="9">
        <v>154.54158933551145</v>
      </c>
      <c r="W18" s="9">
        <v>20.205459932538883</v>
      </c>
      <c r="X18" s="9">
        <v>20.631834048634879</v>
      </c>
      <c r="Y18" s="9">
        <v>0</v>
      </c>
      <c r="Z18" s="9">
        <v>0</v>
      </c>
      <c r="AA18" s="17">
        <f t="shared" si="6"/>
        <v>12.863719273129492</v>
      </c>
      <c r="AB18" s="22">
        <f t="shared" si="7"/>
        <v>-1</v>
      </c>
      <c r="AC18" s="5">
        <f t="shared" si="8"/>
        <v>230</v>
      </c>
      <c r="AD18" s="5">
        <f t="shared" si="9"/>
        <v>251</v>
      </c>
      <c r="AE18" s="5">
        <f t="shared" si="10"/>
        <v>240.5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17">
        <f t="shared" si="11"/>
        <v>0</v>
      </c>
      <c r="AL18" s="22">
        <f t="shared" si="12"/>
        <v>0</v>
      </c>
      <c r="AM18" s="5">
        <f t="shared" si="13"/>
        <v>13</v>
      </c>
      <c r="AN18" s="5">
        <f t="shared" si="14"/>
        <v>89</v>
      </c>
      <c r="AO18" s="5">
        <f t="shared" si="15"/>
        <v>51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17">
        <f t="shared" si="16"/>
        <v>0</v>
      </c>
      <c r="AV18" s="22">
        <f t="shared" si="17"/>
        <v>0</v>
      </c>
      <c r="AW18" s="5">
        <f t="shared" si="18"/>
        <v>11</v>
      </c>
      <c r="AX18" s="5">
        <f t="shared" si="19"/>
        <v>101</v>
      </c>
      <c r="AY18" s="5">
        <f t="shared" si="20"/>
        <v>56</v>
      </c>
      <c r="AZ18">
        <v>0</v>
      </c>
      <c r="BA18">
        <v>0</v>
      </c>
      <c r="BB18">
        <v>0</v>
      </c>
      <c r="BC18">
        <v>0</v>
      </c>
      <c r="BD18">
        <v>0</v>
      </c>
      <c r="BE18" t="s">
        <v>433</v>
      </c>
      <c r="BF18" t="s">
        <v>433</v>
      </c>
      <c r="BG18" t="s">
        <v>438</v>
      </c>
      <c r="BH18" t="s">
        <v>438</v>
      </c>
      <c r="BI18" t="s">
        <v>437</v>
      </c>
    </row>
    <row r="19" spans="1:61" x14ac:dyDescent="0.3">
      <c r="A19" t="s">
        <v>16</v>
      </c>
      <c r="B19" s="19">
        <v>2642.3012210370562</v>
      </c>
      <c r="C19" s="19">
        <v>3138.8815961804798</v>
      </c>
      <c r="D19" s="19">
        <v>1437.636872964096</v>
      </c>
      <c r="E19" s="19">
        <v>1140.4867439383552</v>
      </c>
      <c r="F19" s="19">
        <v>0</v>
      </c>
      <c r="G19" s="19">
        <f>SUMPRODUCT(B19:F19,$B$1:$F$1)/SUM($B$1:$F$1)</f>
        <v>918.73253863520267</v>
      </c>
      <c r="H19" s="18">
        <f>RANK(G19,$G$4:$G$316,0)</f>
        <v>36</v>
      </c>
      <c r="I19" s="15">
        <f>IF(AND(B19=0,F19=0),0,IFERROR(_xlfn.RRI(5,B19,F19),100%))</f>
        <v>-1</v>
      </c>
      <c r="J19" s="18">
        <f>RANK(I19,$I$4:$I$316,0)</f>
        <v>257</v>
      </c>
      <c r="K19" s="18">
        <f t="shared" si="0"/>
        <v>146.5</v>
      </c>
      <c r="L19" s="9">
        <v>131.72199927766016</v>
      </c>
      <c r="M19" s="9">
        <v>199.85632789202941</v>
      </c>
      <c r="N19" s="9">
        <v>180.26239964582911</v>
      </c>
      <c r="O19" s="9">
        <v>47.154043647272957</v>
      </c>
      <c r="P19" s="9">
        <v>0</v>
      </c>
      <c r="Q19" s="17">
        <f t="shared" si="1"/>
        <v>66.777609381832178</v>
      </c>
      <c r="R19" s="22">
        <f t="shared" si="2"/>
        <v>-1</v>
      </c>
      <c r="S19" s="5">
        <f t="shared" si="3"/>
        <v>107</v>
      </c>
      <c r="T19" s="5">
        <f t="shared" si="4"/>
        <v>250</v>
      </c>
      <c r="U19" s="5">
        <f t="shared" si="5"/>
        <v>178.5</v>
      </c>
      <c r="V19" s="9">
        <v>179.12769891093507</v>
      </c>
      <c r="W19" s="9">
        <v>248.71307418823676</v>
      </c>
      <c r="X19" s="9">
        <v>263.20631074079745</v>
      </c>
      <c r="Y19" s="9">
        <v>112.19316736504832</v>
      </c>
      <c r="Z19" s="9">
        <v>0</v>
      </c>
      <c r="AA19" s="17">
        <f t="shared" si="6"/>
        <v>107.69125101263258</v>
      </c>
      <c r="AB19" s="22">
        <f t="shared" si="7"/>
        <v>-1</v>
      </c>
      <c r="AC19" s="5">
        <f t="shared" si="8"/>
        <v>117</v>
      </c>
      <c r="AD19" s="5">
        <f t="shared" si="9"/>
        <v>251</v>
      </c>
      <c r="AE19" s="5">
        <f t="shared" si="10"/>
        <v>184</v>
      </c>
      <c r="AF19" s="9">
        <v>0.79627410344090266</v>
      </c>
      <c r="AG19" s="9">
        <v>0.5841441932989796</v>
      </c>
      <c r="AH19" s="9">
        <v>0.56241713977797181</v>
      </c>
      <c r="AI19" s="9">
        <v>0.68513153825100026</v>
      </c>
      <c r="AJ19" s="9">
        <v>0.58115640622657216</v>
      </c>
      <c r="AK19" s="17">
        <f t="shared" si="11"/>
        <v>0.61950636675851745</v>
      </c>
      <c r="AL19" s="22">
        <f t="shared" si="12"/>
        <v>-6.104217073849727E-2</v>
      </c>
      <c r="AM19" s="5">
        <f t="shared" si="13"/>
        <v>226</v>
      </c>
      <c r="AN19" s="5">
        <f t="shared" si="14"/>
        <v>64</v>
      </c>
      <c r="AO19" s="5">
        <f t="shared" si="15"/>
        <v>145</v>
      </c>
      <c r="AP19" s="9">
        <v>0.92914725690412792</v>
      </c>
      <c r="AQ19" s="9">
        <v>0.9267149403715691</v>
      </c>
      <c r="AR19" s="9">
        <v>0.88813358622279714</v>
      </c>
      <c r="AS19" s="9">
        <v>0.9449328902204942</v>
      </c>
      <c r="AT19" s="9">
        <v>0.93201374442399321</v>
      </c>
      <c r="AU19" s="17">
        <f t="shared" si="16"/>
        <v>0.92670519194408985</v>
      </c>
      <c r="AV19" s="22">
        <f t="shared" si="17"/>
        <v>6.162546792098933E-4</v>
      </c>
      <c r="AW19" s="5">
        <f t="shared" si="18"/>
        <v>202</v>
      </c>
      <c r="AX19" s="5">
        <f t="shared" si="19"/>
        <v>208</v>
      </c>
      <c r="AY19" s="5">
        <f t="shared" si="20"/>
        <v>205</v>
      </c>
      <c r="AZ19">
        <v>2642.3012210370562</v>
      </c>
      <c r="BA19">
        <v>3138.8815961804798</v>
      </c>
      <c r="BB19">
        <v>1437.636872964096</v>
      </c>
      <c r="BC19">
        <v>1140.4867439383552</v>
      </c>
      <c r="BD19">
        <v>0</v>
      </c>
      <c r="BE19" t="s">
        <v>433</v>
      </c>
      <c r="BF19" t="s">
        <v>433</v>
      </c>
      <c r="BG19" t="s">
        <v>433</v>
      </c>
      <c r="BH19" t="s">
        <v>433</v>
      </c>
    </row>
    <row r="20" spans="1:61" x14ac:dyDescent="0.3">
      <c r="A20" t="s">
        <v>17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f>SUMPRODUCT(B20:F20,$B$1:$F$1)/SUM($B$1:$F$1)</f>
        <v>0</v>
      </c>
      <c r="H20" s="18">
        <f>RANK(G20,$G$4:$G$316,0)</f>
        <v>241</v>
      </c>
      <c r="I20" s="15">
        <f>IF(AND(B20=0,F20=0),0,IFERROR(_xlfn.RRI(5,B20,F20),100%))</f>
        <v>0</v>
      </c>
      <c r="J20" s="18">
        <f>RANK(I20,$I$4:$I$316,0)</f>
        <v>132</v>
      </c>
      <c r="K20" s="18">
        <f t="shared" si="0"/>
        <v>186.5</v>
      </c>
      <c r="L20" s="9">
        <v>0.52669363647487988</v>
      </c>
      <c r="M20" s="9">
        <v>0.38995987203072002</v>
      </c>
      <c r="N20" s="9">
        <v>0.24796306959359998</v>
      </c>
      <c r="O20" s="9">
        <v>0.37651330784255999</v>
      </c>
      <c r="P20" s="9">
        <v>0</v>
      </c>
      <c r="Q20" s="17">
        <f t="shared" si="1"/>
        <v>0.20837928169676798</v>
      </c>
      <c r="R20" s="22">
        <f t="shared" si="2"/>
        <v>-1</v>
      </c>
      <c r="S20" s="5">
        <f t="shared" si="3"/>
        <v>291</v>
      </c>
      <c r="T20" s="5">
        <f t="shared" si="4"/>
        <v>250</v>
      </c>
      <c r="U20" s="5">
        <f t="shared" si="5"/>
        <v>270.5</v>
      </c>
      <c r="V20" s="9">
        <v>6.1848243014451203</v>
      </c>
      <c r="W20" s="9">
        <v>6.1958412656639998</v>
      </c>
      <c r="X20" s="9">
        <v>6.2235142418432003</v>
      </c>
      <c r="Y20" s="9">
        <v>6.2752396236800001</v>
      </c>
      <c r="Z20" s="9">
        <v>0</v>
      </c>
      <c r="AA20" s="17">
        <f t="shared" si="6"/>
        <v>3.7463080138280964</v>
      </c>
      <c r="AB20" s="22">
        <f t="shared" si="7"/>
        <v>-1</v>
      </c>
      <c r="AC20" s="5">
        <f t="shared" si="8"/>
        <v>273</v>
      </c>
      <c r="AD20" s="5">
        <f t="shared" si="9"/>
        <v>251</v>
      </c>
      <c r="AE20" s="5">
        <f t="shared" si="10"/>
        <v>262</v>
      </c>
      <c r="AF20" s="9">
        <v>0.45689828568286972</v>
      </c>
      <c r="AG20" s="9">
        <v>0.60659187074722365</v>
      </c>
      <c r="AH20" s="9">
        <v>0.43782968475309747</v>
      </c>
      <c r="AI20" s="9">
        <v>0.48510103654070236</v>
      </c>
      <c r="AJ20" s="9">
        <v>0.53469393809969701</v>
      </c>
      <c r="AK20" s="17">
        <f t="shared" si="11"/>
        <v>0.50014833097421363</v>
      </c>
      <c r="AL20" s="22">
        <f t="shared" si="12"/>
        <v>3.1946414395241707E-2</v>
      </c>
      <c r="AM20" s="5">
        <f t="shared" si="13"/>
        <v>190</v>
      </c>
      <c r="AN20" s="5">
        <f t="shared" si="14"/>
        <v>213</v>
      </c>
      <c r="AO20" s="5">
        <f t="shared" si="15"/>
        <v>201.5</v>
      </c>
      <c r="AP20" s="9">
        <v>0.89315147411508644</v>
      </c>
      <c r="AQ20" s="9">
        <v>1.0112886935979775</v>
      </c>
      <c r="AR20" s="9">
        <v>0.86528134850609117</v>
      </c>
      <c r="AS20" s="9">
        <v>0.91320386873384451</v>
      </c>
      <c r="AT20" s="9">
        <v>0.84773009691042944</v>
      </c>
      <c r="AU20" s="17">
        <f t="shared" si="16"/>
        <v>0.88133147747119667</v>
      </c>
      <c r="AV20" s="22">
        <f t="shared" si="17"/>
        <v>-1.0384482486726521E-2</v>
      </c>
      <c r="AW20" s="5">
        <f t="shared" si="18"/>
        <v>178</v>
      </c>
      <c r="AX20" s="5">
        <f t="shared" si="19"/>
        <v>84</v>
      </c>
      <c r="AY20" s="5">
        <f t="shared" si="20"/>
        <v>131</v>
      </c>
      <c r="AZ20">
        <v>0</v>
      </c>
      <c r="BA20">
        <v>0</v>
      </c>
      <c r="BB20">
        <v>0</v>
      </c>
      <c r="BC20">
        <v>0</v>
      </c>
      <c r="BD20">
        <v>0</v>
      </c>
      <c r="BE20" t="s">
        <v>433</v>
      </c>
      <c r="BF20" t="s">
        <v>433</v>
      </c>
      <c r="BG20" t="s">
        <v>438</v>
      </c>
      <c r="BH20" t="s">
        <v>438</v>
      </c>
      <c r="BI20" t="s">
        <v>437</v>
      </c>
    </row>
    <row r="21" spans="1:61" x14ac:dyDescent="0.3">
      <c r="A21" t="s">
        <v>18</v>
      </c>
      <c r="B21" s="19">
        <v>0</v>
      </c>
      <c r="C21" s="19">
        <v>0</v>
      </c>
      <c r="D21" s="19">
        <v>0</v>
      </c>
      <c r="E21" s="19">
        <v>1088.9798402371198</v>
      </c>
      <c r="F21" s="20">
        <v>1143.9600773609748</v>
      </c>
      <c r="G21" s="19">
        <f>SUMPRODUCT(B21:F21,$B$1:$F$1)/SUM($B$1:$F$1)</f>
        <v>784.27798301552593</v>
      </c>
      <c r="H21" s="18">
        <f>RANK(G21,$G$4:$G$316,0)</f>
        <v>39</v>
      </c>
      <c r="I21" s="15">
        <f>IF(AND(B21=0,F21=0),0,IFERROR(_xlfn.RRI(5,B21,F21),100%))</f>
        <v>1</v>
      </c>
      <c r="J21" s="18">
        <f>RANK(I21,$I$4:$I$316,0)</f>
        <v>5</v>
      </c>
      <c r="K21" s="18">
        <f t="shared" si="0"/>
        <v>22</v>
      </c>
      <c r="L21" s="9">
        <v>0</v>
      </c>
      <c r="M21" s="9">
        <v>0</v>
      </c>
      <c r="N21" s="9">
        <v>0.52333167253084156</v>
      </c>
      <c r="O21" s="9">
        <v>1316.642440508072</v>
      </c>
      <c r="P21" s="9">
        <v>1316.6470553064921</v>
      </c>
      <c r="Q21" s="17">
        <f t="shared" si="1"/>
        <v>921.75622060952469</v>
      </c>
      <c r="R21" s="22">
        <f t="shared" si="2"/>
        <v>1</v>
      </c>
      <c r="S21" s="5">
        <f t="shared" si="3"/>
        <v>25</v>
      </c>
      <c r="T21" s="5">
        <f t="shared" si="4"/>
        <v>3</v>
      </c>
      <c r="U21" s="5">
        <f t="shared" si="5"/>
        <v>14</v>
      </c>
      <c r="V21" s="9">
        <v>0</v>
      </c>
      <c r="W21" s="9">
        <v>0</v>
      </c>
      <c r="X21" s="9">
        <v>3.5463532969369602</v>
      </c>
      <c r="Y21" s="9">
        <v>1532.3649504137386</v>
      </c>
      <c r="Z21" s="9">
        <v>1436.5930573483577</v>
      </c>
      <c r="AA21" s="17">
        <f t="shared" si="6"/>
        <v>1035.0559787228522</v>
      </c>
      <c r="AB21" s="22">
        <f t="shared" si="7"/>
        <v>1</v>
      </c>
      <c r="AC21" s="5">
        <f t="shared" si="8"/>
        <v>25</v>
      </c>
      <c r="AD21" s="5">
        <f t="shared" si="9"/>
        <v>2</v>
      </c>
      <c r="AE21" s="5">
        <f t="shared" si="10"/>
        <v>13.5</v>
      </c>
      <c r="AF21" s="9">
        <v>0.45214353283186465</v>
      </c>
      <c r="AG21" s="9">
        <v>0.8210030521875058</v>
      </c>
      <c r="AH21" s="9">
        <v>0.65242751731230564</v>
      </c>
      <c r="AI21" s="9">
        <v>0.8960492849007623</v>
      </c>
      <c r="AJ21" s="9">
        <v>0.62968262571836531</v>
      </c>
      <c r="AK21" s="17">
        <f t="shared" si="11"/>
        <v>0.7148306684710044</v>
      </c>
      <c r="AL21" s="22">
        <f t="shared" si="12"/>
        <v>6.8486593599314416E-2</v>
      </c>
      <c r="AM21" s="5">
        <f t="shared" si="13"/>
        <v>269</v>
      </c>
      <c r="AN21" s="5">
        <f t="shared" si="14"/>
        <v>240</v>
      </c>
      <c r="AO21" s="5">
        <f t="shared" si="15"/>
        <v>254.5</v>
      </c>
      <c r="AP21" s="9">
        <v>0.87755084007366879</v>
      </c>
      <c r="AQ21" s="9">
        <v>1.2324925974451015</v>
      </c>
      <c r="AR21" s="9">
        <v>1.0447386213147807</v>
      </c>
      <c r="AS21" s="9">
        <v>1.2886014949974136</v>
      </c>
      <c r="AT21" s="9">
        <v>1.0178858521311247</v>
      </c>
      <c r="AU21" s="17">
        <f t="shared" si="16"/>
        <v>1.1081846854905686</v>
      </c>
      <c r="AV21" s="22">
        <f t="shared" si="17"/>
        <v>3.0114163082588741E-2</v>
      </c>
      <c r="AW21" s="5">
        <f t="shared" si="18"/>
        <v>265</v>
      </c>
      <c r="AX21" s="5">
        <f t="shared" si="19"/>
        <v>237</v>
      </c>
      <c r="AY21" s="5">
        <f t="shared" si="20"/>
        <v>251</v>
      </c>
      <c r="AZ21">
        <v>0</v>
      </c>
      <c r="BA21">
        <v>0</v>
      </c>
      <c r="BB21">
        <v>0</v>
      </c>
      <c r="BC21">
        <v>2054.6845688760541</v>
      </c>
      <c r="BD21">
        <v>2167.8159585735862</v>
      </c>
      <c r="BE21" t="s">
        <v>433</v>
      </c>
      <c r="BF21" t="s">
        <v>433</v>
      </c>
      <c r="BG21" t="s">
        <v>433</v>
      </c>
      <c r="BH21" t="s">
        <v>433</v>
      </c>
    </row>
    <row r="22" spans="1:61" x14ac:dyDescent="0.3">
      <c r="A22" t="s">
        <v>19</v>
      </c>
      <c r="B22" s="19">
        <v>4.001764352E-3</v>
      </c>
      <c r="C22" s="19">
        <v>5.2405479424E-2</v>
      </c>
      <c r="D22" s="19">
        <v>0</v>
      </c>
      <c r="E22" s="19">
        <v>0</v>
      </c>
      <c r="F22" s="19">
        <v>0</v>
      </c>
      <c r="G22" s="19">
        <f>SUMPRODUCT(B22:F22,$B$1:$F$1)/SUM($B$1:$F$1)</f>
        <v>2.8203621887999998E-3</v>
      </c>
      <c r="H22" s="18">
        <f>RANK(G22,$G$4:$G$316,0)</f>
        <v>230</v>
      </c>
      <c r="I22" s="15">
        <f>IF(AND(B22=0,F22=0),0,IFERROR(_xlfn.RRI(5,B22,F22),100%))</f>
        <v>-1</v>
      </c>
      <c r="J22" s="18">
        <f>RANK(I22,$I$4:$I$316,0)</f>
        <v>257</v>
      </c>
      <c r="K22" s="18">
        <f t="shared" si="0"/>
        <v>243.5</v>
      </c>
      <c r="L22" s="9">
        <v>3.2600214784000001</v>
      </c>
      <c r="M22" s="9">
        <v>1.943662630912</v>
      </c>
      <c r="N22" s="9">
        <v>1.7833164718079999</v>
      </c>
      <c r="O22" s="9">
        <v>2.3428620154474493</v>
      </c>
      <c r="P22" s="9">
        <v>1.8631892441431039</v>
      </c>
      <c r="Q22" s="17">
        <f t="shared" si="1"/>
        <v>2.0649818021186763</v>
      </c>
      <c r="R22" s="22">
        <f t="shared" si="2"/>
        <v>-0.10585634018030099</v>
      </c>
      <c r="S22" s="5">
        <f t="shared" si="3"/>
        <v>252</v>
      </c>
      <c r="T22" s="5">
        <f t="shared" si="4"/>
        <v>221</v>
      </c>
      <c r="U22" s="5">
        <f t="shared" si="5"/>
        <v>236.5</v>
      </c>
      <c r="V22" s="9">
        <v>7.8657872715878403</v>
      </c>
      <c r="W22" s="9">
        <v>9.7619664005119997</v>
      </c>
      <c r="X22" s="9">
        <v>9.366129947648</v>
      </c>
      <c r="Y22" s="9">
        <v>9.2764154593279997</v>
      </c>
      <c r="Z22" s="9">
        <v>10.491772782206258</v>
      </c>
      <c r="AA22" s="17">
        <f t="shared" si="6"/>
        <v>9.7342474238154963</v>
      </c>
      <c r="AB22" s="22">
        <f t="shared" si="7"/>
        <v>5.9305765313968362E-2</v>
      </c>
      <c r="AC22" s="5">
        <f t="shared" si="8"/>
        <v>242</v>
      </c>
      <c r="AD22" s="5">
        <f t="shared" si="9"/>
        <v>69</v>
      </c>
      <c r="AE22" s="5">
        <f t="shared" si="10"/>
        <v>155.5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17">
        <f t="shared" si="11"/>
        <v>0</v>
      </c>
      <c r="AL22" s="22">
        <f t="shared" si="12"/>
        <v>0</v>
      </c>
      <c r="AM22" s="5">
        <f t="shared" si="13"/>
        <v>13</v>
      </c>
      <c r="AN22" s="5">
        <f t="shared" si="14"/>
        <v>89</v>
      </c>
      <c r="AO22" s="5">
        <f t="shared" si="15"/>
        <v>51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17">
        <f t="shared" si="16"/>
        <v>0</v>
      </c>
      <c r="AV22" s="22">
        <f t="shared" si="17"/>
        <v>0</v>
      </c>
      <c r="AW22" s="5">
        <f t="shared" si="18"/>
        <v>11</v>
      </c>
      <c r="AX22" s="5">
        <f t="shared" si="19"/>
        <v>101</v>
      </c>
      <c r="AY22" s="5">
        <f t="shared" si="20"/>
        <v>56</v>
      </c>
      <c r="AZ22">
        <v>4.001764352E-3</v>
      </c>
      <c r="BA22">
        <v>5.2405479424E-2</v>
      </c>
      <c r="BB22">
        <v>0</v>
      </c>
      <c r="BC22">
        <v>0</v>
      </c>
      <c r="BD22">
        <v>0</v>
      </c>
      <c r="BE22" t="s">
        <v>433</v>
      </c>
      <c r="BF22" t="s">
        <v>433</v>
      </c>
      <c r="BG22" t="s">
        <v>438</v>
      </c>
      <c r="BH22" t="s">
        <v>438</v>
      </c>
      <c r="BI22" t="s">
        <v>437</v>
      </c>
    </row>
    <row r="23" spans="1:61" x14ac:dyDescent="0.3">
      <c r="A23" t="s">
        <v>20</v>
      </c>
      <c r="B23" s="19">
        <v>0</v>
      </c>
      <c r="C23" s="19">
        <v>0</v>
      </c>
      <c r="D23" s="19">
        <v>0</v>
      </c>
      <c r="E23" s="19">
        <v>0</v>
      </c>
      <c r="F23" s="20">
        <v>1.8057898812723201E-2</v>
      </c>
      <c r="G23" s="19">
        <f>SUMPRODUCT(B23:F23,$B$1:$F$1)/SUM($B$1:$F$1)</f>
        <v>7.2231595250892809E-3</v>
      </c>
      <c r="H23" s="18">
        <f>RANK(G23,$G$4:$G$316,0)</f>
        <v>227</v>
      </c>
      <c r="I23" s="15">
        <f>IF(AND(B23=0,F23=0),0,IFERROR(_xlfn.RRI(5,B23,F23),100%))</f>
        <v>1</v>
      </c>
      <c r="J23" s="18">
        <f>RANK(I23,$I$4:$I$316,0)</f>
        <v>5</v>
      </c>
      <c r="K23" s="18">
        <f t="shared" si="0"/>
        <v>116</v>
      </c>
      <c r="L23" s="9">
        <v>1.0387851691929599</v>
      </c>
      <c r="M23" s="9">
        <v>0.23941682532761599</v>
      </c>
      <c r="N23" s="9">
        <v>20.20135770915881</v>
      </c>
      <c r="O23" s="9">
        <v>16.91883626077604</v>
      </c>
      <c r="P23" s="9">
        <v>19.413602384941161</v>
      </c>
      <c r="Q23" s="17">
        <f t="shared" si="1"/>
        <v>16.945273473767067</v>
      </c>
      <c r="R23" s="22">
        <f t="shared" si="2"/>
        <v>0.7960403030509744</v>
      </c>
      <c r="S23" s="5">
        <f t="shared" si="3"/>
        <v>165</v>
      </c>
      <c r="T23" s="5">
        <f t="shared" si="4"/>
        <v>13</v>
      </c>
      <c r="U23" s="5">
        <f t="shared" si="5"/>
        <v>89</v>
      </c>
      <c r="V23" s="9">
        <v>3.6521927275315198</v>
      </c>
      <c r="W23" s="9">
        <v>3.1962523421481985</v>
      </c>
      <c r="X23" s="9">
        <v>55.664739656489878</v>
      </c>
      <c r="Y23" s="9">
        <v>55.766461490685231</v>
      </c>
      <c r="Z23" s="9">
        <v>23.269984802917172</v>
      </c>
      <c r="AA23" s="17">
        <f t="shared" si="6"/>
        <v>37.513302553154404</v>
      </c>
      <c r="AB23" s="22">
        <f t="shared" si="7"/>
        <v>0.4482664912523151</v>
      </c>
      <c r="AC23" s="5">
        <f t="shared" si="8"/>
        <v>167</v>
      </c>
      <c r="AD23" s="5">
        <f t="shared" si="9"/>
        <v>15</v>
      </c>
      <c r="AE23" s="5">
        <f t="shared" si="10"/>
        <v>91</v>
      </c>
      <c r="AF23" s="9">
        <v>0.65935695153194063</v>
      </c>
      <c r="AG23" s="9">
        <v>0.54150756959698165</v>
      </c>
      <c r="AH23" s="9">
        <v>0.39747522323052398</v>
      </c>
      <c r="AI23" s="9">
        <v>0.16728298191336155</v>
      </c>
      <c r="AJ23" s="9">
        <v>2.0507745751854869</v>
      </c>
      <c r="AK23" s="17">
        <f t="shared" si="11"/>
        <v>1.0100329953507541</v>
      </c>
      <c r="AL23" s="22">
        <f t="shared" si="12"/>
        <v>0.25475653735289638</v>
      </c>
      <c r="AM23" s="5">
        <f t="shared" si="13"/>
        <v>297</v>
      </c>
      <c r="AN23" s="5">
        <f t="shared" si="14"/>
        <v>262</v>
      </c>
      <c r="AO23" s="5">
        <f t="shared" si="15"/>
        <v>279.5</v>
      </c>
      <c r="AP23" s="9">
        <v>2.0103220241194726</v>
      </c>
      <c r="AQ23" s="9">
        <v>1.0704352932115437</v>
      </c>
      <c r="AR23" s="9">
        <v>0.84664378538501628</v>
      </c>
      <c r="AS23" s="9">
        <v>0.6804606341001308</v>
      </c>
      <c r="AT23" s="9">
        <v>2.3011220682560118</v>
      </c>
      <c r="AU23" s="17">
        <f t="shared" si="16"/>
        <v>1.4479536404759981</v>
      </c>
      <c r="AV23" s="22">
        <f t="shared" si="17"/>
        <v>2.7388748847470001E-2</v>
      </c>
      <c r="AW23" s="5">
        <f t="shared" si="18"/>
        <v>293</v>
      </c>
      <c r="AX23" s="5">
        <f t="shared" si="19"/>
        <v>232</v>
      </c>
      <c r="AY23" s="5">
        <f t="shared" si="20"/>
        <v>262.5</v>
      </c>
      <c r="AZ23">
        <v>0</v>
      </c>
      <c r="BA23">
        <v>0</v>
      </c>
      <c r="BB23">
        <v>0</v>
      </c>
      <c r="BC23">
        <v>0</v>
      </c>
      <c r="BD23">
        <v>0</v>
      </c>
      <c r="BE23" t="s">
        <v>433</v>
      </c>
      <c r="BF23" t="s">
        <v>433</v>
      </c>
      <c r="BG23" t="s">
        <v>438</v>
      </c>
      <c r="BH23" t="s">
        <v>433</v>
      </c>
    </row>
    <row r="24" spans="1:61" x14ac:dyDescent="0.3">
      <c r="A24" t="s">
        <v>21</v>
      </c>
      <c r="B24" s="19">
        <v>48.96220322249728</v>
      </c>
      <c r="C24" s="19">
        <v>40.966599100764164</v>
      </c>
      <c r="D24" s="19">
        <v>35.878477716930561</v>
      </c>
      <c r="E24" s="19">
        <v>30.78110011628544</v>
      </c>
      <c r="F24" s="19">
        <v>25.6719273513472</v>
      </c>
      <c r="G24" s="19">
        <f>SUMPRODUCT(B24:F24,$B$1:$F$1)/SUM($B$1:$F$1)</f>
        <v>31.175236634973693</v>
      </c>
      <c r="H24" s="18">
        <f>RANK(G24,$G$4:$G$316,0)</f>
        <v>129</v>
      </c>
      <c r="I24" s="15">
        <f>IF(AND(B24=0,F24=0),0,IFERROR(_xlfn.RRI(5,B24,F24),100%))</f>
        <v>-0.12114039273022481</v>
      </c>
      <c r="J24" s="18">
        <f>RANK(I24,$I$4:$I$316,0)</f>
        <v>237</v>
      </c>
      <c r="K24" s="18">
        <f t="shared" si="0"/>
        <v>183</v>
      </c>
      <c r="L24" s="9">
        <v>125.08524263283714</v>
      </c>
      <c r="M24" s="9">
        <v>123.39682689933312</v>
      </c>
      <c r="N24" s="9">
        <v>93.073311519805443</v>
      </c>
      <c r="O24" s="9">
        <v>103.63471848297277</v>
      </c>
      <c r="P24" s="9">
        <v>98.558429101826775</v>
      </c>
      <c r="Q24" s="17">
        <f t="shared" si="1"/>
        <v>101.55255296619214</v>
      </c>
      <c r="R24" s="22">
        <f t="shared" si="2"/>
        <v>-4.6550842139914006E-2</v>
      </c>
      <c r="S24" s="5">
        <f t="shared" si="3"/>
        <v>84</v>
      </c>
      <c r="T24" s="5">
        <f t="shared" si="4"/>
        <v>188</v>
      </c>
      <c r="U24" s="5">
        <f t="shared" si="5"/>
        <v>136</v>
      </c>
      <c r="V24" s="9">
        <v>199.39490173129727</v>
      </c>
      <c r="W24" s="9">
        <v>217.02717018603764</v>
      </c>
      <c r="X24" s="9">
        <v>183.47341897338674</v>
      </c>
      <c r="Y24" s="9">
        <v>176.60141014797313</v>
      </c>
      <c r="Z24" s="9">
        <v>162.11431683607296</v>
      </c>
      <c r="AA24" s="17">
        <f t="shared" si="6"/>
        <v>175.34193716936522</v>
      </c>
      <c r="AB24" s="22">
        <f t="shared" si="7"/>
        <v>-4.055195084147567E-2</v>
      </c>
      <c r="AC24" s="5">
        <f t="shared" si="8"/>
        <v>87</v>
      </c>
      <c r="AD24" s="5">
        <f t="shared" si="9"/>
        <v>213</v>
      </c>
      <c r="AE24" s="5">
        <f t="shared" si="10"/>
        <v>150</v>
      </c>
      <c r="AF24" s="9">
        <v>0.61623850370554545</v>
      </c>
      <c r="AG24" s="9">
        <v>0.62029762761198715</v>
      </c>
      <c r="AH24" s="9">
        <v>0.61174017437227879</v>
      </c>
      <c r="AI24" s="9">
        <v>0.61540783399248533</v>
      </c>
      <c r="AJ24" s="9">
        <v>0.59557223537033277</v>
      </c>
      <c r="AK24" s="17">
        <f t="shared" si="11"/>
        <v>0.60702608578621109</v>
      </c>
      <c r="AL24" s="22">
        <f t="shared" si="12"/>
        <v>-6.7990583882678868E-3</v>
      </c>
      <c r="AM24" s="5">
        <f t="shared" si="13"/>
        <v>218</v>
      </c>
      <c r="AN24" s="5">
        <f t="shared" si="14"/>
        <v>87</v>
      </c>
      <c r="AO24" s="5">
        <f t="shared" si="15"/>
        <v>152.5</v>
      </c>
      <c r="AP24" s="9">
        <v>0.98330397566439476</v>
      </c>
      <c r="AQ24" s="9">
        <v>0.98880161289041146</v>
      </c>
      <c r="AR24" s="9">
        <v>0.9811920440416112</v>
      </c>
      <c r="AS24" s="9">
        <v>0.97123962185862811</v>
      </c>
      <c r="AT24" s="9">
        <v>0.96145285527198043</v>
      </c>
      <c r="AU24" s="17">
        <f t="shared" si="16"/>
        <v>0.97079671690244318</v>
      </c>
      <c r="AV24" s="22">
        <f t="shared" si="17"/>
        <v>-4.4844693274193048E-3</v>
      </c>
      <c r="AW24" s="5">
        <f t="shared" si="18"/>
        <v>218</v>
      </c>
      <c r="AX24" s="5">
        <f t="shared" si="19"/>
        <v>94</v>
      </c>
      <c r="AY24" s="5">
        <f t="shared" si="20"/>
        <v>156</v>
      </c>
      <c r="AZ24">
        <v>72.929749968639996</v>
      </c>
      <c r="BA24">
        <v>62.014201327667195</v>
      </c>
      <c r="BB24">
        <v>54.818403377315846</v>
      </c>
      <c r="BC24">
        <v>48.251842651320324</v>
      </c>
      <c r="BD24">
        <v>41.863383478282238</v>
      </c>
      <c r="BE24" t="s">
        <v>433</v>
      </c>
      <c r="BF24" t="s">
        <v>433</v>
      </c>
      <c r="BG24" t="s">
        <v>433</v>
      </c>
      <c r="BH24" t="s">
        <v>433</v>
      </c>
    </row>
    <row r="25" spans="1:61" x14ac:dyDescent="0.3">
      <c r="A25" t="s">
        <v>22</v>
      </c>
      <c r="B25" s="19">
        <v>1446.1823023367269</v>
      </c>
      <c r="C25" s="19">
        <v>2165.9508647590296</v>
      </c>
      <c r="D25" s="19">
        <v>1303.7232580072039</v>
      </c>
      <c r="E25" s="19">
        <v>2561.719635579228</v>
      </c>
      <c r="F25" s="19">
        <v>1892.3195098628914</v>
      </c>
      <c r="G25" s="19">
        <f>SUMPRODUCT(B25:F25,$B$1:$F$1)/SUM($B$1:$F$1)</f>
        <v>1966.7950045751536</v>
      </c>
      <c r="H25" s="18">
        <f>RANK(G25,$G$4:$G$316,0)</f>
        <v>28</v>
      </c>
      <c r="I25" s="15">
        <f>IF(AND(B25=0,F25=0),0,IFERROR(_xlfn.RRI(5,B25,F25),100%))</f>
        <v>5.5247385679594085E-2</v>
      </c>
      <c r="J25" s="18">
        <f>RANK(I25,$I$4:$I$316,0)</f>
        <v>101</v>
      </c>
      <c r="K25" s="18">
        <f t="shared" si="0"/>
        <v>64.5</v>
      </c>
      <c r="L25" s="9">
        <v>9.6180314327870455</v>
      </c>
      <c r="M25" s="9">
        <v>9.7686889008503819</v>
      </c>
      <c r="N25" s="9">
        <v>8.1042048591511548</v>
      </c>
      <c r="O25" s="9">
        <v>8.7569164363756542</v>
      </c>
      <c r="P25" s="9">
        <v>6.8461722441527302</v>
      </c>
      <c r="Q25" s="17">
        <f t="shared" si="1"/>
        <v>7.9557208170858909</v>
      </c>
      <c r="R25" s="22">
        <f t="shared" si="2"/>
        <v>-6.5730167207837975E-2</v>
      </c>
      <c r="S25" s="5">
        <f t="shared" si="3"/>
        <v>207</v>
      </c>
      <c r="T25" s="5">
        <f t="shared" si="4"/>
        <v>204</v>
      </c>
      <c r="U25" s="5">
        <f t="shared" si="5"/>
        <v>205.5</v>
      </c>
      <c r="V25" s="9">
        <v>36.972236133826563</v>
      </c>
      <c r="W25" s="9">
        <v>38.546411189217793</v>
      </c>
      <c r="X25" s="9">
        <v>25.793364154074929</v>
      </c>
      <c r="Y25" s="9">
        <v>25.066410166028799</v>
      </c>
      <c r="Z25" s="9">
        <v>24.908215359776563</v>
      </c>
      <c r="AA25" s="17">
        <f t="shared" si="6"/>
        <v>26.41781439068647</v>
      </c>
      <c r="AB25" s="22">
        <f t="shared" si="7"/>
        <v>-7.5954452390566973E-2</v>
      </c>
      <c r="AC25" s="5">
        <f t="shared" si="8"/>
        <v>192</v>
      </c>
      <c r="AD25" s="5">
        <f t="shared" si="9"/>
        <v>227</v>
      </c>
      <c r="AE25" s="5">
        <f t="shared" si="10"/>
        <v>209.5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17">
        <f t="shared" si="11"/>
        <v>0</v>
      </c>
      <c r="AL25" s="22">
        <f t="shared" si="12"/>
        <v>0</v>
      </c>
      <c r="AM25" s="5">
        <f t="shared" si="13"/>
        <v>13</v>
      </c>
      <c r="AN25" s="5">
        <f t="shared" si="14"/>
        <v>89</v>
      </c>
      <c r="AO25" s="5">
        <f t="shared" si="15"/>
        <v>51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17">
        <f t="shared" si="16"/>
        <v>0</v>
      </c>
      <c r="AV25" s="22">
        <f t="shared" si="17"/>
        <v>0</v>
      </c>
      <c r="AW25" s="5">
        <f t="shared" si="18"/>
        <v>11</v>
      </c>
      <c r="AX25" s="5">
        <f t="shared" si="19"/>
        <v>101</v>
      </c>
      <c r="AY25" s="5">
        <f t="shared" si="20"/>
        <v>56</v>
      </c>
      <c r="AZ25">
        <v>1446.1823023367269</v>
      </c>
      <c r="BA25">
        <v>2165.9508647590296</v>
      </c>
      <c r="BB25">
        <v>1303.7232580072039</v>
      </c>
      <c r="BC25">
        <v>2561.719635579228</v>
      </c>
      <c r="BD25">
        <v>1892.3195098628914</v>
      </c>
      <c r="BE25" t="s">
        <v>433</v>
      </c>
      <c r="BF25" t="s">
        <v>433</v>
      </c>
      <c r="BG25" t="s">
        <v>433</v>
      </c>
      <c r="BH25" t="s">
        <v>433</v>
      </c>
    </row>
    <row r="26" spans="1:61" x14ac:dyDescent="0.3">
      <c r="A26" t="s">
        <v>23</v>
      </c>
      <c r="B26" s="19">
        <v>0</v>
      </c>
      <c r="C26" s="19">
        <v>698.52902572924916</v>
      </c>
      <c r="D26" s="19">
        <v>629.1321906452788</v>
      </c>
      <c r="E26" s="19">
        <v>0</v>
      </c>
      <c r="F26" s="19">
        <v>0</v>
      </c>
      <c r="G26" s="19">
        <f>SUMPRODUCT(B26:F26,$B$1:$F$1)/SUM($B$1:$F$1)</f>
        <v>160.75288941551821</v>
      </c>
      <c r="H26" s="18">
        <f>RANK(G26,$G$4:$G$316,0)</f>
        <v>76</v>
      </c>
      <c r="I26" s="15">
        <f>IF(AND(B26=0,F26=0),0,IFERROR(_xlfn.RRI(5,B26,F26),100%))</f>
        <v>0</v>
      </c>
      <c r="J26" s="18">
        <f>RANK(I26,$I$4:$I$316,0)</f>
        <v>132</v>
      </c>
      <c r="K26" s="18">
        <f t="shared" si="0"/>
        <v>104</v>
      </c>
      <c r="L26" s="9">
        <v>10.104463631281254</v>
      </c>
      <c r="M26" s="9">
        <v>8.8983313075018753</v>
      </c>
      <c r="N26" s="9">
        <v>8.0174582236194816</v>
      </c>
      <c r="O26" s="9">
        <v>0</v>
      </c>
      <c r="P26" s="9">
        <v>0</v>
      </c>
      <c r="Q26" s="17">
        <f t="shared" si="1"/>
        <v>2.5536313916630533</v>
      </c>
      <c r="R26" s="22">
        <f t="shared" si="2"/>
        <v>-1</v>
      </c>
      <c r="S26" s="5">
        <f t="shared" si="3"/>
        <v>248</v>
      </c>
      <c r="T26" s="5">
        <f t="shared" si="4"/>
        <v>250</v>
      </c>
      <c r="U26" s="5">
        <f t="shared" si="5"/>
        <v>249</v>
      </c>
      <c r="V26" s="9">
        <v>26.941874346792961</v>
      </c>
      <c r="W26" s="9">
        <v>29.72905833364009</v>
      </c>
      <c r="X26" s="9">
        <v>25.179836958504758</v>
      </c>
      <c r="Y26" s="9">
        <v>0</v>
      </c>
      <c r="Z26" s="9">
        <v>0</v>
      </c>
      <c r="AA26" s="17">
        <f t="shared" si="6"/>
        <v>7.8695140257226051</v>
      </c>
      <c r="AB26" s="22">
        <f t="shared" si="7"/>
        <v>-1</v>
      </c>
      <c r="AC26" s="5">
        <f t="shared" si="8"/>
        <v>248</v>
      </c>
      <c r="AD26" s="5">
        <f t="shared" si="9"/>
        <v>251</v>
      </c>
      <c r="AE26" s="5">
        <f t="shared" si="10"/>
        <v>249.5</v>
      </c>
      <c r="AF26" s="9">
        <v>0.45230390883770882</v>
      </c>
      <c r="AG26" s="9">
        <v>0.41565105507877548</v>
      </c>
      <c r="AH26" s="9">
        <v>0.47665187086121996</v>
      </c>
      <c r="AI26" s="9">
        <v>0.51167405064271254</v>
      </c>
      <c r="AJ26" s="9">
        <v>-0.14797111439644398</v>
      </c>
      <c r="AK26" s="17">
        <f t="shared" si="11"/>
        <v>0.23304189180230436</v>
      </c>
      <c r="AL26" s="22">
        <f t="shared" si="12"/>
        <v>1</v>
      </c>
      <c r="AM26" s="5">
        <f t="shared" si="13"/>
        <v>143</v>
      </c>
      <c r="AN26" s="5">
        <f t="shared" si="14"/>
        <v>270</v>
      </c>
      <c r="AO26" s="5">
        <f t="shared" si="15"/>
        <v>206.5</v>
      </c>
      <c r="AP26" s="9">
        <v>0.76834852836842771</v>
      </c>
      <c r="AQ26" s="9">
        <v>0.72251345715032711</v>
      </c>
      <c r="AR26" s="9">
        <v>0.78353282007300318</v>
      </c>
      <c r="AS26" s="9">
        <v>0.82598567623048014</v>
      </c>
      <c r="AT26" s="9">
        <v>0.43960768892281565</v>
      </c>
      <c r="AU26" s="17">
        <f t="shared" si="16"/>
        <v>0.65488844172880867</v>
      </c>
      <c r="AV26" s="22">
        <f t="shared" si="17"/>
        <v>-0.10566257847373661</v>
      </c>
      <c r="AW26" s="5">
        <f t="shared" si="18"/>
        <v>151</v>
      </c>
      <c r="AX26" s="5">
        <f t="shared" si="19"/>
        <v>52</v>
      </c>
      <c r="AY26" s="5">
        <f t="shared" si="20"/>
        <v>101.5</v>
      </c>
      <c r="AZ26">
        <v>0</v>
      </c>
      <c r="BA26">
        <v>698.52902572924916</v>
      </c>
      <c r="BB26">
        <v>629.1321906452788</v>
      </c>
      <c r="BC26">
        <v>0</v>
      </c>
      <c r="BD26">
        <v>0</v>
      </c>
      <c r="BE26" t="s">
        <v>433</v>
      </c>
      <c r="BF26" t="s">
        <v>433</v>
      </c>
      <c r="BG26" t="s">
        <v>433</v>
      </c>
      <c r="BH26" t="s">
        <v>433</v>
      </c>
    </row>
    <row r="27" spans="1:61" x14ac:dyDescent="0.3">
      <c r="A27" t="s">
        <v>24</v>
      </c>
      <c r="B27" s="19">
        <v>5077.2841877729279</v>
      </c>
      <c r="C27" s="19">
        <v>2984.6489026059267</v>
      </c>
      <c r="D27" s="19">
        <v>5856.2448081587099</v>
      </c>
      <c r="E27" s="19">
        <v>3959.7063859821978</v>
      </c>
      <c r="F27" s="19">
        <v>4914.1957591914606</v>
      </c>
      <c r="G27" s="19">
        <f>SUMPRODUCT(B27:F27,$B$1:$F$1)/SUM($B$1:$F$1)</f>
        <v>4727.9358356219282</v>
      </c>
      <c r="H27" s="18">
        <f>RANK(G27,$G$4:$G$316,0)</f>
        <v>15</v>
      </c>
      <c r="I27" s="15">
        <f>IF(AND(B27=0,F27=0),0,IFERROR(_xlfn.RRI(5,B27,F27),100%))</f>
        <v>-6.5084078829823477E-3</v>
      </c>
      <c r="J27" s="18">
        <f>RANK(I27,$I$4:$I$316,0)</f>
        <v>203</v>
      </c>
      <c r="K27" s="18">
        <f t="shared" si="0"/>
        <v>109</v>
      </c>
      <c r="L27" s="9">
        <v>6.235738261529395</v>
      </c>
      <c r="M27" s="9">
        <v>6.3467562212947959</v>
      </c>
      <c r="N27" s="9">
        <v>5.7714508952697852</v>
      </c>
      <c r="O27" s="9">
        <v>4.2453242352777218</v>
      </c>
      <c r="P27" s="9">
        <v>4.5467454708114428</v>
      </c>
      <c r="Q27" s="17">
        <f t="shared" si="1"/>
        <v>4.8757103621030602</v>
      </c>
      <c r="R27" s="22">
        <f t="shared" si="2"/>
        <v>-6.1222757593375254E-2</v>
      </c>
      <c r="S27" s="5">
        <f t="shared" si="3"/>
        <v>223</v>
      </c>
      <c r="T27" s="5">
        <f t="shared" si="4"/>
        <v>200</v>
      </c>
      <c r="U27" s="5">
        <f t="shared" si="5"/>
        <v>211.5</v>
      </c>
      <c r="V27" s="9">
        <v>13.465291368329522</v>
      </c>
      <c r="W27" s="9">
        <v>14.198629532350362</v>
      </c>
      <c r="X27" s="9">
        <v>14.354579486882713</v>
      </c>
      <c r="Y27" s="9">
        <v>14.970392075427839</v>
      </c>
      <c r="Z27" s="9">
        <v>15.280390037629235</v>
      </c>
      <c r="AA27" s="17">
        <f t="shared" si="6"/>
        <v>14.857385580090583</v>
      </c>
      <c r="AB27" s="22">
        <f t="shared" si="7"/>
        <v>2.5613519249747085E-2</v>
      </c>
      <c r="AC27" s="5">
        <f t="shared" si="8"/>
        <v>223</v>
      </c>
      <c r="AD27" s="5">
        <f t="shared" si="9"/>
        <v>100</v>
      </c>
      <c r="AE27" s="5">
        <f t="shared" si="10"/>
        <v>161.5</v>
      </c>
      <c r="AF27" s="9">
        <v>0.3989939340927775</v>
      </c>
      <c r="AG27" s="9">
        <v>0.43324467219460616</v>
      </c>
      <c r="AH27" s="9">
        <v>0.44026236868963359</v>
      </c>
      <c r="AI27" s="9">
        <v>0</v>
      </c>
      <c r="AJ27" s="9">
        <v>0</v>
      </c>
      <c r="AK27" s="17">
        <f t="shared" si="11"/>
        <v>0.1296644040522959</v>
      </c>
      <c r="AL27" s="22">
        <f t="shared" si="12"/>
        <v>-1</v>
      </c>
      <c r="AM27" s="5">
        <f t="shared" si="13"/>
        <v>132</v>
      </c>
      <c r="AN27" s="5">
        <f t="shared" si="14"/>
        <v>1</v>
      </c>
      <c r="AO27" s="5">
        <f t="shared" si="15"/>
        <v>66.5</v>
      </c>
      <c r="AP27" s="9">
        <v>0.90638967036357898</v>
      </c>
      <c r="AQ27" s="9">
        <v>0.89758504109365167</v>
      </c>
      <c r="AR27" s="9">
        <v>0.87764218750742307</v>
      </c>
      <c r="AS27" s="9">
        <v>0</v>
      </c>
      <c r="AT27" s="9">
        <v>0</v>
      </c>
      <c r="AU27" s="17">
        <f t="shared" si="16"/>
        <v>0.26572717307434612</v>
      </c>
      <c r="AV27" s="22">
        <f t="shared" si="17"/>
        <v>-1</v>
      </c>
      <c r="AW27" s="5">
        <f t="shared" si="18"/>
        <v>125</v>
      </c>
      <c r="AX27" s="5">
        <f t="shared" si="19"/>
        <v>1</v>
      </c>
      <c r="AY27" s="5">
        <f t="shared" si="20"/>
        <v>63</v>
      </c>
      <c r="AZ27">
        <v>5077.2841877729279</v>
      </c>
      <c r="BA27">
        <v>2984.6489026059267</v>
      </c>
      <c r="BB27">
        <v>5856.2448081587099</v>
      </c>
      <c r="BC27">
        <v>3959.7063859821978</v>
      </c>
      <c r="BD27">
        <v>4914.1957591914606</v>
      </c>
      <c r="BE27" t="s">
        <v>433</v>
      </c>
      <c r="BF27" t="s">
        <v>433</v>
      </c>
      <c r="BG27" t="s">
        <v>433</v>
      </c>
      <c r="BH27" t="s">
        <v>433</v>
      </c>
    </row>
    <row r="28" spans="1:61" x14ac:dyDescent="0.3">
      <c r="A28" t="s">
        <v>25</v>
      </c>
      <c r="B28" s="19">
        <v>45309.838701650369</v>
      </c>
      <c r="C28" s="19">
        <v>7239.3608294108581</v>
      </c>
      <c r="D28" s="19">
        <v>7616.7555625934028</v>
      </c>
      <c r="E28" s="19">
        <v>10450.175546863165</v>
      </c>
      <c r="F28" s="19">
        <v>10489.248083067823</v>
      </c>
      <c r="G28" s="19">
        <f>SUMPRODUCT(B28:F28,$B$1:$F$1)/SUM($B$1:$F$1)</f>
        <v>11481.562986357822</v>
      </c>
      <c r="H28" s="18">
        <f>RANK(G28,$G$4:$G$316,0)</f>
        <v>4</v>
      </c>
      <c r="I28" s="15">
        <f>IF(AND(B28=0,F28=0),0,IFERROR(_xlfn.RRI(5,B28,F28),100%))</f>
        <v>-0.25370528141625615</v>
      </c>
      <c r="J28" s="18">
        <f>RANK(I28,$I$4:$I$316,0)</f>
        <v>247</v>
      </c>
      <c r="K28" s="18">
        <f t="shared" si="0"/>
        <v>125.5</v>
      </c>
      <c r="L28" s="9">
        <v>2459.2148891429788</v>
      </c>
      <c r="M28" s="9">
        <v>2615.4571237460787</v>
      </c>
      <c r="N28" s="9">
        <v>2647.668242279844</v>
      </c>
      <c r="O28" s="9">
        <v>2719.9482710398261</v>
      </c>
      <c r="P28" s="9">
        <v>2369.9035621137918</v>
      </c>
      <c r="Q28" s="17">
        <f t="shared" si="1"/>
        <v>2547.2131552578862</v>
      </c>
      <c r="R28" s="22">
        <f t="shared" si="2"/>
        <v>-7.3712749072779582E-3</v>
      </c>
      <c r="S28" s="5">
        <f t="shared" si="3"/>
        <v>14</v>
      </c>
      <c r="T28" s="5">
        <f t="shared" si="4"/>
        <v>148</v>
      </c>
      <c r="U28" s="5">
        <f t="shared" si="5"/>
        <v>81</v>
      </c>
      <c r="V28" s="9">
        <v>3799.2807010572906</v>
      </c>
      <c r="W28" s="9">
        <v>3707.503601404539</v>
      </c>
      <c r="X28" s="9">
        <v>4168.1824594026903</v>
      </c>
      <c r="Y28" s="9">
        <v>4678.5373145984822</v>
      </c>
      <c r="Z28" s="9">
        <v>4014.9504818459245</v>
      </c>
      <c r="AA28" s="17">
        <f t="shared" si="6"/>
        <v>4218.5170941215438</v>
      </c>
      <c r="AB28" s="22">
        <f t="shared" si="7"/>
        <v>1.1103845996830453E-2</v>
      </c>
      <c r="AC28" s="5">
        <f t="shared" si="8"/>
        <v>11</v>
      </c>
      <c r="AD28" s="5">
        <f t="shared" si="9"/>
        <v>126</v>
      </c>
      <c r="AE28" s="5">
        <f t="shared" si="10"/>
        <v>68.5</v>
      </c>
      <c r="AF28" s="9">
        <v>0.556055676220924</v>
      </c>
      <c r="AG28" s="9">
        <v>0.71418344029143832</v>
      </c>
      <c r="AH28" s="9">
        <v>0.68892047022179814</v>
      </c>
      <c r="AI28" s="9">
        <v>0.63238524147340314</v>
      </c>
      <c r="AJ28" s="9">
        <v>0.73010011009697517</v>
      </c>
      <c r="AK28" s="17">
        <f t="shared" si="11"/>
        <v>0.68305166635078884</v>
      </c>
      <c r="AL28" s="22">
        <f t="shared" si="12"/>
        <v>5.5973032029151382E-2</v>
      </c>
      <c r="AM28" s="5">
        <f t="shared" si="13"/>
        <v>260</v>
      </c>
      <c r="AN28" s="5">
        <f t="shared" si="14"/>
        <v>230</v>
      </c>
      <c r="AO28" s="5">
        <f t="shared" si="15"/>
        <v>245</v>
      </c>
      <c r="AP28" s="9">
        <v>0.90937312893196287</v>
      </c>
      <c r="AQ28" s="9">
        <v>1.0280867893197843</v>
      </c>
      <c r="AR28" s="9">
        <v>1.0277334653915808</v>
      </c>
      <c r="AS28" s="9">
        <v>0.9618119449065724</v>
      </c>
      <c r="AT28" s="9">
        <v>1.050611926226436</v>
      </c>
      <c r="AU28" s="17">
        <f t="shared" si="16"/>
        <v>1.0112080429534496</v>
      </c>
      <c r="AV28" s="22">
        <f t="shared" si="17"/>
        <v>2.9295423680986366E-2</v>
      </c>
      <c r="AW28" s="5">
        <f t="shared" si="18"/>
        <v>240</v>
      </c>
      <c r="AX28" s="5">
        <f t="shared" si="19"/>
        <v>235</v>
      </c>
      <c r="AY28" s="5">
        <f t="shared" si="20"/>
        <v>237.5</v>
      </c>
      <c r="AZ28">
        <v>45309.819759516089</v>
      </c>
      <c r="BA28">
        <v>7239.3608294108581</v>
      </c>
      <c r="BB28">
        <v>7616.7555625934028</v>
      </c>
      <c r="BC28">
        <v>10450.175546863165</v>
      </c>
      <c r="BD28">
        <v>10489.248083067823</v>
      </c>
      <c r="BE28" t="s">
        <v>433</v>
      </c>
      <c r="BF28" t="s">
        <v>433</v>
      </c>
      <c r="BG28" t="s">
        <v>433</v>
      </c>
      <c r="BH28" t="s">
        <v>433</v>
      </c>
    </row>
    <row r="29" spans="1:61" x14ac:dyDescent="0.3">
      <c r="A29" t="s">
        <v>27</v>
      </c>
      <c r="B29" s="19">
        <v>21.089824904443084</v>
      </c>
      <c r="C29" s="19">
        <v>10.827587888541185</v>
      </c>
      <c r="D29" s="19">
        <v>9.5552436503732228</v>
      </c>
      <c r="E29" s="19">
        <v>28.312185388677943</v>
      </c>
      <c r="F29" s="19">
        <v>53.123331487580877</v>
      </c>
      <c r="G29" s="19">
        <f>SUMPRODUCT(B29:F29,$B$1:$F$1)/SUM($B$1:$F$1)</f>
        <v>33.249907581359594</v>
      </c>
      <c r="H29" s="18">
        <f>RANK(G29,$G$4:$G$316,0)</f>
        <v>128</v>
      </c>
      <c r="I29" s="15">
        <f>IF(AND(B29=0,F29=0),0,IFERROR(_xlfn.RRI(5,B29,F29),100%))</f>
        <v>0.20293584387832198</v>
      </c>
      <c r="J29" s="18">
        <f>RANK(I29,$I$4:$I$316,0)</f>
        <v>72</v>
      </c>
      <c r="K29" s="18">
        <f t="shared" si="0"/>
        <v>100</v>
      </c>
      <c r="L29" s="9">
        <v>455.63868653278143</v>
      </c>
      <c r="M29" s="9">
        <v>316.02262714750316</v>
      </c>
      <c r="N29" s="9">
        <v>245.27923978847497</v>
      </c>
      <c r="O29" s="9">
        <v>193.96667059859979</v>
      </c>
      <c r="P29" s="9">
        <v>178.80173958833325</v>
      </c>
      <c r="Q29" s="17">
        <f t="shared" si="1"/>
        <v>217.34961065662247</v>
      </c>
      <c r="R29" s="22">
        <f t="shared" si="2"/>
        <v>-0.17062635684470195</v>
      </c>
      <c r="S29" s="5">
        <f t="shared" si="3"/>
        <v>52</v>
      </c>
      <c r="T29" s="5">
        <f t="shared" si="4"/>
        <v>234</v>
      </c>
      <c r="U29" s="5">
        <f t="shared" si="5"/>
        <v>143</v>
      </c>
      <c r="V29" s="9">
        <v>939.48382381196086</v>
      </c>
      <c r="W29" s="9">
        <v>954.01862636977967</v>
      </c>
      <c r="X29" s="9">
        <v>656.39415563725242</v>
      </c>
      <c r="Y29" s="9">
        <v>718.47026491352597</v>
      </c>
      <c r="Z29" s="9">
        <v>325.94639634943957</v>
      </c>
      <c r="AA29" s="17">
        <f t="shared" si="6"/>
        <v>571.87359165037117</v>
      </c>
      <c r="AB29" s="22">
        <f t="shared" si="7"/>
        <v>-0.19080838212316531</v>
      </c>
      <c r="AC29" s="5">
        <f t="shared" si="8"/>
        <v>38</v>
      </c>
      <c r="AD29" s="5">
        <f t="shared" si="9"/>
        <v>242</v>
      </c>
      <c r="AE29" s="5">
        <f t="shared" si="10"/>
        <v>140</v>
      </c>
      <c r="AF29" s="9">
        <v>-34.022832526784335</v>
      </c>
      <c r="AG29" s="9">
        <v>355.15398254762169</v>
      </c>
      <c r="AH29" s="9">
        <v>1037.5106585136368</v>
      </c>
      <c r="AI29" s="9">
        <v>0</v>
      </c>
      <c r="AJ29" s="9">
        <v>0</v>
      </c>
      <c r="AK29" s="17">
        <f t="shared" si="11"/>
        <v>223.55868920376923</v>
      </c>
      <c r="AL29" s="22">
        <f t="shared" si="12"/>
        <v>-1</v>
      </c>
      <c r="AM29" s="5">
        <f t="shared" si="13"/>
        <v>312</v>
      </c>
      <c r="AN29" s="5">
        <f t="shared" si="14"/>
        <v>1</v>
      </c>
      <c r="AO29" s="5">
        <f t="shared" si="15"/>
        <v>156.5</v>
      </c>
      <c r="AP29" s="9">
        <v>-124.28837002057111</v>
      </c>
      <c r="AQ29" s="9">
        <v>821.47022825316401</v>
      </c>
      <c r="AR29" s="9">
        <v>1578.8538941425732</v>
      </c>
      <c r="AS29" s="9">
        <v>0</v>
      </c>
      <c r="AT29" s="9">
        <v>0</v>
      </c>
      <c r="AU29" s="17">
        <f t="shared" si="16"/>
        <v>350.62987174014432</v>
      </c>
      <c r="AV29" s="22">
        <f t="shared" si="17"/>
        <v>-1</v>
      </c>
      <c r="AW29" s="5">
        <f t="shared" si="18"/>
        <v>310</v>
      </c>
      <c r="AX29" s="5">
        <f t="shared" si="19"/>
        <v>1</v>
      </c>
      <c r="AY29" s="5">
        <f t="shared" si="20"/>
        <v>155.5</v>
      </c>
      <c r="AZ29">
        <v>21.690256471190732</v>
      </c>
      <c r="BA29">
        <v>10.661333387526247</v>
      </c>
      <c r="BB29">
        <v>6.7867099388039174</v>
      </c>
      <c r="BC29">
        <v>28.409284318688361</v>
      </c>
      <c r="BD29">
        <v>53.096509196118738</v>
      </c>
      <c r="BE29" t="s">
        <v>433</v>
      </c>
      <c r="BF29" t="s">
        <v>433</v>
      </c>
      <c r="BG29" t="s">
        <v>433</v>
      </c>
      <c r="BH29" t="s">
        <v>433</v>
      </c>
    </row>
    <row r="30" spans="1:61" x14ac:dyDescent="0.3">
      <c r="A30" t="s">
        <v>28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f>SUMPRODUCT(B30:F30,$B$1:$F$1)/SUM($B$1:$F$1)</f>
        <v>0</v>
      </c>
      <c r="H30" s="18">
        <f>RANK(G30,$G$4:$G$316,0)</f>
        <v>241</v>
      </c>
      <c r="I30" s="15">
        <f>IF(AND(B30=0,F30=0),0,IFERROR(_xlfn.RRI(5,B30,F30),100%))</f>
        <v>0</v>
      </c>
      <c r="J30" s="18">
        <f>RANK(I30,$I$4:$I$316,0)</f>
        <v>132</v>
      </c>
      <c r="K30" s="18">
        <f t="shared" si="0"/>
        <v>186.5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17">
        <f t="shared" si="1"/>
        <v>0</v>
      </c>
      <c r="R30" s="22">
        <f t="shared" si="2"/>
        <v>0</v>
      </c>
      <c r="S30" s="5">
        <f t="shared" si="3"/>
        <v>301</v>
      </c>
      <c r="T30" s="5">
        <f t="shared" si="4"/>
        <v>122</v>
      </c>
      <c r="U30" s="5">
        <f t="shared" si="5"/>
        <v>211.5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17">
        <f t="shared" si="6"/>
        <v>0</v>
      </c>
      <c r="AB30" s="22">
        <f t="shared" si="7"/>
        <v>0</v>
      </c>
      <c r="AC30" s="5">
        <f t="shared" si="8"/>
        <v>298</v>
      </c>
      <c r="AD30" s="5">
        <f t="shared" si="9"/>
        <v>155</v>
      </c>
      <c r="AE30" s="5">
        <f t="shared" si="10"/>
        <v>226.5</v>
      </c>
      <c r="AF30" s="9">
        <v>-0.53719897868538224</v>
      </c>
      <c r="AG30" s="9">
        <v>0.85166543639791426</v>
      </c>
      <c r="AH30" s="9">
        <v>0.44037457957412801</v>
      </c>
      <c r="AI30" s="9">
        <v>4.0604292593506171E-4</v>
      </c>
      <c r="AJ30" s="9">
        <v>1.5455378626011644</v>
      </c>
      <c r="AK30" s="17">
        <f t="shared" si="11"/>
        <v>0.72213519671869852</v>
      </c>
      <c r="AL30" s="22">
        <f t="shared" si="12"/>
        <v>1</v>
      </c>
      <c r="AM30" s="5">
        <f t="shared" si="13"/>
        <v>271</v>
      </c>
      <c r="AN30" s="5">
        <f t="shared" si="14"/>
        <v>270</v>
      </c>
      <c r="AO30" s="5">
        <f t="shared" si="15"/>
        <v>270.5</v>
      </c>
      <c r="AP30" s="9">
        <v>0.10299882164753357</v>
      </c>
      <c r="AQ30" s="9">
        <v>1.520300954038061</v>
      </c>
      <c r="AR30" s="9">
        <v>1.3311733319071579</v>
      </c>
      <c r="AS30" s="9">
        <v>0.75786372168435734</v>
      </c>
      <c r="AT30" s="9">
        <v>2.149490332125616</v>
      </c>
      <c r="AU30" s="17">
        <f t="shared" si="16"/>
        <v>1.4345549045212649</v>
      </c>
      <c r="AV30" s="22">
        <f t="shared" si="17"/>
        <v>0.83611825298684006</v>
      </c>
      <c r="AW30" s="5">
        <f t="shared" si="18"/>
        <v>292</v>
      </c>
      <c r="AX30" s="5">
        <f t="shared" si="19"/>
        <v>273</v>
      </c>
      <c r="AY30" s="5">
        <f t="shared" si="20"/>
        <v>282.5</v>
      </c>
      <c r="AZ30">
        <v>0</v>
      </c>
      <c r="BA30">
        <v>0</v>
      </c>
      <c r="BB30">
        <v>0</v>
      </c>
      <c r="BC30">
        <v>0</v>
      </c>
      <c r="BD30">
        <v>0</v>
      </c>
      <c r="BE30" t="s">
        <v>433</v>
      </c>
      <c r="BF30" t="s">
        <v>433</v>
      </c>
      <c r="BG30" t="s">
        <v>438</v>
      </c>
      <c r="BH30" t="s">
        <v>438</v>
      </c>
      <c r="BI30" t="s">
        <v>437</v>
      </c>
    </row>
    <row r="31" spans="1:61" x14ac:dyDescent="0.3">
      <c r="A31" t="s">
        <v>29</v>
      </c>
      <c r="B31" s="19">
        <v>2480.3833080371201</v>
      </c>
      <c r="C31" s="19">
        <v>3530.0057388144637</v>
      </c>
      <c r="D31" s="19">
        <v>6861.810012425216</v>
      </c>
      <c r="E31" s="19">
        <v>6875.6607528857594</v>
      </c>
      <c r="F31" s="19">
        <v>4944.5766048993282</v>
      </c>
      <c r="G31" s="19">
        <f>SUMPRODUCT(B31:F31,$B$1:$F$1)/SUM($B$1:$F$1)</f>
        <v>5713.4103226530815</v>
      </c>
      <c r="H31" s="18">
        <f>RANK(G31,$G$4:$G$316,0)</f>
        <v>13</v>
      </c>
      <c r="I31" s="15">
        <f>IF(AND(B31=0,F31=0),0,IFERROR(_xlfn.RRI(5,B31,F31),100%))</f>
        <v>0.14794759342265928</v>
      </c>
      <c r="J31" s="18">
        <f>RANK(I31,$I$4:$I$316,0)</f>
        <v>78</v>
      </c>
      <c r="K31" s="18">
        <f t="shared" si="0"/>
        <v>45.5</v>
      </c>
      <c r="L31" s="9">
        <v>1842.6164478819985</v>
      </c>
      <c r="M31" s="9">
        <v>2006.2281295289345</v>
      </c>
      <c r="N31" s="9">
        <v>2257.6374458943251</v>
      </c>
      <c r="O31" s="9">
        <v>2846.7875793070075</v>
      </c>
      <c r="P31" s="9">
        <v>4105.8959272774109</v>
      </c>
      <c r="Q31" s="17">
        <f t="shared" si="1"/>
        <v>3140.3643627524784</v>
      </c>
      <c r="R31" s="22">
        <f t="shared" si="2"/>
        <v>0.17380133389789831</v>
      </c>
      <c r="S31" s="5">
        <f t="shared" si="3"/>
        <v>7</v>
      </c>
      <c r="T31" s="5">
        <f t="shared" si="4"/>
        <v>28</v>
      </c>
      <c r="U31" s="5">
        <f t="shared" si="5"/>
        <v>17.5</v>
      </c>
      <c r="V31" s="9">
        <v>2447.4211412038649</v>
      </c>
      <c r="W31" s="9">
        <v>2639.1696620573784</v>
      </c>
      <c r="X31" s="9">
        <v>2866.7237695857457</v>
      </c>
      <c r="Y31" s="9">
        <v>3751.4110951853877</v>
      </c>
      <c r="Z31" s="9">
        <v>4834.9263956412542</v>
      </c>
      <c r="AA31" s="17">
        <f t="shared" si="6"/>
        <v>3887.0681808923296</v>
      </c>
      <c r="AB31" s="22">
        <f t="shared" si="7"/>
        <v>0.14587232880571044</v>
      </c>
      <c r="AC31" s="5">
        <f t="shared" si="8"/>
        <v>13</v>
      </c>
      <c r="AD31" s="5">
        <f t="shared" si="9"/>
        <v>29</v>
      </c>
      <c r="AE31" s="5">
        <f t="shared" si="10"/>
        <v>21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17">
        <f t="shared" si="11"/>
        <v>0</v>
      </c>
      <c r="AL31" s="22">
        <f t="shared" si="12"/>
        <v>0</v>
      </c>
      <c r="AM31" s="5">
        <f t="shared" si="13"/>
        <v>13</v>
      </c>
      <c r="AN31" s="5">
        <f t="shared" si="14"/>
        <v>89</v>
      </c>
      <c r="AO31" s="5">
        <f t="shared" si="15"/>
        <v>51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17">
        <f t="shared" si="16"/>
        <v>0</v>
      </c>
      <c r="AV31" s="22">
        <f t="shared" si="17"/>
        <v>0</v>
      </c>
      <c r="AW31" s="5">
        <f t="shared" si="18"/>
        <v>11</v>
      </c>
      <c r="AX31" s="5">
        <f t="shared" si="19"/>
        <v>101</v>
      </c>
      <c r="AY31" s="5">
        <f t="shared" si="20"/>
        <v>56</v>
      </c>
      <c r="AZ31">
        <v>2503.1082264156157</v>
      </c>
      <c r="BA31">
        <v>3568.8454461829124</v>
      </c>
      <c r="BB31">
        <v>6890.0231285063674</v>
      </c>
      <c r="BC31">
        <v>6924.0578201917442</v>
      </c>
      <c r="BD31">
        <v>5442.8765862676482</v>
      </c>
      <c r="BE31" t="s">
        <v>433</v>
      </c>
      <c r="BF31" t="s">
        <v>433</v>
      </c>
      <c r="BG31" t="s">
        <v>433</v>
      </c>
      <c r="BH31" t="s">
        <v>433</v>
      </c>
    </row>
    <row r="32" spans="1:61" x14ac:dyDescent="0.3">
      <c r="A32" t="s">
        <v>30</v>
      </c>
      <c r="B32" s="19">
        <v>8.0905653923839997E-4</v>
      </c>
      <c r="C32" s="19">
        <v>0</v>
      </c>
      <c r="D32" s="19">
        <v>0</v>
      </c>
      <c r="E32" s="19">
        <v>0</v>
      </c>
      <c r="F32" s="19">
        <v>0</v>
      </c>
      <c r="G32" s="19">
        <f>SUMPRODUCT(B32:F32,$B$1:$F$1)/SUM($B$1:$F$1)</f>
        <v>4.0452826961920001E-5</v>
      </c>
      <c r="H32" s="18">
        <f>RANK(G32,$G$4:$G$316,0)</f>
        <v>239</v>
      </c>
      <c r="I32" s="15">
        <f>IF(AND(B32=0,F32=0),0,IFERROR(_xlfn.RRI(5,B32,F32),100%))</f>
        <v>-1</v>
      </c>
      <c r="J32" s="18">
        <f>RANK(I32,$I$4:$I$316,0)</f>
        <v>257</v>
      </c>
      <c r="K32" s="18">
        <f t="shared" si="0"/>
        <v>248</v>
      </c>
      <c r="L32" s="9">
        <v>0.91433806712719368</v>
      </c>
      <c r="M32" s="9">
        <v>0.33673159680501763</v>
      </c>
      <c r="N32" s="9">
        <v>0</v>
      </c>
      <c r="O32" s="9">
        <v>0</v>
      </c>
      <c r="P32" s="9">
        <v>0</v>
      </c>
      <c r="Q32" s="17">
        <f t="shared" si="1"/>
        <v>6.2553483196610568E-2</v>
      </c>
      <c r="R32" s="22">
        <f t="shared" si="2"/>
        <v>-1</v>
      </c>
      <c r="S32" s="5">
        <f t="shared" si="3"/>
        <v>296</v>
      </c>
      <c r="T32" s="5">
        <f t="shared" si="4"/>
        <v>250</v>
      </c>
      <c r="U32" s="5">
        <f t="shared" si="5"/>
        <v>273</v>
      </c>
      <c r="V32" s="9">
        <v>3.8430248725685248</v>
      </c>
      <c r="W32" s="9">
        <v>3.7964168273079295</v>
      </c>
      <c r="X32" s="9">
        <v>0</v>
      </c>
      <c r="Y32" s="9">
        <v>0</v>
      </c>
      <c r="Z32" s="9">
        <v>0</v>
      </c>
      <c r="AA32" s="17">
        <f t="shared" si="6"/>
        <v>0.38197208499382274</v>
      </c>
      <c r="AB32" s="22">
        <f t="shared" si="7"/>
        <v>-1</v>
      </c>
      <c r="AC32" s="5">
        <f t="shared" si="8"/>
        <v>294</v>
      </c>
      <c r="AD32" s="5">
        <f t="shared" si="9"/>
        <v>251</v>
      </c>
      <c r="AE32" s="5">
        <f t="shared" si="10"/>
        <v>272.5</v>
      </c>
      <c r="AF32" s="9">
        <v>0.54207499391852898</v>
      </c>
      <c r="AG32" s="9">
        <v>0.18736078292622199</v>
      </c>
      <c r="AH32" s="9">
        <v>0.28071074795264739</v>
      </c>
      <c r="AI32" s="9">
        <v>0.33754725525554252</v>
      </c>
      <c r="AJ32" s="9">
        <v>0.41361454320503788</v>
      </c>
      <c r="AK32" s="17">
        <f t="shared" si="11"/>
        <v>0.35932393229144494</v>
      </c>
      <c r="AL32" s="22">
        <f t="shared" si="12"/>
        <v>-5.2656923672424472E-2</v>
      </c>
      <c r="AM32" s="5">
        <f t="shared" si="13"/>
        <v>160</v>
      </c>
      <c r="AN32" s="5">
        <f t="shared" si="14"/>
        <v>68</v>
      </c>
      <c r="AO32" s="5">
        <f t="shared" si="15"/>
        <v>114</v>
      </c>
      <c r="AP32" s="9">
        <v>1.9894994204114156</v>
      </c>
      <c r="AQ32" s="9">
        <v>1.0793580734072794</v>
      </c>
      <c r="AR32" s="9">
        <v>0.94476919200483978</v>
      </c>
      <c r="AS32" s="9">
        <v>0.95279774303339482</v>
      </c>
      <c r="AT32" s="9">
        <v>0.83173366685811811</v>
      </c>
      <c r="AU32" s="17">
        <f t="shared" si="16"/>
        <v>0.96092950274516853</v>
      </c>
      <c r="AV32" s="22">
        <f t="shared" si="17"/>
        <v>-0.16006033086597393</v>
      </c>
      <c r="AW32" s="5">
        <f t="shared" si="18"/>
        <v>214</v>
      </c>
      <c r="AX32" s="5">
        <f t="shared" si="19"/>
        <v>47</v>
      </c>
      <c r="AY32" s="5">
        <f t="shared" si="20"/>
        <v>130.5</v>
      </c>
      <c r="AZ32">
        <v>-5.3602933933056002E-3</v>
      </c>
      <c r="BA32">
        <v>0</v>
      </c>
      <c r="BB32">
        <v>0</v>
      </c>
      <c r="BC32">
        <v>0</v>
      </c>
      <c r="BD32">
        <v>0</v>
      </c>
      <c r="BE32" t="s">
        <v>433</v>
      </c>
      <c r="BF32" t="s">
        <v>433</v>
      </c>
      <c r="BG32" t="s">
        <v>438</v>
      </c>
      <c r="BH32" t="s">
        <v>438</v>
      </c>
      <c r="BI32" t="s">
        <v>437</v>
      </c>
    </row>
    <row r="33" spans="1:61" x14ac:dyDescent="0.3">
      <c r="A33" t="s">
        <v>31</v>
      </c>
      <c r="B33" s="19">
        <v>300.93370231851759</v>
      </c>
      <c r="C33" s="19">
        <v>318.65833469851538</v>
      </c>
      <c r="D33" s="19">
        <v>335.98817057088672</v>
      </c>
      <c r="E33" s="19">
        <v>0</v>
      </c>
      <c r="F33" s="19">
        <v>0</v>
      </c>
      <c r="G33" s="19">
        <f>SUMPRODUCT(B33:F33,$B$1:$F$1)/SUM($B$1:$F$1)</f>
        <v>98.177235965028999</v>
      </c>
      <c r="H33" s="18">
        <f>RANK(G33,$G$4:$G$316,0)</f>
        <v>93</v>
      </c>
      <c r="I33" s="15">
        <f>IF(AND(B33=0,F33=0),0,IFERROR(_xlfn.RRI(5,B33,F33),100%))</f>
        <v>-1</v>
      </c>
      <c r="J33" s="18">
        <f>RANK(I33,$I$4:$I$316,0)</f>
        <v>257</v>
      </c>
      <c r="K33" s="18">
        <f t="shared" si="0"/>
        <v>175</v>
      </c>
      <c r="L33" s="9">
        <v>394.94164503777648</v>
      </c>
      <c r="M33" s="9">
        <v>410.62455222949046</v>
      </c>
      <c r="N33" s="9">
        <v>383.8955869970606</v>
      </c>
      <c r="O33" s="9">
        <v>0</v>
      </c>
      <c r="P33" s="9">
        <v>0</v>
      </c>
      <c r="Q33" s="17">
        <f t="shared" si="1"/>
        <v>117.05742726277548</v>
      </c>
      <c r="R33" s="22">
        <f t="shared" si="2"/>
        <v>-1</v>
      </c>
      <c r="S33" s="5">
        <f t="shared" si="3"/>
        <v>78</v>
      </c>
      <c r="T33" s="5">
        <f t="shared" si="4"/>
        <v>250</v>
      </c>
      <c r="U33" s="5">
        <f t="shared" si="5"/>
        <v>164</v>
      </c>
      <c r="V33" s="9">
        <v>522.12115229104745</v>
      </c>
      <c r="W33" s="9">
        <v>556.87361828349708</v>
      </c>
      <c r="X33" s="9">
        <v>449.89960321690859</v>
      </c>
      <c r="Y33" s="9">
        <v>0</v>
      </c>
      <c r="Z33" s="9">
        <v>0</v>
      </c>
      <c r="AA33" s="17">
        <f t="shared" si="6"/>
        <v>143.92965917210893</v>
      </c>
      <c r="AB33" s="22">
        <f t="shared" si="7"/>
        <v>-1</v>
      </c>
      <c r="AC33" s="5">
        <f t="shared" si="8"/>
        <v>95</v>
      </c>
      <c r="AD33" s="5">
        <f t="shared" si="9"/>
        <v>251</v>
      </c>
      <c r="AE33" s="5">
        <f t="shared" si="10"/>
        <v>173</v>
      </c>
      <c r="AF33" s="9">
        <v>0</v>
      </c>
      <c r="AG33" s="9">
        <v>0.38687028443371879</v>
      </c>
      <c r="AH33" s="9">
        <v>0.35051723576065147</v>
      </c>
      <c r="AI33" s="9">
        <v>0.27269346002168532</v>
      </c>
      <c r="AJ33" s="9">
        <v>0.27798529789975879</v>
      </c>
      <c r="AK33" s="17">
        <f t="shared" si="11"/>
        <v>0.28244911854022536</v>
      </c>
      <c r="AL33" s="22">
        <f t="shared" si="12"/>
        <v>1</v>
      </c>
      <c r="AM33" s="5">
        <f t="shared" si="13"/>
        <v>151</v>
      </c>
      <c r="AN33" s="5">
        <f t="shared" si="14"/>
        <v>270</v>
      </c>
      <c r="AO33" s="5">
        <f t="shared" si="15"/>
        <v>210.5</v>
      </c>
      <c r="AP33" s="9">
        <v>0</v>
      </c>
      <c r="AQ33" s="9">
        <v>0.92184767244295995</v>
      </c>
      <c r="AR33" s="9">
        <v>0.93618669045301695</v>
      </c>
      <c r="AS33" s="9">
        <v>0.92588436893569237</v>
      </c>
      <c r="AT33" s="9">
        <v>0.94777497454539616</v>
      </c>
      <c r="AU33" s="17">
        <f t="shared" si="16"/>
        <v>0.89020502221161757</v>
      </c>
      <c r="AV33" s="22">
        <f t="shared" si="17"/>
        <v>1</v>
      </c>
      <c r="AW33" s="5">
        <f t="shared" si="18"/>
        <v>185</v>
      </c>
      <c r="AX33" s="5">
        <f t="shared" si="19"/>
        <v>274</v>
      </c>
      <c r="AY33" s="5">
        <f t="shared" si="20"/>
        <v>229.5</v>
      </c>
      <c r="AZ33">
        <v>341.80618065472106</v>
      </c>
      <c r="BA33">
        <v>368.33567166768478</v>
      </c>
      <c r="BB33">
        <v>386.23012168691457</v>
      </c>
      <c r="BC33">
        <v>0</v>
      </c>
      <c r="BD33">
        <v>0</v>
      </c>
      <c r="BE33" t="s">
        <v>433</v>
      </c>
      <c r="BF33" t="s">
        <v>433</v>
      </c>
      <c r="BG33" t="s">
        <v>433</v>
      </c>
      <c r="BH33" t="s">
        <v>433</v>
      </c>
    </row>
    <row r="34" spans="1:61" x14ac:dyDescent="0.3">
      <c r="A34" t="s">
        <v>32</v>
      </c>
      <c r="B34" s="19">
        <v>-4.4452379792281596</v>
      </c>
      <c r="C34" s="19">
        <v>12.07794399414272</v>
      </c>
      <c r="D34" s="19">
        <v>11.364484556093441</v>
      </c>
      <c r="E34" s="19">
        <v>10.818628240240642</v>
      </c>
      <c r="F34" s="20">
        <v>0.49645214042111996</v>
      </c>
      <c r="G34" s="19">
        <f>SUMPRODUCT(B34:F34,$B$1:$F$1)/SUM($B$1:$F$1)</f>
        <v>6.0987015402050568</v>
      </c>
      <c r="H34" s="18">
        <f>RANK(G34,$G$4:$G$316,0)</f>
        <v>185</v>
      </c>
      <c r="I34" s="15">
        <f>IF(AND(B34=0,F34=0),0,IFERROR(_xlfn.RRI(5,B34,F34),100%))</f>
        <v>1</v>
      </c>
      <c r="J34" s="18">
        <f>RANK(I34,$I$4:$I$316,0)</f>
        <v>5</v>
      </c>
      <c r="K34" s="18">
        <f t="shared" si="0"/>
        <v>95</v>
      </c>
      <c r="L34" s="9">
        <v>455.45920429355402</v>
      </c>
      <c r="M34" s="9">
        <v>438.49163786286641</v>
      </c>
      <c r="N34" s="9">
        <v>398.26739821681934</v>
      </c>
      <c r="O34" s="9">
        <v>467.45450868989997</v>
      </c>
      <c r="P34" s="9">
        <v>2.6105250969189373</v>
      </c>
      <c r="Q34" s="17">
        <f t="shared" si="1"/>
        <v>265.63158439692245</v>
      </c>
      <c r="R34" s="22">
        <f t="shared" si="2"/>
        <v>-0.64383136002937302</v>
      </c>
      <c r="S34" s="5">
        <f t="shared" si="3"/>
        <v>41</v>
      </c>
      <c r="T34" s="5">
        <f t="shared" si="4"/>
        <v>249</v>
      </c>
      <c r="U34" s="5">
        <f t="shared" si="5"/>
        <v>145</v>
      </c>
      <c r="V34" s="9">
        <v>801.4392142947147</v>
      </c>
      <c r="W34" s="9">
        <v>733.96259991656905</v>
      </c>
      <c r="X34" s="9">
        <v>633.76872769392457</v>
      </c>
      <c r="Y34" s="9">
        <v>622.99109597434199</v>
      </c>
      <c r="Z34" s="9">
        <v>5.2027083846353923</v>
      </c>
      <c r="AA34" s="17">
        <f t="shared" si="6"/>
        <v>392.50224839550594</v>
      </c>
      <c r="AB34" s="22">
        <f t="shared" si="7"/>
        <v>-0.63484960136311985</v>
      </c>
      <c r="AC34" s="5">
        <f t="shared" si="8"/>
        <v>48</v>
      </c>
      <c r="AD34" s="5">
        <f t="shared" si="9"/>
        <v>250</v>
      </c>
      <c r="AE34" s="5">
        <f t="shared" si="10"/>
        <v>149</v>
      </c>
      <c r="AF34" s="9">
        <v>0.59484158183766012</v>
      </c>
      <c r="AG34" s="9">
        <v>0.60988971760984012</v>
      </c>
      <c r="AH34" s="9">
        <v>0.62646477190447247</v>
      </c>
      <c r="AI34" s="9">
        <v>0.6751137657362114</v>
      </c>
      <c r="AJ34" s="9">
        <v>0</v>
      </c>
      <c r="AK34" s="17">
        <f t="shared" si="11"/>
        <v>0.38806364907413293</v>
      </c>
      <c r="AL34" s="22">
        <f t="shared" si="12"/>
        <v>-1</v>
      </c>
      <c r="AM34" s="5">
        <f t="shared" si="13"/>
        <v>167</v>
      </c>
      <c r="AN34" s="5">
        <f t="shared" si="14"/>
        <v>1</v>
      </c>
      <c r="AO34" s="5">
        <f t="shared" si="15"/>
        <v>84</v>
      </c>
      <c r="AP34" s="9">
        <v>0.93573714956973286</v>
      </c>
      <c r="AQ34" s="9">
        <v>0.95084613859932332</v>
      </c>
      <c r="AR34" s="9">
        <v>0.98428268966939658</v>
      </c>
      <c r="AS34" s="9">
        <v>1.0203078581554244</v>
      </c>
      <c r="AT34" s="9">
        <v>0</v>
      </c>
      <c r="AU34" s="17">
        <f t="shared" si="16"/>
        <v>0.59727805978895943</v>
      </c>
      <c r="AV34" s="22">
        <f t="shared" si="17"/>
        <v>-1</v>
      </c>
      <c r="AW34" s="5">
        <f t="shared" si="18"/>
        <v>146</v>
      </c>
      <c r="AX34" s="5">
        <f t="shared" si="19"/>
        <v>1</v>
      </c>
      <c r="AY34" s="5">
        <f t="shared" si="20"/>
        <v>73.5</v>
      </c>
      <c r="AZ34">
        <v>0.72032297943039958</v>
      </c>
      <c r="BA34">
        <v>19.346458406348798</v>
      </c>
      <c r="BB34">
        <v>17.219949236152321</v>
      </c>
      <c r="BC34">
        <v>14.870205182750722</v>
      </c>
      <c r="BD34">
        <v>0.65685123883008001</v>
      </c>
      <c r="BE34" t="s">
        <v>433</v>
      </c>
      <c r="BF34" t="s">
        <v>433</v>
      </c>
      <c r="BG34" t="s">
        <v>433</v>
      </c>
      <c r="BH34" t="s">
        <v>433</v>
      </c>
    </row>
    <row r="35" spans="1:61" x14ac:dyDescent="0.3">
      <c r="A35" t="s">
        <v>33</v>
      </c>
      <c r="B35" s="19">
        <v>6817.3992381665284</v>
      </c>
      <c r="C35" s="19">
        <v>5780.7811397497235</v>
      </c>
      <c r="D35" s="19">
        <v>4497.9799666021781</v>
      </c>
      <c r="E35" s="19">
        <v>-181.61213581932546</v>
      </c>
      <c r="F35" s="19">
        <v>8145.6173201777865</v>
      </c>
      <c r="G35" s="19">
        <f>SUMPRODUCT(B35:F35,$B$1:$F$1)/SUM($B$1:$F$1)</f>
        <v>4733.2682995415653</v>
      </c>
      <c r="H35" s="18">
        <f>RANK(G35,$G$4:$G$316,0)</f>
        <v>14</v>
      </c>
      <c r="I35" s="15">
        <f>IF(AND(B35=0,F35=0),0,IFERROR(_xlfn.RRI(5,B35,F35),100%))</f>
        <v>3.6241676334958228E-2</v>
      </c>
      <c r="J35" s="18">
        <f>RANK(I35,$I$4:$I$316,0)</f>
        <v>111</v>
      </c>
      <c r="K35" s="18">
        <f t="shared" si="0"/>
        <v>62.5</v>
      </c>
      <c r="L35" s="9">
        <v>7269.5219770705917</v>
      </c>
      <c r="M35" s="9">
        <v>7076.51974728809</v>
      </c>
      <c r="N35" s="9">
        <v>6783.1132936439526</v>
      </c>
      <c r="O35" s="9">
        <v>6328.0862197710385</v>
      </c>
      <c r="P35" s="9">
        <v>6443.1173048094606</v>
      </c>
      <c r="Q35" s="17">
        <f t="shared" si="1"/>
        <v>6549.5975328018212</v>
      </c>
      <c r="R35" s="22">
        <f t="shared" si="2"/>
        <v>-2.3846677329078525E-2</v>
      </c>
      <c r="S35" s="5">
        <f t="shared" si="3"/>
        <v>4</v>
      </c>
      <c r="T35" s="5">
        <f t="shared" si="4"/>
        <v>170</v>
      </c>
      <c r="U35" s="5">
        <f t="shared" si="5"/>
        <v>87</v>
      </c>
      <c r="V35" s="9">
        <v>11206.21226583552</v>
      </c>
      <c r="W35" s="9">
        <v>10971.094516371037</v>
      </c>
      <c r="X35" s="9">
        <v>10879.223815875903</v>
      </c>
      <c r="Y35" s="9">
        <v>10307.99849323532</v>
      </c>
      <c r="Z35" s="9">
        <v>9526.5152505710066</v>
      </c>
      <c r="AA35" s="17">
        <f t="shared" si="6"/>
        <v>10187.715750484507</v>
      </c>
      <c r="AB35" s="22">
        <f t="shared" si="7"/>
        <v>-3.1956118173335879E-2</v>
      </c>
      <c r="AC35" s="5">
        <f t="shared" si="8"/>
        <v>4</v>
      </c>
      <c r="AD35" s="5">
        <f t="shared" si="9"/>
        <v>203</v>
      </c>
      <c r="AE35" s="5">
        <f t="shared" si="10"/>
        <v>103.5</v>
      </c>
      <c r="AF35" s="9">
        <v>0</v>
      </c>
      <c r="AG35" s="9">
        <v>1.2136576530604177</v>
      </c>
      <c r="AH35" s="9">
        <v>0.69119983882758784</v>
      </c>
      <c r="AI35" s="9">
        <v>0.62322756951241864</v>
      </c>
      <c r="AJ35" s="9">
        <v>0.4004969418750331</v>
      </c>
      <c r="AK35" s="17">
        <f t="shared" si="11"/>
        <v>0.54608989802227725</v>
      </c>
      <c r="AL35" s="22">
        <f t="shared" si="12"/>
        <v>1</v>
      </c>
      <c r="AM35" s="5">
        <f t="shared" si="13"/>
        <v>201</v>
      </c>
      <c r="AN35" s="5">
        <f t="shared" si="14"/>
        <v>270</v>
      </c>
      <c r="AO35" s="5">
        <f t="shared" si="15"/>
        <v>235.5</v>
      </c>
      <c r="AP35" s="9">
        <v>0</v>
      </c>
      <c r="AQ35" s="9">
        <v>3.0971373777467353</v>
      </c>
      <c r="AR35" s="9">
        <v>1.5110765729122611</v>
      </c>
      <c r="AS35" s="9">
        <v>1.3092317489707526</v>
      </c>
      <c r="AT35" s="9">
        <v>1.6555311558594332</v>
      </c>
      <c r="AU35" s="17">
        <f t="shared" si="16"/>
        <v>1.5120541705047881</v>
      </c>
      <c r="AV35" s="22">
        <f t="shared" si="17"/>
        <v>1</v>
      </c>
      <c r="AW35" s="5">
        <f t="shared" si="18"/>
        <v>295</v>
      </c>
      <c r="AX35" s="5">
        <f t="shared" si="19"/>
        <v>274</v>
      </c>
      <c r="AY35" s="5">
        <f t="shared" si="20"/>
        <v>284.5</v>
      </c>
      <c r="AZ35">
        <v>8772.4951382016006</v>
      </c>
      <c r="BA35">
        <v>12550.060777802897</v>
      </c>
      <c r="BB35">
        <v>17214.590025336001</v>
      </c>
      <c r="BC35">
        <v>20729.165313394176</v>
      </c>
      <c r="BD35">
        <v>20510.750552229027</v>
      </c>
      <c r="BE35" t="s">
        <v>433</v>
      </c>
      <c r="BF35" t="s">
        <v>433</v>
      </c>
      <c r="BG35" t="s">
        <v>433</v>
      </c>
      <c r="BH35" t="s">
        <v>433</v>
      </c>
    </row>
    <row r="36" spans="1:61" x14ac:dyDescent="0.3">
      <c r="A36" t="s">
        <v>34</v>
      </c>
      <c r="B36" s="19">
        <v>197.41377974347773</v>
      </c>
      <c r="C36" s="19">
        <v>332.83230823262528</v>
      </c>
      <c r="D36" s="19">
        <v>327.97326001123326</v>
      </c>
      <c r="E36" s="19">
        <v>308.83073187278848</v>
      </c>
      <c r="F36" s="19">
        <v>877.3158024155033</v>
      </c>
      <c r="G36" s="19">
        <f>SUMPRODUCT(B36:F36,$B$1:$F$1)/SUM($B$1:$F$1)</f>
        <v>535.68249692908967</v>
      </c>
      <c r="H36" s="18">
        <f>RANK(G36,$G$4:$G$316,0)</f>
        <v>44</v>
      </c>
      <c r="I36" s="15">
        <f>IF(AND(B36=0,F36=0),0,IFERROR(_xlfn.RRI(5,B36,F36),100%))</f>
        <v>0.34758353997938318</v>
      </c>
      <c r="J36" s="18">
        <f>RANK(I36,$I$4:$I$316,0)</f>
        <v>63</v>
      </c>
      <c r="K36" s="18">
        <f t="shared" si="0"/>
        <v>53.5</v>
      </c>
      <c r="L36" s="9">
        <v>70.971010653144788</v>
      </c>
      <c r="M36" s="9">
        <v>188.1159071790641</v>
      </c>
      <c r="N36" s="9">
        <v>145.59956547496091</v>
      </c>
      <c r="O36" s="9">
        <v>151.70592545485752</v>
      </c>
      <c r="P36" s="9">
        <v>149.53521440269424</v>
      </c>
      <c r="Q36" s="17">
        <f t="shared" si="1"/>
        <v>147.40012238413757</v>
      </c>
      <c r="R36" s="22">
        <f t="shared" si="2"/>
        <v>0.16073344326002781</v>
      </c>
      <c r="S36" s="5">
        <f t="shared" si="3"/>
        <v>68</v>
      </c>
      <c r="T36" s="5">
        <f t="shared" si="4"/>
        <v>30</v>
      </c>
      <c r="U36" s="5">
        <f t="shared" si="5"/>
        <v>49</v>
      </c>
      <c r="V36" s="9">
        <v>149.27046515443212</v>
      </c>
      <c r="W36" s="9">
        <v>313.38791641459937</v>
      </c>
      <c r="X36" s="9">
        <v>297.89463020537096</v>
      </c>
      <c r="Y36" s="9">
        <v>322.89940956140401</v>
      </c>
      <c r="Z36" s="9">
        <v>308.63297226770021</v>
      </c>
      <c r="AA36" s="17">
        <f t="shared" si="6"/>
        <v>303.03485689502702</v>
      </c>
      <c r="AB36" s="22">
        <f t="shared" si="7"/>
        <v>0.15636166834921705</v>
      </c>
      <c r="AC36" s="5">
        <f t="shared" si="8"/>
        <v>62</v>
      </c>
      <c r="AD36" s="5">
        <f t="shared" si="9"/>
        <v>27</v>
      </c>
      <c r="AE36" s="5">
        <f t="shared" si="10"/>
        <v>44.5</v>
      </c>
      <c r="AF36" s="9">
        <v>0.73912244769257518</v>
      </c>
      <c r="AG36" s="9">
        <v>0.90578587309987235</v>
      </c>
      <c r="AH36" s="9">
        <v>0.80182513728245208</v>
      </c>
      <c r="AI36" s="9">
        <v>0.82562865678406749</v>
      </c>
      <c r="AJ36" s="9">
        <v>0.87507282868849967</v>
      </c>
      <c r="AK36" s="17">
        <f t="shared" si="11"/>
        <v>0.84032817200673282</v>
      </c>
      <c r="AL36" s="22">
        <f t="shared" si="12"/>
        <v>3.4345338020949745E-2</v>
      </c>
      <c r="AM36" s="5">
        <f t="shared" si="13"/>
        <v>292</v>
      </c>
      <c r="AN36" s="5">
        <f t="shared" si="14"/>
        <v>216</v>
      </c>
      <c r="AO36" s="5">
        <f t="shared" si="15"/>
        <v>254</v>
      </c>
      <c r="AP36" s="9">
        <v>1.0951498291514603</v>
      </c>
      <c r="AQ36" s="9">
        <v>1.1350420025208059</v>
      </c>
      <c r="AR36" s="9">
        <v>0.91084010068712573</v>
      </c>
      <c r="AS36" s="9">
        <v>0.95103967209738416</v>
      </c>
      <c r="AT36" s="9">
        <v>1.0729376331553568</v>
      </c>
      <c r="AU36" s="17">
        <f t="shared" si="16"/>
        <v>1.0081645666123964</v>
      </c>
      <c r="AV36" s="22">
        <f t="shared" si="17"/>
        <v>-4.0897831704488352E-3</v>
      </c>
      <c r="AW36" s="5">
        <f t="shared" si="18"/>
        <v>236</v>
      </c>
      <c r="AX36" s="5">
        <f t="shared" si="19"/>
        <v>95</v>
      </c>
      <c r="AY36" s="5">
        <f t="shared" si="20"/>
        <v>165.5</v>
      </c>
      <c r="AZ36">
        <v>202.26810579707902</v>
      </c>
      <c r="BA36">
        <v>333.50987304891709</v>
      </c>
      <c r="BB36">
        <v>328.66315768132608</v>
      </c>
      <c r="BC36">
        <v>309.44489846030342</v>
      </c>
      <c r="BD36">
        <v>877.67179443870714</v>
      </c>
      <c r="BE36" t="s">
        <v>433</v>
      </c>
      <c r="BF36" t="s">
        <v>433</v>
      </c>
      <c r="BG36" t="s">
        <v>433</v>
      </c>
      <c r="BH36" t="s">
        <v>433</v>
      </c>
    </row>
    <row r="37" spans="1:61" x14ac:dyDescent="0.3">
      <c r="A37" t="s">
        <v>35</v>
      </c>
      <c r="B37" s="19">
        <v>1.5523338240000001E-3</v>
      </c>
      <c r="C37" s="19">
        <v>8.0941056000000003E-4</v>
      </c>
      <c r="D37" s="19">
        <v>3.8928793599999999E-4</v>
      </c>
      <c r="E37" s="19">
        <v>0</v>
      </c>
      <c r="F37" s="19">
        <v>0</v>
      </c>
      <c r="G37" s="19">
        <f>SUMPRODUCT(B37:F37,$B$1:$F$1)/SUM($B$1:$F$1)</f>
        <v>1.9594480640000003E-4</v>
      </c>
      <c r="H37" s="18">
        <f>RANK(G37,$G$4:$G$316,0)</f>
        <v>237</v>
      </c>
      <c r="I37" s="15">
        <f>IF(AND(B37=0,F37=0),0,IFERROR(_xlfn.RRI(5,B37,F37),100%))</f>
        <v>-1</v>
      </c>
      <c r="J37" s="18">
        <f>RANK(I37,$I$4:$I$316,0)</f>
        <v>257</v>
      </c>
      <c r="K37" s="18">
        <f t="shared" si="0"/>
        <v>247</v>
      </c>
      <c r="L37" s="9">
        <v>4.2050438420580347</v>
      </c>
      <c r="M37" s="9">
        <v>3.1852189911234561</v>
      </c>
      <c r="N37" s="9">
        <v>2.7108367530070021</v>
      </c>
      <c r="O37" s="9">
        <v>3.2509626572633086</v>
      </c>
      <c r="P37" s="9">
        <v>2.6108836453690367</v>
      </c>
      <c r="Q37" s="17">
        <f t="shared" si="1"/>
        <v>2.9313227475870827</v>
      </c>
      <c r="R37" s="22">
        <f t="shared" si="2"/>
        <v>-9.0917289970732784E-2</v>
      </c>
      <c r="S37" s="5">
        <f t="shared" si="3"/>
        <v>244</v>
      </c>
      <c r="T37" s="5">
        <f t="shared" si="4"/>
        <v>216</v>
      </c>
      <c r="U37" s="5">
        <f t="shared" si="5"/>
        <v>230</v>
      </c>
      <c r="V37" s="9">
        <v>21.1883931136</v>
      </c>
      <c r="W37" s="9">
        <v>21.947498807296</v>
      </c>
      <c r="X37" s="9">
        <v>24.338946631679999</v>
      </c>
      <c r="Y37" s="9">
        <v>23.389244629841919</v>
      </c>
      <c r="Z37" s="9">
        <v>23.058073153516546</v>
      </c>
      <c r="AA37" s="17">
        <f t="shared" si="6"/>
        <v>23.264586572739994</v>
      </c>
      <c r="AB37" s="22">
        <f t="shared" si="7"/>
        <v>1.7056308974899625E-2</v>
      </c>
      <c r="AC37" s="5">
        <f t="shared" si="8"/>
        <v>200</v>
      </c>
      <c r="AD37" s="5">
        <f t="shared" si="9"/>
        <v>119</v>
      </c>
      <c r="AE37" s="5">
        <f t="shared" si="10"/>
        <v>159.5</v>
      </c>
      <c r="AF37" s="9">
        <v>0</v>
      </c>
      <c r="AG37" s="9">
        <v>0</v>
      </c>
      <c r="AH37" s="9">
        <v>0.66510685390138036</v>
      </c>
      <c r="AI37" s="9">
        <v>0.61423202636359442</v>
      </c>
      <c r="AJ37" s="9">
        <v>0.72622167497920531</v>
      </c>
      <c r="AK37" s="17">
        <f t="shared" si="11"/>
        <v>0.60777964868103651</v>
      </c>
      <c r="AL37" s="22">
        <f t="shared" si="12"/>
        <v>1</v>
      </c>
      <c r="AM37" s="5">
        <f t="shared" si="13"/>
        <v>220</v>
      </c>
      <c r="AN37" s="5">
        <f t="shared" si="14"/>
        <v>270</v>
      </c>
      <c r="AO37" s="5">
        <f t="shared" si="15"/>
        <v>245</v>
      </c>
      <c r="AP37" s="9">
        <v>0</v>
      </c>
      <c r="AQ37" s="9">
        <v>0</v>
      </c>
      <c r="AR37" s="9">
        <v>1.1441902711320482</v>
      </c>
      <c r="AS37" s="9">
        <v>0.9701741194971395</v>
      </c>
      <c r="AT37" s="9">
        <v>1.10804859308072</v>
      </c>
      <c r="AU37" s="17">
        <f t="shared" si="16"/>
        <v>0.9631097273078395</v>
      </c>
      <c r="AV37" s="22">
        <f t="shared" si="17"/>
        <v>1</v>
      </c>
      <c r="AW37" s="5">
        <f t="shared" si="18"/>
        <v>215</v>
      </c>
      <c r="AX37" s="5">
        <f t="shared" si="19"/>
        <v>274</v>
      </c>
      <c r="AY37" s="5">
        <f t="shared" si="20"/>
        <v>244.5</v>
      </c>
      <c r="AZ37">
        <v>3.039143936E-3</v>
      </c>
      <c r="BA37">
        <v>1.323964416E-3</v>
      </c>
      <c r="BB37">
        <v>3.8928793599999999E-4</v>
      </c>
      <c r="BC37">
        <v>0</v>
      </c>
      <c r="BD37">
        <v>0</v>
      </c>
      <c r="BE37" t="s">
        <v>433</v>
      </c>
      <c r="BF37" t="s">
        <v>433</v>
      </c>
      <c r="BG37" t="s">
        <v>433</v>
      </c>
      <c r="BH37" t="s">
        <v>433</v>
      </c>
    </row>
    <row r="38" spans="1:61" x14ac:dyDescent="0.3">
      <c r="A38" t="s">
        <v>36</v>
      </c>
      <c r="B38" s="19">
        <v>0</v>
      </c>
      <c r="C38" s="19">
        <v>0</v>
      </c>
      <c r="D38" s="19">
        <v>0</v>
      </c>
      <c r="E38" s="19">
        <v>0.16114111590399999</v>
      </c>
      <c r="F38" s="20">
        <v>1.2637424370210817</v>
      </c>
      <c r="G38" s="19">
        <f>SUMPRODUCT(B38:F38,$B$1:$F$1)/SUM($B$1:$F$1)</f>
        <v>0.55383930957963268</v>
      </c>
      <c r="H38" s="18">
        <f>RANK(G38,$G$4:$G$316,0)</f>
        <v>214</v>
      </c>
      <c r="I38" s="15">
        <f>IF(AND(B38=0,F38=0),0,IFERROR(_xlfn.RRI(5,B38,F38),100%))</f>
        <v>1</v>
      </c>
      <c r="J38" s="18">
        <f>RANK(I38,$I$4:$I$316,0)</f>
        <v>5</v>
      </c>
      <c r="K38" s="18">
        <f t="shared" si="0"/>
        <v>109.5</v>
      </c>
      <c r="L38" s="9">
        <v>0.49050003300669437</v>
      </c>
      <c r="M38" s="9">
        <v>0.4816803859453952</v>
      </c>
      <c r="N38" s="9">
        <v>0.24444056552099841</v>
      </c>
      <c r="O38" s="9">
        <v>1.5431892520777726</v>
      </c>
      <c r="P38" s="9">
        <v>2.3517313412381697</v>
      </c>
      <c r="Q38" s="17">
        <f t="shared" si="1"/>
        <v>1.501146446170404</v>
      </c>
      <c r="R38" s="22">
        <f t="shared" si="2"/>
        <v>0.36820046349399305</v>
      </c>
      <c r="S38" s="5">
        <f t="shared" si="3"/>
        <v>262</v>
      </c>
      <c r="T38" s="5">
        <f t="shared" si="4"/>
        <v>18</v>
      </c>
      <c r="U38" s="5">
        <f t="shared" si="5"/>
        <v>140</v>
      </c>
      <c r="V38" s="9">
        <v>3.214939237376</v>
      </c>
      <c r="W38" s="9">
        <v>3.1538884823040001</v>
      </c>
      <c r="X38" s="9">
        <v>3.5943831992319999</v>
      </c>
      <c r="Y38" s="9">
        <v>4.2905082739406852</v>
      </c>
      <c r="Z38" s="9">
        <v>4.837886246764544</v>
      </c>
      <c r="AA38" s="17">
        <f t="shared" si="6"/>
        <v>4.2596250067184229</v>
      </c>
      <c r="AB38" s="22">
        <f t="shared" si="7"/>
        <v>8.516699580734266E-2</v>
      </c>
      <c r="AC38" s="5">
        <f t="shared" si="8"/>
        <v>268</v>
      </c>
      <c r="AD38" s="5">
        <f t="shared" si="9"/>
        <v>48</v>
      </c>
      <c r="AE38" s="5">
        <f t="shared" si="10"/>
        <v>158</v>
      </c>
      <c r="AF38" s="9">
        <v>0.73546989210208169</v>
      </c>
      <c r="AG38" s="9">
        <v>0.62420031248419461</v>
      </c>
      <c r="AH38" s="9">
        <v>0.63026026460375895</v>
      </c>
      <c r="AI38" s="9">
        <v>0.66394962858214546</v>
      </c>
      <c r="AJ38" s="9">
        <v>0.55687368475160359</v>
      </c>
      <c r="AK38" s="17">
        <f t="shared" si="11"/>
        <v>0.61596992562535069</v>
      </c>
      <c r="AL38" s="22">
        <f t="shared" si="12"/>
        <v>-5.4114954319532727E-2</v>
      </c>
      <c r="AM38" s="5">
        <f t="shared" si="13"/>
        <v>224</v>
      </c>
      <c r="AN38" s="5">
        <f t="shared" si="14"/>
        <v>67</v>
      </c>
      <c r="AO38" s="5">
        <f t="shared" si="15"/>
        <v>145.5</v>
      </c>
      <c r="AP38" s="9">
        <v>1.0364302619807977</v>
      </c>
      <c r="AQ38" s="9">
        <v>0.91717634977137286</v>
      </c>
      <c r="AR38" s="9">
        <v>0.92956038823503995</v>
      </c>
      <c r="AS38" s="9">
        <v>0.95443624362533852</v>
      </c>
      <c r="AT38" s="9">
        <v>0.84898530712344777</v>
      </c>
      <c r="AU38" s="17">
        <f t="shared" si="16"/>
        <v>0.90951740417159721</v>
      </c>
      <c r="AV38" s="22">
        <f t="shared" si="17"/>
        <v>-3.9113663676984545E-2</v>
      </c>
      <c r="AW38" s="5">
        <f t="shared" si="18"/>
        <v>194</v>
      </c>
      <c r="AX38" s="5">
        <f t="shared" si="19"/>
        <v>63</v>
      </c>
      <c r="AY38" s="5">
        <f t="shared" si="20"/>
        <v>128.5</v>
      </c>
      <c r="AZ38">
        <v>0</v>
      </c>
      <c r="BA38">
        <v>0</v>
      </c>
      <c r="BB38">
        <v>0</v>
      </c>
      <c r="BC38">
        <v>1.4240567040000001</v>
      </c>
      <c r="BD38">
        <v>8.4971930224639998</v>
      </c>
      <c r="BE38" t="s">
        <v>433</v>
      </c>
      <c r="BF38" t="s">
        <v>433</v>
      </c>
      <c r="BG38" t="s">
        <v>433</v>
      </c>
      <c r="BH38" t="s">
        <v>433</v>
      </c>
    </row>
    <row r="39" spans="1:61" x14ac:dyDescent="0.3">
      <c r="A39" t="s">
        <v>37</v>
      </c>
      <c r="B39" s="19">
        <v>3527.892630087857</v>
      </c>
      <c r="C39" s="19">
        <v>3792.9708536877274</v>
      </c>
      <c r="D39" s="19">
        <v>3649.1285372915099</v>
      </c>
      <c r="E39" s="19">
        <v>0</v>
      </c>
      <c r="F39" s="19">
        <v>0</v>
      </c>
      <c r="G39" s="19">
        <f>SUMPRODUCT(B39:F39,$B$1:$F$1)/SUM($B$1:$F$1)</f>
        <v>1095.8688816470813</v>
      </c>
      <c r="H39" s="18">
        <f>RANK(G39,$G$4:$G$316,0)</f>
        <v>32</v>
      </c>
      <c r="I39" s="15">
        <f>IF(AND(B39=0,F39=0),0,IFERROR(_xlfn.RRI(5,B39,F39),100%))</f>
        <v>-1</v>
      </c>
      <c r="J39" s="18">
        <f>RANK(I39,$I$4:$I$316,0)</f>
        <v>257</v>
      </c>
      <c r="K39" s="18">
        <f t="shared" si="0"/>
        <v>144.5</v>
      </c>
      <c r="L39" s="9">
        <v>3238.0808815027476</v>
      </c>
      <c r="M39" s="9">
        <v>2431.659392765449</v>
      </c>
      <c r="N39" s="9">
        <v>2431.6593927649669</v>
      </c>
      <c r="O39" s="9">
        <v>0</v>
      </c>
      <c r="P39" s="9">
        <v>0</v>
      </c>
      <c r="Q39" s="17">
        <f t="shared" si="1"/>
        <v>769.81889226640328</v>
      </c>
      <c r="R39" s="22">
        <f t="shared" si="2"/>
        <v>-1</v>
      </c>
      <c r="S39" s="5">
        <f t="shared" si="3"/>
        <v>26</v>
      </c>
      <c r="T39" s="5">
        <f t="shared" si="4"/>
        <v>250</v>
      </c>
      <c r="U39" s="5">
        <f t="shared" si="5"/>
        <v>138</v>
      </c>
      <c r="V39" s="9">
        <v>2992.6981440401501</v>
      </c>
      <c r="W39" s="9">
        <v>2912.1088953130511</v>
      </c>
      <c r="X39" s="9">
        <v>2856.2552584331956</v>
      </c>
      <c r="Y39" s="9">
        <v>0</v>
      </c>
      <c r="Z39" s="9">
        <v>0</v>
      </c>
      <c r="AA39" s="17">
        <f t="shared" si="6"/>
        <v>866.49140365429912</v>
      </c>
      <c r="AB39" s="22">
        <f t="shared" si="7"/>
        <v>-1</v>
      </c>
      <c r="AC39" s="5">
        <f t="shared" si="8"/>
        <v>28</v>
      </c>
      <c r="AD39" s="5">
        <f t="shared" si="9"/>
        <v>251</v>
      </c>
      <c r="AE39" s="5">
        <f t="shared" si="10"/>
        <v>139.5</v>
      </c>
      <c r="AF39" s="9">
        <v>0.59413574346558107</v>
      </c>
      <c r="AG39" s="9">
        <v>0.74361360322813042</v>
      </c>
      <c r="AH39" s="9">
        <v>0.64459869821679139</v>
      </c>
      <c r="AI39" s="9">
        <v>0.61315721407838519</v>
      </c>
      <c r="AJ39" s="9">
        <v>0.7442621747304996</v>
      </c>
      <c r="AK39" s="17">
        <f t="shared" si="11"/>
        <v>0.67745924109375921</v>
      </c>
      <c r="AL39" s="22">
        <f t="shared" si="12"/>
        <v>4.6087598287019693E-2</v>
      </c>
      <c r="AM39" s="5">
        <f t="shared" si="13"/>
        <v>257</v>
      </c>
      <c r="AN39" s="5">
        <f t="shared" si="14"/>
        <v>224</v>
      </c>
      <c r="AO39" s="5">
        <f t="shared" si="15"/>
        <v>240.5</v>
      </c>
      <c r="AP39" s="9">
        <v>0.89929822579677221</v>
      </c>
      <c r="AQ39" s="9">
        <v>1.0561038463284889</v>
      </c>
      <c r="AR39" s="9">
        <v>0.95981005895049254</v>
      </c>
      <c r="AS39" s="9">
        <v>0.93786238690879842</v>
      </c>
      <c r="AT39" s="9">
        <v>1.0269210362906696</v>
      </c>
      <c r="AU39" s="17">
        <f t="shared" si="16"/>
        <v>0.98185924598526886</v>
      </c>
      <c r="AV39" s="22">
        <f t="shared" si="17"/>
        <v>2.6896474262892101E-2</v>
      </c>
      <c r="AW39" s="5">
        <f t="shared" si="18"/>
        <v>222</v>
      </c>
      <c r="AX39" s="5">
        <f t="shared" si="19"/>
        <v>230</v>
      </c>
      <c r="AY39" s="5">
        <f t="shared" si="20"/>
        <v>226</v>
      </c>
      <c r="AZ39">
        <v>4720.385307741928</v>
      </c>
      <c r="BA39">
        <v>5103.6170388527889</v>
      </c>
      <c r="BB39">
        <v>5197.8011192382874</v>
      </c>
      <c r="BC39">
        <v>0</v>
      </c>
      <c r="BD39">
        <v>0</v>
      </c>
      <c r="BE39" t="s">
        <v>433</v>
      </c>
      <c r="BF39" t="s">
        <v>433</v>
      </c>
      <c r="BG39" t="s">
        <v>433</v>
      </c>
      <c r="BH39" t="s">
        <v>433</v>
      </c>
    </row>
    <row r="40" spans="1:61" x14ac:dyDescent="0.3">
      <c r="A40" t="s">
        <v>38</v>
      </c>
      <c r="B40" s="19">
        <v>10.218826011402239</v>
      </c>
      <c r="C40" s="19">
        <v>10.379847296000001</v>
      </c>
      <c r="D40" s="19">
        <v>10.545354411008001</v>
      </c>
      <c r="E40" s="19">
        <v>10.466357867519999</v>
      </c>
      <c r="F40" s="19">
        <v>10.241370639359999</v>
      </c>
      <c r="G40" s="19">
        <f>SUMPRODUCT(B40:F40,$B$1:$F$1)/SUM($B$1:$F$1)</f>
        <v>10.375460163571713</v>
      </c>
      <c r="H40" s="18">
        <f>RANK(G40,$G$4:$G$316,0)</f>
        <v>166</v>
      </c>
      <c r="I40" s="15">
        <f>IF(AND(B40=0,F40=0),0,IFERROR(_xlfn.RRI(5,B40,F40),100%))</f>
        <v>4.4084827695245465E-4</v>
      </c>
      <c r="J40" s="18">
        <f>RANK(I40,$I$4:$I$316,0)</f>
        <v>130</v>
      </c>
      <c r="K40" s="18">
        <f t="shared" si="0"/>
        <v>148</v>
      </c>
      <c r="L40" s="9">
        <v>21.012306846664906</v>
      </c>
      <c r="M40" s="9">
        <v>24.100995797172121</v>
      </c>
      <c r="N40" s="9">
        <v>18.532444237548034</v>
      </c>
      <c r="O40" s="9">
        <v>21.963985180293118</v>
      </c>
      <c r="P40" s="9">
        <v>22.728727852048486</v>
      </c>
      <c r="Q40" s="17">
        <f t="shared" si="1"/>
        <v>21.642840674608792</v>
      </c>
      <c r="R40" s="22">
        <f t="shared" si="2"/>
        <v>1.5828232560981759E-2</v>
      </c>
      <c r="S40" s="5">
        <f t="shared" si="3"/>
        <v>155</v>
      </c>
      <c r="T40" s="5">
        <f t="shared" si="4"/>
        <v>101</v>
      </c>
      <c r="U40" s="5">
        <f t="shared" si="5"/>
        <v>128</v>
      </c>
      <c r="V40" s="9">
        <v>57.103455392693043</v>
      </c>
      <c r="W40" s="9">
        <v>60.459657739798736</v>
      </c>
      <c r="X40" s="9">
        <v>57.146115169376365</v>
      </c>
      <c r="Y40" s="9">
        <v>65.287559425706405</v>
      </c>
      <c r="Z40" s="9">
        <v>67.886677780198909</v>
      </c>
      <c r="AA40" s="17">
        <f t="shared" si="6"/>
        <v>64.048317630291351</v>
      </c>
      <c r="AB40" s="22">
        <f t="shared" si="7"/>
        <v>3.5200405461175421E-2</v>
      </c>
      <c r="AC40" s="5">
        <f t="shared" si="8"/>
        <v>139</v>
      </c>
      <c r="AD40" s="5">
        <f t="shared" si="9"/>
        <v>94</v>
      </c>
      <c r="AE40" s="5">
        <f t="shared" si="10"/>
        <v>116.5</v>
      </c>
      <c r="AF40" s="9">
        <v>0</v>
      </c>
      <c r="AG40" s="9">
        <v>0</v>
      </c>
      <c r="AH40" s="9">
        <v>0</v>
      </c>
      <c r="AI40" s="9">
        <v>0.5861308372608296</v>
      </c>
      <c r="AJ40" s="9">
        <v>0.3748466230251245</v>
      </c>
      <c r="AK40" s="17">
        <f t="shared" si="11"/>
        <v>0.32577790038829868</v>
      </c>
      <c r="AL40" s="22">
        <f t="shared" si="12"/>
        <v>1</v>
      </c>
      <c r="AM40" s="5">
        <f t="shared" si="13"/>
        <v>152</v>
      </c>
      <c r="AN40" s="5">
        <f t="shared" si="14"/>
        <v>270</v>
      </c>
      <c r="AO40" s="5">
        <f t="shared" si="15"/>
        <v>211</v>
      </c>
      <c r="AP40" s="9">
        <v>0</v>
      </c>
      <c r="AQ40" s="9">
        <v>0</v>
      </c>
      <c r="AR40" s="9">
        <v>0</v>
      </c>
      <c r="AS40" s="9">
        <v>33.182736344518098</v>
      </c>
      <c r="AT40" s="9">
        <v>5.7726387872881704</v>
      </c>
      <c r="AU40" s="17">
        <f t="shared" si="16"/>
        <v>12.263876418270698</v>
      </c>
      <c r="AV40" s="22">
        <f t="shared" si="17"/>
        <v>1</v>
      </c>
      <c r="AW40" s="5">
        <f t="shared" si="18"/>
        <v>306</v>
      </c>
      <c r="AX40" s="5">
        <f t="shared" si="19"/>
        <v>274</v>
      </c>
      <c r="AY40" s="5">
        <f t="shared" si="20"/>
        <v>290</v>
      </c>
      <c r="AZ40">
        <v>10.218826011402239</v>
      </c>
      <c r="BA40">
        <v>10.379847296000001</v>
      </c>
      <c r="BB40">
        <v>10.545354411008001</v>
      </c>
      <c r="BC40">
        <v>10.466357867519999</v>
      </c>
      <c r="BD40">
        <v>10.241370639359999</v>
      </c>
      <c r="BE40" t="s">
        <v>433</v>
      </c>
      <c r="BF40" t="s">
        <v>433</v>
      </c>
      <c r="BG40" t="s">
        <v>433</v>
      </c>
      <c r="BH40" t="s">
        <v>433</v>
      </c>
    </row>
    <row r="41" spans="1:61" x14ac:dyDescent="0.3">
      <c r="A41" t="s">
        <v>39</v>
      </c>
      <c r="B41" s="19">
        <v>1272.3682354939051</v>
      </c>
      <c r="C41" s="19">
        <v>1230.0252584626792</v>
      </c>
      <c r="D41" s="19">
        <v>1077.2896132536669</v>
      </c>
      <c r="E41" s="19">
        <v>228.5288653010432</v>
      </c>
      <c r="F41" s="19">
        <v>471.01400830364668</v>
      </c>
      <c r="G41" s="19">
        <f>SUMPRODUCT(B41:F41,$B$1:$F$1)/SUM($B$1:$F$1)</f>
        <v>597.54186026033426</v>
      </c>
      <c r="H41" s="18">
        <f>RANK(G41,$G$4:$G$316,0)</f>
        <v>41</v>
      </c>
      <c r="I41" s="15">
        <f>IF(AND(B41=0,F41=0),0,IFERROR(_xlfn.RRI(5,B41,F41),100%))</f>
        <v>-0.1802447607700729</v>
      </c>
      <c r="J41" s="18">
        <f>RANK(I41,$I$4:$I$316,0)</f>
        <v>243</v>
      </c>
      <c r="K41" s="18">
        <f t="shared" si="0"/>
        <v>142</v>
      </c>
      <c r="L41" s="9">
        <v>535.0269633610701</v>
      </c>
      <c r="M41" s="9">
        <v>398.5047437068522</v>
      </c>
      <c r="N41" s="9">
        <v>374.60692991664291</v>
      </c>
      <c r="O41" s="9">
        <v>350.10950269511363</v>
      </c>
      <c r="P41" s="9">
        <v>361.03759830624995</v>
      </c>
      <c r="Q41" s="17">
        <f t="shared" si="1"/>
        <v>371.04586146775875</v>
      </c>
      <c r="R41" s="22">
        <f t="shared" si="2"/>
        <v>-7.5652326617621557E-2</v>
      </c>
      <c r="S41" s="5">
        <f t="shared" si="3"/>
        <v>34</v>
      </c>
      <c r="T41" s="5">
        <f t="shared" si="4"/>
        <v>210</v>
      </c>
      <c r="U41" s="5">
        <f t="shared" si="5"/>
        <v>122</v>
      </c>
      <c r="V41" s="9">
        <v>355.32086470263613</v>
      </c>
      <c r="W41" s="9">
        <v>386.95290092213116</v>
      </c>
      <c r="X41" s="9">
        <v>456.62295676401845</v>
      </c>
      <c r="Y41" s="9">
        <v>463.2783547896608</v>
      </c>
      <c r="Z41" s="9">
        <v>485.28141366876116</v>
      </c>
      <c r="AA41" s="17">
        <f t="shared" si="6"/>
        <v>461.53435153844475</v>
      </c>
      <c r="AB41" s="22">
        <f t="shared" si="7"/>
        <v>6.4325799205213308E-2</v>
      </c>
      <c r="AC41" s="5">
        <f t="shared" si="8"/>
        <v>44</v>
      </c>
      <c r="AD41" s="5">
        <f t="shared" si="9"/>
        <v>65</v>
      </c>
      <c r="AE41" s="5">
        <f t="shared" si="10"/>
        <v>54.5</v>
      </c>
      <c r="AF41" s="9">
        <v>0.65913926889634089</v>
      </c>
      <c r="AG41" s="9">
        <v>0.70031251409264572</v>
      </c>
      <c r="AH41" s="9">
        <v>0.6216257254488835</v>
      </c>
      <c r="AI41" s="9">
        <v>0.71203719924460973</v>
      </c>
      <c r="AJ41" s="9">
        <v>0.89116052133951729</v>
      </c>
      <c r="AK41" s="17">
        <f t="shared" si="11"/>
        <v>0.76237310254841595</v>
      </c>
      <c r="AL41" s="22">
        <f t="shared" si="12"/>
        <v>6.217420563320819E-2</v>
      </c>
      <c r="AM41" s="5">
        <f t="shared" si="13"/>
        <v>281</v>
      </c>
      <c r="AN41" s="5">
        <f t="shared" si="14"/>
        <v>237</v>
      </c>
      <c r="AO41" s="5">
        <f t="shared" si="15"/>
        <v>259</v>
      </c>
      <c r="AP41" s="9">
        <v>1.3811527414508307</v>
      </c>
      <c r="AQ41" s="9">
        <v>1.1820857714893838</v>
      </c>
      <c r="AR41" s="9">
        <v>1.0264516314593828</v>
      </c>
      <c r="AS41" s="9">
        <v>1.1428615083919662</v>
      </c>
      <c r="AT41" s="9">
        <v>1.3231242255482167</v>
      </c>
      <c r="AU41" s="17">
        <f t="shared" si="16"/>
        <v>1.2055603946757638</v>
      </c>
      <c r="AV41" s="22">
        <f t="shared" si="17"/>
        <v>-8.5477966193531207E-3</v>
      </c>
      <c r="AW41" s="5">
        <f t="shared" si="18"/>
        <v>282</v>
      </c>
      <c r="AX41" s="5">
        <f t="shared" si="19"/>
        <v>86</v>
      </c>
      <c r="AY41" s="5">
        <f t="shared" si="20"/>
        <v>184</v>
      </c>
      <c r="AZ41">
        <v>1358.0231508502629</v>
      </c>
      <c r="BA41">
        <v>1306.1870660757093</v>
      </c>
      <c r="BB41">
        <v>1183.6265637070746</v>
      </c>
      <c r="BC41">
        <v>1162.646365587804</v>
      </c>
      <c r="BD41">
        <v>1184.4607566743346</v>
      </c>
      <c r="BE41" t="s">
        <v>433</v>
      </c>
      <c r="BF41" t="s">
        <v>433</v>
      </c>
      <c r="BG41" t="s">
        <v>433</v>
      </c>
      <c r="BH41" t="s">
        <v>433</v>
      </c>
    </row>
    <row r="42" spans="1:61" x14ac:dyDescent="0.3">
      <c r="A42" t="s">
        <v>40</v>
      </c>
      <c r="B42" s="19">
        <v>6.1994778316800003</v>
      </c>
      <c r="C42" s="19">
        <v>6.2064824417587197</v>
      </c>
      <c r="D42" s="19">
        <v>6.3766787901235205</v>
      </c>
      <c r="E42" s="19">
        <v>6.40151474374656</v>
      </c>
      <c r="F42" s="19">
        <v>6.2052183737241604</v>
      </c>
      <c r="G42" s="19">
        <f>SUMPRODUCT(B42:F42,$B$1:$F$1)/SUM($B$1:$F$1)</f>
        <v>6.298175544310272</v>
      </c>
      <c r="H42" s="18">
        <f>RANK(G42,$G$4:$G$316,0)</f>
        <v>184</v>
      </c>
      <c r="I42" s="15">
        <f>IF(AND(B42=0,F42=0),0,IFERROR(_xlfn.RRI(5,B42,F42),100%))</f>
        <v>1.8512581699070552E-4</v>
      </c>
      <c r="J42" s="18">
        <f>RANK(I42,$I$4:$I$316,0)</f>
        <v>131</v>
      </c>
      <c r="K42" s="18">
        <f t="shared" si="0"/>
        <v>157.5</v>
      </c>
      <c r="L42" s="9">
        <v>1.9356598951412736</v>
      </c>
      <c r="M42" s="9">
        <v>1.8663806110323713</v>
      </c>
      <c r="N42" s="9">
        <v>1.8893038143773697</v>
      </c>
      <c r="O42" s="9">
        <v>1.9973636969141251</v>
      </c>
      <c r="P42" s="9">
        <v>1.9901002683657216</v>
      </c>
      <c r="Q42" s="17">
        <f t="shared" si="1"/>
        <v>1.9632120046046824</v>
      </c>
      <c r="R42" s="22">
        <f t="shared" si="2"/>
        <v>5.5627598394516475E-3</v>
      </c>
      <c r="S42" s="5">
        <f t="shared" si="3"/>
        <v>255</v>
      </c>
      <c r="T42" s="5">
        <f t="shared" si="4"/>
        <v>113</v>
      </c>
      <c r="U42" s="5">
        <f t="shared" si="5"/>
        <v>184</v>
      </c>
      <c r="V42" s="9">
        <v>5.8967853663699961</v>
      </c>
      <c r="W42" s="9">
        <v>5.5815639624438784</v>
      </c>
      <c r="X42" s="9">
        <v>5.2973072885382138</v>
      </c>
      <c r="Y42" s="9">
        <v>5.2479811910653948</v>
      </c>
      <c r="Z42" s="9">
        <v>6.2097769443196933</v>
      </c>
      <c r="AA42" s="17">
        <f t="shared" si="6"/>
        <v>5.6916840591958326</v>
      </c>
      <c r="AB42" s="22">
        <f t="shared" si="7"/>
        <v>1.0397204625739453E-2</v>
      </c>
      <c r="AC42" s="5">
        <f t="shared" si="8"/>
        <v>258</v>
      </c>
      <c r="AD42" s="5">
        <f t="shared" si="9"/>
        <v>128</v>
      </c>
      <c r="AE42" s="5">
        <f t="shared" si="10"/>
        <v>193</v>
      </c>
      <c r="AF42" s="9">
        <v>0.69192934737224454</v>
      </c>
      <c r="AG42" s="9">
        <v>0.74020652957737032</v>
      </c>
      <c r="AH42" s="9">
        <v>0.68972206470953723</v>
      </c>
      <c r="AI42" s="9">
        <v>0.72100287142788722</v>
      </c>
      <c r="AJ42" s="9">
        <v>2.1177085837482262E-2</v>
      </c>
      <c r="AK42" s="17">
        <f t="shared" si="11"/>
        <v>0.43432290255274725</v>
      </c>
      <c r="AL42" s="22">
        <f t="shared" si="12"/>
        <v>-0.50207848867733795</v>
      </c>
      <c r="AM42" s="5">
        <f t="shared" si="13"/>
        <v>175</v>
      </c>
      <c r="AN42" s="5">
        <f t="shared" si="14"/>
        <v>40</v>
      </c>
      <c r="AO42" s="5">
        <f t="shared" si="15"/>
        <v>107.5</v>
      </c>
      <c r="AP42" s="9">
        <v>0.89956443222751625</v>
      </c>
      <c r="AQ42" s="9">
        <v>0.96858285931404087</v>
      </c>
      <c r="AR42" s="9">
        <v>0.9496049494884462</v>
      </c>
      <c r="AS42" s="9">
        <v>0.96830613912958841</v>
      </c>
      <c r="AT42" s="9">
        <v>0.28429556832017178</v>
      </c>
      <c r="AU42" s="17">
        <f t="shared" si="16"/>
        <v>0.68753842354171224</v>
      </c>
      <c r="AV42" s="22">
        <f t="shared" si="17"/>
        <v>-0.20576766747004227</v>
      </c>
      <c r="AW42" s="5">
        <f t="shared" si="18"/>
        <v>152</v>
      </c>
      <c r="AX42" s="5">
        <f t="shared" si="19"/>
        <v>45</v>
      </c>
      <c r="AY42" s="5">
        <f t="shared" si="20"/>
        <v>98.5</v>
      </c>
      <c r="AZ42">
        <v>6.1994778316800003</v>
      </c>
      <c r="BA42">
        <v>6.2064824417587197</v>
      </c>
      <c r="BB42">
        <v>6.3766787901235205</v>
      </c>
      <c r="BC42">
        <v>6.40151474374656</v>
      </c>
      <c r="BD42">
        <v>6.2052183737241604</v>
      </c>
      <c r="BE42" t="s">
        <v>433</v>
      </c>
      <c r="BF42" t="s">
        <v>433</v>
      </c>
      <c r="BG42" t="s">
        <v>433</v>
      </c>
      <c r="BH42" t="s">
        <v>433</v>
      </c>
    </row>
    <row r="43" spans="1:61" x14ac:dyDescent="0.3">
      <c r="A43" t="s">
        <v>41</v>
      </c>
      <c r="B43" s="19">
        <v>0</v>
      </c>
      <c r="C43" s="19">
        <v>45.192149857821796</v>
      </c>
      <c r="D43" s="19">
        <v>54.523427423628902</v>
      </c>
      <c r="E43" s="19">
        <v>64.247021113903713</v>
      </c>
      <c r="F43" s="20">
        <v>60.593262654201759</v>
      </c>
      <c r="G43" s="19">
        <f>SUMPRODUCT(B43:F43,$B$1:$F$1)/SUM($B$1:$F$1)</f>
        <v>56.67570437346869</v>
      </c>
      <c r="H43" s="18">
        <f>RANK(G43,$G$4:$G$316,0)</f>
        <v>111</v>
      </c>
      <c r="I43" s="15">
        <f>IF(AND(B43=0,F43=0),0,IFERROR(_xlfn.RRI(5,B43,F43),100%))</f>
        <v>1</v>
      </c>
      <c r="J43" s="18">
        <f>RANK(I43,$I$4:$I$316,0)</f>
        <v>5</v>
      </c>
      <c r="K43" s="18">
        <f t="shared" si="0"/>
        <v>58</v>
      </c>
      <c r="L43" s="9">
        <v>43.396402927224216</v>
      </c>
      <c r="M43" s="9">
        <v>49.1929371064492</v>
      </c>
      <c r="N43" s="9">
        <v>61.649767323647801</v>
      </c>
      <c r="O43" s="9">
        <v>68.344061724359179</v>
      </c>
      <c r="P43" s="9">
        <v>61.286671120917909</v>
      </c>
      <c r="Q43" s="17">
        <f t="shared" si="1"/>
        <v>61.977307432088153</v>
      </c>
      <c r="R43" s="22">
        <f t="shared" si="2"/>
        <v>7.1476030165648075E-2</v>
      </c>
      <c r="S43" s="5">
        <f t="shared" si="3"/>
        <v>109</v>
      </c>
      <c r="T43" s="5">
        <f t="shared" si="4"/>
        <v>56</v>
      </c>
      <c r="U43" s="5">
        <f t="shared" si="5"/>
        <v>82.5</v>
      </c>
      <c r="V43" s="9">
        <v>72.328863582824752</v>
      </c>
      <c r="W43" s="9">
        <v>79.765750044925426</v>
      </c>
      <c r="X43" s="9">
        <v>66.757572195628128</v>
      </c>
      <c r="Y43" s="9">
        <v>67.790428085482503</v>
      </c>
      <c r="Z43" s="9">
        <v>69.809695630270554</v>
      </c>
      <c r="AA43" s="17">
        <f t="shared" si="6"/>
        <v>69.217251798266105</v>
      </c>
      <c r="AB43" s="22">
        <f t="shared" si="7"/>
        <v>-7.0649973673537758E-3</v>
      </c>
      <c r="AC43" s="5">
        <f t="shared" si="8"/>
        <v>135</v>
      </c>
      <c r="AD43" s="5">
        <f t="shared" si="9"/>
        <v>180</v>
      </c>
      <c r="AE43" s="5">
        <f t="shared" si="10"/>
        <v>157.5</v>
      </c>
      <c r="AF43" s="9">
        <v>0</v>
      </c>
      <c r="AG43" s="9">
        <v>0.2889868690517638</v>
      </c>
      <c r="AH43" s="9">
        <v>0.32463022469416397</v>
      </c>
      <c r="AI43" s="9">
        <v>0.36149904990333603</v>
      </c>
      <c r="AJ43" s="9">
        <v>0.37041023948923224</v>
      </c>
      <c r="AK43" s="17">
        <f t="shared" si="11"/>
        <v>0.3359891991581147</v>
      </c>
      <c r="AL43" s="22">
        <f t="shared" si="12"/>
        <v>1</v>
      </c>
      <c r="AM43" s="5">
        <f t="shared" si="13"/>
        <v>154</v>
      </c>
      <c r="AN43" s="5">
        <f t="shared" si="14"/>
        <v>270</v>
      </c>
      <c r="AO43" s="5">
        <f t="shared" si="15"/>
        <v>212</v>
      </c>
      <c r="AP43" s="9">
        <v>0</v>
      </c>
      <c r="AQ43" s="9">
        <v>0.77350104995206903</v>
      </c>
      <c r="AR43" s="9">
        <v>0.83513873050532894</v>
      </c>
      <c r="AS43" s="9">
        <v>0.84264954725533936</v>
      </c>
      <c r="AT43" s="9">
        <v>0.8505097933286816</v>
      </c>
      <c r="AU43" s="17">
        <f t="shared" si="16"/>
        <v>0.79870158010674364</v>
      </c>
      <c r="AV43" s="22">
        <f t="shared" si="17"/>
        <v>1</v>
      </c>
      <c r="AW43" s="5">
        <f t="shared" si="18"/>
        <v>159</v>
      </c>
      <c r="AX43" s="5">
        <f t="shared" si="19"/>
        <v>274</v>
      </c>
      <c r="AY43" s="5">
        <f t="shared" si="20"/>
        <v>216.5</v>
      </c>
      <c r="AZ43">
        <v>0</v>
      </c>
      <c r="BA43">
        <v>236.08828519894863</v>
      </c>
      <c r="BB43">
        <v>203.5683479381413</v>
      </c>
      <c r="BC43">
        <v>226.76793596613325</v>
      </c>
      <c r="BD43">
        <v>231.47485722755604</v>
      </c>
      <c r="BE43" t="s">
        <v>433</v>
      </c>
      <c r="BF43" t="s">
        <v>433</v>
      </c>
      <c r="BG43" t="s">
        <v>433</v>
      </c>
      <c r="BH43" t="s">
        <v>433</v>
      </c>
    </row>
    <row r="44" spans="1:61" x14ac:dyDescent="0.3">
      <c r="A44" t="s">
        <v>42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f>SUMPRODUCT(B44:F44,$B$1:$F$1)/SUM($B$1:$F$1)</f>
        <v>0</v>
      </c>
      <c r="H44" s="18">
        <f>RANK(G44,$G$4:$G$316,0)</f>
        <v>241</v>
      </c>
      <c r="I44" s="15">
        <f>IF(AND(B44=0,F44=0),0,IFERROR(_xlfn.RRI(5,B44,F44),100%))</f>
        <v>0</v>
      </c>
      <c r="J44" s="18">
        <f>RANK(I44,$I$4:$I$316,0)</f>
        <v>132</v>
      </c>
      <c r="K44" s="18">
        <f t="shared" si="0"/>
        <v>186.5</v>
      </c>
      <c r="L44" s="9">
        <v>1.8474494175821825</v>
      </c>
      <c r="M44" s="9">
        <v>1.7698018499709951</v>
      </c>
      <c r="N44" s="9">
        <v>1.7792808114616321</v>
      </c>
      <c r="O44" s="9">
        <v>1.697776780546048</v>
      </c>
      <c r="P44" s="9">
        <v>1.556984671253709</v>
      </c>
      <c r="Q44" s="17">
        <f t="shared" si="1"/>
        <v>1.6688456283352835</v>
      </c>
      <c r="R44" s="22">
        <f t="shared" si="2"/>
        <v>-3.3632410166172466E-2</v>
      </c>
      <c r="S44" s="5">
        <f t="shared" si="3"/>
        <v>260</v>
      </c>
      <c r="T44" s="5">
        <f t="shared" si="4"/>
        <v>182</v>
      </c>
      <c r="U44" s="5">
        <f t="shared" si="5"/>
        <v>221</v>
      </c>
      <c r="V44" s="9">
        <v>3.2690733864959998</v>
      </c>
      <c r="W44" s="9">
        <v>3.312319036416</v>
      </c>
      <c r="X44" s="9">
        <v>3.5398867425280001</v>
      </c>
      <c r="Y44" s="9">
        <v>3.4281736314880003</v>
      </c>
      <c r="Z44" s="9">
        <v>3.3247425249279998</v>
      </c>
      <c r="AA44" s="17">
        <f t="shared" si="6"/>
        <v>3.3953960690687994</v>
      </c>
      <c r="AB44" s="22">
        <f t="shared" si="7"/>
        <v>3.3828405916735971E-3</v>
      </c>
      <c r="AC44" s="5">
        <f t="shared" si="8"/>
        <v>280</v>
      </c>
      <c r="AD44" s="5">
        <f t="shared" si="9"/>
        <v>143</v>
      </c>
      <c r="AE44" s="5">
        <f t="shared" si="10"/>
        <v>211.5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17">
        <f t="shared" si="11"/>
        <v>0</v>
      </c>
      <c r="AL44" s="22">
        <f t="shared" si="12"/>
        <v>0</v>
      </c>
      <c r="AM44" s="5">
        <f t="shared" si="13"/>
        <v>13</v>
      </c>
      <c r="AN44" s="5">
        <f t="shared" si="14"/>
        <v>89</v>
      </c>
      <c r="AO44" s="5">
        <f t="shared" si="15"/>
        <v>51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17">
        <f t="shared" si="16"/>
        <v>0</v>
      </c>
      <c r="AV44" s="22">
        <f t="shared" si="17"/>
        <v>0</v>
      </c>
      <c r="AW44" s="5">
        <f t="shared" si="18"/>
        <v>11</v>
      </c>
      <c r="AX44" s="5">
        <f t="shared" si="19"/>
        <v>101</v>
      </c>
      <c r="AY44" s="5">
        <f t="shared" si="20"/>
        <v>56</v>
      </c>
      <c r="AZ44">
        <v>0</v>
      </c>
      <c r="BA44">
        <v>0</v>
      </c>
      <c r="BB44">
        <v>0</v>
      </c>
      <c r="BC44">
        <v>0</v>
      </c>
      <c r="BD44">
        <v>0</v>
      </c>
      <c r="BE44" t="s">
        <v>433</v>
      </c>
      <c r="BF44" t="s">
        <v>433</v>
      </c>
      <c r="BG44" t="s">
        <v>438</v>
      </c>
      <c r="BH44" t="s">
        <v>438</v>
      </c>
      <c r="BI44" t="s">
        <v>437</v>
      </c>
    </row>
    <row r="45" spans="1:61" x14ac:dyDescent="0.3">
      <c r="A45" t="s">
        <v>43</v>
      </c>
      <c r="B45" s="19">
        <v>20.205477691391998</v>
      </c>
      <c r="C45" s="19">
        <v>14.998120399872001</v>
      </c>
      <c r="D45" s="19">
        <v>7.5987395921920005</v>
      </c>
      <c r="E45" s="19">
        <v>13.229842583551999</v>
      </c>
      <c r="F45" s="19">
        <v>0</v>
      </c>
      <c r="G45" s="19">
        <f>SUMPRODUCT(B45:F45,$B$1:$F$1)/SUM($B$1:$F$1)</f>
        <v>7.2488805980671991</v>
      </c>
      <c r="H45" s="18">
        <f>RANK(G45,$G$4:$G$316,0)</f>
        <v>180</v>
      </c>
      <c r="I45" s="15">
        <f>IF(AND(B45=0,F45=0),0,IFERROR(_xlfn.RRI(5,B45,F45),100%))</f>
        <v>-1</v>
      </c>
      <c r="J45" s="18">
        <f>RANK(I45,$I$4:$I$316,0)</f>
        <v>257</v>
      </c>
      <c r="K45" s="18">
        <f t="shared" si="0"/>
        <v>218.5</v>
      </c>
      <c r="L45" s="9">
        <v>2.3441275146933251</v>
      </c>
      <c r="M45" s="9">
        <v>3.3181096736505857</v>
      </c>
      <c r="N45" s="9">
        <v>3.4593579876443137</v>
      </c>
      <c r="O45" s="9">
        <v>3.2613452172409856</v>
      </c>
      <c r="P45" s="9">
        <v>0</v>
      </c>
      <c r="Q45" s="17">
        <f t="shared" si="1"/>
        <v>1.953387022118354</v>
      </c>
      <c r="R45" s="22">
        <f t="shared" si="2"/>
        <v>-1</v>
      </c>
      <c r="S45" s="5">
        <f t="shared" si="3"/>
        <v>256</v>
      </c>
      <c r="T45" s="5">
        <f t="shared" si="4"/>
        <v>250</v>
      </c>
      <c r="U45" s="5">
        <f t="shared" si="5"/>
        <v>253</v>
      </c>
      <c r="V45" s="9">
        <v>4.8672834536973308</v>
      </c>
      <c r="W45" s="9">
        <v>5.8700194332979203</v>
      </c>
      <c r="X45" s="9">
        <v>6.2260416103213059</v>
      </c>
      <c r="Y45" s="9">
        <v>6.1948671785983995</v>
      </c>
      <c r="Z45" s="9">
        <v>0</v>
      </c>
      <c r="AA45" s="17">
        <f t="shared" si="6"/>
        <v>3.6405336199935436</v>
      </c>
      <c r="AB45" s="22">
        <f t="shared" si="7"/>
        <v>-1</v>
      </c>
      <c r="AC45" s="5">
        <f t="shared" si="8"/>
        <v>274</v>
      </c>
      <c r="AD45" s="5">
        <f t="shared" si="9"/>
        <v>251</v>
      </c>
      <c r="AE45" s="5">
        <f t="shared" si="10"/>
        <v>262.5</v>
      </c>
      <c r="AF45" s="9">
        <v>0.91695847118988916</v>
      </c>
      <c r="AG45" s="9">
        <v>1.2491316843440363</v>
      </c>
      <c r="AH45" s="9">
        <v>0.2338014420060972</v>
      </c>
      <c r="AI45" s="9">
        <v>0.39540644183343004</v>
      </c>
      <c r="AJ45" s="9">
        <v>0.6596732737489619</v>
      </c>
      <c r="AK45" s="17">
        <f t="shared" si="11"/>
        <v>0.53755603822752951</v>
      </c>
      <c r="AL45" s="22">
        <f t="shared" si="12"/>
        <v>-6.3741347159169903E-2</v>
      </c>
      <c r="AM45" s="5">
        <f t="shared" si="13"/>
        <v>199</v>
      </c>
      <c r="AN45" s="5">
        <f t="shared" si="14"/>
        <v>60</v>
      </c>
      <c r="AO45" s="5">
        <f t="shared" si="15"/>
        <v>129.5</v>
      </c>
      <c r="AP45" s="9">
        <v>1.6324481399675561</v>
      </c>
      <c r="AQ45" s="9">
        <v>2.1039111967550821</v>
      </c>
      <c r="AR45" s="9">
        <v>0.41147644884868245</v>
      </c>
      <c r="AS45" s="9">
        <v>0.81542204643367744</v>
      </c>
      <c r="AT45" s="9">
        <v>0.78103275759770663</v>
      </c>
      <c r="AU45" s="17">
        <f t="shared" si="16"/>
        <v>0.82615297357505424</v>
      </c>
      <c r="AV45" s="22">
        <f t="shared" si="17"/>
        <v>-0.1370890676697154</v>
      </c>
      <c r="AW45" s="5">
        <f t="shared" si="18"/>
        <v>162</v>
      </c>
      <c r="AX45" s="5">
        <f t="shared" si="19"/>
        <v>49</v>
      </c>
      <c r="AY45" s="5">
        <f t="shared" si="20"/>
        <v>105.5</v>
      </c>
      <c r="AZ45">
        <v>20.205477691391998</v>
      </c>
      <c r="BA45">
        <v>14.998120399872001</v>
      </c>
      <c r="BB45">
        <v>7.6158962053119996</v>
      </c>
      <c r="BC45">
        <v>13.27943054336</v>
      </c>
      <c r="BD45">
        <v>0</v>
      </c>
      <c r="BE45" t="s">
        <v>433</v>
      </c>
      <c r="BF45" t="s">
        <v>433</v>
      </c>
      <c r="BG45" t="s">
        <v>433</v>
      </c>
      <c r="BH45" t="s">
        <v>433</v>
      </c>
    </row>
    <row r="46" spans="1:61" x14ac:dyDescent="0.3">
      <c r="A46" t="s">
        <v>44</v>
      </c>
      <c r="B46" s="19">
        <v>15.198508292096001</v>
      </c>
      <c r="C46" s="19">
        <v>53.826953997116</v>
      </c>
      <c r="D46" s="19">
        <v>75.734754994945945</v>
      </c>
      <c r="E46" s="19">
        <v>87.149706385407086</v>
      </c>
      <c r="F46" s="19">
        <v>88.038445467672688</v>
      </c>
      <c r="G46" s="19">
        <f>SUMPRODUCT(B46:F46,$B$1:$F$1)/SUM($B$1:$F$1)</f>
        <v>79.958514216140998</v>
      </c>
      <c r="H46" s="18">
        <f>RANK(G46,$G$4:$G$316,0)</f>
        <v>97</v>
      </c>
      <c r="I46" s="15">
        <f>IF(AND(B46=0,F46=0),0,IFERROR(_xlfn.RRI(5,B46,F46),100%))</f>
        <v>0.42093522361557723</v>
      </c>
      <c r="J46" s="18">
        <f>RANK(I46,$I$4:$I$316,0)</f>
        <v>62</v>
      </c>
      <c r="K46" s="18">
        <f t="shared" si="0"/>
        <v>79.5</v>
      </c>
      <c r="L46" s="9">
        <v>71.432511227036784</v>
      </c>
      <c r="M46" s="9">
        <v>50.216733941401394</v>
      </c>
      <c r="N46" s="9">
        <v>72.350311843847379</v>
      </c>
      <c r="O46" s="9">
        <v>91.559694864871105</v>
      </c>
      <c r="P46" s="9">
        <v>102.62620434377952</v>
      </c>
      <c r="Q46" s="17">
        <f t="shared" si="1"/>
        <v>89.070914824164532</v>
      </c>
      <c r="R46" s="22">
        <f t="shared" si="2"/>
        <v>7.5158443060761027E-2</v>
      </c>
      <c r="S46" s="5">
        <f t="shared" si="3"/>
        <v>94</v>
      </c>
      <c r="T46" s="5">
        <f t="shared" si="4"/>
        <v>53</v>
      </c>
      <c r="U46" s="5">
        <f t="shared" si="5"/>
        <v>73.5</v>
      </c>
      <c r="V46" s="9">
        <v>78.113112638996782</v>
      </c>
      <c r="W46" s="9">
        <v>70.035208322466403</v>
      </c>
      <c r="X46" s="9">
        <v>86.770771975538906</v>
      </c>
      <c r="Y46" s="9">
        <v>112.07165729206774</v>
      </c>
      <c r="Z46" s="9">
        <v>139.02845305103637</v>
      </c>
      <c r="AA46" s="17">
        <f t="shared" si="6"/>
        <v>113.99444885121582</v>
      </c>
      <c r="AB46" s="22">
        <f t="shared" si="7"/>
        <v>0.1222146897972991</v>
      </c>
      <c r="AC46" s="5">
        <f t="shared" si="8"/>
        <v>109</v>
      </c>
      <c r="AD46" s="5">
        <f t="shared" si="9"/>
        <v>34</v>
      </c>
      <c r="AE46" s="5">
        <f t="shared" si="10"/>
        <v>71.5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17">
        <f t="shared" si="11"/>
        <v>0</v>
      </c>
      <c r="AL46" s="22">
        <f t="shared" si="12"/>
        <v>0</v>
      </c>
      <c r="AM46" s="5">
        <f t="shared" si="13"/>
        <v>13</v>
      </c>
      <c r="AN46" s="5">
        <f t="shared" si="14"/>
        <v>89</v>
      </c>
      <c r="AO46" s="5">
        <f t="shared" si="15"/>
        <v>51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17">
        <f t="shared" si="16"/>
        <v>0</v>
      </c>
      <c r="AV46" s="22">
        <f t="shared" si="17"/>
        <v>0</v>
      </c>
      <c r="AW46" s="5">
        <f t="shared" si="18"/>
        <v>11</v>
      </c>
      <c r="AX46" s="5">
        <f t="shared" si="19"/>
        <v>101</v>
      </c>
      <c r="AY46" s="5">
        <f t="shared" si="20"/>
        <v>56</v>
      </c>
      <c r="AZ46">
        <v>69.516188365823993</v>
      </c>
      <c r="BA46">
        <v>229.0785856973319</v>
      </c>
      <c r="BB46">
        <v>318.97283401889774</v>
      </c>
      <c r="BC46">
        <v>425.44704299399655</v>
      </c>
      <c r="BD46">
        <v>422.17553832125918</v>
      </c>
      <c r="BE46" t="s">
        <v>433</v>
      </c>
      <c r="BF46" t="s">
        <v>433</v>
      </c>
      <c r="BG46" t="s">
        <v>433</v>
      </c>
      <c r="BH46" t="s">
        <v>433</v>
      </c>
    </row>
    <row r="47" spans="1:61" x14ac:dyDescent="0.3">
      <c r="A47" t="s">
        <v>45</v>
      </c>
      <c r="B47" s="19">
        <v>7.2765912985599996</v>
      </c>
      <c r="C47" s="19">
        <v>6.9640444835225592</v>
      </c>
      <c r="D47" s="19">
        <v>6.4973919877120005</v>
      </c>
      <c r="E47" s="19">
        <v>5.9137752720383991</v>
      </c>
      <c r="F47" s="19">
        <v>5.6922986791014401</v>
      </c>
      <c r="G47" s="19">
        <f>SUMPRODUCT(B47:F47,$B$1:$F$1)/SUM($B$1:$F$1)</f>
        <v>6.0625622398986243</v>
      </c>
      <c r="H47" s="18">
        <f>RANK(G47,$G$4:$G$316,0)</f>
        <v>186</v>
      </c>
      <c r="I47" s="15">
        <f>IF(AND(B47=0,F47=0),0,IFERROR(_xlfn.RRI(5,B47,F47),100%))</f>
        <v>-4.7923294468290023E-2</v>
      </c>
      <c r="J47" s="18">
        <f>RANK(I47,$I$4:$I$316,0)</f>
        <v>220</v>
      </c>
      <c r="K47" s="18">
        <f t="shared" si="0"/>
        <v>203</v>
      </c>
      <c r="L47" s="9">
        <v>6.5302677875199997</v>
      </c>
      <c r="M47" s="9">
        <v>4.7898827505254395</v>
      </c>
      <c r="N47" s="9">
        <v>5.64714804288512</v>
      </c>
      <c r="O47" s="9">
        <v>4.0258099451187199</v>
      </c>
      <c r="P47" s="9">
        <v>3.9366037955379203</v>
      </c>
      <c r="Q47" s="17">
        <f t="shared" si="1"/>
        <v>4.4778216372300808</v>
      </c>
      <c r="R47" s="22">
        <f t="shared" si="2"/>
        <v>-9.6271157072602587E-2</v>
      </c>
      <c r="S47" s="5">
        <f t="shared" si="3"/>
        <v>228</v>
      </c>
      <c r="T47" s="5">
        <f t="shared" si="4"/>
        <v>217</v>
      </c>
      <c r="U47" s="5">
        <f t="shared" si="5"/>
        <v>222.5</v>
      </c>
      <c r="V47" s="9">
        <v>76.724278285107204</v>
      </c>
      <c r="W47" s="9">
        <v>64.087656478228482</v>
      </c>
      <c r="X47" s="9">
        <v>69.036940044503041</v>
      </c>
      <c r="Y47" s="9">
        <v>24.5752387236864</v>
      </c>
      <c r="Z47" s="9">
        <v>15.632988693493761</v>
      </c>
      <c r="AA47" s="17">
        <f t="shared" si="6"/>
        <v>34.473751841570817</v>
      </c>
      <c r="AB47" s="22">
        <f t="shared" si="7"/>
        <v>-0.27251868965904269</v>
      </c>
      <c r="AC47" s="5">
        <f t="shared" si="8"/>
        <v>172</v>
      </c>
      <c r="AD47" s="5">
        <f t="shared" si="9"/>
        <v>246</v>
      </c>
      <c r="AE47" s="5">
        <f t="shared" si="10"/>
        <v>209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17">
        <f t="shared" si="11"/>
        <v>0</v>
      </c>
      <c r="AL47" s="22">
        <f t="shared" si="12"/>
        <v>0</v>
      </c>
      <c r="AM47" s="5">
        <f t="shared" si="13"/>
        <v>13</v>
      </c>
      <c r="AN47" s="5">
        <f t="shared" si="14"/>
        <v>89</v>
      </c>
      <c r="AO47" s="5">
        <f t="shared" si="15"/>
        <v>51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17">
        <f t="shared" si="16"/>
        <v>0</v>
      </c>
      <c r="AV47" s="22">
        <f t="shared" si="17"/>
        <v>0</v>
      </c>
      <c r="AW47" s="5">
        <f t="shared" si="18"/>
        <v>11</v>
      </c>
      <c r="AX47" s="5">
        <f t="shared" si="19"/>
        <v>101</v>
      </c>
      <c r="AY47" s="5">
        <f t="shared" si="20"/>
        <v>56</v>
      </c>
      <c r="AZ47">
        <v>157.97228897894402</v>
      </c>
      <c r="BA47">
        <v>143.50178802705409</v>
      </c>
      <c r="BB47">
        <v>128.45166456934399</v>
      </c>
      <c r="BC47">
        <v>123.42373444292608</v>
      </c>
      <c r="BD47">
        <v>120.06000505882623</v>
      </c>
      <c r="BE47" t="s">
        <v>433</v>
      </c>
      <c r="BF47" t="s">
        <v>433</v>
      </c>
      <c r="BG47" t="s">
        <v>433</v>
      </c>
      <c r="BH47" t="s">
        <v>433</v>
      </c>
    </row>
    <row r="48" spans="1:61" x14ac:dyDescent="0.3">
      <c r="A48" t="s">
        <v>46</v>
      </c>
      <c r="B48" s="19">
        <v>0</v>
      </c>
      <c r="C48" s="19">
        <v>241.48678465324031</v>
      </c>
      <c r="D48" s="19">
        <v>343.22152587319295</v>
      </c>
      <c r="E48" s="19">
        <v>403.79893820858365</v>
      </c>
      <c r="F48" s="20">
        <v>652.62304001420296</v>
      </c>
      <c r="G48" s="19">
        <f>SUMPRODUCT(B48:F48,$B$1:$F$1)/SUM($B$1:$F$1)</f>
        <v>462.90754187555689</v>
      </c>
      <c r="H48" s="18">
        <f>RANK(G48,$G$4:$G$316,0)</f>
        <v>48</v>
      </c>
      <c r="I48" s="15">
        <f>IF(AND(B48=0,F48=0),0,IFERROR(_xlfn.RRI(5,B48,F48),100%))</f>
        <v>1</v>
      </c>
      <c r="J48" s="18">
        <f>RANK(I48,$I$4:$I$316,0)</f>
        <v>5</v>
      </c>
      <c r="K48" s="18">
        <f t="shared" si="0"/>
        <v>26.5</v>
      </c>
      <c r="L48" s="9">
        <v>16.48989829732065</v>
      </c>
      <c r="M48" s="9">
        <v>9.6575279241168897</v>
      </c>
      <c r="N48" s="9">
        <v>6.719341552097382</v>
      </c>
      <c r="O48" s="9">
        <v>3.1454656797971459</v>
      </c>
      <c r="P48" s="9">
        <v>3.6122028883241986</v>
      </c>
      <c r="Q48" s="17">
        <f t="shared" si="1"/>
        <v>5.0397604807601768</v>
      </c>
      <c r="R48" s="22">
        <f t="shared" si="2"/>
        <v>-0.2619074331278729</v>
      </c>
      <c r="S48" s="5">
        <f t="shared" si="3"/>
        <v>220</v>
      </c>
      <c r="T48" s="5">
        <f t="shared" si="4"/>
        <v>239</v>
      </c>
      <c r="U48" s="5">
        <f t="shared" si="5"/>
        <v>229.5</v>
      </c>
      <c r="V48" s="9">
        <v>67.272104062641247</v>
      </c>
      <c r="W48" s="9">
        <v>69.462774797153074</v>
      </c>
      <c r="X48" s="9">
        <v>69.879845526302717</v>
      </c>
      <c r="Y48" s="9">
        <v>21.229455374390987</v>
      </c>
      <c r="Z48" s="9">
        <v>20.41345895315456</v>
      </c>
      <c r="AA48" s="17">
        <f t="shared" si="6"/>
        <v>35.346933241829376</v>
      </c>
      <c r="AB48" s="22">
        <f t="shared" si="7"/>
        <v>-0.2121993809909255</v>
      </c>
      <c r="AC48" s="5">
        <f t="shared" si="8"/>
        <v>169</v>
      </c>
      <c r="AD48" s="5">
        <f t="shared" si="9"/>
        <v>243</v>
      </c>
      <c r="AE48" s="5">
        <f t="shared" si="10"/>
        <v>206</v>
      </c>
      <c r="AF48" s="9">
        <v>1.8351715790874434</v>
      </c>
      <c r="AG48" s="9">
        <v>-0.4973823965377922</v>
      </c>
      <c r="AH48" s="9">
        <v>10.894670205951281</v>
      </c>
      <c r="AI48" s="9">
        <v>0</v>
      </c>
      <c r="AJ48" s="9">
        <v>0</v>
      </c>
      <c r="AK48" s="17">
        <f t="shared" si="11"/>
        <v>2.2458235003177385</v>
      </c>
      <c r="AL48" s="22">
        <f t="shared" si="12"/>
        <v>-1</v>
      </c>
      <c r="AM48" s="5">
        <f t="shared" si="13"/>
        <v>303</v>
      </c>
      <c r="AN48" s="5">
        <f t="shared" si="14"/>
        <v>1</v>
      </c>
      <c r="AO48" s="5">
        <f t="shared" si="15"/>
        <v>152</v>
      </c>
      <c r="AP48" s="9">
        <v>2.3937578599187335</v>
      </c>
      <c r="AQ48" s="9">
        <v>-3.8250531265539532E-2</v>
      </c>
      <c r="AR48" s="9">
        <v>6.8827068094605313</v>
      </c>
      <c r="AS48" s="9">
        <v>0</v>
      </c>
      <c r="AT48" s="9">
        <v>0</v>
      </c>
      <c r="AU48" s="17">
        <f t="shared" si="16"/>
        <v>1.494316728324766</v>
      </c>
      <c r="AV48" s="22">
        <f t="shared" si="17"/>
        <v>-1</v>
      </c>
      <c r="AW48" s="5">
        <f t="shared" si="18"/>
        <v>294</v>
      </c>
      <c r="AX48" s="5">
        <f t="shared" si="19"/>
        <v>1</v>
      </c>
      <c r="AY48" s="5">
        <f t="shared" si="20"/>
        <v>147.5</v>
      </c>
      <c r="AZ48">
        <v>0</v>
      </c>
      <c r="BA48">
        <v>241.48678465324031</v>
      </c>
      <c r="BB48">
        <v>343.22152587319295</v>
      </c>
      <c r="BC48">
        <v>403.79893820858365</v>
      </c>
      <c r="BD48">
        <v>652.62304001420296</v>
      </c>
      <c r="BE48" t="s">
        <v>433</v>
      </c>
      <c r="BF48" t="s">
        <v>433</v>
      </c>
      <c r="BG48" t="s">
        <v>433</v>
      </c>
      <c r="BH48" t="s">
        <v>433</v>
      </c>
    </row>
    <row r="49" spans="1:61" x14ac:dyDescent="0.3">
      <c r="A49" t="s">
        <v>47</v>
      </c>
      <c r="B49" s="19">
        <v>91.741319813120001</v>
      </c>
      <c r="C49" s="19">
        <v>100.696947559424</v>
      </c>
      <c r="D49" s="19">
        <v>132.91751795609599</v>
      </c>
      <c r="E49" s="19">
        <v>102.60634764861439</v>
      </c>
      <c r="F49" s="19">
        <v>64.369695385507839</v>
      </c>
      <c r="G49" s="19">
        <f>SUMPRODUCT(B49:F49,$B$1:$F$1)/SUM($B$1:$F$1)</f>
        <v>92.735199408633861</v>
      </c>
      <c r="H49" s="18">
        <f>RANK(G49,$G$4:$G$316,0)</f>
        <v>94</v>
      </c>
      <c r="I49" s="15">
        <f>IF(AND(B49=0,F49=0),0,IFERROR(_xlfn.RRI(5,B49,F49),100%))</f>
        <v>-6.8413269028577584E-2</v>
      </c>
      <c r="J49" s="18">
        <f>RANK(I49,$I$4:$I$316,0)</f>
        <v>228</v>
      </c>
      <c r="K49" s="18">
        <f t="shared" si="0"/>
        <v>161</v>
      </c>
      <c r="L49" s="9">
        <v>58.334322471034881</v>
      </c>
      <c r="M49" s="9">
        <v>68.591556189081601</v>
      </c>
      <c r="N49" s="9">
        <v>72.836282561535995</v>
      </c>
      <c r="O49" s="9">
        <v>73.681933265244155</v>
      </c>
      <c r="P49" s="9">
        <v>64.66512192417791</v>
      </c>
      <c r="Q49" s="17">
        <f t="shared" si="1"/>
        <v>68.884179194557433</v>
      </c>
      <c r="R49" s="22">
        <f t="shared" si="2"/>
        <v>2.0820043102444119E-2</v>
      </c>
      <c r="S49" s="5">
        <f t="shared" si="3"/>
        <v>106</v>
      </c>
      <c r="T49" s="5">
        <f t="shared" si="4"/>
        <v>91</v>
      </c>
      <c r="U49" s="5">
        <f t="shared" si="5"/>
        <v>98.5</v>
      </c>
      <c r="V49" s="9">
        <v>86.097193984</v>
      </c>
      <c r="W49" s="9">
        <v>92.711389697023989</v>
      </c>
      <c r="X49" s="9">
        <v>100.86305691443199</v>
      </c>
      <c r="Y49" s="9">
        <v>118.73160196058113</v>
      </c>
      <c r="Z49" s="9">
        <v>108.45660623849471</v>
      </c>
      <c r="AA49" s="17">
        <f t="shared" si="6"/>
        <v>108.11516365050983</v>
      </c>
      <c r="AB49" s="22">
        <f t="shared" si="7"/>
        <v>4.7257315181917336E-2</v>
      </c>
      <c r="AC49" s="5">
        <f t="shared" si="8"/>
        <v>115</v>
      </c>
      <c r="AD49" s="5">
        <f t="shared" si="9"/>
        <v>85</v>
      </c>
      <c r="AE49" s="5">
        <f t="shared" si="10"/>
        <v>100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17">
        <f t="shared" si="11"/>
        <v>0</v>
      </c>
      <c r="AL49" s="22">
        <f t="shared" si="12"/>
        <v>0</v>
      </c>
      <c r="AM49" s="5">
        <f t="shared" si="13"/>
        <v>13</v>
      </c>
      <c r="AN49" s="5">
        <f t="shared" si="14"/>
        <v>89</v>
      </c>
      <c r="AO49" s="5">
        <f t="shared" si="15"/>
        <v>51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17">
        <f t="shared" si="16"/>
        <v>0</v>
      </c>
      <c r="AV49" s="22">
        <f t="shared" si="17"/>
        <v>0</v>
      </c>
      <c r="AW49" s="5">
        <f t="shared" si="18"/>
        <v>11</v>
      </c>
      <c r="AX49" s="5">
        <f t="shared" si="19"/>
        <v>101</v>
      </c>
      <c r="AY49" s="5">
        <f t="shared" si="20"/>
        <v>56</v>
      </c>
      <c r="AZ49">
        <v>94.050733877247993</v>
      </c>
      <c r="BA49">
        <v>103.62692320972799</v>
      </c>
      <c r="BB49">
        <v>137.80488056422399</v>
      </c>
      <c r="BC49">
        <v>130.1794278026035</v>
      </c>
      <c r="BD49">
        <v>108.48548569892866</v>
      </c>
      <c r="BE49" t="s">
        <v>433</v>
      </c>
      <c r="BF49" t="s">
        <v>433</v>
      </c>
      <c r="BG49" t="s">
        <v>433</v>
      </c>
      <c r="BH49" t="s">
        <v>433</v>
      </c>
    </row>
    <row r="50" spans="1:61" x14ac:dyDescent="0.3">
      <c r="A50" t="s">
        <v>48</v>
      </c>
      <c r="B50" s="19">
        <v>4.3901343200665597</v>
      </c>
      <c r="C50" s="19">
        <v>4.2922282307174404</v>
      </c>
      <c r="D50" s="19">
        <v>4.2933618872934405</v>
      </c>
      <c r="E50" s="19">
        <v>4.2634101987635198</v>
      </c>
      <c r="F50" s="19">
        <v>4.2847762478591997</v>
      </c>
      <c r="G50" s="19">
        <f>SUMPRODUCT(B50:F50,$B$1:$F$1)/SUM($B$1:$F$1)</f>
        <v>4.2857240637706244</v>
      </c>
      <c r="H50" s="18">
        <f>RANK(G50,$G$4:$G$316,0)</f>
        <v>189</v>
      </c>
      <c r="I50" s="15">
        <f>IF(AND(B50=0,F50=0),0,IFERROR(_xlfn.RRI(5,B50,F50),100%))</f>
        <v>-4.8465156174823942E-3</v>
      </c>
      <c r="J50" s="18">
        <f>RANK(I50,$I$4:$I$316,0)</f>
        <v>200</v>
      </c>
      <c r="K50" s="18">
        <f t="shared" si="0"/>
        <v>194.5</v>
      </c>
      <c r="L50" s="9">
        <v>2.6619779116768254</v>
      </c>
      <c r="M50" s="9">
        <v>3.7700832549548031</v>
      </c>
      <c r="N50" s="9">
        <v>3.2120556139704322</v>
      </c>
      <c r="O50" s="9">
        <v>3.616324272090317</v>
      </c>
      <c r="P50" s="9">
        <v>3.8809518516842498</v>
      </c>
      <c r="Q50" s="17">
        <f t="shared" si="1"/>
        <v>3.6012922034264627</v>
      </c>
      <c r="R50" s="22">
        <f t="shared" si="2"/>
        <v>7.8317768227502027E-2</v>
      </c>
      <c r="S50" s="5">
        <f t="shared" si="3"/>
        <v>237</v>
      </c>
      <c r="T50" s="5">
        <f t="shared" si="4"/>
        <v>51</v>
      </c>
      <c r="U50" s="5">
        <f t="shared" si="5"/>
        <v>144</v>
      </c>
      <c r="V50" s="9">
        <v>5.241517975282278</v>
      </c>
      <c r="W50" s="9">
        <v>6.7599495605045243</v>
      </c>
      <c r="X50" s="9">
        <v>6.4479160169854977</v>
      </c>
      <c r="Y50" s="9">
        <v>8.5731391624406026</v>
      </c>
      <c r="Z50" s="9">
        <v>8.4238271463310319</v>
      </c>
      <c r="AA50" s="17">
        <f t="shared" si="6"/>
        <v>7.8311291874510331</v>
      </c>
      <c r="AB50" s="22">
        <f t="shared" si="7"/>
        <v>9.9538583021665739E-2</v>
      </c>
      <c r="AC50" s="5">
        <f t="shared" si="8"/>
        <v>249</v>
      </c>
      <c r="AD50" s="5">
        <f t="shared" si="9"/>
        <v>42</v>
      </c>
      <c r="AE50" s="5">
        <f t="shared" si="10"/>
        <v>145.5</v>
      </c>
      <c r="AF50" s="9">
        <v>-5.2744294477961784</v>
      </c>
      <c r="AG50" s="9">
        <v>-9.3362617400266092</v>
      </c>
      <c r="AH50" s="9">
        <v>0.93476261047099374</v>
      </c>
      <c r="AI50" s="9">
        <v>1.2260944316178606</v>
      </c>
      <c r="AJ50" s="9">
        <v>-0.71402026430765642</v>
      </c>
      <c r="AK50" s="17">
        <f t="shared" si="11"/>
        <v>-0.46136181353464506</v>
      </c>
      <c r="AL50" s="22">
        <f t="shared" si="12"/>
        <v>-0.32964167057415028</v>
      </c>
      <c r="AM50" s="5">
        <f t="shared" si="13"/>
        <v>7</v>
      </c>
      <c r="AN50" s="5">
        <f t="shared" si="14"/>
        <v>42</v>
      </c>
      <c r="AO50" s="5">
        <f t="shared" si="15"/>
        <v>24.5</v>
      </c>
      <c r="AP50" s="9">
        <v>0.10210662576072792</v>
      </c>
      <c r="AQ50" s="9">
        <v>-7.0495930134205267</v>
      </c>
      <c r="AR50" s="9">
        <v>0.94183802057482491</v>
      </c>
      <c r="AS50" s="9">
        <v>1.3265700542334702</v>
      </c>
      <c r="AT50" s="9">
        <v>2.905533961255985E-3</v>
      </c>
      <c r="AU50" s="17">
        <f t="shared" si="16"/>
        <v>0.24012651458651849</v>
      </c>
      <c r="AV50" s="22">
        <f t="shared" si="17"/>
        <v>-0.50927926821086156</v>
      </c>
      <c r="AW50" s="5">
        <f t="shared" si="18"/>
        <v>124</v>
      </c>
      <c r="AX50" s="5">
        <f t="shared" si="19"/>
        <v>40</v>
      </c>
      <c r="AY50" s="5">
        <f t="shared" si="20"/>
        <v>82</v>
      </c>
      <c r="AZ50">
        <v>4.3901343200665597</v>
      </c>
      <c r="BA50">
        <v>4.2922282307174404</v>
      </c>
      <c r="BB50">
        <v>4.2933618872934405</v>
      </c>
      <c r="BC50">
        <v>4.2634101987635198</v>
      </c>
      <c r="BD50">
        <v>4.2847762478591997</v>
      </c>
      <c r="BE50" t="s">
        <v>433</v>
      </c>
      <c r="BF50" t="s">
        <v>433</v>
      </c>
      <c r="BG50" t="s">
        <v>433</v>
      </c>
      <c r="BH50" t="s">
        <v>433</v>
      </c>
    </row>
    <row r="51" spans="1:61" x14ac:dyDescent="0.3">
      <c r="A51" t="s">
        <v>49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f>SUMPRODUCT(B51:F51,$B$1:$F$1)/SUM($B$1:$F$1)</f>
        <v>0</v>
      </c>
      <c r="H51" s="18">
        <f>RANK(G51,$G$4:$G$316,0)</f>
        <v>241</v>
      </c>
      <c r="I51" s="15">
        <f>IF(AND(B51=0,F51=0),0,IFERROR(_xlfn.RRI(5,B51,F51),100%))</f>
        <v>0</v>
      </c>
      <c r="J51" s="18">
        <f>RANK(I51,$I$4:$I$316,0)</f>
        <v>132</v>
      </c>
      <c r="K51" s="18">
        <f t="shared" si="0"/>
        <v>186.5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17">
        <f t="shared" si="1"/>
        <v>0</v>
      </c>
      <c r="R51" s="22">
        <f t="shared" si="2"/>
        <v>0</v>
      </c>
      <c r="S51" s="5">
        <f t="shared" si="3"/>
        <v>301</v>
      </c>
      <c r="T51" s="5">
        <f t="shared" si="4"/>
        <v>122</v>
      </c>
      <c r="U51" s="5">
        <f t="shared" si="5"/>
        <v>211.5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17">
        <f t="shared" si="6"/>
        <v>0</v>
      </c>
      <c r="AB51" s="22">
        <f t="shared" si="7"/>
        <v>0</v>
      </c>
      <c r="AC51" s="5">
        <f t="shared" si="8"/>
        <v>298</v>
      </c>
      <c r="AD51" s="5">
        <f t="shared" si="9"/>
        <v>155</v>
      </c>
      <c r="AE51" s="5">
        <f t="shared" si="10"/>
        <v>226.5</v>
      </c>
      <c r="AF51" s="9">
        <v>-1.1186400614572459E-4</v>
      </c>
      <c r="AG51" s="9">
        <v>-4.3194425670291378E-4</v>
      </c>
      <c r="AH51" s="9">
        <v>-0.11277821868011136</v>
      </c>
      <c r="AI51" s="9">
        <v>-1.6040884798503621E-6</v>
      </c>
      <c r="AJ51" s="9">
        <v>-4.2013402875395291E-3</v>
      </c>
      <c r="AK51" s="17">
        <f t="shared" si="11"/>
        <v>-2.4263851490724471E-2</v>
      </c>
      <c r="AL51" s="22">
        <f t="shared" si="12"/>
        <v>1.0650924458015036</v>
      </c>
      <c r="AM51" s="5">
        <f t="shared" si="13"/>
        <v>11</v>
      </c>
      <c r="AN51" s="5">
        <f t="shared" si="14"/>
        <v>312</v>
      </c>
      <c r="AO51" s="5">
        <f t="shared" si="15"/>
        <v>161.5</v>
      </c>
      <c r="AP51" s="9">
        <v>-42.856962491100802</v>
      </c>
      <c r="AQ51" s="9">
        <v>-0.79091437710950974</v>
      </c>
      <c r="AR51" s="9">
        <v>-0.21425261520774946</v>
      </c>
      <c r="AS51" s="9">
        <v>0.90581693711455913</v>
      </c>
      <c r="AT51" s="9">
        <v>0.62243511432767884</v>
      </c>
      <c r="AU51" s="17">
        <f t="shared" si="16"/>
        <v>-1.7045252395866262</v>
      </c>
      <c r="AV51" s="22">
        <f t="shared" si="17"/>
        <v>1</v>
      </c>
      <c r="AW51" s="5">
        <f t="shared" si="18"/>
        <v>5</v>
      </c>
      <c r="AX51" s="5">
        <f t="shared" si="19"/>
        <v>274</v>
      </c>
      <c r="AY51" s="5">
        <f t="shared" si="20"/>
        <v>139.5</v>
      </c>
      <c r="AZ51">
        <v>0</v>
      </c>
      <c r="BA51">
        <v>0</v>
      </c>
      <c r="BB51">
        <v>0</v>
      </c>
      <c r="BC51">
        <v>0</v>
      </c>
      <c r="BD51">
        <v>0</v>
      </c>
      <c r="BE51" t="s">
        <v>433</v>
      </c>
      <c r="BF51" t="s">
        <v>433</v>
      </c>
      <c r="BG51" t="s">
        <v>438</v>
      </c>
      <c r="BH51" t="s">
        <v>438</v>
      </c>
      <c r="BI51" t="s">
        <v>437</v>
      </c>
    </row>
    <row r="52" spans="1:61" x14ac:dyDescent="0.3">
      <c r="A52" t="s">
        <v>50</v>
      </c>
      <c r="B52" s="19">
        <v>0</v>
      </c>
      <c r="C52" s="19">
        <v>1504.30397952</v>
      </c>
      <c r="D52" s="19">
        <v>2794.1018889159682</v>
      </c>
      <c r="E52" s="19">
        <v>4377.3616351689725</v>
      </c>
      <c r="F52" s="20">
        <v>3661.795209217024</v>
      </c>
      <c r="G52" s="19">
        <f>SUMPRODUCT(B52:F52,$B$1:$F$1)/SUM($B$1:$F$1)</f>
        <v>3411.9621509966951</v>
      </c>
      <c r="H52" s="18">
        <f>RANK(G52,$G$4:$G$316,0)</f>
        <v>18</v>
      </c>
      <c r="I52" s="15">
        <f>IF(AND(B52=0,F52=0),0,IFERROR(_xlfn.RRI(5,B52,F52),100%))</f>
        <v>1</v>
      </c>
      <c r="J52" s="18">
        <f>RANK(I52,$I$4:$I$316,0)</f>
        <v>5</v>
      </c>
      <c r="K52" s="18">
        <f t="shared" si="0"/>
        <v>11.5</v>
      </c>
      <c r="L52" s="9">
        <v>6.9425964724536318</v>
      </c>
      <c r="M52" s="9">
        <v>9.3788064448926711</v>
      </c>
      <c r="N52" s="9">
        <v>6.5446002150462466</v>
      </c>
      <c r="O52" s="9">
        <v>2.2950389042530306</v>
      </c>
      <c r="P52" s="9">
        <v>2.9501141025377278</v>
      </c>
      <c r="Q52" s="17">
        <f t="shared" si="1"/>
        <v>3.9935475011675647</v>
      </c>
      <c r="R52" s="22">
        <f t="shared" si="2"/>
        <v>-0.15731865827996694</v>
      </c>
      <c r="S52" s="5">
        <f t="shared" si="3"/>
        <v>235</v>
      </c>
      <c r="T52" s="5">
        <f t="shared" si="4"/>
        <v>230</v>
      </c>
      <c r="U52" s="5">
        <f t="shared" si="5"/>
        <v>232.5</v>
      </c>
      <c r="V52" s="9">
        <v>9.0721433599999983</v>
      </c>
      <c r="W52" s="9">
        <v>11.265101085109041</v>
      </c>
      <c r="X52" s="9">
        <v>9.8962639540297719</v>
      </c>
      <c r="Y52" s="9">
        <v>5.1270769723920386</v>
      </c>
      <c r="Z52" s="9">
        <v>6.9102923462194177</v>
      </c>
      <c r="AA52" s="17">
        <f t="shared" si="6"/>
        <v>7.2983550432667856</v>
      </c>
      <c r="AB52" s="22">
        <f t="shared" si="7"/>
        <v>-5.2984028854827669E-2</v>
      </c>
      <c r="AC52" s="5">
        <f t="shared" si="8"/>
        <v>253</v>
      </c>
      <c r="AD52" s="5">
        <f t="shared" si="9"/>
        <v>217</v>
      </c>
      <c r="AE52" s="5">
        <f t="shared" si="10"/>
        <v>235</v>
      </c>
      <c r="AF52" s="9">
        <v>13.389438604479771</v>
      </c>
      <c r="AG52" s="9">
        <v>1.2748203149944417</v>
      </c>
      <c r="AH52" s="9">
        <v>0</v>
      </c>
      <c r="AI52" s="9">
        <v>0</v>
      </c>
      <c r="AJ52" s="9">
        <v>0</v>
      </c>
      <c r="AK52" s="17">
        <f t="shared" si="11"/>
        <v>0.73321294597371078</v>
      </c>
      <c r="AL52" s="22">
        <f t="shared" si="12"/>
        <v>-1</v>
      </c>
      <c r="AM52" s="5">
        <f t="shared" si="13"/>
        <v>275</v>
      </c>
      <c r="AN52" s="5">
        <f t="shared" si="14"/>
        <v>1</v>
      </c>
      <c r="AO52" s="5">
        <f t="shared" si="15"/>
        <v>138</v>
      </c>
      <c r="AP52" s="9">
        <v>6.7452031192550894</v>
      </c>
      <c r="AQ52" s="9">
        <v>-5.4044248731139124</v>
      </c>
      <c r="AR52" s="9">
        <v>0</v>
      </c>
      <c r="AS52" s="9">
        <v>0</v>
      </c>
      <c r="AT52" s="9">
        <v>0</v>
      </c>
      <c r="AU52" s="17">
        <f t="shared" si="16"/>
        <v>6.7038912307058884E-2</v>
      </c>
      <c r="AV52" s="22">
        <f t="shared" si="17"/>
        <v>-1</v>
      </c>
      <c r="AW52" s="5">
        <f t="shared" si="18"/>
        <v>115</v>
      </c>
      <c r="AX52" s="5">
        <f t="shared" si="19"/>
        <v>1</v>
      </c>
      <c r="AY52" s="5">
        <f t="shared" si="20"/>
        <v>58</v>
      </c>
      <c r="AZ52">
        <v>0</v>
      </c>
      <c r="BA52">
        <v>1504.30397952</v>
      </c>
      <c r="BB52">
        <v>2794.1018889159682</v>
      </c>
      <c r="BC52">
        <v>4377.3616351689725</v>
      </c>
      <c r="BD52">
        <v>3661.795209217024</v>
      </c>
      <c r="BE52" t="s">
        <v>433</v>
      </c>
      <c r="BF52" t="s">
        <v>433</v>
      </c>
      <c r="BG52" t="s">
        <v>433</v>
      </c>
      <c r="BH52" t="s">
        <v>433</v>
      </c>
    </row>
    <row r="53" spans="1:61" x14ac:dyDescent="0.3">
      <c r="A53" t="s">
        <v>51</v>
      </c>
      <c r="B53" s="19">
        <v>0</v>
      </c>
      <c r="C53" s="19">
        <v>9.8397807613337616</v>
      </c>
      <c r="D53" s="19">
        <v>10.948629414369281</v>
      </c>
      <c r="E53" s="19">
        <v>8.3320839929139208</v>
      </c>
      <c r="F53" s="20">
        <v>9.6411301821542406</v>
      </c>
      <c r="G53" s="19">
        <f>SUMPRODUCT(B53:F53,$B$1:$F$1)/SUM($B$1:$F$1)</f>
        <v>9.0377921916764166</v>
      </c>
      <c r="H53" s="18">
        <f>RANK(G53,$G$4:$G$316,0)</f>
        <v>174</v>
      </c>
      <c r="I53" s="15">
        <f>IF(AND(B53=0,F53=0),0,IFERROR(_xlfn.RRI(5,B53,F53),100%))</f>
        <v>1</v>
      </c>
      <c r="J53" s="18">
        <f>RANK(I53,$I$4:$I$316,0)</f>
        <v>5</v>
      </c>
      <c r="K53" s="18">
        <f t="shared" si="0"/>
        <v>89.5</v>
      </c>
      <c r="L53" s="9">
        <v>4.0048281180125187</v>
      </c>
      <c r="M53" s="9">
        <v>3.6931287482190847</v>
      </c>
      <c r="N53" s="9">
        <v>2.6040406754463743</v>
      </c>
      <c r="O53" s="9">
        <v>3.1929107274601471</v>
      </c>
      <c r="P53" s="9">
        <v>5.5911344597893118</v>
      </c>
      <c r="Q53" s="17">
        <f t="shared" si="1"/>
        <v>4.1000329805546238</v>
      </c>
      <c r="R53" s="22">
        <f t="shared" si="2"/>
        <v>6.9013552465875261E-2</v>
      </c>
      <c r="S53" s="5">
        <f t="shared" si="3"/>
        <v>233</v>
      </c>
      <c r="T53" s="5">
        <f t="shared" si="4"/>
        <v>58</v>
      </c>
      <c r="U53" s="5">
        <f t="shared" si="5"/>
        <v>145.5</v>
      </c>
      <c r="V53" s="9">
        <v>5.8544877793280001</v>
      </c>
      <c r="W53" s="9">
        <v>6.7279496170220536</v>
      </c>
      <c r="X53" s="9">
        <v>8.4654005807253494</v>
      </c>
      <c r="Y53" s="9">
        <v>7.5303362656813064</v>
      </c>
      <c r="Z53" s="9">
        <v>7.5498334188448775</v>
      </c>
      <c r="AA53" s="17">
        <f t="shared" si="6"/>
        <v>7.6012362332049159</v>
      </c>
      <c r="AB53" s="22">
        <f t="shared" si="7"/>
        <v>5.2179153769498665E-2</v>
      </c>
      <c r="AC53" s="5">
        <f t="shared" si="8"/>
        <v>250</v>
      </c>
      <c r="AD53" s="5">
        <f t="shared" si="9"/>
        <v>78</v>
      </c>
      <c r="AE53" s="5">
        <f t="shared" si="10"/>
        <v>164</v>
      </c>
      <c r="AF53" s="9">
        <v>0.56299231843451225</v>
      </c>
      <c r="AG53" s="9">
        <v>0.7331287991406672</v>
      </c>
      <c r="AH53" s="9">
        <v>0.70331475138737809</v>
      </c>
      <c r="AI53" s="9">
        <v>0.6663214905940712</v>
      </c>
      <c r="AJ53" s="9">
        <v>0.89192266597720748</v>
      </c>
      <c r="AK53" s="17">
        <f t="shared" si="11"/>
        <v>0.76213451972533897</v>
      </c>
      <c r="AL53" s="22">
        <f t="shared" si="12"/>
        <v>9.6389698316968087E-2</v>
      </c>
      <c r="AM53" s="5">
        <f t="shared" si="13"/>
        <v>280</v>
      </c>
      <c r="AN53" s="5">
        <f t="shared" si="14"/>
        <v>246</v>
      </c>
      <c r="AO53" s="5">
        <f t="shared" si="15"/>
        <v>263</v>
      </c>
      <c r="AP53" s="9">
        <v>0.94602494237201296</v>
      </c>
      <c r="AQ53" s="9">
        <v>1.1218738397699926</v>
      </c>
      <c r="AR53" s="9">
        <v>1.0985494418834032</v>
      </c>
      <c r="AS53" s="9">
        <v>1.0435500865794232</v>
      </c>
      <c r="AT53" s="9">
        <v>1.2661054379630055</v>
      </c>
      <c r="AU53" s="17">
        <f t="shared" si="16"/>
        <v>1.1426120286428101</v>
      </c>
      <c r="AV53" s="22">
        <f t="shared" si="17"/>
        <v>6.0018530679000648E-2</v>
      </c>
      <c r="AW53" s="5">
        <f t="shared" si="18"/>
        <v>273</v>
      </c>
      <c r="AX53" s="5">
        <f t="shared" si="19"/>
        <v>253</v>
      </c>
      <c r="AY53" s="5">
        <f t="shared" si="20"/>
        <v>263</v>
      </c>
      <c r="AZ53">
        <v>0</v>
      </c>
      <c r="BA53">
        <v>17.61627572929536</v>
      </c>
      <c r="BB53">
        <v>20.382048581529599</v>
      </c>
      <c r="BC53">
        <v>16.122491996078079</v>
      </c>
      <c r="BD53">
        <v>16.221790416128002</v>
      </c>
      <c r="BE53" t="s">
        <v>433</v>
      </c>
      <c r="BF53" t="s">
        <v>433</v>
      </c>
      <c r="BG53" t="s">
        <v>433</v>
      </c>
      <c r="BH53" t="s">
        <v>433</v>
      </c>
    </row>
    <row r="54" spans="1:61" x14ac:dyDescent="0.3">
      <c r="A54" t="s">
        <v>52</v>
      </c>
      <c r="B54" s="19">
        <v>55.082909343743999</v>
      </c>
      <c r="C54" s="19">
        <v>537.38673336627198</v>
      </c>
      <c r="D54" s="19">
        <v>274.94460198399997</v>
      </c>
      <c r="E54" s="19">
        <v>21.14582197248</v>
      </c>
      <c r="F54" s="20">
        <v>-8.0549599999999995</v>
      </c>
      <c r="G54" s="19">
        <f>SUMPRODUCT(B54:F54,$B$1:$F$1)/SUM($B$1:$F$1)</f>
        <v>87.734165124044779</v>
      </c>
      <c r="H54" s="18">
        <f>RANK(G54,$G$4:$G$316,0)</f>
        <v>96</v>
      </c>
      <c r="I54" s="15">
        <f>IF(AND(B54=0,F54=0),0,IFERROR(_xlfn.RRI(5,B54,F54),100%))</f>
        <v>1</v>
      </c>
      <c r="J54" s="18">
        <f>RANK(I54,$I$4:$I$316,0)</f>
        <v>5</v>
      </c>
      <c r="K54" s="18">
        <f t="shared" si="0"/>
        <v>50.5</v>
      </c>
      <c r="L54" s="9">
        <v>279.13438951833604</v>
      </c>
      <c r="M54" s="9">
        <v>299.68265065472002</v>
      </c>
      <c r="N54" s="9">
        <v>262.37932883148801</v>
      </c>
      <c r="O54" s="9">
        <v>12.097722924032</v>
      </c>
      <c r="P54" s="9">
        <v>19.199438874132479</v>
      </c>
      <c r="Q54" s="17">
        <f t="shared" si="1"/>
        <v>92.72581020181299</v>
      </c>
      <c r="R54" s="22">
        <f t="shared" si="2"/>
        <v>-0.41454295254147211</v>
      </c>
      <c r="S54" s="5">
        <f t="shared" si="3"/>
        <v>90</v>
      </c>
      <c r="T54" s="5">
        <f t="shared" si="4"/>
        <v>245</v>
      </c>
      <c r="U54" s="5">
        <f t="shared" si="5"/>
        <v>167.5</v>
      </c>
      <c r="V54" s="9">
        <v>449.43377873817599</v>
      </c>
      <c r="W54" s="9">
        <v>437.478831982592</v>
      </c>
      <c r="X54" s="9">
        <v>466.13470142156797</v>
      </c>
      <c r="Y54" s="9">
        <v>400.17530587955201</v>
      </c>
      <c r="Z54" s="9">
        <v>228.658603648</v>
      </c>
      <c r="AA54" s="17">
        <f t="shared" si="6"/>
        <v>349.0886040434176</v>
      </c>
      <c r="AB54" s="22">
        <f t="shared" si="7"/>
        <v>-0.12641661110652058</v>
      </c>
      <c r="AC54" s="5">
        <f t="shared" si="8"/>
        <v>55</v>
      </c>
      <c r="AD54" s="5">
        <f t="shared" si="9"/>
        <v>236</v>
      </c>
      <c r="AE54" s="5">
        <f t="shared" si="10"/>
        <v>145.5</v>
      </c>
      <c r="AF54" s="9">
        <v>0.90022481231344664</v>
      </c>
      <c r="AG54" s="9">
        <v>0.7668116070133576</v>
      </c>
      <c r="AH54" s="9">
        <v>0.97711699684791209</v>
      </c>
      <c r="AI54" s="9">
        <v>0.68209123306690367</v>
      </c>
      <c r="AJ54" s="9">
        <v>0.62663505500889782</v>
      </c>
      <c r="AK54" s="17">
        <f t="shared" si="11"/>
        <v>0.73405661225955288</v>
      </c>
      <c r="AL54" s="22">
        <f t="shared" si="12"/>
        <v>-6.9893367093507019E-2</v>
      </c>
      <c r="AM54" s="5">
        <f t="shared" si="13"/>
        <v>276</v>
      </c>
      <c r="AN54" s="5">
        <f t="shared" si="14"/>
        <v>57</v>
      </c>
      <c r="AO54" s="5">
        <f t="shared" si="15"/>
        <v>166.5</v>
      </c>
      <c r="AP54" s="9">
        <v>0.98263460922445689</v>
      </c>
      <c r="AQ54" s="9">
        <v>0.83239576656260228</v>
      </c>
      <c r="AR54" s="9">
        <v>1.0454446956805994</v>
      </c>
      <c r="AS54" s="9">
        <v>0.96918761278607934</v>
      </c>
      <c r="AT54" s="9">
        <v>1.0372444979635922</v>
      </c>
      <c r="AU54" s="17">
        <f t="shared" si="16"/>
        <v>1.0054945409467337</v>
      </c>
      <c r="AV54" s="22">
        <f t="shared" si="17"/>
        <v>1.0875839305760637E-2</v>
      </c>
      <c r="AW54" s="5">
        <f t="shared" si="18"/>
        <v>233</v>
      </c>
      <c r="AX54" s="5">
        <f t="shared" si="19"/>
        <v>216</v>
      </c>
      <c r="AY54" s="5">
        <f t="shared" si="20"/>
        <v>224.5</v>
      </c>
      <c r="AZ54">
        <v>135.13013422592002</v>
      </c>
      <c r="BA54">
        <v>1018.7083848898559</v>
      </c>
      <c r="BB54">
        <v>553.65156491161599</v>
      </c>
      <c r="BC54">
        <v>405.93119685324797</v>
      </c>
      <c r="BD54">
        <v>208.54866820096001</v>
      </c>
      <c r="BE54" t="s">
        <v>433</v>
      </c>
      <c r="BF54" t="s">
        <v>433</v>
      </c>
      <c r="BG54" t="s">
        <v>433</v>
      </c>
      <c r="BH54" t="s">
        <v>433</v>
      </c>
    </row>
    <row r="55" spans="1:61" x14ac:dyDescent="0.3">
      <c r="A55" t="s">
        <v>53</v>
      </c>
      <c r="B55" s="19">
        <v>203.54679608393727</v>
      </c>
      <c r="C55" s="19">
        <v>235.99354381209602</v>
      </c>
      <c r="D55" s="19">
        <v>248.00764277319678</v>
      </c>
      <c r="E55" s="19">
        <v>144.97064157776896</v>
      </c>
      <c r="F55" s="19">
        <v>0</v>
      </c>
      <c r="G55" s="19">
        <f>SUMPRODUCT(B55:F55,$B$1:$F$1)/SUM($B$1:$F$1)</f>
        <v>115.06973802277172</v>
      </c>
      <c r="H55" s="18">
        <f>RANK(G55,$G$4:$G$316,0)</f>
        <v>90</v>
      </c>
      <c r="I55" s="15">
        <f>IF(AND(B55=0,F55=0),0,IFERROR(_xlfn.RRI(5,B55,F55),100%))</f>
        <v>-1</v>
      </c>
      <c r="J55" s="18">
        <f>RANK(I55,$I$4:$I$316,0)</f>
        <v>257</v>
      </c>
      <c r="K55" s="18">
        <f t="shared" si="0"/>
        <v>173.5</v>
      </c>
      <c r="L55" s="9">
        <v>234.43936737815724</v>
      </c>
      <c r="M55" s="9">
        <v>224.84841858046281</v>
      </c>
      <c r="N55" s="9">
        <v>247.12299154775565</v>
      </c>
      <c r="O55" s="9">
        <v>187.94447858107566</v>
      </c>
      <c r="P55" s="9">
        <v>0</v>
      </c>
      <c r="Q55" s="17">
        <f t="shared" si="1"/>
        <v>128.77233118180482</v>
      </c>
      <c r="R55" s="22">
        <f t="shared" si="2"/>
        <v>-1</v>
      </c>
      <c r="S55" s="5">
        <f t="shared" si="3"/>
        <v>74</v>
      </c>
      <c r="T55" s="5">
        <f t="shared" si="4"/>
        <v>250</v>
      </c>
      <c r="U55" s="5">
        <f t="shared" si="5"/>
        <v>162</v>
      </c>
      <c r="V55" s="9">
        <v>374.14342786951255</v>
      </c>
      <c r="W55" s="9">
        <v>371.61450826196648</v>
      </c>
      <c r="X55" s="9">
        <v>354.18809691705331</v>
      </c>
      <c r="Y55" s="9">
        <v>333.90238545438569</v>
      </c>
      <c r="Z55" s="9">
        <v>0</v>
      </c>
      <c r="AA55" s="17">
        <f t="shared" si="6"/>
        <v>208.29623182630033</v>
      </c>
      <c r="AB55" s="22">
        <f t="shared" si="7"/>
        <v>-1</v>
      </c>
      <c r="AC55" s="5">
        <f t="shared" si="8"/>
        <v>76</v>
      </c>
      <c r="AD55" s="5">
        <f t="shared" si="9"/>
        <v>251</v>
      </c>
      <c r="AE55" s="5">
        <f t="shared" si="10"/>
        <v>163.5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17">
        <f t="shared" si="11"/>
        <v>0</v>
      </c>
      <c r="AL55" s="22">
        <f t="shared" si="12"/>
        <v>0</v>
      </c>
      <c r="AM55" s="5">
        <f t="shared" si="13"/>
        <v>13</v>
      </c>
      <c r="AN55" s="5">
        <f t="shared" si="14"/>
        <v>89</v>
      </c>
      <c r="AO55" s="5">
        <f t="shared" si="15"/>
        <v>51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17">
        <f t="shared" si="16"/>
        <v>0</v>
      </c>
      <c r="AV55" s="22">
        <f t="shared" si="17"/>
        <v>0</v>
      </c>
      <c r="AW55" s="5">
        <f t="shared" si="18"/>
        <v>11</v>
      </c>
      <c r="AX55" s="5">
        <f t="shared" si="19"/>
        <v>101</v>
      </c>
      <c r="AY55" s="5">
        <f t="shared" si="20"/>
        <v>56</v>
      </c>
      <c r="AZ55">
        <v>231.23840721646593</v>
      </c>
      <c r="BA55">
        <v>262.82929654271999</v>
      </c>
      <c r="BB55">
        <v>297.07873433133051</v>
      </c>
      <c r="BC55">
        <v>178.0516143686861</v>
      </c>
      <c r="BD55">
        <v>0</v>
      </c>
      <c r="BE55" t="s">
        <v>433</v>
      </c>
      <c r="BF55" t="s">
        <v>433</v>
      </c>
      <c r="BG55" t="s">
        <v>433</v>
      </c>
      <c r="BH55" t="s">
        <v>433</v>
      </c>
    </row>
    <row r="56" spans="1:61" x14ac:dyDescent="0.3">
      <c r="A56" t="s">
        <v>54</v>
      </c>
      <c r="B56" s="19">
        <v>0.96162888806400004</v>
      </c>
      <c r="C56" s="19">
        <v>-64.679045828607997</v>
      </c>
      <c r="D56" s="19">
        <v>-2.66902639768576</v>
      </c>
      <c r="E56" s="19">
        <v>52.564166888878077</v>
      </c>
      <c r="F56" s="20">
        <v>-24.594822547087357</v>
      </c>
      <c r="G56" s="19">
        <f>SUMPRODUCT(B56:F56,$B$1:$F$1)/SUM($B$1:$F$1)</f>
        <v>2.211644921264126</v>
      </c>
      <c r="H56" s="18">
        <f>RANK(G56,$G$4:$G$316,0)</f>
        <v>201</v>
      </c>
      <c r="I56" s="15">
        <f>IF(AND(B56=0,F56=0),0,IFERROR(_xlfn.RRI(5,B56,F56),100%))</f>
        <v>1</v>
      </c>
      <c r="J56" s="18">
        <f>RANK(I56,$I$4:$I$316,0)</f>
        <v>5</v>
      </c>
      <c r="K56" s="18">
        <f t="shared" si="0"/>
        <v>103</v>
      </c>
      <c r="L56" s="9">
        <v>22.307601948627454</v>
      </c>
      <c r="M56" s="9">
        <v>108.51586008892241</v>
      </c>
      <c r="N56" s="9">
        <v>290.35899476093709</v>
      </c>
      <c r="O56" s="9">
        <v>289.36564857526906</v>
      </c>
      <c r="P56" s="9">
        <v>305.17578504035663</v>
      </c>
      <c r="Q56" s="17">
        <f t="shared" si="1"/>
        <v>273.49298064278827</v>
      </c>
      <c r="R56" s="22">
        <f t="shared" si="2"/>
        <v>0.68740540856453514</v>
      </c>
      <c r="S56" s="5">
        <f t="shared" si="3"/>
        <v>40</v>
      </c>
      <c r="T56" s="5">
        <f t="shared" si="4"/>
        <v>14</v>
      </c>
      <c r="U56" s="5">
        <f t="shared" si="5"/>
        <v>27</v>
      </c>
      <c r="V56" s="9">
        <v>206.19158870536702</v>
      </c>
      <c r="W56" s="9">
        <v>606.31156325494783</v>
      </c>
      <c r="X56" s="9">
        <v>667.31760114752728</v>
      </c>
      <c r="Y56" s="9">
        <v>654.41018100197687</v>
      </c>
      <c r="Z56" s="9">
        <v>551.40495263675166</v>
      </c>
      <c r="AA56" s="17">
        <f t="shared" si="6"/>
        <v>590.973713182815</v>
      </c>
      <c r="AB56" s="22">
        <f t="shared" si="7"/>
        <v>0.21741863032265907</v>
      </c>
      <c r="AC56" s="5">
        <f t="shared" si="8"/>
        <v>37</v>
      </c>
      <c r="AD56" s="5">
        <f t="shared" si="9"/>
        <v>21</v>
      </c>
      <c r="AE56" s="5">
        <f t="shared" si="10"/>
        <v>29</v>
      </c>
      <c r="AF56" s="9">
        <v>0</v>
      </c>
      <c r="AG56" s="9">
        <v>0</v>
      </c>
      <c r="AH56" s="9">
        <v>0</v>
      </c>
      <c r="AI56" s="9">
        <v>-41.087430707996461</v>
      </c>
      <c r="AJ56" s="9">
        <v>0</v>
      </c>
      <c r="AK56" s="17">
        <f t="shared" si="11"/>
        <v>-12.326229212398937</v>
      </c>
      <c r="AL56" s="22">
        <f t="shared" si="12"/>
        <v>0</v>
      </c>
      <c r="AM56" s="5">
        <f t="shared" si="13"/>
        <v>2</v>
      </c>
      <c r="AN56" s="5">
        <f t="shared" si="14"/>
        <v>89</v>
      </c>
      <c r="AO56" s="5">
        <f t="shared" si="15"/>
        <v>45.5</v>
      </c>
      <c r="AP56" s="9">
        <v>0</v>
      </c>
      <c r="AQ56" s="9">
        <v>0</v>
      </c>
      <c r="AR56" s="9">
        <v>0</v>
      </c>
      <c r="AS56" s="9">
        <v>-251.6977446527965</v>
      </c>
      <c r="AT56" s="9">
        <v>0</v>
      </c>
      <c r="AU56" s="17">
        <f t="shared" si="16"/>
        <v>-75.509323395838948</v>
      </c>
      <c r="AV56" s="22">
        <f t="shared" si="17"/>
        <v>0</v>
      </c>
      <c r="AW56" s="5">
        <f t="shared" si="18"/>
        <v>2</v>
      </c>
      <c r="AX56" s="5">
        <f t="shared" si="19"/>
        <v>101</v>
      </c>
      <c r="AY56" s="5">
        <f t="shared" si="20"/>
        <v>51.5</v>
      </c>
      <c r="AZ56">
        <v>-13.873441536</v>
      </c>
      <c r="BA56">
        <v>-1.799014218752</v>
      </c>
      <c r="BB56">
        <v>5.6108985620479999</v>
      </c>
      <c r="BC56">
        <v>58.386151794677765</v>
      </c>
      <c r="BD56">
        <v>-95.424434288465903</v>
      </c>
      <c r="BE56" t="s">
        <v>433</v>
      </c>
      <c r="BF56" t="s">
        <v>433</v>
      </c>
      <c r="BG56" t="s">
        <v>433</v>
      </c>
      <c r="BH56" t="s">
        <v>433</v>
      </c>
    </row>
    <row r="57" spans="1:61" x14ac:dyDescent="0.3">
      <c r="A57" t="s">
        <v>55</v>
      </c>
      <c r="B57" s="19">
        <v>-3.5850142719999999E-2</v>
      </c>
      <c r="C57" s="19">
        <v>0</v>
      </c>
      <c r="D57" s="19">
        <v>0</v>
      </c>
      <c r="E57" s="19">
        <v>0</v>
      </c>
      <c r="F57" s="19">
        <v>0</v>
      </c>
      <c r="G57" s="19">
        <f>SUMPRODUCT(B57:F57,$B$1:$F$1)/SUM($B$1:$F$1)</f>
        <v>-1.7925071359999999E-3</v>
      </c>
      <c r="H57" s="18">
        <f>RANK(G57,$G$4:$G$316,0)</f>
        <v>302</v>
      </c>
      <c r="I57" s="15">
        <f>IF(AND(B57=0,F57=0),0,IFERROR(_xlfn.RRI(5,B57,F57),100%))</f>
        <v>-1</v>
      </c>
      <c r="J57" s="18">
        <f>RANK(I57,$I$4:$I$316,0)</f>
        <v>257</v>
      </c>
      <c r="K57" s="18">
        <f t="shared" si="0"/>
        <v>279.5</v>
      </c>
      <c r="L57" s="9">
        <v>1.08743029096448</v>
      </c>
      <c r="M57" s="9">
        <v>0.82290152613888001</v>
      </c>
      <c r="N57" s="9">
        <v>0.30906301562880001</v>
      </c>
      <c r="O57" s="9">
        <v>0.56401654988799999</v>
      </c>
      <c r="P57" s="9">
        <v>0.6135151259097088</v>
      </c>
      <c r="Q57" s="17">
        <f t="shared" si="1"/>
        <v>0.57194020931121159</v>
      </c>
      <c r="R57" s="22">
        <f t="shared" si="2"/>
        <v>-0.10816447136177032</v>
      </c>
      <c r="S57" s="5">
        <f t="shared" si="3"/>
        <v>279</v>
      </c>
      <c r="T57" s="5">
        <f t="shared" si="4"/>
        <v>222</v>
      </c>
      <c r="U57" s="5">
        <f t="shared" si="5"/>
        <v>250.5</v>
      </c>
      <c r="V57" s="9">
        <v>9.0335614566399993</v>
      </c>
      <c r="W57" s="9">
        <v>8.7542859059199998</v>
      </c>
      <c r="X57" s="9">
        <v>9.2541161984000002</v>
      </c>
      <c r="Y57" s="9">
        <v>9.2383519641600014</v>
      </c>
      <c r="Z57" s="9">
        <v>5.938648070897357</v>
      </c>
      <c r="AA57" s="17">
        <f t="shared" si="6"/>
        <v>7.8871804254149449</v>
      </c>
      <c r="AB57" s="22">
        <f t="shared" si="7"/>
        <v>-8.047039304566761E-2</v>
      </c>
      <c r="AC57" s="5">
        <f t="shared" si="8"/>
        <v>247</v>
      </c>
      <c r="AD57" s="5">
        <f t="shared" si="9"/>
        <v>229</v>
      </c>
      <c r="AE57" s="5">
        <f t="shared" si="10"/>
        <v>238</v>
      </c>
      <c r="AF57" s="9">
        <v>0.57103309042260608</v>
      </c>
      <c r="AG57" s="9">
        <v>0.52361139049500638</v>
      </c>
      <c r="AH57" s="9">
        <v>0.48231478708093412</v>
      </c>
      <c r="AI57" s="9">
        <v>0.66750754417935498</v>
      </c>
      <c r="AJ57" s="9">
        <v>0.52808749684350076</v>
      </c>
      <c r="AK57" s="17">
        <f t="shared" si="11"/>
        <v>0.56268244345327423</v>
      </c>
      <c r="AL57" s="22">
        <f t="shared" si="12"/>
        <v>-1.5515411531699774E-2</v>
      </c>
      <c r="AM57" s="5">
        <f t="shared" si="13"/>
        <v>206</v>
      </c>
      <c r="AN57" s="5">
        <f t="shared" si="14"/>
        <v>81</v>
      </c>
      <c r="AO57" s="5">
        <f t="shared" si="15"/>
        <v>143.5</v>
      </c>
      <c r="AP57" s="9">
        <v>0.93575616037910225</v>
      </c>
      <c r="AQ57" s="9">
        <v>0.87372361285016842</v>
      </c>
      <c r="AR57" s="9">
        <v>0.87101715946845981</v>
      </c>
      <c r="AS57" s="9">
        <v>0.9861518981804821</v>
      </c>
      <c r="AT57" s="9">
        <v>0.84714188675508029</v>
      </c>
      <c r="AU57" s="17">
        <f t="shared" si="16"/>
        <v>0.89937974471133231</v>
      </c>
      <c r="AV57" s="22">
        <f t="shared" si="17"/>
        <v>-1.9700700737365406E-2</v>
      </c>
      <c r="AW57" s="5">
        <f t="shared" si="18"/>
        <v>190</v>
      </c>
      <c r="AX57" s="5">
        <f t="shared" si="19"/>
        <v>74</v>
      </c>
      <c r="AY57" s="5">
        <f t="shared" si="20"/>
        <v>132</v>
      </c>
      <c r="AZ57">
        <v>-3.5850142719999999E-2</v>
      </c>
      <c r="BA57">
        <v>0</v>
      </c>
      <c r="BB57">
        <v>0</v>
      </c>
      <c r="BC57">
        <v>0</v>
      </c>
      <c r="BD57">
        <v>0</v>
      </c>
      <c r="BE57" t="s">
        <v>433</v>
      </c>
      <c r="BF57" t="s">
        <v>433</v>
      </c>
      <c r="BG57" t="s">
        <v>438</v>
      </c>
      <c r="BH57" t="s">
        <v>438</v>
      </c>
      <c r="BI57" t="s">
        <v>437</v>
      </c>
    </row>
    <row r="58" spans="1:61" x14ac:dyDescent="0.3">
      <c r="A58" t="s">
        <v>56</v>
      </c>
      <c r="B58" s="19">
        <v>10.354063715328</v>
      </c>
      <c r="C58" s="19">
        <v>14.032578589900799</v>
      </c>
      <c r="D58" s="19">
        <v>18.43187845352448</v>
      </c>
      <c r="E58" s="19">
        <v>32.755859664947195</v>
      </c>
      <c r="F58" s="19">
        <v>31.257053211586559</v>
      </c>
      <c r="G58" s="19">
        <f>SUMPRODUCT(B58:F58,$B$1:$F$1)/SUM($B$1:$F$1)</f>
        <v>27.235286990085118</v>
      </c>
      <c r="H58" s="18">
        <f>RANK(G58,$G$4:$G$316,0)</f>
        <v>137</v>
      </c>
      <c r="I58" s="15">
        <f>IF(AND(B58=0,F58=0),0,IFERROR(_xlfn.RRI(5,B58,F58),100%))</f>
        <v>0.24728999808749452</v>
      </c>
      <c r="J58" s="18">
        <f>RANK(I58,$I$4:$I$316,0)</f>
        <v>67</v>
      </c>
      <c r="K58" s="18">
        <f t="shared" si="0"/>
        <v>102</v>
      </c>
      <c r="L58" s="9">
        <v>9.4904270506160131</v>
      </c>
      <c r="M58" s="9">
        <v>9.9142286907469828</v>
      </c>
      <c r="N58" s="9">
        <v>14.294961247529576</v>
      </c>
      <c r="O58" s="9">
        <v>8.7933795621900295</v>
      </c>
      <c r="P58" s="9">
        <v>9.927983692006606</v>
      </c>
      <c r="Q58" s="17">
        <f t="shared" si="1"/>
        <v>10.438432382033717</v>
      </c>
      <c r="R58" s="22">
        <f t="shared" si="2"/>
        <v>9.0555140318555605E-3</v>
      </c>
      <c r="S58" s="5">
        <f t="shared" si="3"/>
        <v>194</v>
      </c>
      <c r="T58" s="5">
        <f t="shared" si="4"/>
        <v>106</v>
      </c>
      <c r="U58" s="5">
        <f t="shared" si="5"/>
        <v>150</v>
      </c>
      <c r="V58" s="9">
        <v>19.532487152693044</v>
      </c>
      <c r="W58" s="9">
        <v>23.314128044437915</v>
      </c>
      <c r="X58" s="9">
        <v>21.812152937308262</v>
      </c>
      <c r="Y58" s="9">
        <v>14.695919125745768</v>
      </c>
      <c r="Z58" s="9">
        <v>17.50130483710976</v>
      </c>
      <c r="AA58" s="17">
        <f t="shared" si="6"/>
        <v>17.914059019885833</v>
      </c>
      <c r="AB58" s="22">
        <f t="shared" si="7"/>
        <v>-2.1721348089646875E-2</v>
      </c>
      <c r="AC58" s="5">
        <f t="shared" si="8"/>
        <v>214</v>
      </c>
      <c r="AD58" s="5">
        <f t="shared" si="9"/>
        <v>195</v>
      </c>
      <c r="AE58" s="5">
        <f t="shared" si="10"/>
        <v>204.5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17">
        <f t="shared" si="11"/>
        <v>0</v>
      </c>
      <c r="AL58" s="22">
        <f t="shared" si="12"/>
        <v>0</v>
      </c>
      <c r="AM58" s="5">
        <f t="shared" si="13"/>
        <v>13</v>
      </c>
      <c r="AN58" s="5">
        <f t="shared" si="14"/>
        <v>89</v>
      </c>
      <c r="AO58" s="5">
        <f t="shared" si="15"/>
        <v>51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17">
        <f t="shared" si="16"/>
        <v>0</v>
      </c>
      <c r="AV58" s="22">
        <f t="shared" si="17"/>
        <v>0</v>
      </c>
      <c r="AW58" s="5">
        <f t="shared" si="18"/>
        <v>11</v>
      </c>
      <c r="AX58" s="5">
        <f t="shared" si="19"/>
        <v>101</v>
      </c>
      <c r="AY58" s="5">
        <f t="shared" si="20"/>
        <v>56</v>
      </c>
      <c r="AZ58">
        <v>10.35844921737216</v>
      </c>
      <c r="BA58">
        <v>14.03563008698368</v>
      </c>
      <c r="BB58">
        <v>18.434616689448955</v>
      </c>
      <c r="BC58">
        <v>33.581479220654082</v>
      </c>
      <c r="BD58">
        <v>32.280683449610237</v>
      </c>
      <c r="BE58" t="s">
        <v>433</v>
      </c>
      <c r="BF58" t="s">
        <v>433</v>
      </c>
      <c r="BG58" t="s">
        <v>433</v>
      </c>
      <c r="BH58" t="s">
        <v>433</v>
      </c>
    </row>
    <row r="59" spans="1:61" x14ac:dyDescent="0.3">
      <c r="A59" t="s">
        <v>57</v>
      </c>
      <c r="B59" s="19">
        <v>0</v>
      </c>
      <c r="C59" s="19">
        <v>0</v>
      </c>
      <c r="D59" s="19">
        <v>0</v>
      </c>
      <c r="E59" s="19">
        <v>1.2815667199999999E-6</v>
      </c>
      <c r="F59" s="19">
        <v>0</v>
      </c>
      <c r="G59" s="19">
        <f>SUMPRODUCT(B59:F59,$B$1:$F$1)/SUM($B$1:$F$1)</f>
        <v>3.8447001599999995E-7</v>
      </c>
      <c r="H59" s="18">
        <f>RANK(G59,$G$4:$G$316,0)</f>
        <v>240</v>
      </c>
      <c r="I59" s="15">
        <f>IF(AND(B59=0,F59=0),0,IFERROR(_xlfn.RRI(5,B59,F59),100%))</f>
        <v>0</v>
      </c>
      <c r="J59" s="18">
        <f>RANK(I59,$I$4:$I$316,0)</f>
        <v>132</v>
      </c>
      <c r="K59" s="18">
        <f t="shared" si="0"/>
        <v>186</v>
      </c>
      <c r="L59" s="9">
        <v>0.41234358146047995</v>
      </c>
      <c r="M59" s="9">
        <v>0.51445432355430409</v>
      </c>
      <c r="N59" s="9">
        <v>0.63069109203619833</v>
      </c>
      <c r="O59" s="9">
        <v>102.26718075966033</v>
      </c>
      <c r="P59" s="9">
        <v>109.0789000876678</v>
      </c>
      <c r="Q59" s="17">
        <f t="shared" si="1"/>
        <v>74.484192376623199</v>
      </c>
      <c r="R59" s="22">
        <f t="shared" si="2"/>
        <v>2.0513800484763549</v>
      </c>
      <c r="S59" s="5">
        <f t="shared" si="3"/>
        <v>102</v>
      </c>
      <c r="T59" s="5">
        <f t="shared" si="4"/>
        <v>2</v>
      </c>
      <c r="U59" s="5">
        <f t="shared" si="5"/>
        <v>52</v>
      </c>
      <c r="V59" s="9">
        <v>4.114942446625383</v>
      </c>
      <c r="W59" s="9">
        <v>3.9255760617261055</v>
      </c>
      <c r="X59" s="9">
        <v>3.9895354983019513</v>
      </c>
      <c r="Y59" s="9">
        <v>187.08217854082804</v>
      </c>
      <c r="Z59" s="9">
        <v>157.50596296466432</v>
      </c>
      <c r="AA59" s="17">
        <f t="shared" si="6"/>
        <v>120.32697177319211</v>
      </c>
      <c r="AB59" s="22">
        <f t="shared" si="7"/>
        <v>1.0729395947305727</v>
      </c>
      <c r="AC59" s="5">
        <f t="shared" si="8"/>
        <v>105</v>
      </c>
      <c r="AD59" s="5">
        <f t="shared" si="9"/>
        <v>1</v>
      </c>
      <c r="AE59" s="5">
        <f t="shared" si="10"/>
        <v>53</v>
      </c>
      <c r="AF59" s="9">
        <v>0</v>
      </c>
      <c r="AG59" s="9">
        <v>0.12174970054379543</v>
      </c>
      <c r="AH59" s="9">
        <v>0.12630467104311638</v>
      </c>
      <c r="AI59" s="9">
        <v>0.18343000360483155</v>
      </c>
      <c r="AJ59" s="9">
        <v>0.20521935166823185</v>
      </c>
      <c r="AK59" s="17">
        <f t="shared" si="11"/>
        <v>0.16846516098455527</v>
      </c>
      <c r="AL59" s="22">
        <f t="shared" si="12"/>
        <v>1</v>
      </c>
      <c r="AM59" s="5">
        <f t="shared" si="13"/>
        <v>134</v>
      </c>
      <c r="AN59" s="5">
        <f t="shared" si="14"/>
        <v>270</v>
      </c>
      <c r="AO59" s="5">
        <f t="shared" si="15"/>
        <v>202</v>
      </c>
      <c r="AP59" s="9">
        <v>0</v>
      </c>
      <c r="AQ59" s="9">
        <v>0.67141446400105065</v>
      </c>
      <c r="AR59" s="9">
        <v>0.6447728538718871</v>
      </c>
      <c r="AS59" s="9">
        <v>1.0587514524543036</v>
      </c>
      <c r="AT59" s="9">
        <v>1.1015011239119821</v>
      </c>
      <c r="AU59" s="17">
        <f t="shared" si="16"/>
        <v>0.92075117927551386</v>
      </c>
      <c r="AV59" s="22">
        <f t="shared" si="17"/>
        <v>1</v>
      </c>
      <c r="AW59" s="5">
        <f t="shared" si="18"/>
        <v>201</v>
      </c>
      <c r="AX59" s="5">
        <f t="shared" si="19"/>
        <v>274</v>
      </c>
      <c r="AY59" s="5">
        <f t="shared" si="20"/>
        <v>237.5</v>
      </c>
      <c r="AZ59">
        <v>0</v>
      </c>
      <c r="BA59">
        <v>0</v>
      </c>
      <c r="BB59">
        <v>0</v>
      </c>
      <c r="BC59">
        <v>5.1262668799999997E-6</v>
      </c>
      <c r="BD59">
        <v>0</v>
      </c>
      <c r="BE59" t="s">
        <v>433</v>
      </c>
      <c r="BF59" t="s">
        <v>433</v>
      </c>
      <c r="BG59" t="s">
        <v>433</v>
      </c>
      <c r="BH59" t="s">
        <v>433</v>
      </c>
    </row>
    <row r="60" spans="1:61" x14ac:dyDescent="0.3">
      <c r="A60" t="s">
        <v>58</v>
      </c>
      <c r="B60" s="19">
        <v>3.9905642252055555</v>
      </c>
      <c r="C60" s="19">
        <v>3.6138957463244803</v>
      </c>
      <c r="D60" s="19">
        <v>2.96962293067776</v>
      </c>
      <c r="E60" s="19">
        <v>3.4504326146048001</v>
      </c>
      <c r="F60" s="19">
        <v>3.138133054258176</v>
      </c>
      <c r="G60" s="19">
        <f>SUMPRODUCT(B60:F60,$B$1:$F$1)/SUM($B$1:$F$1)</f>
        <v>3.2645305907967641</v>
      </c>
      <c r="H60" s="18">
        <f>RANK(G60,$G$4:$G$316,0)</f>
        <v>195</v>
      </c>
      <c r="I60" s="15">
        <f>IF(AND(B60=0,F60=0),0,IFERROR(_xlfn.RRI(5,B60,F60),100%))</f>
        <v>-4.6924271554951158E-2</v>
      </c>
      <c r="J60" s="18">
        <f>RANK(I60,$I$4:$I$316,0)</f>
        <v>219</v>
      </c>
      <c r="K60" s="18">
        <f t="shared" si="0"/>
        <v>207</v>
      </c>
      <c r="L60" s="9">
        <v>28.153326323461428</v>
      </c>
      <c r="M60" s="9">
        <v>29.132696576944845</v>
      </c>
      <c r="N60" s="9">
        <v>28.795029890185933</v>
      </c>
      <c r="O60" s="9">
        <v>37.454882808841319</v>
      </c>
      <c r="P60" s="9">
        <v>43.452094336973204</v>
      </c>
      <c r="Q60" s="17">
        <f t="shared" si="1"/>
        <v>37.240609700499178</v>
      </c>
      <c r="R60" s="22">
        <f t="shared" si="2"/>
        <v>9.0677112995574349E-2</v>
      </c>
      <c r="S60" s="5">
        <f t="shared" si="3"/>
        <v>132</v>
      </c>
      <c r="T60" s="5">
        <f t="shared" si="4"/>
        <v>48</v>
      </c>
      <c r="U60" s="5">
        <f t="shared" si="5"/>
        <v>90</v>
      </c>
      <c r="V60" s="9">
        <v>96.5360907973335</v>
      </c>
      <c r="W60" s="9">
        <v>96.85955624226446</v>
      </c>
      <c r="X60" s="9">
        <v>68.453943501127682</v>
      </c>
      <c r="Y60" s="9">
        <v>68.935612490668746</v>
      </c>
      <c r="Z60" s="9">
        <v>72.237675796345741</v>
      </c>
      <c r="AA60" s="17">
        <f t="shared" si="6"/>
        <v>72.936325117944364</v>
      </c>
      <c r="AB60" s="22">
        <f t="shared" si="7"/>
        <v>-5.6341597628568052E-2</v>
      </c>
      <c r="AC60" s="5">
        <f t="shared" si="8"/>
        <v>133</v>
      </c>
      <c r="AD60" s="5">
        <f t="shared" si="9"/>
        <v>218</v>
      </c>
      <c r="AE60" s="5">
        <f t="shared" si="10"/>
        <v>175.5</v>
      </c>
      <c r="AF60" s="9">
        <v>0.53238233511292132</v>
      </c>
      <c r="AG60" s="9">
        <v>0.5227327137308454</v>
      </c>
      <c r="AH60" s="9">
        <v>0.53546608688267316</v>
      </c>
      <c r="AI60" s="9">
        <v>0.48507779688359653</v>
      </c>
      <c r="AJ60" s="9">
        <v>0.3862692222768509</v>
      </c>
      <c r="AK60" s="17">
        <f t="shared" si="11"/>
        <v>0.45987999779454236</v>
      </c>
      <c r="AL60" s="22">
        <f t="shared" si="12"/>
        <v>-6.2150192348806144E-2</v>
      </c>
      <c r="AM60" s="5">
        <f t="shared" si="13"/>
        <v>179</v>
      </c>
      <c r="AN60" s="5">
        <f t="shared" si="14"/>
        <v>63</v>
      </c>
      <c r="AO60" s="5">
        <f t="shared" si="15"/>
        <v>121</v>
      </c>
      <c r="AP60" s="9">
        <v>0.81265020581054637</v>
      </c>
      <c r="AQ60" s="9">
        <v>0.84057722167716376</v>
      </c>
      <c r="AR60" s="9">
        <v>0.84805422530289531</v>
      </c>
      <c r="AS60" s="9">
        <v>0.87637694548089828</v>
      </c>
      <c r="AT60" s="9">
        <v>0.84409871979020867</v>
      </c>
      <c r="AU60" s="17">
        <f t="shared" si="16"/>
        <v>0.85282478799531747</v>
      </c>
      <c r="AV60" s="22">
        <f t="shared" si="17"/>
        <v>7.6226432517461085E-3</v>
      </c>
      <c r="AW60" s="5">
        <f t="shared" si="18"/>
        <v>167</v>
      </c>
      <c r="AX60" s="5">
        <f t="shared" si="19"/>
        <v>213</v>
      </c>
      <c r="AY60" s="5">
        <f t="shared" si="20"/>
        <v>190</v>
      </c>
      <c r="AZ60">
        <v>40.310397043217712</v>
      </c>
      <c r="BA60">
        <v>45.372401103953912</v>
      </c>
      <c r="BB60">
        <v>49.848483137218565</v>
      </c>
      <c r="BC60">
        <v>77.549673219747845</v>
      </c>
      <c r="BD60">
        <v>107.54788080910232</v>
      </c>
      <c r="BE60" t="s">
        <v>433</v>
      </c>
      <c r="BF60" t="s">
        <v>433</v>
      </c>
      <c r="BG60" t="s">
        <v>433</v>
      </c>
      <c r="BH60" t="s">
        <v>433</v>
      </c>
    </row>
    <row r="61" spans="1:61" x14ac:dyDescent="0.3">
      <c r="A61" t="s">
        <v>59</v>
      </c>
      <c r="B61" s="19">
        <v>53.430265423216639</v>
      </c>
      <c r="C61" s="19">
        <v>-6.6824163521023996</v>
      </c>
      <c r="D61" s="19">
        <v>0</v>
      </c>
      <c r="E61" s="19">
        <v>0</v>
      </c>
      <c r="F61" s="19">
        <v>0</v>
      </c>
      <c r="G61" s="19">
        <f>SUMPRODUCT(B61:F61,$B$1:$F$1)/SUM($B$1:$F$1)</f>
        <v>2.337392453555712</v>
      </c>
      <c r="H61" s="18">
        <f>RANK(G61,$G$4:$G$316,0)</f>
        <v>200</v>
      </c>
      <c r="I61" s="15">
        <f>IF(AND(B61=0,F61=0),0,IFERROR(_xlfn.RRI(5,B61,F61),100%))</f>
        <v>-1</v>
      </c>
      <c r="J61" s="18">
        <f>RANK(I61,$I$4:$I$316,0)</f>
        <v>257</v>
      </c>
      <c r="K61" s="18">
        <f t="shared" si="0"/>
        <v>228.5</v>
      </c>
      <c r="L61" s="9">
        <v>127.19474247372801</v>
      </c>
      <c r="M61" s="9">
        <v>71.19497294234624</v>
      </c>
      <c r="N61" s="9">
        <v>0</v>
      </c>
      <c r="O61" s="9">
        <v>0</v>
      </c>
      <c r="P61" s="9">
        <v>0</v>
      </c>
      <c r="Q61" s="17">
        <f t="shared" si="1"/>
        <v>9.9194857708037123</v>
      </c>
      <c r="R61" s="22">
        <f t="shared" si="2"/>
        <v>-1</v>
      </c>
      <c r="S61" s="5">
        <f t="shared" si="3"/>
        <v>195</v>
      </c>
      <c r="T61" s="5">
        <f t="shared" si="4"/>
        <v>250</v>
      </c>
      <c r="U61" s="5">
        <f t="shared" si="5"/>
        <v>222.5</v>
      </c>
      <c r="V61" s="9">
        <v>171.07544802735103</v>
      </c>
      <c r="W61" s="9">
        <v>134.33071807479809</v>
      </c>
      <c r="X61" s="9">
        <v>0</v>
      </c>
      <c r="Y61" s="9">
        <v>0</v>
      </c>
      <c r="Z61" s="9">
        <v>0</v>
      </c>
      <c r="AA61" s="17">
        <f t="shared" si="6"/>
        <v>15.270308305107456</v>
      </c>
      <c r="AB61" s="22">
        <f t="shared" si="7"/>
        <v>-1</v>
      </c>
      <c r="AC61" s="5">
        <f t="shared" si="8"/>
        <v>221</v>
      </c>
      <c r="AD61" s="5">
        <f t="shared" si="9"/>
        <v>251</v>
      </c>
      <c r="AE61" s="5">
        <f t="shared" si="10"/>
        <v>236</v>
      </c>
      <c r="AF61" s="9">
        <v>0.48709664970099686</v>
      </c>
      <c r="AG61" s="9">
        <v>0.72233584456248601</v>
      </c>
      <c r="AH61" s="9">
        <v>0.56549022994167342</v>
      </c>
      <c r="AI61" s="9">
        <v>0.66703843126156681</v>
      </c>
      <c r="AJ61" s="9">
        <v>0.6212635906234053</v>
      </c>
      <c r="AK61" s="17">
        <f t="shared" si="11"/>
        <v>0.62218663632934101</v>
      </c>
      <c r="AL61" s="22">
        <f t="shared" si="12"/>
        <v>4.986184375679259E-2</v>
      </c>
      <c r="AM61" s="5">
        <f t="shared" si="13"/>
        <v>227</v>
      </c>
      <c r="AN61" s="5">
        <f t="shared" si="14"/>
        <v>227</v>
      </c>
      <c r="AO61" s="5">
        <f t="shared" si="15"/>
        <v>227</v>
      </c>
      <c r="AP61" s="9">
        <v>0.89773182061032708</v>
      </c>
      <c r="AQ61" s="9">
        <v>1.0811002680631852</v>
      </c>
      <c r="AR61" s="9">
        <v>0.94670919850324176</v>
      </c>
      <c r="AS61" s="9">
        <v>1.0493490806022727</v>
      </c>
      <c r="AT61" s="9">
        <v>0.98364063084025277</v>
      </c>
      <c r="AU61" s="17">
        <f t="shared" si="16"/>
        <v>0.99654442065110693</v>
      </c>
      <c r="AV61" s="22">
        <f t="shared" si="17"/>
        <v>1.8445909188020027E-2</v>
      </c>
      <c r="AW61" s="5">
        <f t="shared" si="18"/>
        <v>230</v>
      </c>
      <c r="AX61" s="5">
        <f t="shared" si="19"/>
        <v>221</v>
      </c>
      <c r="AY61" s="5">
        <f t="shared" si="20"/>
        <v>225.5</v>
      </c>
      <c r="AZ61">
        <v>136.22713535350783</v>
      </c>
      <c r="BA61">
        <v>11.532280886517759</v>
      </c>
      <c r="BB61">
        <v>0</v>
      </c>
      <c r="BC61">
        <v>0</v>
      </c>
      <c r="BD61">
        <v>0</v>
      </c>
      <c r="BE61" t="s">
        <v>433</v>
      </c>
      <c r="BF61" t="s">
        <v>433</v>
      </c>
      <c r="BG61" t="s">
        <v>438</v>
      </c>
      <c r="BH61" t="s">
        <v>438</v>
      </c>
      <c r="BI61" t="s">
        <v>437</v>
      </c>
    </row>
    <row r="62" spans="1:61" x14ac:dyDescent="0.3">
      <c r="A62" t="s">
        <v>60</v>
      </c>
      <c r="B62" s="19">
        <v>2.1225393312132095</v>
      </c>
      <c r="C62" s="19">
        <v>-5.2212813392350199</v>
      </c>
      <c r="D62" s="19">
        <v>-7.8424774896159759</v>
      </c>
      <c r="E62" s="19">
        <v>-0.41782062182400004</v>
      </c>
      <c r="F62" s="19">
        <v>0.85015268821872647</v>
      </c>
      <c r="G62" s="19">
        <f>SUMPRODUCT(B62:F62,$B$1:$F$1)/SUM($B$1:$F$1)</f>
        <v>-1.5087177095839952</v>
      </c>
      <c r="H62" s="18">
        <f>RANK(G62,$G$4:$G$316,0)</f>
        <v>308</v>
      </c>
      <c r="I62" s="15">
        <f>IF(AND(B62=0,F62=0),0,IFERROR(_xlfn.RRI(5,B62,F62),100%))</f>
        <v>-0.16722392994151414</v>
      </c>
      <c r="J62" s="18">
        <f>RANK(I62,$I$4:$I$316,0)</f>
        <v>240</v>
      </c>
      <c r="K62" s="18">
        <f t="shared" si="0"/>
        <v>274</v>
      </c>
      <c r="L62" s="9">
        <v>128.09237219327528</v>
      </c>
      <c r="M62" s="9">
        <v>97.315856321895637</v>
      </c>
      <c r="N62" s="9">
        <v>75.682681225652317</v>
      </c>
      <c r="O62" s="9">
        <v>67.060069629127582</v>
      </c>
      <c r="P62" s="9">
        <v>61.845357277905919</v>
      </c>
      <c r="Q62" s="17">
        <f t="shared" si="1"/>
        <v>71.263111470789653</v>
      </c>
      <c r="R62" s="22">
        <f t="shared" si="2"/>
        <v>-0.13551638390342302</v>
      </c>
      <c r="S62" s="5">
        <f t="shared" si="3"/>
        <v>105</v>
      </c>
      <c r="T62" s="5">
        <f t="shared" si="4"/>
        <v>228</v>
      </c>
      <c r="U62" s="5">
        <f t="shared" si="5"/>
        <v>166.5</v>
      </c>
      <c r="V62" s="9">
        <v>139.60693995865876</v>
      </c>
      <c r="W62" s="9">
        <v>150.3859938853459</v>
      </c>
      <c r="X62" s="9">
        <v>173.07713489813096</v>
      </c>
      <c r="Y62" s="9">
        <v>187.10794354148064</v>
      </c>
      <c r="Z62" s="9">
        <v>100.20343197313751</v>
      </c>
      <c r="AA62" s="17">
        <f t="shared" si="6"/>
        <v>145.32882952352563</v>
      </c>
      <c r="AB62" s="22">
        <f t="shared" si="7"/>
        <v>-6.4173976953007972E-2</v>
      </c>
      <c r="AC62" s="5">
        <f t="shared" si="8"/>
        <v>93</v>
      </c>
      <c r="AD62" s="5">
        <f t="shared" si="9"/>
        <v>224</v>
      </c>
      <c r="AE62" s="5">
        <f t="shared" si="10"/>
        <v>158.5</v>
      </c>
      <c r="AF62" s="9">
        <v>0.7777700670271338</v>
      </c>
      <c r="AG62" s="9">
        <v>0.9367753923107166</v>
      </c>
      <c r="AH62" s="9">
        <v>1.9232415076923253</v>
      </c>
      <c r="AI62" s="9">
        <v>0</v>
      </c>
      <c r="AJ62" s="9">
        <v>0</v>
      </c>
      <c r="AK62" s="17">
        <f t="shared" si="11"/>
        <v>0.47037557450535761</v>
      </c>
      <c r="AL62" s="22">
        <f t="shared" si="12"/>
        <v>-1</v>
      </c>
      <c r="AM62" s="5">
        <f t="shared" si="13"/>
        <v>181</v>
      </c>
      <c r="AN62" s="5">
        <f t="shared" si="14"/>
        <v>1</v>
      </c>
      <c r="AO62" s="5">
        <f t="shared" si="15"/>
        <v>91</v>
      </c>
      <c r="AP62" s="9">
        <v>1.0791923189604733</v>
      </c>
      <c r="AQ62" s="9">
        <v>1.2362187930391286</v>
      </c>
      <c r="AR62" s="9">
        <v>2.1129460522604417</v>
      </c>
      <c r="AS62" s="9">
        <v>0</v>
      </c>
      <c r="AT62" s="9">
        <v>0</v>
      </c>
      <c r="AU62" s="17">
        <f t="shared" si="16"/>
        <v>0.53835976605206848</v>
      </c>
      <c r="AV62" s="22">
        <f t="shared" si="17"/>
        <v>-1</v>
      </c>
      <c r="AW62" s="5">
        <f t="shared" si="18"/>
        <v>140</v>
      </c>
      <c r="AX62" s="5">
        <f t="shared" si="19"/>
        <v>1</v>
      </c>
      <c r="AY62" s="5">
        <f t="shared" si="20"/>
        <v>70.5</v>
      </c>
      <c r="AZ62">
        <v>2.8497046341941248</v>
      </c>
      <c r="BA62">
        <v>-4.9480024637129736</v>
      </c>
      <c r="BB62">
        <v>-7.9171291489198081</v>
      </c>
      <c r="BC62">
        <v>0.15629139763200001</v>
      </c>
      <c r="BD62">
        <v>0.75676731371868156</v>
      </c>
      <c r="BE62" t="s">
        <v>433</v>
      </c>
      <c r="BF62" t="s">
        <v>433</v>
      </c>
      <c r="BG62" t="s">
        <v>433</v>
      </c>
      <c r="BH62" t="s">
        <v>433</v>
      </c>
    </row>
    <row r="63" spans="1:61" x14ac:dyDescent="0.3">
      <c r="A63" t="s">
        <v>61</v>
      </c>
      <c r="B63" s="19">
        <v>0</v>
      </c>
      <c r="C63" s="19">
        <v>-45.75308602710016</v>
      </c>
      <c r="D63" s="19">
        <v>-40.761404601016316</v>
      </c>
      <c r="E63" s="19">
        <v>-40.165721915402237</v>
      </c>
      <c r="F63" s="20">
        <v>-28.405119915714561</v>
      </c>
      <c r="G63" s="19">
        <f>SUMPRODUCT(B63:F63,$B$1:$F$1)/SUM($B$1:$F$1)</f>
        <v>-33.851699762464769</v>
      </c>
      <c r="H63" s="18">
        <f>RANK(G63,$G$4:$G$316,0)</f>
        <v>309</v>
      </c>
      <c r="I63" s="15">
        <f>IF(AND(B63=0,F63=0),0,IFERROR(_xlfn.RRI(5,B63,F63),100%))</f>
        <v>1</v>
      </c>
      <c r="J63" s="18">
        <f>RANK(I63,$I$4:$I$316,0)</f>
        <v>5</v>
      </c>
      <c r="K63" s="18">
        <f t="shared" si="0"/>
        <v>157</v>
      </c>
      <c r="L63" s="9">
        <v>0</v>
      </c>
      <c r="M63" s="9">
        <v>40.827040518518785</v>
      </c>
      <c r="N63" s="9">
        <v>47.626759641290136</v>
      </c>
      <c r="O63" s="9">
        <v>96.490678713990363</v>
      </c>
      <c r="P63" s="9">
        <v>76.891903989472851</v>
      </c>
      <c r="Q63" s="17">
        <f t="shared" si="1"/>
        <v>71.270669164170215</v>
      </c>
      <c r="R63" s="22">
        <f t="shared" si="2"/>
        <v>1</v>
      </c>
      <c r="S63" s="5">
        <f t="shared" si="3"/>
        <v>104</v>
      </c>
      <c r="T63" s="5">
        <f t="shared" si="4"/>
        <v>3</v>
      </c>
      <c r="U63" s="5">
        <f t="shared" si="5"/>
        <v>53.5</v>
      </c>
      <c r="V63" s="9">
        <v>0</v>
      </c>
      <c r="W63" s="9">
        <v>76.216038221341293</v>
      </c>
      <c r="X63" s="9">
        <v>182.77434837116743</v>
      </c>
      <c r="Y63" s="9">
        <v>291.76944960540806</v>
      </c>
      <c r="Z63" s="9">
        <v>363.28061213583038</v>
      </c>
      <c r="AA63" s="17">
        <f t="shared" si="6"/>
        <v>273.20875132125514</v>
      </c>
      <c r="AB63" s="22">
        <f t="shared" si="7"/>
        <v>1</v>
      </c>
      <c r="AC63" s="5">
        <f t="shared" si="8"/>
        <v>65</v>
      </c>
      <c r="AD63" s="5">
        <f t="shared" si="9"/>
        <v>2</v>
      </c>
      <c r="AE63" s="5">
        <f t="shared" si="10"/>
        <v>33.5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17">
        <f t="shared" si="11"/>
        <v>0</v>
      </c>
      <c r="AL63" s="22">
        <f t="shared" si="12"/>
        <v>0</v>
      </c>
      <c r="AM63" s="5">
        <f t="shared" si="13"/>
        <v>13</v>
      </c>
      <c r="AN63" s="5">
        <f t="shared" si="14"/>
        <v>89</v>
      </c>
      <c r="AO63" s="5">
        <f t="shared" si="15"/>
        <v>51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17">
        <f t="shared" si="16"/>
        <v>0</v>
      </c>
      <c r="AV63" s="22">
        <f t="shared" si="17"/>
        <v>0</v>
      </c>
      <c r="AW63" s="5">
        <f t="shared" si="18"/>
        <v>11</v>
      </c>
      <c r="AX63" s="5">
        <f t="shared" si="19"/>
        <v>101</v>
      </c>
      <c r="AY63" s="5">
        <f t="shared" si="20"/>
        <v>56</v>
      </c>
      <c r="AZ63">
        <v>0</v>
      </c>
      <c r="BA63">
        <v>26.664504736317443</v>
      </c>
      <c r="BB63">
        <v>31.197279696742399</v>
      </c>
      <c r="BC63">
        <v>32.499477434327041</v>
      </c>
      <c r="BD63">
        <v>32.837651228364805</v>
      </c>
      <c r="BE63" t="s">
        <v>433</v>
      </c>
      <c r="BF63" t="s">
        <v>433</v>
      </c>
      <c r="BG63" t="s">
        <v>433</v>
      </c>
      <c r="BH63" t="s">
        <v>433</v>
      </c>
    </row>
    <row r="64" spans="1:61" x14ac:dyDescent="0.3">
      <c r="A64" t="s">
        <v>62</v>
      </c>
      <c r="B64" s="19">
        <v>0</v>
      </c>
      <c r="C64" s="19">
        <v>73.612899274547203</v>
      </c>
      <c r="D64" s="19">
        <v>75.51988118223872</v>
      </c>
      <c r="E64" s="19">
        <v>75.229271638528004</v>
      </c>
      <c r="F64" s="20">
        <v>95.240896487895455</v>
      </c>
      <c r="G64" s="19">
        <f>SUMPRODUCT(B64:F64,$B$1:$F$1)/SUM($B$1:$F$1)</f>
        <v>79.449761286891686</v>
      </c>
      <c r="H64" s="18">
        <f>RANK(G64,$G$4:$G$316,0)</f>
        <v>98</v>
      </c>
      <c r="I64" s="15">
        <f>IF(AND(B64=0,F64=0),0,IFERROR(_xlfn.RRI(5,B64,F64),100%))</f>
        <v>1</v>
      </c>
      <c r="J64" s="18">
        <f>RANK(I64,$I$4:$I$316,0)</f>
        <v>5</v>
      </c>
      <c r="K64" s="18">
        <f t="shared" si="0"/>
        <v>51.5</v>
      </c>
      <c r="L64" s="9">
        <v>58.019468743879166</v>
      </c>
      <c r="M64" s="9">
        <v>76.178083280559619</v>
      </c>
      <c r="N64" s="9">
        <v>83.449341723202565</v>
      </c>
      <c r="O64" s="9">
        <v>115.30517303619942</v>
      </c>
      <c r="P64" s="9">
        <v>102.70383371362509</v>
      </c>
      <c r="Q64" s="17">
        <f t="shared" si="1"/>
        <v>99.072831342172321</v>
      </c>
      <c r="R64" s="22">
        <f t="shared" si="2"/>
        <v>0.12099217607816515</v>
      </c>
      <c r="S64" s="5">
        <f t="shared" si="3"/>
        <v>86</v>
      </c>
      <c r="T64" s="5">
        <f t="shared" si="4"/>
        <v>36</v>
      </c>
      <c r="U64" s="5">
        <f t="shared" si="5"/>
        <v>61</v>
      </c>
      <c r="V64" s="9">
        <v>74.676641781099619</v>
      </c>
      <c r="W64" s="9">
        <v>82.61804942611252</v>
      </c>
      <c r="X64" s="9">
        <v>106.86338874879478</v>
      </c>
      <c r="Y64" s="9">
        <v>140.08759081002444</v>
      </c>
      <c r="Z64" s="9">
        <v>168.74380918878359</v>
      </c>
      <c r="AA64" s="17">
        <f t="shared" si="6"/>
        <v>138.76121322864032</v>
      </c>
      <c r="AB64" s="22">
        <f t="shared" si="7"/>
        <v>0.17708713697174372</v>
      </c>
      <c r="AC64" s="5">
        <f t="shared" si="8"/>
        <v>98</v>
      </c>
      <c r="AD64" s="5">
        <f t="shared" si="9"/>
        <v>23</v>
      </c>
      <c r="AE64" s="5">
        <f t="shared" si="10"/>
        <v>60.5</v>
      </c>
      <c r="AF64" s="9">
        <v>0</v>
      </c>
      <c r="AG64" s="9">
        <v>0.58148353694688981</v>
      </c>
      <c r="AH64" s="9">
        <v>0.62408200620293708</v>
      </c>
      <c r="AI64" s="9">
        <v>0.81885294343866111</v>
      </c>
      <c r="AJ64" s="9">
        <v>0.68504137766115714</v>
      </c>
      <c r="AK64" s="17">
        <f t="shared" si="11"/>
        <v>0.67356301218399306</v>
      </c>
      <c r="AL64" s="22">
        <f t="shared" si="12"/>
        <v>1</v>
      </c>
      <c r="AM64" s="5">
        <f t="shared" si="13"/>
        <v>256</v>
      </c>
      <c r="AN64" s="5">
        <f t="shared" si="14"/>
        <v>270</v>
      </c>
      <c r="AO64" s="5">
        <f t="shared" si="15"/>
        <v>263</v>
      </c>
      <c r="AP64" s="9">
        <v>0</v>
      </c>
      <c r="AQ64" s="9">
        <v>0.83876437337805965</v>
      </c>
      <c r="AR64" s="9">
        <v>0.94107533829399259</v>
      </c>
      <c r="AS64" s="9">
        <v>1.1436135272835488</v>
      </c>
      <c r="AT64" s="9">
        <v>0.97777707175837714</v>
      </c>
      <c r="AU64" s="17">
        <f t="shared" si="16"/>
        <v>0.9643481732161171</v>
      </c>
      <c r="AV64" s="22">
        <f t="shared" si="17"/>
        <v>1</v>
      </c>
      <c r="AW64" s="5">
        <f t="shared" si="18"/>
        <v>216</v>
      </c>
      <c r="AX64" s="5">
        <f t="shared" si="19"/>
        <v>274</v>
      </c>
      <c r="AY64" s="5">
        <f t="shared" si="20"/>
        <v>245</v>
      </c>
      <c r="AZ64">
        <v>0</v>
      </c>
      <c r="BA64">
        <v>82.118030330910713</v>
      </c>
      <c r="BB64">
        <v>86.926809686364152</v>
      </c>
      <c r="BC64">
        <v>95.678611472732157</v>
      </c>
      <c r="BD64">
        <v>135.57509306101267</v>
      </c>
      <c r="BE64" t="s">
        <v>433</v>
      </c>
      <c r="BF64" t="s">
        <v>433</v>
      </c>
      <c r="BG64" t="s">
        <v>433</v>
      </c>
      <c r="BH64" t="s">
        <v>433</v>
      </c>
    </row>
    <row r="65" spans="1:61" x14ac:dyDescent="0.3">
      <c r="A65" t="s">
        <v>63</v>
      </c>
      <c r="B65" s="19">
        <v>0.19606414627840002</v>
      </c>
      <c r="C65" s="19">
        <v>4.3633084305817595</v>
      </c>
      <c r="D65" s="19">
        <v>9.5299854796800004E-2</v>
      </c>
      <c r="E65" s="19">
        <v>0.1025752512512</v>
      </c>
      <c r="F65" s="19">
        <v>0</v>
      </c>
      <c r="G65" s="19">
        <f>SUMPRODUCT(B65:F65,$B$1:$F$1)/SUM($B$1:$F$1)</f>
        <v>0.27780117517772801</v>
      </c>
      <c r="H65" s="18">
        <f>RANK(G65,$G$4:$G$316,0)</f>
        <v>215</v>
      </c>
      <c r="I65" s="15">
        <f>IF(AND(B65=0,F65=0),0,IFERROR(_xlfn.RRI(5,B65,F65),100%))</f>
        <v>-1</v>
      </c>
      <c r="J65" s="18">
        <f>RANK(I65,$I$4:$I$316,0)</f>
        <v>257</v>
      </c>
      <c r="K65" s="18">
        <f t="shared" si="0"/>
        <v>236</v>
      </c>
      <c r="L65" s="9">
        <v>113.38013287856518</v>
      </c>
      <c r="M65" s="9">
        <v>95.401226069403947</v>
      </c>
      <c r="N65" s="9">
        <v>93.269257186011458</v>
      </c>
      <c r="O65" s="9">
        <v>92.711616544932866</v>
      </c>
      <c r="P65" s="9">
        <v>0</v>
      </c>
      <c r="Q65" s="17">
        <f t="shared" si="1"/>
        <v>56.906404348080606</v>
      </c>
      <c r="R65" s="22">
        <f t="shared" si="2"/>
        <v>-1</v>
      </c>
      <c r="S65" s="5">
        <f t="shared" si="3"/>
        <v>115</v>
      </c>
      <c r="T65" s="5">
        <f t="shared" si="4"/>
        <v>250</v>
      </c>
      <c r="U65" s="5">
        <f t="shared" si="5"/>
        <v>182.5</v>
      </c>
      <c r="V65" s="9">
        <v>19.970013654428776</v>
      </c>
      <c r="W65" s="9">
        <v>25.168155283689778</v>
      </c>
      <c r="X65" s="9">
        <v>33.290516179600587</v>
      </c>
      <c r="Y65" s="9">
        <v>37.002174318112147</v>
      </c>
      <c r="Z65" s="9">
        <v>0</v>
      </c>
      <c r="AA65" s="17">
        <f t="shared" si="6"/>
        <v>20.015663978259688</v>
      </c>
      <c r="AB65" s="22">
        <f t="shared" si="7"/>
        <v>-1</v>
      </c>
      <c r="AC65" s="5">
        <f t="shared" si="8"/>
        <v>210</v>
      </c>
      <c r="AD65" s="5">
        <f t="shared" si="9"/>
        <v>251</v>
      </c>
      <c r="AE65" s="5">
        <f t="shared" si="10"/>
        <v>230.5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17">
        <f t="shared" si="11"/>
        <v>0</v>
      </c>
      <c r="AL65" s="22">
        <f t="shared" si="12"/>
        <v>0</v>
      </c>
      <c r="AM65" s="5">
        <f t="shared" si="13"/>
        <v>13</v>
      </c>
      <c r="AN65" s="5">
        <f t="shared" si="14"/>
        <v>89</v>
      </c>
      <c r="AO65" s="5">
        <f t="shared" si="15"/>
        <v>51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17">
        <f t="shared" si="16"/>
        <v>0</v>
      </c>
      <c r="AV65" s="22">
        <f t="shared" si="17"/>
        <v>0</v>
      </c>
      <c r="AW65" s="5">
        <f t="shared" si="18"/>
        <v>11</v>
      </c>
      <c r="AX65" s="5">
        <f t="shared" si="19"/>
        <v>101</v>
      </c>
      <c r="AY65" s="5">
        <f t="shared" si="20"/>
        <v>56</v>
      </c>
      <c r="AZ65">
        <v>0.19606414627840002</v>
      </c>
      <c r="BA65">
        <v>4.3633084305817595</v>
      </c>
      <c r="BB65">
        <v>9.5299854796800004E-2</v>
      </c>
      <c r="BC65">
        <v>0.1025752512512</v>
      </c>
      <c r="BD65">
        <v>0</v>
      </c>
      <c r="BE65" t="s">
        <v>433</v>
      </c>
      <c r="BF65" t="s">
        <v>433</v>
      </c>
      <c r="BG65" t="s">
        <v>433</v>
      </c>
      <c r="BH65" t="s">
        <v>433</v>
      </c>
    </row>
    <row r="66" spans="1:61" x14ac:dyDescent="0.3">
      <c r="A66" t="s">
        <v>64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f>SUMPRODUCT(B66:F66,$B$1:$F$1)/SUM($B$1:$F$1)</f>
        <v>0</v>
      </c>
      <c r="H66" s="18">
        <f>RANK(G66,$G$4:$G$316,0)</f>
        <v>241</v>
      </c>
      <c r="I66" s="15">
        <f>IF(AND(B66=0,F66=0),0,IFERROR(_xlfn.RRI(5,B66,F66),100%))</f>
        <v>0</v>
      </c>
      <c r="J66" s="18">
        <f>RANK(I66,$I$4:$I$316,0)</f>
        <v>132</v>
      </c>
      <c r="K66" s="18">
        <f t="shared" si="0"/>
        <v>186.5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17">
        <f t="shared" si="1"/>
        <v>0</v>
      </c>
      <c r="R66" s="22">
        <f t="shared" si="2"/>
        <v>0</v>
      </c>
      <c r="S66" s="5">
        <f t="shared" si="3"/>
        <v>301</v>
      </c>
      <c r="T66" s="5">
        <f t="shared" si="4"/>
        <v>122</v>
      </c>
      <c r="U66" s="5">
        <f t="shared" si="5"/>
        <v>211.5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17">
        <f t="shared" si="6"/>
        <v>0</v>
      </c>
      <c r="AB66" s="22">
        <f t="shared" si="7"/>
        <v>0</v>
      </c>
      <c r="AC66" s="5">
        <f t="shared" si="8"/>
        <v>298</v>
      </c>
      <c r="AD66" s="5">
        <f t="shared" si="9"/>
        <v>155</v>
      </c>
      <c r="AE66" s="5">
        <f t="shared" si="10"/>
        <v>226.5</v>
      </c>
      <c r="AF66" s="9">
        <v>0</v>
      </c>
      <c r="AG66" s="9">
        <v>0</v>
      </c>
      <c r="AH66" s="9">
        <v>0</v>
      </c>
      <c r="AI66" s="9">
        <v>0.76456667994719141</v>
      </c>
      <c r="AJ66" s="9">
        <v>0.68963056594716943</v>
      </c>
      <c r="AK66" s="17">
        <f t="shared" si="11"/>
        <v>0.50522223036302516</v>
      </c>
      <c r="AL66" s="22">
        <f t="shared" si="12"/>
        <v>1</v>
      </c>
      <c r="AM66" s="5">
        <f t="shared" si="13"/>
        <v>192</v>
      </c>
      <c r="AN66" s="5">
        <f t="shared" si="14"/>
        <v>270</v>
      </c>
      <c r="AO66" s="5">
        <f t="shared" si="15"/>
        <v>231</v>
      </c>
      <c r="AP66" s="9">
        <v>0</v>
      </c>
      <c r="AQ66" s="9">
        <v>0</v>
      </c>
      <c r="AR66" s="9">
        <v>0</v>
      </c>
      <c r="AS66" s="9">
        <v>1.0188637855413658</v>
      </c>
      <c r="AT66" s="9">
        <v>0.84182863806439223</v>
      </c>
      <c r="AU66" s="17">
        <f t="shared" si="16"/>
        <v>0.64239059088816663</v>
      </c>
      <c r="AV66" s="22">
        <f t="shared" si="17"/>
        <v>1</v>
      </c>
      <c r="AW66" s="5">
        <f t="shared" si="18"/>
        <v>150</v>
      </c>
      <c r="AX66" s="5">
        <f t="shared" si="19"/>
        <v>274</v>
      </c>
      <c r="AY66" s="5">
        <f t="shared" si="20"/>
        <v>212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433</v>
      </c>
      <c r="BF66" t="s">
        <v>433</v>
      </c>
      <c r="BG66" t="s">
        <v>438</v>
      </c>
      <c r="BH66" t="s">
        <v>438</v>
      </c>
      <c r="BI66" t="s">
        <v>437</v>
      </c>
    </row>
    <row r="67" spans="1:61" x14ac:dyDescent="0.3">
      <c r="A67" t="s">
        <v>65</v>
      </c>
      <c r="B67" s="19">
        <v>100.32787890156544</v>
      </c>
      <c r="C67" s="19">
        <v>-2305.8543158378907</v>
      </c>
      <c r="D67" s="19">
        <v>36.585299641497599</v>
      </c>
      <c r="E67" s="19">
        <v>0</v>
      </c>
      <c r="F67" s="19">
        <v>0</v>
      </c>
      <c r="G67" s="19">
        <f>SUMPRODUCT(B67:F67,$B$1:$F$1)/SUM($B$1:$F$1)</f>
        <v>-102.95926191851675</v>
      </c>
      <c r="H67" s="18">
        <f>RANK(G67,$G$4:$G$316,0)</f>
        <v>313</v>
      </c>
      <c r="I67" s="15">
        <f>IF(AND(B67=0,F67=0),0,IFERROR(_xlfn.RRI(5,B67,F67),100%))</f>
        <v>-1</v>
      </c>
      <c r="J67" s="18">
        <f>RANK(I67,$I$4:$I$316,0)</f>
        <v>257</v>
      </c>
      <c r="K67" s="18">
        <f t="shared" si="0"/>
        <v>285</v>
      </c>
      <c r="L67" s="9">
        <v>466.63684718712835</v>
      </c>
      <c r="M67" s="9">
        <v>87.879039834678068</v>
      </c>
      <c r="N67" s="9">
        <v>9.6358399999999995E-7</v>
      </c>
      <c r="O67" s="9">
        <v>0</v>
      </c>
      <c r="P67" s="9">
        <v>0</v>
      </c>
      <c r="Q67" s="17">
        <f t="shared" si="1"/>
        <v>27.725794543807122</v>
      </c>
      <c r="R67" s="22">
        <f t="shared" si="2"/>
        <v>-1</v>
      </c>
      <c r="S67" s="5">
        <f t="shared" si="3"/>
        <v>146</v>
      </c>
      <c r="T67" s="5">
        <f t="shared" si="4"/>
        <v>250</v>
      </c>
      <c r="U67" s="5">
        <f t="shared" si="5"/>
        <v>198</v>
      </c>
      <c r="V67" s="9">
        <v>978.34278514578432</v>
      </c>
      <c r="W67" s="9">
        <v>474.5309376284672</v>
      </c>
      <c r="X67" s="9">
        <v>3.8560182345830403</v>
      </c>
      <c r="Y67" s="9">
        <v>0</v>
      </c>
      <c r="Z67" s="9">
        <v>0</v>
      </c>
      <c r="AA67" s="17">
        <f t="shared" si="6"/>
        <v>73.414889785629185</v>
      </c>
      <c r="AB67" s="22">
        <f t="shared" si="7"/>
        <v>-1</v>
      </c>
      <c r="AC67" s="5">
        <f t="shared" si="8"/>
        <v>132</v>
      </c>
      <c r="AD67" s="5">
        <f t="shared" si="9"/>
        <v>251</v>
      </c>
      <c r="AE67" s="5">
        <f t="shared" si="10"/>
        <v>191.5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17">
        <f t="shared" si="11"/>
        <v>0</v>
      </c>
      <c r="AL67" s="22">
        <f t="shared" si="12"/>
        <v>0</v>
      </c>
      <c r="AM67" s="5">
        <f t="shared" si="13"/>
        <v>13</v>
      </c>
      <c r="AN67" s="5">
        <f t="shared" si="14"/>
        <v>89</v>
      </c>
      <c r="AO67" s="5">
        <f t="shared" si="15"/>
        <v>51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17">
        <f t="shared" si="16"/>
        <v>0</v>
      </c>
      <c r="AV67" s="22">
        <f t="shared" si="17"/>
        <v>0</v>
      </c>
      <c r="AW67" s="5">
        <f t="shared" si="18"/>
        <v>11</v>
      </c>
      <c r="AX67" s="5">
        <f t="shared" si="19"/>
        <v>101</v>
      </c>
      <c r="AY67" s="5">
        <f t="shared" si="20"/>
        <v>56</v>
      </c>
      <c r="AZ67">
        <v>200.80862858355712</v>
      </c>
      <c r="BA67">
        <v>179.61362730724326</v>
      </c>
      <c r="BB67">
        <v>329.02960848380928</v>
      </c>
      <c r="BC67">
        <v>0</v>
      </c>
      <c r="BD67">
        <v>0</v>
      </c>
      <c r="BE67" t="s">
        <v>433</v>
      </c>
      <c r="BF67" t="s">
        <v>433</v>
      </c>
      <c r="BG67" t="s">
        <v>433</v>
      </c>
      <c r="BH67" t="s">
        <v>433</v>
      </c>
    </row>
    <row r="68" spans="1:61" x14ac:dyDescent="0.3">
      <c r="A68" t="s">
        <v>67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f>SUMPRODUCT(B68:F68,$B$1:$F$1)/SUM($B$1:$F$1)</f>
        <v>0</v>
      </c>
      <c r="H68" s="18">
        <f>RANK(G68,$G$4:$G$316,0)</f>
        <v>241</v>
      </c>
      <c r="I68" s="15">
        <f>IF(AND(B68=0,F68=0),0,IFERROR(_xlfn.RRI(5,B68,F68),100%))</f>
        <v>0</v>
      </c>
      <c r="J68" s="18">
        <f>RANK(I68,$I$4:$I$316,0)</f>
        <v>132</v>
      </c>
      <c r="K68" s="18">
        <f t="shared" si="0"/>
        <v>186.5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17">
        <f t="shared" si="1"/>
        <v>0</v>
      </c>
      <c r="R68" s="22">
        <f t="shared" si="2"/>
        <v>0</v>
      </c>
      <c r="S68" s="5">
        <f t="shared" si="3"/>
        <v>301</v>
      </c>
      <c r="T68" s="5">
        <f t="shared" si="4"/>
        <v>122</v>
      </c>
      <c r="U68" s="5">
        <f t="shared" si="5"/>
        <v>211.5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17">
        <f t="shared" si="6"/>
        <v>0</v>
      </c>
      <c r="AB68" s="22">
        <f t="shared" si="7"/>
        <v>0</v>
      </c>
      <c r="AC68" s="5">
        <f t="shared" si="8"/>
        <v>298</v>
      </c>
      <c r="AD68" s="5">
        <f t="shared" si="9"/>
        <v>155</v>
      </c>
      <c r="AE68" s="5">
        <f t="shared" si="10"/>
        <v>226.5</v>
      </c>
      <c r="AF68" s="9">
        <v>0</v>
      </c>
      <c r="AG68" s="9">
        <v>7.0562196197038948E-2</v>
      </c>
      <c r="AH68" s="9">
        <v>0.37811859222606831</v>
      </c>
      <c r="AI68" s="9">
        <v>0.34426312541890441</v>
      </c>
      <c r="AJ68" s="9">
        <v>-0.16972834875793028</v>
      </c>
      <c r="AK68" s="17">
        <f t="shared" si="11"/>
        <v>0.11453942637756481</v>
      </c>
      <c r="AL68" s="22">
        <f t="shared" si="12"/>
        <v>1</v>
      </c>
      <c r="AM68" s="5">
        <f t="shared" si="13"/>
        <v>129</v>
      </c>
      <c r="AN68" s="5">
        <f t="shared" si="14"/>
        <v>270</v>
      </c>
      <c r="AO68" s="5">
        <f t="shared" si="15"/>
        <v>199.5</v>
      </c>
      <c r="AP68" s="9">
        <v>0</v>
      </c>
      <c r="AQ68" s="9">
        <v>0.71674504585554988</v>
      </c>
      <c r="AR68" s="9">
        <v>1.4591264317921135</v>
      </c>
      <c r="AS68" s="9">
        <v>1.4886477296622846</v>
      </c>
      <c r="AT68" s="9">
        <v>0.98814442732930186</v>
      </c>
      <c r="AU68" s="17">
        <f t="shared" si="16"/>
        <v>1.1695146284816063</v>
      </c>
      <c r="AV68" s="22">
        <f t="shared" si="17"/>
        <v>1</v>
      </c>
      <c r="AW68" s="5">
        <f t="shared" si="18"/>
        <v>276</v>
      </c>
      <c r="AX68" s="5">
        <f t="shared" si="19"/>
        <v>274</v>
      </c>
      <c r="AY68" s="5">
        <f t="shared" si="20"/>
        <v>275</v>
      </c>
      <c r="AZ68">
        <v>0</v>
      </c>
      <c r="BA68">
        <v>0</v>
      </c>
      <c r="BB68">
        <v>0</v>
      </c>
      <c r="BC68">
        <v>0</v>
      </c>
      <c r="BD68">
        <v>0</v>
      </c>
      <c r="BE68" t="s">
        <v>433</v>
      </c>
      <c r="BF68" t="s">
        <v>433</v>
      </c>
      <c r="BG68" t="s">
        <v>438</v>
      </c>
      <c r="BH68" t="s">
        <v>438</v>
      </c>
      <c r="BI68" t="s">
        <v>437</v>
      </c>
    </row>
    <row r="69" spans="1:61" x14ac:dyDescent="0.3">
      <c r="A69" t="s">
        <v>68</v>
      </c>
      <c r="B69" s="19">
        <v>3.5167159295078396</v>
      </c>
      <c r="C69" s="19">
        <v>3.7819040074137602</v>
      </c>
      <c r="D69" s="19">
        <v>3.70483686744064</v>
      </c>
      <c r="E69" s="19">
        <v>3.5816176384</v>
      </c>
      <c r="F69" s="19">
        <v>3.4849836822835201</v>
      </c>
      <c r="G69" s="19">
        <f>SUMPRODUCT(B69:F69,$B$1:$F$1)/SUM($B$1:$F$1)</f>
        <v>3.5743771347676159</v>
      </c>
      <c r="H69" s="18">
        <f>RANK(G69,$G$4:$G$316,0)</f>
        <v>193</v>
      </c>
      <c r="I69" s="15">
        <f>IF(AND(B69=0,F69=0),0,IFERROR(_xlfn.RRI(5,B69,F69),100%))</f>
        <v>-1.8112013150385353E-3</v>
      </c>
      <c r="J69" s="18">
        <f>RANK(I69,$I$4:$I$316,0)</f>
        <v>197</v>
      </c>
      <c r="K69" s="18">
        <f t="shared" ref="K69:K132" si="21">AVERAGE(H69,J69)</f>
        <v>195</v>
      </c>
      <c r="L69" s="9">
        <v>14.76062896319017</v>
      </c>
      <c r="M69" s="9">
        <v>16.430346793675465</v>
      </c>
      <c r="N69" s="9">
        <v>14.306323903675391</v>
      </c>
      <c r="O69" s="9">
        <v>15.724658951973991</v>
      </c>
      <c r="P69" s="9">
        <v>16.317518199446425</v>
      </c>
      <c r="Q69" s="17">
        <f t="shared" ref="Q69:Q132" si="22">SUMPRODUCT(L69:P69,$L$1:$P$1)/SUM($L$1:$P$1)</f>
        <v>15.665218533949126</v>
      </c>
      <c r="R69" s="22">
        <f t="shared" ref="R69:R132" si="23">IF(AND(L69=0,P69=0),0,IFERROR(_xlfn.RRI(5,L69,P69),100%))</f>
        <v>2.0257623212834197E-2</v>
      </c>
      <c r="S69" s="5">
        <f t="shared" ref="S69:S132" si="24">RANK(Q69,$Q$4:$Q$316,0)</f>
        <v>167</v>
      </c>
      <c r="T69" s="5">
        <f t="shared" ref="T69:T132" si="25">RANK(R69,$R$4:$R$316,0)</f>
        <v>93</v>
      </c>
      <c r="U69" s="5">
        <f t="shared" ref="U69:U132" si="26">AVERAGE(S69:T69)</f>
        <v>130</v>
      </c>
      <c r="V69" s="9">
        <v>27.242383062400823</v>
      </c>
      <c r="W69" s="9">
        <v>30.091458400119812</v>
      </c>
      <c r="X69" s="9">
        <v>27.639432833642701</v>
      </c>
      <c r="Y69" s="9">
        <v>27.95122533662413</v>
      </c>
      <c r="Z69" s="9">
        <v>27.341975569732913</v>
      </c>
      <c r="AA69" s="17">
        <f t="shared" ref="AA69:AA132" si="27">SUMPRODUCT(V69:Z69,$V$1:$Z$1)/SUM($V$1:$Z$1)</f>
        <v>27.716736468734975</v>
      </c>
      <c r="AB69" s="22">
        <f t="shared" ref="AB69:AB132" si="28">IF(AND(V69=0,Z69=0),0,IFERROR(_xlfn.RRI(5,V69,Z69),100%))</f>
        <v>7.3009170974502879E-4</v>
      </c>
      <c r="AC69" s="5">
        <f t="shared" ref="AC69:AC132" si="29">RANK(AA69,$AA$4:$AA$316,0)</f>
        <v>188</v>
      </c>
      <c r="AD69" s="5">
        <f t="shared" ref="AD69:AD132" si="30">RANK(AB69,$AB$4:$AB$316,0)</f>
        <v>154</v>
      </c>
      <c r="AE69" s="5">
        <f t="shared" ref="AE69:AE132" si="31">AVERAGE(AC69:AD69)</f>
        <v>171</v>
      </c>
      <c r="AF69" s="9">
        <v>21.557244342454226</v>
      </c>
      <c r="AG69" s="9">
        <v>-4.9656185960898194</v>
      </c>
      <c r="AH69" s="9">
        <v>0</v>
      </c>
      <c r="AI69" s="9">
        <v>0</v>
      </c>
      <c r="AJ69" s="9">
        <v>0</v>
      </c>
      <c r="AK69" s="17">
        <f t="shared" ref="AK69:AK132" si="32">SUMPRODUCT(AF69:AJ69,$AF$1:$AJ$1)/SUM($AF$1:$AJ$1)</f>
        <v>0.82958128731822023</v>
      </c>
      <c r="AL69" s="22">
        <f t="shared" ref="AL69:AL132" si="33">IF(AND(AF69=0,AJ69=0),0,IFERROR(_xlfn.RRI(5,AF69,AJ69),100%))</f>
        <v>-1</v>
      </c>
      <c r="AM69" s="5">
        <f t="shared" ref="AM69:AM132" si="34">RANK(AK69,$AK$4:$AK$316,1)</f>
        <v>290</v>
      </c>
      <c r="AN69" s="5">
        <f t="shared" ref="AN69:AN132" si="35">RANK(AL69,$AL$4:$AL$316,1)</f>
        <v>1</v>
      </c>
      <c r="AO69" s="5">
        <f t="shared" ref="AO69:AO132" si="36">AVERAGE(AM69:AN69)</f>
        <v>145.5</v>
      </c>
      <c r="AP69" s="9">
        <v>18.155280914871941</v>
      </c>
      <c r="AQ69" s="9">
        <v>-0.52917430809169719</v>
      </c>
      <c r="AR69" s="9">
        <v>0</v>
      </c>
      <c r="AS69" s="9">
        <v>0</v>
      </c>
      <c r="AT69" s="9">
        <v>0</v>
      </c>
      <c r="AU69" s="17">
        <f t="shared" ref="AU69:AU132" si="37">SUMPRODUCT(AP69:AT69,$AP$1:$AT$1)/SUM($AP$1:$AT$1)</f>
        <v>0.88130533033901226</v>
      </c>
      <c r="AV69" s="22">
        <f t="shared" ref="AV69:AV132" si="38">IF(AND(AP69=0,AT69=0),0,IFERROR(_xlfn.RRI(5,AP69,AT69),100%))</f>
        <v>-1</v>
      </c>
      <c r="AW69" s="5">
        <f t="shared" ref="AW69:AW132" si="39">RANK(AU69,$AU$4:$AU$316,1)</f>
        <v>177</v>
      </c>
      <c r="AX69" s="5">
        <f t="shared" ref="AX69:AX132" si="40">RANK(AV69,$AV$4:$AV$316,1)</f>
        <v>1</v>
      </c>
      <c r="AY69" s="5">
        <f t="shared" ref="AY69:AY132" si="41">AVERAGE(AW69:AX69)</f>
        <v>89</v>
      </c>
      <c r="AZ69">
        <v>3.9764115319193603</v>
      </c>
      <c r="BA69">
        <v>4.0969495595724794</v>
      </c>
      <c r="BB69">
        <v>4.0025327524249601</v>
      </c>
      <c r="BC69">
        <v>3.8708003358310399</v>
      </c>
      <c r="BD69">
        <v>3.7619612007935999</v>
      </c>
      <c r="BE69" t="s">
        <v>433</v>
      </c>
      <c r="BF69" t="s">
        <v>433</v>
      </c>
      <c r="BG69" t="s">
        <v>433</v>
      </c>
      <c r="BH69" t="s">
        <v>433</v>
      </c>
    </row>
    <row r="70" spans="1:61" x14ac:dyDescent="0.3">
      <c r="A70" t="s">
        <v>69</v>
      </c>
      <c r="B70" s="19">
        <v>15.734970193920002</v>
      </c>
      <c r="C70" s="19">
        <v>16.647020758016001</v>
      </c>
      <c r="D70" s="19">
        <v>17.557400467455999</v>
      </c>
      <c r="E70" s="19">
        <v>19.160725065758719</v>
      </c>
      <c r="F70" s="19">
        <v>20.585456991610879</v>
      </c>
      <c r="G70" s="19">
        <f>SUMPRODUCT(B70:F70,$B$1:$F$1)/SUM($B$1:$F$1)</f>
        <v>19.11297995745997</v>
      </c>
      <c r="H70" s="18">
        <f>RANK(G70,$G$4:$G$316,0)</f>
        <v>148</v>
      </c>
      <c r="I70" s="15">
        <f>IF(AND(B70=0,F70=0),0,IFERROR(_xlfn.RRI(5,B70,F70),100%))</f>
        <v>5.5210046993993123E-2</v>
      </c>
      <c r="J70" s="18">
        <f>RANK(I70,$I$4:$I$316,0)</f>
        <v>102</v>
      </c>
      <c r="K70" s="18">
        <f t="shared" si="21"/>
        <v>125</v>
      </c>
      <c r="L70" s="9">
        <v>50.051335074456375</v>
      </c>
      <c r="M70" s="9">
        <v>52.051446928837628</v>
      </c>
      <c r="N70" s="9">
        <v>54.07134997818347</v>
      </c>
      <c r="O70" s="9">
        <v>60.230321876222057</v>
      </c>
      <c r="P70" s="9">
        <v>61.622921464366385</v>
      </c>
      <c r="Q70" s="17">
        <f t="shared" si="22"/>
        <v>58.637674244414569</v>
      </c>
      <c r="R70" s="22">
        <f t="shared" si="23"/>
        <v>4.2474219157673021E-2</v>
      </c>
      <c r="S70" s="5">
        <f t="shared" si="24"/>
        <v>112</v>
      </c>
      <c r="T70" s="5">
        <f t="shared" si="25"/>
        <v>70</v>
      </c>
      <c r="U70" s="5">
        <f t="shared" si="26"/>
        <v>91</v>
      </c>
      <c r="V70" s="9">
        <v>84.291339165741988</v>
      </c>
      <c r="W70" s="9">
        <v>93.533516949211659</v>
      </c>
      <c r="X70" s="9">
        <v>99.133134127835461</v>
      </c>
      <c r="Y70" s="9">
        <v>103.79478948257146</v>
      </c>
      <c r="Z70" s="9">
        <v>108.81845240297308</v>
      </c>
      <c r="AA70" s="17">
        <f t="shared" si="27"/>
        <v>103.38368743727546</v>
      </c>
      <c r="AB70" s="22">
        <f t="shared" si="28"/>
        <v>5.2407460896502167E-2</v>
      </c>
      <c r="AC70" s="5">
        <f t="shared" si="29"/>
        <v>118</v>
      </c>
      <c r="AD70" s="5">
        <f t="shared" si="30"/>
        <v>76</v>
      </c>
      <c r="AE70" s="5">
        <f t="shared" si="31"/>
        <v>97</v>
      </c>
      <c r="AF70" s="9">
        <v>-171.52607678831495</v>
      </c>
      <c r="AG70" s="9">
        <v>1010.0913402056045</v>
      </c>
      <c r="AH70" s="9">
        <v>0</v>
      </c>
      <c r="AI70" s="9">
        <v>0</v>
      </c>
      <c r="AJ70" s="9">
        <v>0</v>
      </c>
      <c r="AK70" s="17">
        <f t="shared" si="32"/>
        <v>41.928263170864476</v>
      </c>
      <c r="AL70" s="22">
        <f t="shared" si="33"/>
        <v>-1</v>
      </c>
      <c r="AM70" s="5">
        <f t="shared" si="34"/>
        <v>307</v>
      </c>
      <c r="AN70" s="5">
        <f t="shared" si="35"/>
        <v>1</v>
      </c>
      <c r="AO70" s="5">
        <f t="shared" si="36"/>
        <v>154</v>
      </c>
      <c r="AP70" s="9">
        <v>24.30097582806625</v>
      </c>
      <c r="AQ70" s="9">
        <v>1738.2958469365742</v>
      </c>
      <c r="AR70" s="9">
        <v>0</v>
      </c>
      <c r="AS70" s="9">
        <v>0</v>
      </c>
      <c r="AT70" s="9">
        <v>0</v>
      </c>
      <c r="AU70" s="17">
        <f t="shared" si="37"/>
        <v>88.129841138232038</v>
      </c>
      <c r="AV70" s="22">
        <f t="shared" si="38"/>
        <v>-1</v>
      </c>
      <c r="AW70" s="5">
        <f t="shared" si="39"/>
        <v>308</v>
      </c>
      <c r="AX70" s="5">
        <f t="shared" si="40"/>
        <v>1</v>
      </c>
      <c r="AY70" s="5">
        <f t="shared" si="41"/>
        <v>154.5</v>
      </c>
      <c r="AZ70">
        <v>15.734970193920002</v>
      </c>
      <c r="BA70">
        <v>16.647020758016001</v>
      </c>
      <c r="BB70">
        <v>17.557400467455999</v>
      </c>
      <c r="BC70">
        <v>19.160725065758719</v>
      </c>
      <c r="BD70">
        <v>20.585456991610879</v>
      </c>
      <c r="BE70" t="s">
        <v>433</v>
      </c>
      <c r="BF70" t="s">
        <v>433</v>
      </c>
      <c r="BG70" t="s">
        <v>433</v>
      </c>
      <c r="BH70" t="s">
        <v>433</v>
      </c>
    </row>
    <row r="71" spans="1:61" x14ac:dyDescent="0.3">
      <c r="A71" t="s">
        <v>70</v>
      </c>
      <c r="B71" s="19">
        <v>134.893355620352</v>
      </c>
      <c r="C71" s="19">
        <v>0</v>
      </c>
      <c r="D71" s="19">
        <v>0</v>
      </c>
      <c r="E71" s="19">
        <v>0</v>
      </c>
      <c r="F71" s="19">
        <v>0</v>
      </c>
      <c r="G71" s="19">
        <f>SUMPRODUCT(B71:F71,$B$1:$F$1)/SUM($B$1:$F$1)</f>
        <v>6.7446677810176006</v>
      </c>
      <c r="H71" s="18">
        <f>RANK(G71,$G$4:$G$316,0)</f>
        <v>182</v>
      </c>
      <c r="I71" s="15">
        <f>IF(AND(B71=0,F71=0),0,IFERROR(_xlfn.RRI(5,B71,F71),100%))</f>
        <v>-1</v>
      </c>
      <c r="J71" s="18">
        <f>RANK(I71,$I$4:$I$316,0)</f>
        <v>257</v>
      </c>
      <c r="K71" s="18">
        <f t="shared" si="21"/>
        <v>219.5</v>
      </c>
      <c r="L71" s="9">
        <v>162.56193559208958</v>
      </c>
      <c r="M71" s="9">
        <v>0</v>
      </c>
      <c r="N71" s="9">
        <v>0</v>
      </c>
      <c r="O71" s="9">
        <v>0</v>
      </c>
      <c r="P71" s="9">
        <v>0</v>
      </c>
      <c r="Q71" s="17">
        <f t="shared" si="22"/>
        <v>8.1280967796044798</v>
      </c>
      <c r="R71" s="22">
        <f t="shared" si="23"/>
        <v>-1</v>
      </c>
      <c r="S71" s="5">
        <f t="shared" si="24"/>
        <v>205</v>
      </c>
      <c r="T71" s="5">
        <f t="shared" si="25"/>
        <v>250</v>
      </c>
      <c r="U71" s="5">
        <f t="shared" si="26"/>
        <v>227.5</v>
      </c>
      <c r="V71" s="9">
        <v>387.07348224293889</v>
      </c>
      <c r="W71" s="9">
        <v>0</v>
      </c>
      <c r="X71" s="9">
        <v>0</v>
      </c>
      <c r="Y71" s="9">
        <v>0</v>
      </c>
      <c r="Z71" s="9">
        <v>0</v>
      </c>
      <c r="AA71" s="17">
        <f t="shared" si="27"/>
        <v>19.353674112146948</v>
      </c>
      <c r="AB71" s="22">
        <f t="shared" si="28"/>
        <v>-1</v>
      </c>
      <c r="AC71" s="5">
        <f t="shared" si="29"/>
        <v>212</v>
      </c>
      <c r="AD71" s="5">
        <f t="shared" si="30"/>
        <v>251</v>
      </c>
      <c r="AE71" s="5">
        <f t="shared" si="31"/>
        <v>231.5</v>
      </c>
      <c r="AF71" s="9">
        <v>0</v>
      </c>
      <c r="AG71" s="9">
        <v>0</v>
      </c>
      <c r="AH71" s="9">
        <v>0</v>
      </c>
      <c r="AI71" s="9">
        <v>0.77851760559540972</v>
      </c>
      <c r="AJ71" s="9">
        <v>0.78267356061697924</v>
      </c>
      <c r="AK71" s="17">
        <f t="shared" si="32"/>
        <v>0.54662470592541468</v>
      </c>
      <c r="AL71" s="22">
        <f t="shared" si="33"/>
        <v>1</v>
      </c>
      <c r="AM71" s="5">
        <f t="shared" si="34"/>
        <v>202</v>
      </c>
      <c r="AN71" s="5">
        <f t="shared" si="35"/>
        <v>270</v>
      </c>
      <c r="AO71" s="5">
        <f t="shared" si="36"/>
        <v>236</v>
      </c>
      <c r="AP71" s="9">
        <v>0</v>
      </c>
      <c r="AQ71" s="9">
        <v>0</v>
      </c>
      <c r="AR71" s="9">
        <v>0</v>
      </c>
      <c r="AS71" s="9">
        <v>5.1890924261260745</v>
      </c>
      <c r="AT71" s="9">
        <v>1.4368834251554234</v>
      </c>
      <c r="AU71" s="17">
        <f t="shared" si="37"/>
        <v>2.1314810978999916</v>
      </c>
      <c r="AV71" s="22">
        <f t="shared" si="38"/>
        <v>1</v>
      </c>
      <c r="AW71" s="5">
        <f t="shared" si="39"/>
        <v>300</v>
      </c>
      <c r="AX71" s="5">
        <f t="shared" si="40"/>
        <v>274</v>
      </c>
      <c r="AY71" s="5">
        <f t="shared" si="41"/>
        <v>287</v>
      </c>
      <c r="AZ71">
        <v>1950.2732604006401</v>
      </c>
      <c r="BA71">
        <v>0</v>
      </c>
      <c r="BB71">
        <v>0</v>
      </c>
      <c r="BC71">
        <v>0</v>
      </c>
      <c r="BD71">
        <v>0</v>
      </c>
      <c r="BE71" t="s">
        <v>433</v>
      </c>
      <c r="BF71" t="s">
        <v>433</v>
      </c>
      <c r="BG71" t="s">
        <v>438</v>
      </c>
      <c r="BH71" t="s">
        <v>438</v>
      </c>
      <c r="BI71" t="s">
        <v>437</v>
      </c>
    </row>
    <row r="72" spans="1:61" x14ac:dyDescent="0.3">
      <c r="A72" t="s">
        <v>71</v>
      </c>
      <c r="B72" s="19">
        <v>284.27040866944338</v>
      </c>
      <c r="C72" s="19">
        <v>331.52268148238682</v>
      </c>
      <c r="D72" s="19">
        <v>395.56526940932554</v>
      </c>
      <c r="E72" s="19">
        <v>320.52115463752745</v>
      </c>
      <c r="F72" s="19">
        <v>408.4970630339493</v>
      </c>
      <c r="G72" s="19">
        <f>SUMPRODUCT(B72:F72,$B$1:$F$1)/SUM($B$1:$F$1)</f>
        <v>369.45787999429456</v>
      </c>
      <c r="H72" s="18">
        <f>RANK(G72,$G$4:$G$316,0)</f>
        <v>53</v>
      </c>
      <c r="I72" s="15">
        <f>IF(AND(B72=0,F72=0),0,IFERROR(_xlfn.RRI(5,B72,F72),100%))</f>
        <v>7.520544963112874E-2</v>
      </c>
      <c r="J72" s="18">
        <f>RANK(I72,$I$4:$I$316,0)</f>
        <v>96</v>
      </c>
      <c r="K72" s="18">
        <f t="shared" si="21"/>
        <v>74.5</v>
      </c>
      <c r="L72" s="9">
        <v>253.12426708285162</v>
      </c>
      <c r="M72" s="9">
        <v>262.35375324948006</v>
      </c>
      <c r="N72" s="9">
        <v>195.97679129143316</v>
      </c>
      <c r="O72" s="9">
        <v>193.30034822103943</v>
      </c>
      <c r="P72" s="9">
        <v>179.38800967101787</v>
      </c>
      <c r="Q72" s="17">
        <f t="shared" si="22"/>
        <v>194.71456760962218</v>
      </c>
      <c r="R72" s="22">
        <f t="shared" si="23"/>
        <v>-6.6548139486846458E-2</v>
      </c>
      <c r="S72" s="5">
        <f t="shared" si="24"/>
        <v>56</v>
      </c>
      <c r="T72" s="5">
        <f t="shared" si="25"/>
        <v>205</v>
      </c>
      <c r="U72" s="5">
        <f t="shared" si="26"/>
        <v>130.5</v>
      </c>
      <c r="V72" s="9">
        <v>524.77393258858638</v>
      </c>
      <c r="W72" s="9">
        <v>458.19611333945096</v>
      </c>
      <c r="X72" s="9">
        <v>469.23270746976192</v>
      </c>
      <c r="Y72" s="9">
        <v>466.00933634530554</v>
      </c>
      <c r="Z72" s="9">
        <v>448.56253539663771</v>
      </c>
      <c r="AA72" s="17">
        <f t="shared" si="27"/>
        <v>462.22285885260101</v>
      </c>
      <c r="AB72" s="22">
        <f t="shared" si="28"/>
        <v>-3.0896529637373327E-2</v>
      </c>
      <c r="AC72" s="5">
        <f t="shared" si="29"/>
        <v>43</v>
      </c>
      <c r="AD72" s="5">
        <f t="shared" si="30"/>
        <v>201</v>
      </c>
      <c r="AE72" s="5">
        <f t="shared" si="31"/>
        <v>122</v>
      </c>
      <c r="AF72" s="9">
        <v>-74.540778564026795</v>
      </c>
      <c r="AG72" s="9">
        <v>-11.339957848850984</v>
      </c>
      <c r="AH72" s="9">
        <v>118.61118906116138</v>
      </c>
      <c r="AI72" s="9">
        <v>39.364388117752299</v>
      </c>
      <c r="AJ72" s="9">
        <v>30.432050098919241</v>
      </c>
      <c r="AK72" s="17">
        <f t="shared" si="32"/>
        <v>43.410337466481778</v>
      </c>
      <c r="AL72" s="22">
        <f t="shared" si="33"/>
        <v>1</v>
      </c>
      <c r="AM72" s="5">
        <f t="shared" si="34"/>
        <v>308</v>
      </c>
      <c r="AN72" s="5">
        <f t="shared" si="35"/>
        <v>270</v>
      </c>
      <c r="AO72" s="5">
        <f t="shared" si="36"/>
        <v>289</v>
      </c>
      <c r="AP72" s="9">
        <v>67.332743907236491</v>
      </c>
      <c r="AQ72" s="9">
        <v>-20.535166450935275</v>
      </c>
      <c r="AR72" s="9">
        <v>143.99927535942203</v>
      </c>
      <c r="AS72" s="9">
        <v>48.626131134336774</v>
      </c>
      <c r="AT72" s="9">
        <v>49.511433509931507</v>
      </c>
      <c r="AU72" s="17">
        <f t="shared" si="37"/>
        <v>65.532146688973114</v>
      </c>
      <c r="AV72" s="22">
        <f t="shared" si="38"/>
        <v>-5.9636340182997905E-2</v>
      </c>
      <c r="AW72" s="5">
        <f t="shared" si="39"/>
        <v>307</v>
      </c>
      <c r="AX72" s="5">
        <f t="shared" si="40"/>
        <v>57</v>
      </c>
      <c r="AY72" s="5">
        <f t="shared" si="41"/>
        <v>182</v>
      </c>
      <c r="AZ72">
        <v>353.51720146753644</v>
      </c>
      <c r="BA72">
        <v>406.76845432250616</v>
      </c>
      <c r="BB72">
        <v>519.5051183447008</v>
      </c>
      <c r="BC72">
        <v>400.38476009133063</v>
      </c>
      <c r="BD72">
        <v>499.74933800349106</v>
      </c>
      <c r="BE72" t="s">
        <v>433</v>
      </c>
      <c r="BF72" t="s">
        <v>433</v>
      </c>
      <c r="BG72" t="s">
        <v>433</v>
      </c>
      <c r="BH72" t="s">
        <v>433</v>
      </c>
    </row>
    <row r="73" spans="1:61" x14ac:dyDescent="0.3">
      <c r="A73" t="s">
        <v>72</v>
      </c>
      <c r="B73" s="19">
        <v>5952.0755738715343</v>
      </c>
      <c r="C73" s="19">
        <v>642.03079886448472</v>
      </c>
      <c r="D73" s="19">
        <v>11615.851280139772</v>
      </c>
      <c r="E73" s="19">
        <v>14800.729494784</v>
      </c>
      <c r="F73" s="19">
        <v>5655.8035883300654</v>
      </c>
      <c r="G73" s="19">
        <f>SUMPRODUCT(B73:F73,$B$1:$F$1)/SUM($B$1:$F$1)</f>
        <v>9355.4158584319812</v>
      </c>
      <c r="H73" s="18">
        <f>RANK(G73,$G$4:$G$316,0)</f>
        <v>7</v>
      </c>
      <c r="I73" s="15">
        <f>IF(AND(B73=0,F73=0),0,IFERROR(_xlfn.RRI(5,B73,F73),100%))</f>
        <v>-1.0159597639821993E-2</v>
      </c>
      <c r="J73" s="18">
        <f>RANK(I73,$I$4:$I$316,0)</f>
        <v>206</v>
      </c>
      <c r="K73" s="18">
        <f t="shared" si="21"/>
        <v>106.5</v>
      </c>
      <c r="L73" s="9">
        <v>1544.7230890893879</v>
      </c>
      <c r="M73" s="9">
        <v>1679.9512215213606</v>
      </c>
      <c r="N73" s="9">
        <v>2084.6620958251756</v>
      </c>
      <c r="O73" s="9">
        <v>2927.3009938250111</v>
      </c>
      <c r="P73" s="9">
        <v>3490.6826328317707</v>
      </c>
      <c r="Q73" s="17">
        <f t="shared" si="22"/>
        <v>2852.6294859757841</v>
      </c>
      <c r="R73" s="22">
        <f t="shared" si="23"/>
        <v>0.17709616684672658</v>
      </c>
      <c r="S73" s="5">
        <f t="shared" si="24"/>
        <v>10</v>
      </c>
      <c r="T73" s="5">
        <f t="shared" si="25"/>
        <v>27</v>
      </c>
      <c r="U73" s="5">
        <f t="shared" si="26"/>
        <v>18.5</v>
      </c>
      <c r="V73" s="9">
        <v>2433.9100575623197</v>
      </c>
      <c r="W73" s="9">
        <v>2100.5696931775942</v>
      </c>
      <c r="X73" s="9">
        <v>2788.6271391500295</v>
      </c>
      <c r="Y73" s="9">
        <v>4138.3218749889384</v>
      </c>
      <c r="Z73" s="9">
        <v>5280.2990333550197</v>
      </c>
      <c r="AA73" s="17">
        <f t="shared" si="27"/>
        <v>4138.0655912056909</v>
      </c>
      <c r="AB73" s="22">
        <f t="shared" si="28"/>
        <v>0.16753739260091693</v>
      </c>
      <c r="AC73" s="5">
        <f t="shared" si="29"/>
        <v>12</v>
      </c>
      <c r="AD73" s="5">
        <f t="shared" si="30"/>
        <v>25</v>
      </c>
      <c r="AE73" s="5">
        <f t="shared" si="31"/>
        <v>18.5</v>
      </c>
      <c r="AF73" s="9">
        <v>0</v>
      </c>
      <c r="AG73" s="9">
        <v>0</v>
      </c>
      <c r="AH73" s="9">
        <v>0.96225115093069591</v>
      </c>
      <c r="AI73" s="9">
        <v>0.59691900494317995</v>
      </c>
      <c r="AJ73" s="9">
        <v>0.80266988196223577</v>
      </c>
      <c r="AK73" s="17">
        <f t="shared" si="32"/>
        <v>0.69259388445398751</v>
      </c>
      <c r="AL73" s="22">
        <f t="shared" si="33"/>
        <v>1</v>
      </c>
      <c r="AM73" s="5">
        <f t="shared" si="34"/>
        <v>263</v>
      </c>
      <c r="AN73" s="5">
        <f t="shared" si="35"/>
        <v>270</v>
      </c>
      <c r="AO73" s="5">
        <f t="shared" si="36"/>
        <v>266.5</v>
      </c>
      <c r="AP73" s="9">
        <v>0</v>
      </c>
      <c r="AQ73" s="9">
        <v>0</v>
      </c>
      <c r="AR73" s="9">
        <v>1.4337511363521993</v>
      </c>
      <c r="AS73" s="9">
        <v>0.94449237631680538</v>
      </c>
      <c r="AT73" s="9">
        <v>1.1120660509130917</v>
      </c>
      <c r="AU73" s="17">
        <f t="shared" si="37"/>
        <v>1.0149243605307183</v>
      </c>
      <c r="AV73" s="22">
        <f t="shared" si="38"/>
        <v>1</v>
      </c>
      <c r="AW73" s="5">
        <f t="shared" si="39"/>
        <v>241</v>
      </c>
      <c r="AX73" s="5">
        <f t="shared" si="40"/>
        <v>274</v>
      </c>
      <c r="AY73" s="5">
        <f t="shared" si="41"/>
        <v>257.5</v>
      </c>
      <c r="AZ73">
        <v>6626.9092656140801</v>
      </c>
      <c r="BA73">
        <v>1394.7872139999458</v>
      </c>
      <c r="BB73">
        <v>12934.99868170638</v>
      </c>
      <c r="BC73">
        <v>16000.883330242561</v>
      </c>
      <c r="BD73">
        <v>7016.1887307954121</v>
      </c>
      <c r="BE73" t="s">
        <v>433</v>
      </c>
      <c r="BF73" t="s">
        <v>433</v>
      </c>
      <c r="BG73" t="s">
        <v>433</v>
      </c>
      <c r="BH73" t="s">
        <v>433</v>
      </c>
    </row>
    <row r="74" spans="1:61" x14ac:dyDescent="0.3">
      <c r="A74" t="s">
        <v>73</v>
      </c>
      <c r="B74" s="19">
        <v>170.15820093202245</v>
      </c>
      <c r="C74" s="19">
        <v>181.67663868605717</v>
      </c>
      <c r="D74" s="19">
        <v>190.04544190276843</v>
      </c>
      <c r="E74" s="19">
        <v>205.79627815622226</v>
      </c>
      <c r="F74" s="19">
        <v>222.25737625695069</v>
      </c>
      <c r="G74" s="19">
        <f>SUMPRODUCT(B74:F74,$B$1:$F$1)/SUM($B$1:$F$1)</f>
        <v>206.24266431110465</v>
      </c>
      <c r="H74" s="18">
        <f>RANK(G74,$G$4:$G$316,0)</f>
        <v>69</v>
      </c>
      <c r="I74" s="15">
        <f>IF(AND(B74=0,F74=0),0,IFERROR(_xlfn.RRI(5,B74,F74),100%))</f>
        <v>5.4874173471330723E-2</v>
      </c>
      <c r="J74" s="18">
        <f>RANK(I74,$I$4:$I$316,0)</f>
        <v>103</v>
      </c>
      <c r="K74" s="18">
        <f t="shared" si="21"/>
        <v>86</v>
      </c>
      <c r="L74" s="9">
        <v>268.02433660977152</v>
      </c>
      <c r="M74" s="9">
        <v>281.70470956110296</v>
      </c>
      <c r="N74" s="9">
        <v>247.54306933522849</v>
      </c>
      <c r="O74" s="9">
        <v>254.62843863625164</v>
      </c>
      <c r="P74" s="9">
        <v>253.15581933682452</v>
      </c>
      <c r="Q74" s="17">
        <f t="shared" si="22"/>
        <v>254.64592550119471</v>
      </c>
      <c r="R74" s="22">
        <f t="shared" si="23"/>
        <v>-1.1349621288253009E-2</v>
      </c>
      <c r="S74" s="5">
        <f t="shared" si="24"/>
        <v>45</v>
      </c>
      <c r="T74" s="5">
        <f t="shared" si="25"/>
        <v>154</v>
      </c>
      <c r="U74" s="5">
        <f t="shared" si="26"/>
        <v>99.5</v>
      </c>
      <c r="V74" s="9">
        <v>464.00008595017061</v>
      </c>
      <c r="W74" s="9">
        <v>545.45513923600515</v>
      </c>
      <c r="X74" s="9">
        <v>536.18443306593429</v>
      </c>
      <c r="Y74" s="9">
        <v>553.77245316871313</v>
      </c>
      <c r="Z74" s="9">
        <v>504.10135115605652</v>
      </c>
      <c r="AA74" s="17">
        <f t="shared" si="27"/>
        <v>525.48192428553216</v>
      </c>
      <c r="AB74" s="22">
        <f t="shared" si="28"/>
        <v>1.6716707051845914E-2</v>
      </c>
      <c r="AC74" s="5">
        <f t="shared" si="29"/>
        <v>41</v>
      </c>
      <c r="AD74" s="5">
        <f t="shared" si="30"/>
        <v>120</v>
      </c>
      <c r="AE74" s="5">
        <f t="shared" si="31"/>
        <v>80.5</v>
      </c>
      <c r="AF74" s="9">
        <v>0.42291620088622128</v>
      </c>
      <c r="AG74" s="9">
        <v>0.55022570553540229</v>
      </c>
      <c r="AH74" s="9">
        <v>0.5364671084638114</v>
      </c>
      <c r="AI74" s="9">
        <v>0.57047792605481029</v>
      </c>
      <c r="AJ74" s="9">
        <v>0.69466899346587052</v>
      </c>
      <c r="AK74" s="17">
        <f t="shared" si="32"/>
        <v>0.60496149221663487</v>
      </c>
      <c r="AL74" s="22">
        <f t="shared" si="33"/>
        <v>0.10434487096065115</v>
      </c>
      <c r="AM74" s="5">
        <f t="shared" si="34"/>
        <v>216</v>
      </c>
      <c r="AN74" s="5">
        <f t="shared" si="35"/>
        <v>247</v>
      </c>
      <c r="AO74" s="5">
        <f t="shared" si="36"/>
        <v>231.5</v>
      </c>
      <c r="AP74" s="9">
        <v>0.81048012013716741</v>
      </c>
      <c r="AQ74" s="9">
        <v>0.95138594439054691</v>
      </c>
      <c r="AR74" s="9">
        <v>0.91079465219073819</v>
      </c>
      <c r="AS74" s="9">
        <v>0.93629908145524698</v>
      </c>
      <c r="AT74" s="9">
        <v>1.0429667349181022</v>
      </c>
      <c r="AU74" s="17">
        <f t="shared" si="37"/>
        <v>0.96832865206834828</v>
      </c>
      <c r="AV74" s="22">
        <f t="shared" si="38"/>
        <v>5.1733283706667299E-2</v>
      </c>
      <c r="AW74" s="5">
        <f t="shared" si="39"/>
        <v>217</v>
      </c>
      <c r="AX74" s="5">
        <f t="shared" si="40"/>
        <v>251</v>
      </c>
      <c r="AY74" s="5">
        <f t="shared" si="41"/>
        <v>234</v>
      </c>
      <c r="AZ74">
        <v>258.50051901595452</v>
      </c>
      <c r="BA74">
        <v>275.72262764915058</v>
      </c>
      <c r="BB74">
        <v>289.11874692380439</v>
      </c>
      <c r="BC74">
        <v>313.26888330983581</v>
      </c>
      <c r="BD74">
        <v>344.75808217262431</v>
      </c>
      <c r="BE74" t="s">
        <v>433</v>
      </c>
      <c r="BF74" t="s">
        <v>433</v>
      </c>
      <c r="BG74" t="s">
        <v>433</v>
      </c>
      <c r="BH74" t="s">
        <v>433</v>
      </c>
    </row>
    <row r="75" spans="1:61" x14ac:dyDescent="0.3">
      <c r="A75" t="s">
        <v>74</v>
      </c>
      <c r="B75" s="19">
        <v>24.864396716365416</v>
      </c>
      <c r="C75" s="19">
        <v>21.746394116304693</v>
      </c>
      <c r="D75" s="19">
        <v>14.029518859956223</v>
      </c>
      <c r="E75" s="19">
        <v>14.211503763680565</v>
      </c>
      <c r="F75" s="19">
        <v>13.773200846909951</v>
      </c>
      <c r="G75" s="19">
        <f>SUMPRODUCT(B75:F75,$B$1:$F$1)/SUM($B$1:$F$1)</f>
        <v>14.909174781492901</v>
      </c>
      <c r="H75" s="18">
        <f>RANK(G75,$G$4:$G$316,0)</f>
        <v>153</v>
      </c>
      <c r="I75" s="15">
        <f>IF(AND(B75=0,F75=0),0,IFERROR(_xlfn.RRI(5,B75,F75),100%))</f>
        <v>-0.11143052299675271</v>
      </c>
      <c r="J75" s="18">
        <f>RANK(I75,$I$4:$I$316,0)</f>
        <v>235</v>
      </c>
      <c r="K75" s="18">
        <f t="shared" si="21"/>
        <v>194</v>
      </c>
      <c r="L75" s="9">
        <v>41.328299388646194</v>
      </c>
      <c r="M75" s="9">
        <v>37.739330515298505</v>
      </c>
      <c r="N75" s="9">
        <v>36.34786704722903</v>
      </c>
      <c r="O75" s="9">
        <v>28.661221503747381</v>
      </c>
      <c r="P75" s="9">
        <v>31.198530867108765</v>
      </c>
      <c r="Q75" s="17">
        <f t="shared" si="22"/>
        <v>32.300733702610763</v>
      </c>
      <c r="R75" s="22">
        <f t="shared" si="23"/>
        <v>-5.4683318458985331E-2</v>
      </c>
      <c r="S75" s="5">
        <f t="shared" si="24"/>
        <v>138</v>
      </c>
      <c r="T75" s="5">
        <f t="shared" si="25"/>
        <v>196</v>
      </c>
      <c r="U75" s="5">
        <f t="shared" si="26"/>
        <v>167</v>
      </c>
      <c r="V75" s="9">
        <v>121.88250171125503</v>
      </c>
      <c r="W75" s="9">
        <v>109.13390881973709</v>
      </c>
      <c r="X75" s="9">
        <v>117.64227271400713</v>
      </c>
      <c r="Y75" s="9">
        <v>120.51423850853611</v>
      </c>
      <c r="Z75" s="9">
        <v>119.24533683541576</v>
      </c>
      <c r="AA75" s="17">
        <f t="shared" si="27"/>
        <v>118.93168135607817</v>
      </c>
      <c r="AB75" s="22">
        <f t="shared" si="28"/>
        <v>-4.3653351103573046E-3</v>
      </c>
      <c r="AC75" s="5">
        <f t="shared" si="29"/>
        <v>107</v>
      </c>
      <c r="AD75" s="5">
        <f t="shared" si="30"/>
        <v>177</v>
      </c>
      <c r="AE75" s="5">
        <f t="shared" si="31"/>
        <v>142</v>
      </c>
      <c r="AF75" s="9">
        <v>0.28244912437145669</v>
      </c>
      <c r="AG75" s="9">
        <v>0.43209694816128319</v>
      </c>
      <c r="AH75" s="9">
        <v>0.32961816293355711</v>
      </c>
      <c r="AI75" s="9">
        <v>0.40435569797095228</v>
      </c>
      <c r="AJ75" s="9">
        <v>0.32092083398988319</v>
      </c>
      <c r="AK75" s="17">
        <f t="shared" si="32"/>
        <v>0.35132597920058739</v>
      </c>
      <c r="AL75" s="22">
        <f t="shared" si="33"/>
        <v>2.5868124843234197E-2</v>
      </c>
      <c r="AM75" s="5">
        <f t="shared" si="34"/>
        <v>158</v>
      </c>
      <c r="AN75" s="5">
        <f t="shared" si="35"/>
        <v>212</v>
      </c>
      <c r="AO75" s="5">
        <f t="shared" si="36"/>
        <v>185</v>
      </c>
      <c r="AP75" s="9">
        <v>1.204475622723123</v>
      </c>
      <c r="AQ75" s="9">
        <v>1.2667040326260282</v>
      </c>
      <c r="AR75" s="9">
        <v>1.0392320926839798</v>
      </c>
      <c r="AS75" s="9">
        <v>1.239502385559669</v>
      </c>
      <c r="AT75" s="9">
        <v>1.0905869692700092</v>
      </c>
      <c r="AU75" s="17">
        <f t="shared" si="37"/>
        <v>1.139490904680158</v>
      </c>
      <c r="AV75" s="22">
        <f t="shared" si="38"/>
        <v>-1.9669627987725091E-2</v>
      </c>
      <c r="AW75" s="5">
        <f t="shared" si="39"/>
        <v>272</v>
      </c>
      <c r="AX75" s="5">
        <f t="shared" si="40"/>
        <v>75</v>
      </c>
      <c r="AY75" s="5">
        <f t="shared" si="41"/>
        <v>173.5</v>
      </c>
      <c r="AZ75">
        <v>36.638844518145639</v>
      </c>
      <c r="BA75">
        <v>31.240388246485505</v>
      </c>
      <c r="BB75">
        <v>27.946159729091377</v>
      </c>
      <c r="BC75">
        <v>16.940763709905614</v>
      </c>
      <c r="BD75">
        <v>16.403067833738959</v>
      </c>
      <c r="BE75" t="s">
        <v>433</v>
      </c>
      <c r="BF75" t="s">
        <v>433</v>
      </c>
      <c r="BG75" t="s">
        <v>433</v>
      </c>
      <c r="BH75" t="s">
        <v>433</v>
      </c>
    </row>
    <row r="76" spans="1:61" x14ac:dyDescent="0.3">
      <c r="A76" t="s">
        <v>75</v>
      </c>
      <c r="B76" s="19">
        <v>2202.2372665286239</v>
      </c>
      <c r="C76" s="19">
        <v>2248.3047980578199</v>
      </c>
      <c r="D76" s="19">
        <v>2580.5723266503478</v>
      </c>
      <c r="E76" s="19">
        <v>2200.5381361194391</v>
      </c>
      <c r="F76" s="19">
        <v>2638.5161243000525</v>
      </c>
      <c r="G76" s="19">
        <f>SUMPRODUCT(B76:F76,$B$1:$F$1)/SUM($B$1:$F$1)</f>
        <v>2454.2094591152445</v>
      </c>
      <c r="H76" s="18">
        <f>RANK(G76,$G$4:$G$316,0)</f>
        <v>23</v>
      </c>
      <c r="I76" s="15">
        <f>IF(AND(B76=0,F76=0),0,IFERROR(_xlfn.RRI(5,B76,F76),100%))</f>
        <v>3.68098846835474E-2</v>
      </c>
      <c r="J76" s="18">
        <f>RANK(I76,$I$4:$I$316,0)</f>
        <v>110</v>
      </c>
      <c r="K76" s="18">
        <f t="shared" si="21"/>
        <v>66.5</v>
      </c>
      <c r="L76" s="9">
        <v>916.84383959283491</v>
      </c>
      <c r="M76" s="9">
        <v>944.12950850559105</v>
      </c>
      <c r="N76" s="9">
        <v>1017.0783078069339</v>
      </c>
      <c r="O76" s="9">
        <v>1221.7886061332174</v>
      </c>
      <c r="P76" s="9">
        <v>1311.3889061549526</v>
      </c>
      <c r="Q76" s="17">
        <f t="shared" si="22"/>
        <v>1187.5564732682544</v>
      </c>
      <c r="R76" s="22">
        <f t="shared" si="23"/>
        <v>7.4205141763441285E-2</v>
      </c>
      <c r="S76" s="5">
        <f t="shared" si="24"/>
        <v>21</v>
      </c>
      <c r="T76" s="5">
        <f t="shared" si="25"/>
        <v>54</v>
      </c>
      <c r="U76" s="5">
        <f t="shared" si="26"/>
        <v>37.5</v>
      </c>
      <c r="V76" s="9">
        <v>1032.9489793110588</v>
      </c>
      <c r="W76" s="9">
        <v>897.49664736687464</v>
      </c>
      <c r="X76" s="9">
        <v>915.29676376641623</v>
      </c>
      <c r="Y76" s="9">
        <v>1052.4926022482846</v>
      </c>
      <c r="Z76" s="9">
        <v>1417.2540898987565</v>
      </c>
      <c r="AA76" s="17">
        <f t="shared" si="27"/>
        <v>1162.2310507211678</v>
      </c>
      <c r="AB76" s="22">
        <f t="shared" si="28"/>
        <v>6.5304519804168182E-2</v>
      </c>
      <c r="AC76" s="5">
        <f t="shared" si="29"/>
        <v>24</v>
      </c>
      <c r="AD76" s="5">
        <f t="shared" si="30"/>
        <v>63</v>
      </c>
      <c r="AE76" s="5">
        <f t="shared" si="31"/>
        <v>43.5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17">
        <f t="shared" si="32"/>
        <v>0</v>
      </c>
      <c r="AL76" s="22">
        <f t="shared" si="33"/>
        <v>0</v>
      </c>
      <c r="AM76" s="5">
        <f t="shared" si="34"/>
        <v>13</v>
      </c>
      <c r="AN76" s="5">
        <f t="shared" si="35"/>
        <v>89</v>
      </c>
      <c r="AO76" s="5">
        <f t="shared" si="36"/>
        <v>51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17">
        <f t="shared" si="37"/>
        <v>0</v>
      </c>
      <c r="AV76" s="22">
        <f t="shared" si="38"/>
        <v>0</v>
      </c>
      <c r="AW76" s="5">
        <f t="shared" si="39"/>
        <v>11</v>
      </c>
      <c r="AX76" s="5">
        <f t="shared" si="40"/>
        <v>101</v>
      </c>
      <c r="AY76" s="5">
        <f t="shared" si="41"/>
        <v>56</v>
      </c>
      <c r="AZ76">
        <v>2521.9444171417699</v>
      </c>
      <c r="BA76">
        <v>1784.3431565783958</v>
      </c>
      <c r="BB76">
        <v>2045.2135478536195</v>
      </c>
      <c r="BC76">
        <v>1775.6048484465664</v>
      </c>
      <c r="BD76">
        <v>1955.0025715382374</v>
      </c>
      <c r="BE76" t="s">
        <v>433</v>
      </c>
      <c r="BF76" t="s">
        <v>433</v>
      </c>
      <c r="BG76" t="s">
        <v>433</v>
      </c>
      <c r="BH76" t="s">
        <v>433</v>
      </c>
    </row>
    <row r="77" spans="1:61" x14ac:dyDescent="0.3">
      <c r="A77" t="s">
        <v>76</v>
      </c>
      <c r="B77" s="19">
        <v>0.2927490372524032</v>
      </c>
      <c r="C77" s="19">
        <v>2.3594486576465918</v>
      </c>
      <c r="D77" s="19">
        <v>1.20066806651392</v>
      </c>
      <c r="E77" s="19">
        <v>0.48196355591720963</v>
      </c>
      <c r="F77" s="19">
        <v>0.49985554657126396</v>
      </c>
      <c r="G77" s="19">
        <f>SUMPRODUCT(B77:F77,$B$1:$F$1)/SUM($B$1:$F$1)</f>
        <v>0.71727478345140228</v>
      </c>
      <c r="H77" s="18">
        <f>RANK(G77,$G$4:$G$316,0)</f>
        <v>212</v>
      </c>
      <c r="I77" s="15">
        <f>IF(AND(B77=0,F77=0),0,IFERROR(_xlfn.RRI(5,B77,F77),100%))</f>
        <v>0.11293501928459171</v>
      </c>
      <c r="J77" s="18">
        <f>RANK(I77,$I$4:$I$316,0)</f>
        <v>83</v>
      </c>
      <c r="K77" s="18">
        <f t="shared" si="21"/>
        <v>147.5</v>
      </c>
      <c r="L77" s="9">
        <v>12.713061039864833</v>
      </c>
      <c r="M77" s="9">
        <v>11.068253075195084</v>
      </c>
      <c r="N77" s="9">
        <v>9.6961064378774537</v>
      </c>
      <c r="O77" s="9">
        <v>2.3994708581480451</v>
      </c>
      <c r="P77" s="9">
        <v>4.118763108062617</v>
      </c>
      <c r="Q77" s="17">
        <f t="shared" si="22"/>
        <v>5.4956334939979472</v>
      </c>
      <c r="R77" s="22">
        <f t="shared" si="23"/>
        <v>-0.20181541464085506</v>
      </c>
      <c r="S77" s="5">
        <f t="shared" si="24"/>
        <v>216</v>
      </c>
      <c r="T77" s="5">
        <f t="shared" si="25"/>
        <v>235</v>
      </c>
      <c r="U77" s="5">
        <f t="shared" si="26"/>
        <v>225.5</v>
      </c>
      <c r="V77" s="9">
        <v>28.154747828594996</v>
      </c>
      <c r="W77" s="9">
        <v>28.404131220908241</v>
      </c>
      <c r="X77" s="9">
        <v>26.907663571212797</v>
      </c>
      <c r="Y77" s="9">
        <v>7.0166111943502845</v>
      </c>
      <c r="Z77" s="9">
        <v>6.7907551273579525</v>
      </c>
      <c r="AA77" s="17">
        <f t="shared" si="27"/>
        <v>13.03076207596599</v>
      </c>
      <c r="AB77" s="22">
        <f t="shared" si="28"/>
        <v>-0.247557555508778</v>
      </c>
      <c r="AC77" s="5">
        <f t="shared" si="29"/>
        <v>229</v>
      </c>
      <c r="AD77" s="5">
        <f t="shared" si="30"/>
        <v>244</v>
      </c>
      <c r="AE77" s="5">
        <f t="shared" si="31"/>
        <v>236.5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17">
        <f t="shared" si="32"/>
        <v>0</v>
      </c>
      <c r="AL77" s="22">
        <f t="shared" si="33"/>
        <v>0</v>
      </c>
      <c r="AM77" s="5">
        <f t="shared" si="34"/>
        <v>13</v>
      </c>
      <c r="AN77" s="5">
        <f t="shared" si="35"/>
        <v>89</v>
      </c>
      <c r="AO77" s="5">
        <f t="shared" si="36"/>
        <v>51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17">
        <f t="shared" si="37"/>
        <v>0</v>
      </c>
      <c r="AV77" s="22">
        <f t="shared" si="38"/>
        <v>0</v>
      </c>
      <c r="AW77" s="5">
        <f t="shared" si="39"/>
        <v>11</v>
      </c>
      <c r="AX77" s="5">
        <f t="shared" si="40"/>
        <v>101</v>
      </c>
      <c r="AY77" s="5">
        <f t="shared" si="41"/>
        <v>56</v>
      </c>
      <c r="AZ77">
        <v>1.9756544456962049</v>
      </c>
      <c r="BA77">
        <v>4.5431349932540925</v>
      </c>
      <c r="BB77">
        <v>4.1479975398337539</v>
      </c>
      <c r="BC77">
        <v>0.59884719231027195</v>
      </c>
      <c r="BD77">
        <v>0.49985554657126396</v>
      </c>
      <c r="BE77" t="s">
        <v>433</v>
      </c>
      <c r="BF77" t="s">
        <v>433</v>
      </c>
      <c r="BG77" t="s">
        <v>433</v>
      </c>
      <c r="BH77" t="s">
        <v>433</v>
      </c>
    </row>
    <row r="78" spans="1:61" x14ac:dyDescent="0.3">
      <c r="A78" t="s">
        <v>77</v>
      </c>
      <c r="B78" s="19">
        <v>437.13482382233599</v>
      </c>
      <c r="C78" s="19">
        <v>325.26279947263998</v>
      </c>
      <c r="D78" s="19">
        <v>313.57188436889595</v>
      </c>
      <c r="E78" s="19">
        <v>301.96854845132799</v>
      </c>
      <c r="F78" s="19">
        <v>204.45065500846079</v>
      </c>
      <c r="G78" s="19">
        <f>SUMPRODUCT(B78:F78,$B$1:$F$1)/SUM($B$1:$F$1)</f>
        <v>273.20508457731074</v>
      </c>
      <c r="H78" s="18">
        <f>RANK(G78,$G$4:$G$316,0)</f>
        <v>58</v>
      </c>
      <c r="I78" s="15">
        <f>IF(AND(B78=0,F78=0),0,IFERROR(_xlfn.RRI(5,B78,F78),100%))</f>
        <v>-0.14099711947467508</v>
      </c>
      <c r="J78" s="18">
        <f>RANK(I78,$I$4:$I$316,0)</f>
        <v>238</v>
      </c>
      <c r="K78" s="18">
        <f t="shared" si="21"/>
        <v>148</v>
      </c>
      <c r="L78" s="9">
        <v>224.26762459238401</v>
      </c>
      <c r="M78" s="9">
        <v>200.10378526310399</v>
      </c>
      <c r="N78" s="9">
        <v>185.52605536358399</v>
      </c>
      <c r="O78" s="9">
        <v>181.51030266265599</v>
      </c>
      <c r="P78" s="9">
        <v>161.13986359939892</v>
      </c>
      <c r="Q78" s="17">
        <f t="shared" si="22"/>
        <v>177.23281780404756</v>
      </c>
      <c r="R78" s="22">
        <f t="shared" si="23"/>
        <v>-6.3975359092248829E-2</v>
      </c>
      <c r="S78" s="5">
        <f t="shared" si="24"/>
        <v>59</v>
      </c>
      <c r="T78" s="5">
        <f t="shared" si="25"/>
        <v>203</v>
      </c>
      <c r="U78" s="5">
        <f t="shared" si="26"/>
        <v>131</v>
      </c>
      <c r="V78" s="9">
        <v>259.19104907264</v>
      </c>
      <c r="W78" s="9">
        <v>246.26740746752</v>
      </c>
      <c r="X78" s="9">
        <v>218.69236418457598</v>
      </c>
      <c r="Y78" s="9">
        <v>191.26307358105601</v>
      </c>
      <c r="Z78" s="9">
        <v>177.70652491262322</v>
      </c>
      <c r="AA78" s="17">
        <f t="shared" si="27"/>
        <v>197.47292770328926</v>
      </c>
      <c r="AB78" s="22">
        <f t="shared" si="28"/>
        <v>-7.2707654258482912E-2</v>
      </c>
      <c r="AC78" s="5">
        <f t="shared" si="29"/>
        <v>79</v>
      </c>
      <c r="AD78" s="5">
        <f t="shared" si="30"/>
        <v>226</v>
      </c>
      <c r="AE78" s="5">
        <f t="shared" si="31"/>
        <v>152.5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17">
        <f t="shared" si="32"/>
        <v>0</v>
      </c>
      <c r="AL78" s="22">
        <f t="shared" si="33"/>
        <v>0</v>
      </c>
      <c r="AM78" s="5">
        <f t="shared" si="34"/>
        <v>13</v>
      </c>
      <c r="AN78" s="5">
        <f t="shared" si="35"/>
        <v>89</v>
      </c>
      <c r="AO78" s="5">
        <f t="shared" si="36"/>
        <v>51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17">
        <f t="shared" si="37"/>
        <v>0</v>
      </c>
      <c r="AV78" s="22">
        <f t="shared" si="38"/>
        <v>0</v>
      </c>
      <c r="AW78" s="5">
        <f t="shared" si="39"/>
        <v>11</v>
      </c>
      <c r="AX78" s="5">
        <f t="shared" si="40"/>
        <v>101</v>
      </c>
      <c r="AY78" s="5">
        <f t="shared" si="41"/>
        <v>56</v>
      </c>
      <c r="AZ78">
        <v>463.34657593548798</v>
      </c>
      <c r="BA78">
        <v>478.02775332249604</v>
      </c>
      <c r="BB78">
        <v>467.45157000499199</v>
      </c>
      <c r="BC78">
        <v>473.54607114137599</v>
      </c>
      <c r="BD78">
        <v>350.14281262718976</v>
      </c>
      <c r="BE78" t="s">
        <v>433</v>
      </c>
      <c r="BF78" t="s">
        <v>433</v>
      </c>
      <c r="BG78" t="s">
        <v>433</v>
      </c>
      <c r="BH78" t="s">
        <v>433</v>
      </c>
    </row>
    <row r="79" spans="1:61" x14ac:dyDescent="0.3">
      <c r="A79" t="s">
        <v>78</v>
      </c>
      <c r="B79" s="19">
        <v>523.2276712909005</v>
      </c>
      <c r="C79" s="19">
        <v>0</v>
      </c>
      <c r="D79" s="19">
        <v>0</v>
      </c>
      <c r="E79" s="19">
        <v>0</v>
      </c>
      <c r="F79" s="19">
        <v>0</v>
      </c>
      <c r="G79" s="19">
        <f>SUMPRODUCT(B79:F79,$B$1:$F$1)/SUM($B$1:$F$1)</f>
        <v>26.161383564545027</v>
      </c>
      <c r="H79" s="18">
        <f>RANK(G79,$G$4:$G$316,0)</f>
        <v>138</v>
      </c>
      <c r="I79" s="15">
        <f>IF(AND(B79=0,F79=0),0,IFERROR(_xlfn.RRI(5,B79,F79),100%))</f>
        <v>-1</v>
      </c>
      <c r="J79" s="18">
        <f>RANK(I79,$I$4:$I$316,0)</f>
        <v>257</v>
      </c>
      <c r="K79" s="18">
        <f t="shared" si="21"/>
        <v>197.5</v>
      </c>
      <c r="L79" s="9">
        <v>556.75301765130962</v>
      </c>
      <c r="M79" s="9">
        <v>0</v>
      </c>
      <c r="N79" s="9">
        <v>0</v>
      </c>
      <c r="O79" s="9">
        <v>0</v>
      </c>
      <c r="P79" s="9">
        <v>0</v>
      </c>
      <c r="Q79" s="17">
        <f t="shared" si="22"/>
        <v>27.837650882565484</v>
      </c>
      <c r="R79" s="22">
        <f t="shared" si="23"/>
        <v>-1</v>
      </c>
      <c r="S79" s="5">
        <f t="shared" si="24"/>
        <v>145</v>
      </c>
      <c r="T79" s="5">
        <f t="shared" si="25"/>
        <v>250</v>
      </c>
      <c r="U79" s="5">
        <f t="shared" si="26"/>
        <v>197.5</v>
      </c>
      <c r="V79" s="9">
        <v>681.39920793760757</v>
      </c>
      <c r="W79" s="9">
        <v>0</v>
      </c>
      <c r="X79" s="9">
        <v>0</v>
      </c>
      <c r="Y79" s="9">
        <v>0</v>
      </c>
      <c r="Z79" s="9">
        <v>0</v>
      </c>
      <c r="AA79" s="17">
        <f t="shared" si="27"/>
        <v>34.069960396880383</v>
      </c>
      <c r="AB79" s="22">
        <f t="shared" si="28"/>
        <v>-1</v>
      </c>
      <c r="AC79" s="5">
        <f t="shared" si="29"/>
        <v>173</v>
      </c>
      <c r="AD79" s="5">
        <f t="shared" si="30"/>
        <v>251</v>
      </c>
      <c r="AE79" s="5">
        <f t="shared" si="31"/>
        <v>212</v>
      </c>
      <c r="AF79" s="9">
        <v>0.2661110233042881</v>
      </c>
      <c r="AG79" s="9">
        <v>0.31216242784617626</v>
      </c>
      <c r="AH79" s="9">
        <v>0.28103118909126018</v>
      </c>
      <c r="AI79" s="9">
        <v>0.21587351098728061</v>
      </c>
      <c r="AJ79" s="9">
        <v>0.29667310508986966</v>
      </c>
      <c r="AK79" s="17">
        <f t="shared" si="32"/>
        <v>0.2685512057079073</v>
      </c>
      <c r="AL79" s="22">
        <f t="shared" si="33"/>
        <v>2.1981566335771197E-2</v>
      </c>
      <c r="AM79" s="5">
        <f t="shared" si="34"/>
        <v>149</v>
      </c>
      <c r="AN79" s="5">
        <f t="shared" si="35"/>
        <v>210</v>
      </c>
      <c r="AO79" s="5">
        <f t="shared" si="36"/>
        <v>179.5</v>
      </c>
      <c r="AP79" s="9">
        <v>0.64413406724374878</v>
      </c>
      <c r="AQ79" s="9">
        <v>0.72740765582089606</v>
      </c>
      <c r="AR79" s="9">
        <v>0.64186289047576561</v>
      </c>
      <c r="AS79" s="9">
        <v>0.58302529172262796</v>
      </c>
      <c r="AT79" s="9">
        <v>0.64551710099231918</v>
      </c>
      <c r="AU79" s="17">
        <f t="shared" si="37"/>
        <v>0.63006409216210146</v>
      </c>
      <c r="AV79" s="22">
        <f t="shared" si="38"/>
        <v>4.2905585358199438E-4</v>
      </c>
      <c r="AW79" s="5">
        <f t="shared" si="39"/>
        <v>148</v>
      </c>
      <c r="AX79" s="5">
        <f t="shared" si="40"/>
        <v>207</v>
      </c>
      <c r="AY79" s="5">
        <f t="shared" si="41"/>
        <v>177.5</v>
      </c>
      <c r="AZ79">
        <v>669.90656491348989</v>
      </c>
      <c r="BA79">
        <v>0</v>
      </c>
      <c r="BB79">
        <v>0</v>
      </c>
      <c r="BC79">
        <v>0</v>
      </c>
      <c r="BD79">
        <v>0</v>
      </c>
      <c r="BE79" t="s">
        <v>433</v>
      </c>
      <c r="BF79" t="s">
        <v>433</v>
      </c>
      <c r="BG79" t="s">
        <v>438</v>
      </c>
      <c r="BH79" t="s">
        <v>438</v>
      </c>
      <c r="BI79" t="s">
        <v>437</v>
      </c>
    </row>
    <row r="80" spans="1:61" x14ac:dyDescent="0.3">
      <c r="A80" t="s">
        <v>79</v>
      </c>
      <c r="B80" s="19">
        <v>2189.0287491215363</v>
      </c>
      <c r="C80" s="19">
        <v>2197.6692531015683</v>
      </c>
      <c r="D80" s="19">
        <v>2206.8624428183243</v>
      </c>
      <c r="E80" s="19">
        <v>2158.3568703940605</v>
      </c>
      <c r="F80" s="19">
        <v>1976.0824022484887</v>
      </c>
      <c r="G80" s="19">
        <f>SUMPRODUCT(B80:F80,$B$1:$F$1)/SUM($B$1:$F$1)</f>
        <v>2098.6474106924334</v>
      </c>
      <c r="H80" s="18">
        <f>RANK(G80,$G$4:$G$316,0)</f>
        <v>26</v>
      </c>
      <c r="I80" s="15">
        <f>IF(AND(B80=0,F80=0),0,IFERROR(_xlfn.RRI(5,B80,F80),100%))</f>
        <v>-2.0260276033080782E-2</v>
      </c>
      <c r="J80" s="18">
        <f>RANK(I80,$I$4:$I$316,0)</f>
        <v>211</v>
      </c>
      <c r="K80" s="18">
        <f t="shared" si="21"/>
        <v>118.5</v>
      </c>
      <c r="L80" s="9">
        <v>261.55842721199264</v>
      </c>
      <c r="M80" s="9">
        <v>270.90431752954521</v>
      </c>
      <c r="N80" s="9">
        <v>267.98500433387233</v>
      </c>
      <c r="O80" s="9">
        <v>254.61819291242887</v>
      </c>
      <c r="P80" s="9">
        <v>231.42200820039557</v>
      </c>
      <c r="Q80" s="17">
        <f t="shared" si="22"/>
        <v>249.17439925773823</v>
      </c>
      <c r="R80" s="22">
        <f t="shared" si="23"/>
        <v>-2.4185677575936593E-2</v>
      </c>
      <c r="S80" s="5">
        <f t="shared" si="24"/>
        <v>47</v>
      </c>
      <c r="T80" s="5">
        <f t="shared" si="25"/>
        <v>172</v>
      </c>
      <c r="U80" s="5">
        <f t="shared" si="26"/>
        <v>109.5</v>
      </c>
      <c r="V80" s="9">
        <v>253.38461461715426</v>
      </c>
      <c r="W80" s="9">
        <v>297.60524105688808</v>
      </c>
      <c r="X80" s="9">
        <v>267.14322703626243</v>
      </c>
      <c r="Y80" s="9">
        <v>246.24382623516675</v>
      </c>
      <c r="Z80" s="9">
        <v>493.81375228483586</v>
      </c>
      <c r="AA80" s="17">
        <f t="shared" si="27"/>
        <v>352.37678697543902</v>
      </c>
      <c r="AB80" s="22">
        <f t="shared" si="28"/>
        <v>0.14276409820194735</v>
      </c>
      <c r="AC80" s="5">
        <f t="shared" si="29"/>
        <v>53</v>
      </c>
      <c r="AD80" s="5">
        <f t="shared" si="30"/>
        <v>30</v>
      </c>
      <c r="AE80" s="5">
        <f t="shared" si="31"/>
        <v>41.5</v>
      </c>
      <c r="AF80" s="9">
        <v>0.85973303976729465</v>
      </c>
      <c r="AG80" s="9">
        <v>0.85096248460577573</v>
      </c>
      <c r="AH80" s="9">
        <v>0.92163896820523228</v>
      </c>
      <c r="AI80" s="9">
        <v>0.86550102770379211</v>
      </c>
      <c r="AJ80" s="9">
        <v>0.81875646458597173</v>
      </c>
      <c r="AK80" s="17">
        <f t="shared" si="32"/>
        <v>0.85701546400522632</v>
      </c>
      <c r="AL80" s="22">
        <f t="shared" si="33"/>
        <v>-9.7195052146595851E-3</v>
      </c>
      <c r="AM80" s="5">
        <f t="shared" si="34"/>
        <v>294</v>
      </c>
      <c r="AN80" s="5">
        <f t="shared" si="35"/>
        <v>86</v>
      </c>
      <c r="AO80" s="5">
        <f t="shared" si="36"/>
        <v>190</v>
      </c>
      <c r="AP80" s="9">
        <v>0.94088739653466347</v>
      </c>
      <c r="AQ80" s="9">
        <v>0.93422685163247021</v>
      </c>
      <c r="AR80" s="9">
        <v>1.0035048931020847</v>
      </c>
      <c r="AS80" s="9">
        <v>0.9576219109358568</v>
      </c>
      <c r="AT80" s="9">
        <v>0.92899357468832489</v>
      </c>
      <c r="AU80" s="17">
        <f t="shared" si="37"/>
        <v>0.95334069418486056</v>
      </c>
      <c r="AV80" s="22">
        <f t="shared" si="38"/>
        <v>-2.5410952158025912E-3</v>
      </c>
      <c r="AW80" s="5">
        <f t="shared" si="39"/>
        <v>209</v>
      </c>
      <c r="AX80" s="5">
        <f t="shared" si="40"/>
        <v>96</v>
      </c>
      <c r="AY80" s="5">
        <f t="shared" si="41"/>
        <v>152.5</v>
      </c>
      <c r="AZ80">
        <v>2291.7353416898559</v>
      </c>
      <c r="BA80">
        <v>2297.041644604416</v>
      </c>
      <c r="BB80">
        <v>2296.128640814848</v>
      </c>
      <c r="BC80">
        <v>2243.9877657392021</v>
      </c>
      <c r="BD80">
        <v>2079.515658516214</v>
      </c>
      <c r="BE80" t="s">
        <v>433</v>
      </c>
      <c r="BF80" t="s">
        <v>433</v>
      </c>
      <c r="BG80" t="s">
        <v>433</v>
      </c>
      <c r="BH80" t="s">
        <v>433</v>
      </c>
    </row>
    <row r="81" spans="1:61" x14ac:dyDescent="0.3">
      <c r="A81" t="s">
        <v>80</v>
      </c>
      <c r="B81" s="19">
        <v>0.45674845183999996</v>
      </c>
      <c r="C81" s="19">
        <v>0.188740088832</v>
      </c>
      <c r="D81" s="19">
        <v>0.10005896726528</v>
      </c>
      <c r="E81" s="19">
        <v>0.10033536169984</v>
      </c>
      <c r="F81" s="19">
        <v>8.5176730367999998E-2</v>
      </c>
      <c r="G81" s="19">
        <f>SUMPRODUCT(B81:F81,$B$1:$F$1)/SUM($B$1:$F$1)</f>
        <v>0.116457521143808</v>
      </c>
      <c r="H81" s="18">
        <f>RANK(G81,$G$4:$G$316,0)</f>
        <v>221</v>
      </c>
      <c r="I81" s="15">
        <f>IF(AND(B81=0,F81=0),0,IFERROR(_xlfn.RRI(5,B81,F81),100%))</f>
        <v>-0.2852917813563145</v>
      </c>
      <c r="J81" s="18">
        <f>RANK(I81,$I$4:$I$316,0)</f>
        <v>249</v>
      </c>
      <c r="K81" s="18">
        <f t="shared" si="21"/>
        <v>235</v>
      </c>
      <c r="L81" s="9">
        <v>1.13213462397952</v>
      </c>
      <c r="M81" s="9">
        <v>0.85426482668544002</v>
      </c>
      <c r="N81" s="9">
        <v>0.79782869832273917</v>
      </c>
      <c r="O81" s="9">
        <v>0.74295471123834878</v>
      </c>
      <c r="P81" s="9">
        <v>1.0123052327663615</v>
      </c>
      <c r="Q81" s="17">
        <f t="shared" si="22"/>
        <v>0.88669421867584508</v>
      </c>
      <c r="R81" s="22">
        <f t="shared" si="23"/>
        <v>-2.2126489264899685E-2</v>
      </c>
      <c r="S81" s="5">
        <f t="shared" si="24"/>
        <v>272</v>
      </c>
      <c r="T81" s="5">
        <f t="shared" si="25"/>
        <v>166</v>
      </c>
      <c r="U81" s="5">
        <f t="shared" si="26"/>
        <v>219</v>
      </c>
      <c r="V81" s="9">
        <v>3.6618569547161606</v>
      </c>
      <c r="W81" s="9">
        <v>3.7247299049471998</v>
      </c>
      <c r="X81" s="9">
        <v>3.84341668538368</v>
      </c>
      <c r="Y81" s="9">
        <v>4.0027601389772798</v>
      </c>
      <c r="Z81" s="9">
        <v>3.8599235730841603</v>
      </c>
      <c r="AA81" s="17">
        <f t="shared" si="27"/>
        <v>3.8828101509867521</v>
      </c>
      <c r="AB81" s="22">
        <f t="shared" si="28"/>
        <v>1.0591092764334453E-2</v>
      </c>
      <c r="AC81" s="5">
        <f t="shared" si="29"/>
        <v>272</v>
      </c>
      <c r="AD81" s="5">
        <f t="shared" si="30"/>
        <v>127</v>
      </c>
      <c r="AE81" s="5">
        <f t="shared" si="31"/>
        <v>199.5</v>
      </c>
      <c r="AF81" s="9">
        <v>0.7739239097734768</v>
      </c>
      <c r="AG81" s="9">
        <v>0.63499319330522175</v>
      </c>
      <c r="AH81" s="9">
        <v>0.57425331705065641</v>
      </c>
      <c r="AI81" s="9">
        <v>0.24940063699372716</v>
      </c>
      <c r="AJ81" s="9">
        <v>0.45187263353776291</v>
      </c>
      <c r="AK81" s="17">
        <f t="shared" si="32"/>
        <v>0.44086576307728953</v>
      </c>
      <c r="AL81" s="22">
        <f t="shared" si="33"/>
        <v>-0.10202642804855755</v>
      </c>
      <c r="AM81" s="5">
        <f t="shared" si="34"/>
        <v>176</v>
      </c>
      <c r="AN81" s="5">
        <f t="shared" si="35"/>
        <v>49</v>
      </c>
      <c r="AO81" s="5">
        <f t="shared" si="36"/>
        <v>112.5</v>
      </c>
      <c r="AP81" s="9">
        <v>1.0808461986848423</v>
      </c>
      <c r="AQ81" s="9">
        <v>0.97111286640757954</v>
      </c>
      <c r="AR81" s="9">
        <v>0.93696591257729289</v>
      </c>
      <c r="AS81" s="9">
        <v>0.9260689433737469</v>
      </c>
      <c r="AT81" s="9">
        <v>0.93175525181590535</v>
      </c>
      <c r="AU81" s="17">
        <f t="shared" si="37"/>
        <v>0.94051391950856589</v>
      </c>
      <c r="AV81" s="22">
        <f t="shared" si="38"/>
        <v>-2.9249573632289638E-2</v>
      </c>
      <c r="AW81" s="5">
        <f t="shared" si="39"/>
        <v>204</v>
      </c>
      <c r="AX81" s="5">
        <f t="shared" si="40"/>
        <v>70</v>
      </c>
      <c r="AY81" s="5">
        <f t="shared" si="41"/>
        <v>137</v>
      </c>
      <c r="AZ81">
        <v>0.65421186662399999</v>
      </c>
      <c r="BA81">
        <v>0.27848444825599999</v>
      </c>
      <c r="BB81">
        <v>0.13896467339263999</v>
      </c>
      <c r="BC81">
        <v>0.14168575752192</v>
      </c>
      <c r="BD81">
        <v>0.12105136739328001</v>
      </c>
      <c r="BE81" t="s">
        <v>433</v>
      </c>
      <c r="BF81" t="s">
        <v>433</v>
      </c>
      <c r="BG81" t="s">
        <v>433</v>
      </c>
      <c r="BH81" t="s">
        <v>433</v>
      </c>
    </row>
    <row r="82" spans="1:61" x14ac:dyDescent="0.3">
      <c r="A82" t="s">
        <v>81</v>
      </c>
      <c r="B82" s="19">
        <v>347.02435312170934</v>
      </c>
      <c r="C82" s="19">
        <v>328.32153882010221</v>
      </c>
      <c r="D82" s="19">
        <v>389.05096979831012</v>
      </c>
      <c r="E82" s="19">
        <v>372.94731923397825</v>
      </c>
      <c r="F82" s="19">
        <v>444.37552259955896</v>
      </c>
      <c r="G82" s="19">
        <f>SUMPRODUCT(B82:F82,$B$1:$F$1)/SUM($B$1:$F$1)</f>
        <v>401.21189336676969</v>
      </c>
      <c r="H82" s="18">
        <f>RANK(G82,$G$4:$G$316,0)</f>
        <v>49</v>
      </c>
      <c r="I82" s="15">
        <f>IF(AND(B82=0,F82=0),0,IFERROR(_xlfn.RRI(5,B82,F82),100%))</f>
        <v>5.0698313341106527E-2</v>
      </c>
      <c r="J82" s="18">
        <f>RANK(I82,$I$4:$I$316,0)</f>
        <v>105</v>
      </c>
      <c r="K82" s="18">
        <f t="shared" si="21"/>
        <v>77</v>
      </c>
      <c r="L82" s="9">
        <v>252.10476119701096</v>
      </c>
      <c r="M82" s="9">
        <v>243.20990551994163</v>
      </c>
      <c r="N82" s="9">
        <v>259.70462930361293</v>
      </c>
      <c r="O82" s="9">
        <v>277.3054179407477</v>
      </c>
      <c r="P82" s="9">
        <v>335.70834997860925</v>
      </c>
      <c r="Q82" s="17">
        <f t="shared" si="22"/>
        <v>294.18162457023823</v>
      </c>
      <c r="R82" s="22">
        <f t="shared" si="23"/>
        <v>5.8951863985438502E-2</v>
      </c>
      <c r="S82" s="5">
        <f t="shared" si="24"/>
        <v>39</v>
      </c>
      <c r="T82" s="5">
        <f t="shared" si="25"/>
        <v>61</v>
      </c>
      <c r="U82" s="5">
        <f t="shared" si="26"/>
        <v>50</v>
      </c>
      <c r="V82" s="9">
        <v>487.11481453538511</v>
      </c>
      <c r="W82" s="9">
        <v>501.79400726687533</v>
      </c>
      <c r="X82" s="9">
        <v>476.06245280397525</v>
      </c>
      <c r="Y82" s="9">
        <v>545.94272874561716</v>
      </c>
      <c r="Z82" s="9">
        <v>593.21563494453835</v>
      </c>
      <c r="AA82" s="17">
        <f t="shared" si="27"/>
        <v>545.72700425240862</v>
      </c>
      <c r="AB82" s="22">
        <f t="shared" si="28"/>
        <v>4.0198564730925979E-2</v>
      </c>
      <c r="AC82" s="5">
        <f t="shared" si="29"/>
        <v>40</v>
      </c>
      <c r="AD82" s="5">
        <f t="shared" si="30"/>
        <v>89</v>
      </c>
      <c r="AE82" s="5">
        <f t="shared" si="31"/>
        <v>64.5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17">
        <f t="shared" si="32"/>
        <v>0</v>
      </c>
      <c r="AL82" s="22">
        <f t="shared" si="33"/>
        <v>0</v>
      </c>
      <c r="AM82" s="5">
        <f t="shared" si="34"/>
        <v>13</v>
      </c>
      <c r="AN82" s="5">
        <f t="shared" si="35"/>
        <v>89</v>
      </c>
      <c r="AO82" s="5">
        <f t="shared" si="36"/>
        <v>51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17">
        <f t="shared" si="37"/>
        <v>0</v>
      </c>
      <c r="AV82" s="22">
        <f t="shared" si="38"/>
        <v>0</v>
      </c>
      <c r="AW82" s="5">
        <f t="shared" si="39"/>
        <v>11</v>
      </c>
      <c r="AX82" s="5">
        <f t="shared" si="40"/>
        <v>101</v>
      </c>
      <c r="AY82" s="5">
        <f t="shared" si="41"/>
        <v>56</v>
      </c>
      <c r="AZ82">
        <v>429.69276152013833</v>
      </c>
      <c r="BA82">
        <v>401.62994076067332</v>
      </c>
      <c r="BB82">
        <v>496.14430091299903</v>
      </c>
      <c r="BC82">
        <v>446.06411474640709</v>
      </c>
      <c r="BD82">
        <v>580.17247123918992</v>
      </c>
      <c r="BE82" t="s">
        <v>433</v>
      </c>
      <c r="BF82" t="s">
        <v>433</v>
      </c>
      <c r="BG82" t="s">
        <v>433</v>
      </c>
      <c r="BH82" t="s">
        <v>433</v>
      </c>
    </row>
    <row r="83" spans="1:61" x14ac:dyDescent="0.3">
      <c r="A83" t="s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f>SUMPRODUCT(B83:F83,$B$1:$F$1)/SUM($B$1:$F$1)</f>
        <v>0</v>
      </c>
      <c r="H83" s="18">
        <f>RANK(G83,$G$4:$G$316,0)</f>
        <v>241</v>
      </c>
      <c r="I83" s="15">
        <f>IF(AND(B83=0,F83=0),0,IFERROR(_xlfn.RRI(5,B83,F83),100%))</f>
        <v>0</v>
      </c>
      <c r="J83" s="18">
        <f>RANK(I83,$I$4:$I$316,0)</f>
        <v>132</v>
      </c>
      <c r="K83" s="18">
        <f t="shared" si="21"/>
        <v>186.5</v>
      </c>
      <c r="L83" s="9">
        <v>26.582840838143998</v>
      </c>
      <c r="M83" s="9">
        <v>23.704122075135999</v>
      </c>
      <c r="N83" s="9">
        <v>23.705808347136003</v>
      </c>
      <c r="O83" s="9">
        <v>23.701916431360001</v>
      </c>
      <c r="P83" s="9">
        <v>23.844919042048002</v>
      </c>
      <c r="Q83" s="17">
        <f t="shared" si="22"/>
        <v>23.904052361318399</v>
      </c>
      <c r="R83" s="22">
        <f t="shared" si="23"/>
        <v>-2.1504365873525777E-2</v>
      </c>
      <c r="S83" s="5">
        <f t="shared" si="24"/>
        <v>153</v>
      </c>
      <c r="T83" s="5">
        <f t="shared" si="25"/>
        <v>164</v>
      </c>
      <c r="U83" s="5">
        <f t="shared" si="26"/>
        <v>158.5</v>
      </c>
      <c r="V83" s="9">
        <v>26.922536960000002</v>
      </c>
      <c r="W83" s="9">
        <v>26.9321728</v>
      </c>
      <c r="X83" s="9">
        <v>26.937954303999998</v>
      </c>
      <c r="Y83" s="9">
        <v>26.956946544640001</v>
      </c>
      <c r="Z83" s="9">
        <v>30.359760572416</v>
      </c>
      <c r="AA83" s="17">
        <f t="shared" si="27"/>
        <v>28.311314541158403</v>
      </c>
      <c r="AB83" s="22">
        <f t="shared" si="28"/>
        <v>2.4321933132554818E-2</v>
      </c>
      <c r="AC83" s="5">
        <f t="shared" si="29"/>
        <v>184</v>
      </c>
      <c r="AD83" s="5">
        <f t="shared" si="30"/>
        <v>103</v>
      </c>
      <c r="AE83" s="5">
        <f t="shared" si="31"/>
        <v>143.5</v>
      </c>
      <c r="AF83" s="9">
        <v>0</v>
      </c>
      <c r="AG83" s="9">
        <v>0.98407186375829159</v>
      </c>
      <c r="AH83" s="9">
        <v>1.0481351700000001</v>
      </c>
      <c r="AI83" s="9">
        <v>0</v>
      </c>
      <c r="AJ83" s="9">
        <v>0</v>
      </c>
      <c r="AK83" s="17">
        <f t="shared" si="32"/>
        <v>0.25883062718791461</v>
      </c>
      <c r="AL83" s="22">
        <f t="shared" si="33"/>
        <v>0</v>
      </c>
      <c r="AM83" s="5">
        <f t="shared" si="34"/>
        <v>147</v>
      </c>
      <c r="AN83" s="5">
        <f t="shared" si="35"/>
        <v>89</v>
      </c>
      <c r="AO83" s="5">
        <f t="shared" si="36"/>
        <v>118</v>
      </c>
      <c r="AP83" s="9">
        <v>0</v>
      </c>
      <c r="AQ83" s="9">
        <v>25.682869178304593</v>
      </c>
      <c r="AR83" s="9">
        <v>24.146618401363636</v>
      </c>
      <c r="AS83" s="9">
        <v>0</v>
      </c>
      <c r="AT83" s="9">
        <v>0</v>
      </c>
      <c r="AU83" s="17">
        <f t="shared" si="37"/>
        <v>6.1134671391879571</v>
      </c>
      <c r="AV83" s="22">
        <f t="shared" si="38"/>
        <v>0</v>
      </c>
      <c r="AW83" s="5">
        <f t="shared" si="39"/>
        <v>302</v>
      </c>
      <c r="AX83" s="5">
        <f t="shared" si="40"/>
        <v>101</v>
      </c>
      <c r="AY83" s="5">
        <f t="shared" si="41"/>
        <v>201.5</v>
      </c>
      <c r="AZ83">
        <v>0</v>
      </c>
      <c r="BA83">
        <v>0</v>
      </c>
      <c r="BB83">
        <v>0</v>
      </c>
      <c r="BC83">
        <v>0</v>
      </c>
      <c r="BD83">
        <v>0</v>
      </c>
      <c r="BE83" t="s">
        <v>433</v>
      </c>
      <c r="BF83" t="s">
        <v>433</v>
      </c>
      <c r="BG83" t="s">
        <v>438</v>
      </c>
      <c r="BH83" t="s">
        <v>438</v>
      </c>
      <c r="BI83" t="s">
        <v>437</v>
      </c>
    </row>
    <row r="84" spans="1:61" x14ac:dyDescent="0.3">
      <c r="A84" t="s">
        <v>83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f>SUMPRODUCT(B84:F84,$B$1:$F$1)/SUM($B$1:$F$1)</f>
        <v>0</v>
      </c>
      <c r="H84" s="18">
        <f>RANK(G84,$G$4:$G$316,0)</f>
        <v>241</v>
      </c>
      <c r="I84" s="15">
        <f>IF(AND(B84=0,F84=0),0,IFERROR(_xlfn.RRI(5,B84,F84),100%))</f>
        <v>0</v>
      </c>
      <c r="J84" s="18">
        <f>RANK(I84,$I$4:$I$316,0)</f>
        <v>132</v>
      </c>
      <c r="K84" s="18">
        <f t="shared" si="21"/>
        <v>186.5</v>
      </c>
      <c r="L84" s="9">
        <v>0</v>
      </c>
      <c r="M84" s="9">
        <v>0</v>
      </c>
      <c r="N84" s="9">
        <v>0</v>
      </c>
      <c r="O84" s="9">
        <v>1.443282279685427</v>
      </c>
      <c r="P84" s="9">
        <v>0</v>
      </c>
      <c r="Q84" s="17">
        <f t="shared" si="22"/>
        <v>0.43298468390562811</v>
      </c>
      <c r="R84" s="22">
        <f t="shared" si="23"/>
        <v>0</v>
      </c>
      <c r="S84" s="5">
        <f t="shared" si="24"/>
        <v>285</v>
      </c>
      <c r="T84" s="5">
        <f t="shared" si="25"/>
        <v>122</v>
      </c>
      <c r="U84" s="5">
        <f t="shared" si="26"/>
        <v>203.5</v>
      </c>
      <c r="V84" s="9">
        <v>0</v>
      </c>
      <c r="W84" s="9">
        <v>0</v>
      </c>
      <c r="X84" s="9">
        <v>0</v>
      </c>
      <c r="Y84" s="9">
        <v>1.6436161369131008</v>
      </c>
      <c r="Z84" s="9">
        <v>0</v>
      </c>
      <c r="AA84" s="17">
        <f t="shared" si="27"/>
        <v>0.49308484107393025</v>
      </c>
      <c r="AB84" s="22">
        <f t="shared" si="28"/>
        <v>0</v>
      </c>
      <c r="AC84" s="5">
        <f t="shared" si="29"/>
        <v>291</v>
      </c>
      <c r="AD84" s="5">
        <f t="shared" si="30"/>
        <v>155</v>
      </c>
      <c r="AE84" s="5">
        <f t="shared" si="31"/>
        <v>223</v>
      </c>
      <c r="AF84" s="9">
        <v>0.27216099191011778</v>
      </c>
      <c r="AG84" s="9">
        <v>0.86793143936309169</v>
      </c>
      <c r="AH84" s="9">
        <v>0.80517214329698938</v>
      </c>
      <c r="AI84" s="9">
        <v>0.86114667822751934</v>
      </c>
      <c r="AJ84" s="9">
        <v>0.71597893467212825</v>
      </c>
      <c r="AK84" s="17">
        <f t="shared" si="32"/>
        <v>0.76277462756016545</v>
      </c>
      <c r="AL84" s="22">
        <f t="shared" si="33"/>
        <v>0.21343040571523253</v>
      </c>
      <c r="AM84" s="5">
        <f t="shared" si="34"/>
        <v>282</v>
      </c>
      <c r="AN84" s="5">
        <f t="shared" si="35"/>
        <v>259</v>
      </c>
      <c r="AO84" s="5">
        <f t="shared" si="36"/>
        <v>270.5</v>
      </c>
      <c r="AP84" s="9">
        <v>0.59059623731800115</v>
      </c>
      <c r="AQ84" s="9">
        <v>1.1734336725117158</v>
      </c>
      <c r="AR84" s="9">
        <v>1.0298289035111974</v>
      </c>
      <c r="AS84" s="9">
        <v>1.0895356434010359</v>
      </c>
      <c r="AT84" s="9">
        <v>0.95228424548681589</v>
      </c>
      <c r="AU84" s="17">
        <f t="shared" si="37"/>
        <v>1.0019416674087624</v>
      </c>
      <c r="AV84" s="22">
        <f t="shared" si="38"/>
        <v>0.10025964605097726</v>
      </c>
      <c r="AW84" s="5">
        <f t="shared" si="39"/>
        <v>232</v>
      </c>
      <c r="AX84" s="5">
        <f t="shared" si="40"/>
        <v>262</v>
      </c>
      <c r="AY84" s="5">
        <f t="shared" si="41"/>
        <v>247</v>
      </c>
      <c r="AZ84">
        <v>0</v>
      </c>
      <c r="BA84">
        <v>0</v>
      </c>
      <c r="BB84">
        <v>0</v>
      </c>
      <c r="BC84">
        <v>0</v>
      </c>
      <c r="BD84">
        <v>0</v>
      </c>
      <c r="BE84" t="s">
        <v>433</v>
      </c>
      <c r="BF84" t="s">
        <v>433</v>
      </c>
      <c r="BG84" t="s">
        <v>438</v>
      </c>
      <c r="BH84" t="s">
        <v>438</v>
      </c>
      <c r="BI84" t="s">
        <v>437</v>
      </c>
    </row>
    <row r="85" spans="1:61" x14ac:dyDescent="0.3">
      <c r="A85" t="s">
        <v>84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f>SUMPRODUCT(B85:F85,$B$1:$F$1)/SUM($B$1:$F$1)</f>
        <v>0</v>
      </c>
      <c r="H85" s="18">
        <f>RANK(G85,$G$4:$G$316,0)</f>
        <v>241</v>
      </c>
      <c r="I85" s="15">
        <f>IF(AND(B85=0,F85=0),0,IFERROR(_xlfn.RRI(5,B85,F85),100%))</f>
        <v>0</v>
      </c>
      <c r="J85" s="18">
        <f>RANK(I85,$I$4:$I$316,0)</f>
        <v>132</v>
      </c>
      <c r="K85" s="18">
        <f t="shared" si="21"/>
        <v>186.5</v>
      </c>
      <c r="L85" s="9">
        <v>14.084240540351896</v>
      </c>
      <c r="M85" s="9">
        <v>13.88420055061289</v>
      </c>
      <c r="N85" s="9">
        <v>13.89887383248896</v>
      </c>
      <c r="O85" s="9">
        <v>13.65230864384</v>
      </c>
      <c r="P85" s="9">
        <v>13.326725605222707</v>
      </c>
      <c r="Q85" s="17">
        <f t="shared" si="22"/>
        <v>13.604579656287115</v>
      </c>
      <c r="R85" s="22">
        <f t="shared" si="23"/>
        <v>-1.0996099442036389E-2</v>
      </c>
      <c r="S85" s="5">
        <f t="shared" si="24"/>
        <v>174</v>
      </c>
      <c r="T85" s="5">
        <f t="shared" si="25"/>
        <v>151</v>
      </c>
      <c r="U85" s="5">
        <f t="shared" si="26"/>
        <v>162.5</v>
      </c>
      <c r="V85" s="9">
        <v>19.044697133488128</v>
      </c>
      <c r="W85" s="9">
        <v>18.701012971317965</v>
      </c>
      <c r="X85" s="9">
        <v>17.403111397376001</v>
      </c>
      <c r="Y85" s="9">
        <v>17.03808817349632</v>
      </c>
      <c r="Z85" s="9">
        <v>16.233928883719681</v>
      </c>
      <c r="AA85" s="17">
        <f t="shared" si="27"/>
        <v>16.972905790252273</v>
      </c>
      <c r="AB85" s="22">
        <f t="shared" si="28"/>
        <v>-3.1432452289111734E-2</v>
      </c>
      <c r="AC85" s="5">
        <f t="shared" si="29"/>
        <v>218</v>
      </c>
      <c r="AD85" s="5">
        <f t="shared" si="30"/>
        <v>202</v>
      </c>
      <c r="AE85" s="5">
        <f t="shared" si="31"/>
        <v>210</v>
      </c>
      <c r="AF85" s="9">
        <v>0.27905941470603562</v>
      </c>
      <c r="AG85" s="9">
        <v>0.30826075415400667</v>
      </c>
      <c r="AH85" s="9">
        <v>0.1734869776409306</v>
      </c>
      <c r="AI85" s="9">
        <v>0.22602123412874173</v>
      </c>
      <c r="AJ85" s="9">
        <v>0.14176261139676652</v>
      </c>
      <c r="AK85" s="17">
        <f t="shared" si="32"/>
        <v>0.18857481876851737</v>
      </c>
      <c r="AL85" s="22">
        <f t="shared" si="33"/>
        <v>-0.12668080628520673</v>
      </c>
      <c r="AM85" s="5">
        <f t="shared" si="34"/>
        <v>138</v>
      </c>
      <c r="AN85" s="5">
        <f t="shared" si="35"/>
        <v>47</v>
      </c>
      <c r="AO85" s="5">
        <f t="shared" si="36"/>
        <v>92.5</v>
      </c>
      <c r="AP85" s="9">
        <v>0.97532254615103686</v>
      </c>
      <c r="AQ85" s="9">
        <v>0.91103317604396028</v>
      </c>
      <c r="AR85" s="9">
        <v>1.0317933327863895</v>
      </c>
      <c r="AS85" s="9">
        <v>0.91684059497613912</v>
      </c>
      <c r="AT85" s="9">
        <v>0.94755998283174026</v>
      </c>
      <c r="AU85" s="17">
        <f t="shared" si="37"/>
        <v>0.95475262429256569</v>
      </c>
      <c r="AV85" s="22">
        <f t="shared" si="38"/>
        <v>-5.7589515925497992E-3</v>
      </c>
      <c r="AW85" s="5">
        <f t="shared" si="39"/>
        <v>211</v>
      </c>
      <c r="AX85" s="5">
        <f t="shared" si="40"/>
        <v>91</v>
      </c>
      <c r="AY85" s="5">
        <f t="shared" si="41"/>
        <v>151</v>
      </c>
      <c r="AZ85">
        <v>0</v>
      </c>
      <c r="BA85">
        <v>0</v>
      </c>
      <c r="BB85">
        <v>0</v>
      </c>
      <c r="BC85">
        <v>0</v>
      </c>
      <c r="BD85">
        <v>0</v>
      </c>
      <c r="BE85" t="s">
        <v>433</v>
      </c>
      <c r="BF85" t="s">
        <v>433</v>
      </c>
      <c r="BG85" t="s">
        <v>438</v>
      </c>
      <c r="BH85" t="s">
        <v>438</v>
      </c>
      <c r="BI85" t="s">
        <v>437</v>
      </c>
    </row>
    <row r="86" spans="1:61" x14ac:dyDescent="0.3">
      <c r="A86" t="s">
        <v>85</v>
      </c>
      <c r="B86" s="19">
        <v>34.959029776281596</v>
      </c>
      <c r="C86" s="19">
        <v>4.2910156277043212</v>
      </c>
      <c r="D86" s="19">
        <v>11.24445444320256</v>
      </c>
      <c r="E86" s="19">
        <v>10.73002741412864</v>
      </c>
      <c r="F86" s="19">
        <v>10.310429432709121</v>
      </c>
      <c r="G86" s="19">
        <f>SUMPRODUCT(B86:F86,$B$1:$F$1)/SUM($B$1:$F$1)</f>
        <v>11.55457315616205</v>
      </c>
      <c r="H86" s="18">
        <f>RANK(G86,$G$4:$G$316,0)</f>
        <v>163</v>
      </c>
      <c r="I86" s="15">
        <f>IF(AND(B86=0,F86=0),0,IFERROR(_xlfn.RRI(5,B86,F86),100%))</f>
        <v>-0.21667231388881347</v>
      </c>
      <c r="J86" s="18">
        <f>RANK(I86,$I$4:$I$316,0)</f>
        <v>245</v>
      </c>
      <c r="K86" s="18">
        <f t="shared" si="21"/>
        <v>204</v>
      </c>
      <c r="L86" s="9">
        <v>32.807251637084157</v>
      </c>
      <c r="M86" s="9">
        <v>23.337922739169279</v>
      </c>
      <c r="N86" s="9">
        <v>18.624803628564479</v>
      </c>
      <c r="O86" s="9">
        <v>18.944654525952</v>
      </c>
      <c r="P86" s="9">
        <v>16.266685500231681</v>
      </c>
      <c r="Q86" s="17">
        <f t="shared" si="22"/>
        <v>18.722290002403838</v>
      </c>
      <c r="R86" s="22">
        <f t="shared" si="23"/>
        <v>-0.13090781626184866</v>
      </c>
      <c r="S86" s="5">
        <f t="shared" si="24"/>
        <v>161</v>
      </c>
      <c r="T86" s="5">
        <f t="shared" si="25"/>
        <v>226</v>
      </c>
      <c r="U86" s="5">
        <f t="shared" si="26"/>
        <v>193.5</v>
      </c>
      <c r="V86" s="9">
        <v>49.686112044881924</v>
      </c>
      <c r="W86" s="9">
        <v>35.187973759784953</v>
      </c>
      <c r="X86" s="9">
        <v>31.732504674693121</v>
      </c>
      <c r="Y86" s="9">
        <v>34.236475521740807</v>
      </c>
      <c r="Z86" s="9">
        <v>30.67176111241216</v>
      </c>
      <c r="AA86" s="17">
        <f t="shared" si="27"/>
        <v>33.129852326659076</v>
      </c>
      <c r="AB86" s="22">
        <f t="shared" si="28"/>
        <v>-9.1968865711160031E-2</v>
      </c>
      <c r="AC86" s="5">
        <f t="shared" si="29"/>
        <v>176</v>
      </c>
      <c r="AD86" s="5">
        <f t="shared" si="30"/>
        <v>230</v>
      </c>
      <c r="AE86" s="5">
        <f t="shared" si="31"/>
        <v>203</v>
      </c>
      <c r="AF86" s="9">
        <v>0.60760091180701237</v>
      </c>
      <c r="AG86" s="9">
        <v>0.70615100688970867</v>
      </c>
      <c r="AH86" s="9">
        <v>0.70735433415508753</v>
      </c>
      <c r="AI86" s="9">
        <v>0.60169920816138023</v>
      </c>
      <c r="AJ86" s="9">
        <v>0.46828091379164505</v>
      </c>
      <c r="AK86" s="17">
        <f t="shared" si="32"/>
        <v>0.57498059073092567</v>
      </c>
      <c r="AL86" s="22">
        <f t="shared" si="33"/>
        <v>-5.0756552280100897E-2</v>
      </c>
      <c r="AM86" s="5">
        <f t="shared" si="34"/>
        <v>209</v>
      </c>
      <c r="AN86" s="5">
        <f t="shared" si="35"/>
        <v>70</v>
      </c>
      <c r="AO86" s="5">
        <f t="shared" si="36"/>
        <v>139.5</v>
      </c>
      <c r="AP86" s="9">
        <v>1.06183188725129</v>
      </c>
      <c r="AQ86" s="9">
        <v>1.2012837865812462</v>
      </c>
      <c r="AR86" s="9">
        <v>1.1896634210132779</v>
      </c>
      <c r="AS86" s="9">
        <v>1.0663009497058735</v>
      </c>
      <c r="AT86" s="9">
        <v>0.91147661350882359</v>
      </c>
      <c r="AU86" s="17">
        <f t="shared" si="37"/>
        <v>1.0355693982095739</v>
      </c>
      <c r="AV86" s="22">
        <f t="shared" si="38"/>
        <v>-3.0075446954068608E-2</v>
      </c>
      <c r="AW86" s="5">
        <f t="shared" si="39"/>
        <v>248</v>
      </c>
      <c r="AX86" s="5">
        <f t="shared" si="40"/>
        <v>69</v>
      </c>
      <c r="AY86" s="5">
        <f t="shared" si="41"/>
        <v>158.5</v>
      </c>
      <c r="AZ86">
        <v>125.23980303853568</v>
      </c>
      <c r="BA86">
        <v>107.4077952283136</v>
      </c>
      <c r="BB86">
        <v>113.65004525291521</v>
      </c>
      <c r="BC86">
        <v>110.57427598050305</v>
      </c>
      <c r="BD86">
        <v>105.33559235151873</v>
      </c>
      <c r="BE86" t="s">
        <v>433</v>
      </c>
      <c r="BF86" t="s">
        <v>433</v>
      </c>
      <c r="BG86" t="s">
        <v>433</v>
      </c>
      <c r="BH86" t="s">
        <v>433</v>
      </c>
    </row>
    <row r="87" spans="1:61" x14ac:dyDescent="0.3">
      <c r="A87" t="s">
        <v>86</v>
      </c>
      <c r="B87" s="19">
        <v>287.50919970267142</v>
      </c>
      <c r="C87" s="19">
        <v>364.78601615161347</v>
      </c>
      <c r="D87" s="19">
        <v>392.06975965866843</v>
      </c>
      <c r="E87" s="19">
        <v>407.96543993270149</v>
      </c>
      <c r="F87" s="19">
        <v>342.60517206061752</v>
      </c>
      <c r="G87" s="19">
        <f>SUMPRODUCT(B87:F87,$B$1:$F$1)/SUM($B$1:$F$1)</f>
        <v>370.4604135285054</v>
      </c>
      <c r="H87" s="18">
        <f>RANK(G87,$G$4:$G$316,0)</f>
        <v>52</v>
      </c>
      <c r="I87" s="15">
        <f>IF(AND(B87=0,F87=0),0,IFERROR(_xlfn.RRI(5,B87,F87),100%))</f>
        <v>3.5686782588756349E-2</v>
      </c>
      <c r="J87" s="18">
        <f>RANK(I87,$I$4:$I$316,0)</f>
        <v>113</v>
      </c>
      <c r="K87" s="18">
        <f t="shared" si="21"/>
        <v>82.5</v>
      </c>
      <c r="L87" s="9">
        <v>79.755034817111238</v>
      </c>
      <c r="M87" s="9">
        <v>80.387753463039488</v>
      </c>
      <c r="N87" s="9">
        <v>83.807582299734221</v>
      </c>
      <c r="O87" s="9">
        <v>91.464827313074593</v>
      </c>
      <c r="P87" s="9">
        <v>98.602373220351993</v>
      </c>
      <c r="Q87" s="17">
        <f t="shared" si="22"/>
        <v>91.649053356017561</v>
      </c>
      <c r="R87" s="22">
        <f t="shared" si="23"/>
        <v>4.3339985417495175E-2</v>
      </c>
      <c r="S87" s="5">
        <f t="shared" si="24"/>
        <v>92</v>
      </c>
      <c r="T87" s="5">
        <f t="shared" si="25"/>
        <v>69</v>
      </c>
      <c r="U87" s="5">
        <f t="shared" si="26"/>
        <v>80.5</v>
      </c>
      <c r="V87" s="9">
        <v>99.372036848048126</v>
      </c>
      <c r="W87" s="9">
        <v>96.884444424067496</v>
      </c>
      <c r="X87" s="9">
        <v>106.20013659509053</v>
      </c>
      <c r="Y87" s="9">
        <v>115.43028468013772</v>
      </c>
      <c r="Z87" s="9">
        <v>150.92035002947489</v>
      </c>
      <c r="AA87" s="17">
        <f t="shared" si="27"/>
        <v>126.05007679845517</v>
      </c>
      <c r="AB87" s="22">
        <f t="shared" si="28"/>
        <v>8.7168154307414536E-2</v>
      </c>
      <c r="AC87" s="5">
        <f t="shared" si="29"/>
        <v>103</v>
      </c>
      <c r="AD87" s="5">
        <f t="shared" si="30"/>
        <v>47</v>
      </c>
      <c r="AE87" s="5">
        <f t="shared" si="31"/>
        <v>75</v>
      </c>
      <c r="AF87" s="9">
        <v>0</v>
      </c>
      <c r="AG87" s="9">
        <v>0.55562471150536841</v>
      </c>
      <c r="AH87" s="9">
        <v>0.48499966441265124</v>
      </c>
      <c r="AI87" s="9">
        <v>0.43615976665994249</v>
      </c>
      <c r="AJ87" s="9">
        <v>0.40802910514117707</v>
      </c>
      <c r="AK87" s="17">
        <f t="shared" si="32"/>
        <v>0.41884074051225229</v>
      </c>
      <c r="AL87" s="22">
        <f t="shared" si="33"/>
        <v>1</v>
      </c>
      <c r="AM87" s="5">
        <f t="shared" si="34"/>
        <v>172</v>
      </c>
      <c r="AN87" s="5">
        <f t="shared" si="35"/>
        <v>270</v>
      </c>
      <c r="AO87" s="5">
        <f t="shared" si="36"/>
        <v>221</v>
      </c>
      <c r="AP87" s="9">
        <v>0</v>
      </c>
      <c r="AQ87" s="9">
        <v>1.1330117859002302</v>
      </c>
      <c r="AR87" s="9">
        <v>0.96159384255354463</v>
      </c>
      <c r="AS87" s="9">
        <v>0.86461401016285999</v>
      </c>
      <c r="AT87" s="9">
        <v>0.86835812410151203</v>
      </c>
      <c r="AU87" s="17">
        <f t="shared" si="37"/>
        <v>0.85569681049518331</v>
      </c>
      <c r="AV87" s="22">
        <f t="shared" si="38"/>
        <v>1</v>
      </c>
      <c r="AW87" s="5">
        <f t="shared" si="39"/>
        <v>170</v>
      </c>
      <c r="AX87" s="5">
        <f t="shared" si="40"/>
        <v>274</v>
      </c>
      <c r="AY87" s="5">
        <f t="shared" si="41"/>
        <v>222</v>
      </c>
      <c r="AZ87">
        <v>393.05703493963773</v>
      </c>
      <c r="BA87">
        <v>415.44883333909502</v>
      </c>
      <c r="BB87">
        <v>465.52840450166786</v>
      </c>
      <c r="BC87">
        <v>486.23737138743292</v>
      </c>
      <c r="BD87">
        <v>439.86608441041915</v>
      </c>
      <c r="BE87" t="s">
        <v>433</v>
      </c>
      <c r="BF87" t="s">
        <v>433</v>
      </c>
      <c r="BG87" t="s">
        <v>433</v>
      </c>
      <c r="BH87" t="s">
        <v>433</v>
      </c>
    </row>
    <row r="88" spans="1:61" x14ac:dyDescent="0.3">
      <c r="A88" t="s">
        <v>87</v>
      </c>
      <c r="B88" s="19">
        <v>3.8880402411519999</v>
      </c>
      <c r="C88" s="19">
        <v>2.9845279948799996</v>
      </c>
      <c r="D88" s="19">
        <v>3.2415686424473602</v>
      </c>
      <c r="E88" s="19">
        <v>3.2188789372825597</v>
      </c>
      <c r="F88" s="19">
        <v>3.2070331173785602</v>
      </c>
      <c r="G88" s="19">
        <f>SUMPRODUCT(B88:F88,$B$1:$F$1)/SUM($B$1:$F$1)</f>
        <v>3.240419068427264</v>
      </c>
      <c r="H88" s="18">
        <f>RANK(G88,$G$4:$G$316,0)</f>
        <v>196</v>
      </c>
      <c r="I88" s="15">
        <f>IF(AND(B88=0,F88=0),0,IFERROR(_xlfn.RRI(5,B88,F88),100%))</f>
        <v>-3.7779647484723178E-2</v>
      </c>
      <c r="J88" s="18">
        <f>RANK(I88,$I$4:$I$316,0)</f>
        <v>215</v>
      </c>
      <c r="K88" s="18">
        <f t="shared" si="21"/>
        <v>205.5</v>
      </c>
      <c r="L88" s="9">
        <v>10.979764410549761</v>
      </c>
      <c r="M88" s="9">
        <v>7.5270807576303618</v>
      </c>
      <c r="N88" s="9">
        <v>7.2054839786240006</v>
      </c>
      <c r="O88" s="9">
        <v>6.6839735933633539</v>
      </c>
      <c r="P88" s="9">
        <v>7.1032224312980476</v>
      </c>
      <c r="Q88" s="17">
        <f t="shared" si="22"/>
        <v>7.2129201046620324</v>
      </c>
      <c r="R88" s="22">
        <f t="shared" si="23"/>
        <v>-8.3415563815805061E-2</v>
      </c>
      <c r="S88" s="5">
        <f t="shared" si="24"/>
        <v>210</v>
      </c>
      <c r="T88" s="5">
        <f t="shared" si="25"/>
        <v>212</v>
      </c>
      <c r="U88" s="5">
        <f t="shared" si="26"/>
        <v>211</v>
      </c>
      <c r="V88" s="9">
        <v>9.6530227115999239</v>
      </c>
      <c r="W88" s="9">
        <v>10.550746887239679</v>
      </c>
      <c r="X88" s="9">
        <v>11.306120361670452</v>
      </c>
      <c r="Y88" s="9">
        <v>11.256042931254273</v>
      </c>
      <c r="Z88" s="9">
        <v>9.7738907039473659</v>
      </c>
      <c r="AA88" s="17">
        <f t="shared" si="27"/>
        <v>10.5577817132313</v>
      </c>
      <c r="AB88" s="22">
        <f t="shared" si="28"/>
        <v>2.4918025510634045E-3</v>
      </c>
      <c r="AC88" s="5">
        <f t="shared" si="29"/>
        <v>237</v>
      </c>
      <c r="AD88" s="5">
        <f t="shared" si="30"/>
        <v>147</v>
      </c>
      <c r="AE88" s="5">
        <f t="shared" si="31"/>
        <v>192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17">
        <f t="shared" si="32"/>
        <v>0</v>
      </c>
      <c r="AL88" s="22">
        <f t="shared" si="33"/>
        <v>0</v>
      </c>
      <c r="AM88" s="5">
        <f t="shared" si="34"/>
        <v>13</v>
      </c>
      <c r="AN88" s="5">
        <f t="shared" si="35"/>
        <v>89</v>
      </c>
      <c r="AO88" s="5">
        <f t="shared" si="36"/>
        <v>51</v>
      </c>
      <c r="AP88" s="9">
        <v>0</v>
      </c>
      <c r="AQ88" s="9">
        <v>3.3532463035380289</v>
      </c>
      <c r="AR88" s="9">
        <v>13.940982415738684</v>
      </c>
      <c r="AS88" s="9">
        <v>6.719458265579191</v>
      </c>
      <c r="AT88" s="9">
        <v>4.0614167133839354</v>
      </c>
      <c r="AU88" s="17">
        <f t="shared" si="37"/>
        <v>6.59626296335197</v>
      </c>
      <c r="AV88" s="22">
        <f t="shared" si="38"/>
        <v>1</v>
      </c>
      <c r="AW88" s="5">
        <f t="shared" si="39"/>
        <v>303</v>
      </c>
      <c r="AX88" s="5">
        <f t="shared" si="40"/>
        <v>274</v>
      </c>
      <c r="AY88" s="5">
        <f t="shared" si="41"/>
        <v>288.5</v>
      </c>
      <c r="AZ88">
        <v>3.8880402411519999</v>
      </c>
      <c r="BA88">
        <v>2.9845279948799996</v>
      </c>
      <c r="BB88">
        <v>3.2415686424473602</v>
      </c>
      <c r="BC88">
        <v>3.2188789372825597</v>
      </c>
      <c r="BD88">
        <v>3.2070331173785602</v>
      </c>
      <c r="BE88" t="s">
        <v>433</v>
      </c>
      <c r="BF88" t="s">
        <v>433</v>
      </c>
      <c r="BG88" t="s">
        <v>433</v>
      </c>
      <c r="BH88" t="s">
        <v>433</v>
      </c>
    </row>
    <row r="89" spans="1:61" x14ac:dyDescent="0.3">
      <c r="A89" t="s">
        <v>88</v>
      </c>
      <c r="B89" s="19">
        <v>0</v>
      </c>
      <c r="C89" s="19">
        <v>363.42233587696643</v>
      </c>
      <c r="D89" s="19">
        <v>320.96871940691966</v>
      </c>
      <c r="E89" s="19">
        <v>357.18666956895237</v>
      </c>
      <c r="F89" s="20">
        <v>290.24821054140415</v>
      </c>
      <c r="G89" s="19">
        <f>SUMPRODUCT(B89:F89,$B$1:$F$1)/SUM($B$1:$F$1)</f>
        <v>305.62014576247964</v>
      </c>
      <c r="H89" s="18">
        <f>RANK(G89,$G$4:$G$316,0)</f>
        <v>54</v>
      </c>
      <c r="I89" s="15">
        <f>IF(AND(B89=0,F89=0),0,IFERROR(_xlfn.RRI(5,B89,F89),100%))</f>
        <v>1</v>
      </c>
      <c r="J89" s="18">
        <f>RANK(I89,$I$4:$I$316,0)</f>
        <v>5</v>
      </c>
      <c r="K89" s="18">
        <f t="shared" si="21"/>
        <v>29.5</v>
      </c>
      <c r="L89" s="9">
        <v>175.58736569176065</v>
      </c>
      <c r="M89" s="9">
        <v>160.0384108312883</v>
      </c>
      <c r="N89" s="9">
        <v>137.0351008843981</v>
      </c>
      <c r="O89" s="9">
        <v>149.98953503941161</v>
      </c>
      <c r="P89" s="9">
        <v>166.6869794310484</v>
      </c>
      <c r="Q89" s="17">
        <f t="shared" si="22"/>
        <v>155.85996128727493</v>
      </c>
      <c r="R89" s="22">
        <f t="shared" si="23"/>
        <v>-1.0349877631352866E-2</v>
      </c>
      <c r="S89" s="5">
        <f t="shared" si="24"/>
        <v>63</v>
      </c>
      <c r="T89" s="5">
        <f t="shared" si="25"/>
        <v>150</v>
      </c>
      <c r="U89" s="5">
        <f t="shared" si="26"/>
        <v>106.5</v>
      </c>
      <c r="V89" s="9">
        <v>614.46797018787845</v>
      </c>
      <c r="W89" s="9">
        <v>659.05559004313204</v>
      </c>
      <c r="X89" s="9">
        <v>646.98820344203352</v>
      </c>
      <c r="Y89" s="9">
        <v>625.18178663500009</v>
      </c>
      <c r="Z89" s="9">
        <v>632.88179926288899</v>
      </c>
      <c r="AA89" s="17">
        <f t="shared" si="27"/>
        <v>633.7810743956129</v>
      </c>
      <c r="AB89" s="22">
        <f t="shared" si="28"/>
        <v>5.9228449765074132E-3</v>
      </c>
      <c r="AC89" s="5">
        <f t="shared" si="29"/>
        <v>32</v>
      </c>
      <c r="AD89" s="5">
        <f t="shared" si="30"/>
        <v>136</v>
      </c>
      <c r="AE89" s="5">
        <f t="shared" si="31"/>
        <v>84</v>
      </c>
      <c r="AF89" s="9">
        <v>0</v>
      </c>
      <c r="AG89" s="9">
        <v>1.2450291848884945</v>
      </c>
      <c r="AH89" s="9">
        <v>0.83725013230777723</v>
      </c>
      <c r="AI89" s="9">
        <v>0.67095968607411294</v>
      </c>
      <c r="AJ89" s="9">
        <v>0.88970398763865854</v>
      </c>
      <c r="AK89" s="17">
        <f t="shared" si="32"/>
        <v>0.7868709865836776</v>
      </c>
      <c r="AL89" s="22">
        <f t="shared" si="33"/>
        <v>1</v>
      </c>
      <c r="AM89" s="5">
        <f t="shared" si="34"/>
        <v>285</v>
      </c>
      <c r="AN89" s="5">
        <f t="shared" si="35"/>
        <v>270</v>
      </c>
      <c r="AO89" s="5">
        <f t="shared" si="36"/>
        <v>277.5</v>
      </c>
      <c r="AP89" s="9">
        <v>0</v>
      </c>
      <c r="AQ89" s="9">
        <v>1.6369225044265512</v>
      </c>
      <c r="AR89" s="9">
        <v>1.2079501623494151</v>
      </c>
      <c r="AS89" s="9">
        <v>1.0545903782212063</v>
      </c>
      <c r="AT89" s="9">
        <v>1.2182942827406176</v>
      </c>
      <c r="AU89" s="17">
        <f t="shared" si="37"/>
        <v>1.1271309842538195</v>
      </c>
      <c r="AV89" s="22">
        <f t="shared" si="38"/>
        <v>1</v>
      </c>
      <c r="AW89" s="5">
        <f t="shared" si="39"/>
        <v>270</v>
      </c>
      <c r="AX89" s="5">
        <f t="shared" si="40"/>
        <v>274</v>
      </c>
      <c r="AY89" s="5">
        <f t="shared" si="41"/>
        <v>272</v>
      </c>
      <c r="AZ89">
        <v>0</v>
      </c>
      <c r="BA89">
        <v>373.85486612603904</v>
      </c>
      <c r="BB89">
        <v>332.05661606969346</v>
      </c>
      <c r="BC89">
        <v>366.88521974093823</v>
      </c>
      <c r="BD89">
        <v>295.77194606993407</v>
      </c>
      <c r="BE89" t="s">
        <v>433</v>
      </c>
      <c r="BF89" t="s">
        <v>433</v>
      </c>
      <c r="BG89" t="s">
        <v>433</v>
      </c>
      <c r="BH89" t="s">
        <v>433</v>
      </c>
    </row>
    <row r="90" spans="1:61" x14ac:dyDescent="0.3">
      <c r="A90" t="s">
        <v>89</v>
      </c>
      <c r="B90" s="19">
        <v>0</v>
      </c>
      <c r="C90" s="19">
        <v>0</v>
      </c>
      <c r="D90" s="19">
        <v>0</v>
      </c>
      <c r="E90" s="19">
        <v>6.8251216489471998E-3</v>
      </c>
      <c r="F90" s="20">
        <v>3.1095959947263999E-3</v>
      </c>
      <c r="G90" s="19">
        <f>SUMPRODUCT(B90:F90,$B$1:$F$1)/SUM($B$1:$F$1)</f>
        <v>3.29137489257472E-3</v>
      </c>
      <c r="H90" s="18">
        <f>RANK(G90,$G$4:$G$316,0)</f>
        <v>228</v>
      </c>
      <c r="I90" s="15">
        <f>IF(AND(B90=0,F90=0),0,IFERROR(_xlfn.RRI(5,B90,F90),100%))</f>
        <v>1</v>
      </c>
      <c r="J90" s="18">
        <f>RANK(I90,$I$4:$I$316,0)</f>
        <v>5</v>
      </c>
      <c r="K90" s="18">
        <f t="shared" si="21"/>
        <v>116.5</v>
      </c>
      <c r="L90" s="9">
        <v>0</v>
      </c>
      <c r="M90" s="9">
        <v>0</v>
      </c>
      <c r="N90" s="9">
        <v>0</v>
      </c>
      <c r="O90" s="9">
        <v>51.876879910491752</v>
      </c>
      <c r="P90" s="9">
        <v>44.126501347428352</v>
      </c>
      <c r="Q90" s="17">
        <f t="shared" si="22"/>
        <v>33.213664512118868</v>
      </c>
      <c r="R90" s="22">
        <f t="shared" si="23"/>
        <v>1</v>
      </c>
      <c r="S90" s="5">
        <f t="shared" si="24"/>
        <v>136</v>
      </c>
      <c r="T90" s="5">
        <f t="shared" si="25"/>
        <v>3</v>
      </c>
      <c r="U90" s="5">
        <f t="shared" si="26"/>
        <v>69.5</v>
      </c>
      <c r="V90" s="9">
        <v>0</v>
      </c>
      <c r="W90" s="9">
        <v>0</v>
      </c>
      <c r="X90" s="9">
        <v>0</v>
      </c>
      <c r="Y90" s="9">
        <v>123.14392583339387</v>
      </c>
      <c r="Z90" s="9">
        <v>76.507393026838017</v>
      </c>
      <c r="AA90" s="17">
        <f t="shared" si="27"/>
        <v>67.546134960753363</v>
      </c>
      <c r="AB90" s="22">
        <f t="shared" si="28"/>
        <v>1</v>
      </c>
      <c r="AC90" s="5">
        <f t="shared" si="29"/>
        <v>137</v>
      </c>
      <c r="AD90" s="5">
        <f t="shared" si="30"/>
        <v>2</v>
      </c>
      <c r="AE90" s="5">
        <f t="shared" si="31"/>
        <v>69.5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17">
        <f t="shared" si="32"/>
        <v>0</v>
      </c>
      <c r="AL90" s="22">
        <f t="shared" si="33"/>
        <v>0</v>
      </c>
      <c r="AM90" s="5">
        <f t="shared" si="34"/>
        <v>13</v>
      </c>
      <c r="AN90" s="5">
        <f t="shared" si="35"/>
        <v>89</v>
      </c>
      <c r="AO90" s="5">
        <f t="shared" si="36"/>
        <v>51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17">
        <f t="shared" si="37"/>
        <v>0</v>
      </c>
      <c r="AV90" s="22">
        <f t="shared" si="38"/>
        <v>0</v>
      </c>
      <c r="AW90" s="5">
        <f t="shared" si="39"/>
        <v>11</v>
      </c>
      <c r="AX90" s="5">
        <f t="shared" si="40"/>
        <v>101</v>
      </c>
      <c r="AY90" s="5">
        <f t="shared" si="41"/>
        <v>56</v>
      </c>
      <c r="AZ90">
        <v>0</v>
      </c>
      <c r="BA90">
        <v>0</v>
      </c>
      <c r="BB90">
        <v>0</v>
      </c>
      <c r="BC90">
        <v>6.8251216489471998E-3</v>
      </c>
      <c r="BD90">
        <v>3.1095959947263999E-3</v>
      </c>
      <c r="BE90" t="s">
        <v>433</v>
      </c>
      <c r="BF90" t="s">
        <v>433</v>
      </c>
      <c r="BG90" t="s">
        <v>433</v>
      </c>
      <c r="BH90" t="s">
        <v>433</v>
      </c>
    </row>
    <row r="91" spans="1:61" x14ac:dyDescent="0.3">
      <c r="A91" t="s">
        <v>90</v>
      </c>
      <c r="B91" s="19">
        <v>499.69724983092925</v>
      </c>
      <c r="C91" s="19">
        <v>532.69608229180176</v>
      </c>
      <c r="D91" s="19">
        <v>544.70099208062766</v>
      </c>
      <c r="E91" s="19">
        <v>0</v>
      </c>
      <c r="F91" s="19">
        <v>0</v>
      </c>
      <c r="G91" s="19">
        <f>SUMPRODUCT(B91:F91,$B$1:$F$1)/SUM($B$1:$F$1)</f>
        <v>160.5598650222621</v>
      </c>
      <c r="H91" s="18">
        <f>RANK(G91,$G$4:$G$316,0)</f>
        <v>77</v>
      </c>
      <c r="I91" s="15">
        <f>IF(AND(B91=0,F91=0),0,IFERROR(_xlfn.RRI(5,B91,F91),100%))</f>
        <v>-1</v>
      </c>
      <c r="J91" s="18">
        <f>RANK(I91,$I$4:$I$316,0)</f>
        <v>257</v>
      </c>
      <c r="K91" s="18">
        <f t="shared" si="21"/>
        <v>167</v>
      </c>
      <c r="L91" s="9">
        <v>536.1597204507741</v>
      </c>
      <c r="M91" s="9">
        <v>570.90578178656028</v>
      </c>
      <c r="N91" s="9">
        <v>616.874523345547</v>
      </c>
      <c r="O91" s="9">
        <v>0</v>
      </c>
      <c r="P91" s="9">
        <v>0</v>
      </c>
      <c r="Q91" s="17">
        <f t="shared" si="22"/>
        <v>178.72817978097612</v>
      </c>
      <c r="R91" s="22">
        <f t="shared" si="23"/>
        <v>-1</v>
      </c>
      <c r="S91" s="5">
        <f t="shared" si="24"/>
        <v>58</v>
      </c>
      <c r="T91" s="5">
        <f t="shared" si="25"/>
        <v>250</v>
      </c>
      <c r="U91" s="5">
        <f t="shared" si="26"/>
        <v>154</v>
      </c>
      <c r="V91" s="9">
        <v>626.49691124749597</v>
      </c>
      <c r="W91" s="9">
        <v>718.54320531740927</v>
      </c>
      <c r="X91" s="9">
        <v>711.07626102742279</v>
      </c>
      <c r="Y91" s="9">
        <v>0</v>
      </c>
      <c r="Z91" s="9">
        <v>0</v>
      </c>
      <c r="AA91" s="17">
        <f t="shared" si="27"/>
        <v>209.46725803372982</v>
      </c>
      <c r="AB91" s="22">
        <f t="shared" si="28"/>
        <v>-1</v>
      </c>
      <c r="AC91" s="5">
        <f t="shared" si="29"/>
        <v>73</v>
      </c>
      <c r="AD91" s="5">
        <f t="shared" si="30"/>
        <v>251</v>
      </c>
      <c r="AE91" s="5">
        <f t="shared" si="31"/>
        <v>162</v>
      </c>
      <c r="AF91" s="9">
        <v>0</v>
      </c>
      <c r="AG91" s="9">
        <v>0.76531735189121841</v>
      </c>
      <c r="AH91" s="9">
        <v>0.10114556446909652</v>
      </c>
      <c r="AI91" s="9">
        <v>-0.20964808995276846</v>
      </c>
      <c r="AJ91" s="9">
        <v>-0.14297293797394148</v>
      </c>
      <c r="AK91" s="17">
        <f t="shared" si="32"/>
        <v>-6.1588621687026897E-2</v>
      </c>
      <c r="AL91" s="22">
        <f t="shared" si="33"/>
        <v>1</v>
      </c>
      <c r="AM91" s="5">
        <f t="shared" si="34"/>
        <v>10</v>
      </c>
      <c r="AN91" s="5">
        <f t="shared" si="35"/>
        <v>270</v>
      </c>
      <c r="AO91" s="5">
        <f t="shared" si="36"/>
        <v>140</v>
      </c>
      <c r="AP91" s="9">
        <v>0</v>
      </c>
      <c r="AQ91" s="9">
        <v>1.045281362289026</v>
      </c>
      <c r="AR91" s="9">
        <v>1.0404446569470016</v>
      </c>
      <c r="AS91" s="9">
        <v>0.95620506748508205</v>
      </c>
      <c r="AT91" s="9">
        <v>1.3684350200302544</v>
      </c>
      <c r="AU91" s="17">
        <f t="shared" si="37"/>
        <v>1.094588527761478</v>
      </c>
      <c r="AV91" s="22">
        <f t="shared" si="38"/>
        <v>1</v>
      </c>
      <c r="AW91" s="5">
        <f t="shared" si="39"/>
        <v>262</v>
      </c>
      <c r="AX91" s="5">
        <f t="shared" si="40"/>
        <v>274</v>
      </c>
      <c r="AY91" s="5">
        <f t="shared" si="41"/>
        <v>268</v>
      </c>
      <c r="AZ91">
        <v>1645.3791453647277</v>
      </c>
      <c r="BA91">
        <v>1941.3874899267703</v>
      </c>
      <c r="BB91">
        <v>2212.1835744123382</v>
      </c>
      <c r="BC91">
        <v>0</v>
      </c>
      <c r="BD91">
        <v>0</v>
      </c>
      <c r="BE91" t="s">
        <v>433</v>
      </c>
      <c r="BF91" t="s">
        <v>433</v>
      </c>
      <c r="BG91" t="s">
        <v>433</v>
      </c>
      <c r="BH91" t="s">
        <v>433</v>
      </c>
    </row>
    <row r="92" spans="1:61" x14ac:dyDescent="0.3">
      <c r="A92" t="s">
        <v>91</v>
      </c>
      <c r="B92" s="19">
        <v>0</v>
      </c>
      <c r="C92" s="19">
        <v>279.73280994844669</v>
      </c>
      <c r="D92" s="19">
        <v>299.60695669903356</v>
      </c>
      <c r="E92" s="19">
        <v>415.90860300257276</v>
      </c>
      <c r="F92" s="20">
        <v>484.063322625024</v>
      </c>
      <c r="G92" s="19">
        <f>SUMPRODUCT(B92:F92,$B$1:$F$1)/SUM($B$1:$F$1)</f>
        <v>392.3059417880105</v>
      </c>
      <c r="H92" s="18">
        <f>RANK(G92,$G$4:$G$316,0)</f>
        <v>50</v>
      </c>
      <c r="I92" s="15">
        <f>IF(AND(B92=0,F92=0),0,IFERROR(_xlfn.RRI(5,B92,F92),100%))</f>
        <v>1</v>
      </c>
      <c r="J92" s="18">
        <f>RANK(I92,$I$4:$I$316,0)</f>
        <v>5</v>
      </c>
      <c r="K92" s="18">
        <f t="shared" si="21"/>
        <v>27.5</v>
      </c>
      <c r="L92" s="9">
        <v>41.923225532856321</v>
      </c>
      <c r="M92" s="9">
        <v>44.670248697815047</v>
      </c>
      <c r="N92" s="9">
        <v>51.728276655124482</v>
      </c>
      <c r="O92" s="9">
        <v>51.683740457881605</v>
      </c>
      <c r="P92" s="9">
        <v>59.522701473822714</v>
      </c>
      <c r="Q92" s="17">
        <f t="shared" si="22"/>
        <v>53.989531769452036</v>
      </c>
      <c r="R92" s="22">
        <f t="shared" si="23"/>
        <v>7.2619254911094222E-2</v>
      </c>
      <c r="S92" s="5">
        <f t="shared" si="24"/>
        <v>119</v>
      </c>
      <c r="T92" s="5">
        <f t="shared" si="25"/>
        <v>55</v>
      </c>
      <c r="U92" s="5">
        <f t="shared" si="26"/>
        <v>87</v>
      </c>
      <c r="V92" s="9">
        <v>89.100423217151999</v>
      </c>
      <c r="W92" s="9">
        <v>108.309353663488</v>
      </c>
      <c r="X92" s="9">
        <v>110.39037779527681</v>
      </c>
      <c r="Y92" s="9">
        <v>132.81362500372481</v>
      </c>
      <c r="Z92" s="9">
        <v>91.349689760942084</v>
      </c>
      <c r="AA92" s="17">
        <f t="shared" si="27"/>
        <v>108.33252780858163</v>
      </c>
      <c r="AB92" s="22">
        <f t="shared" si="28"/>
        <v>4.9986120411622537E-3</v>
      </c>
      <c r="AC92" s="5">
        <f t="shared" si="29"/>
        <v>114</v>
      </c>
      <c r="AD92" s="5">
        <f t="shared" si="30"/>
        <v>139</v>
      </c>
      <c r="AE92" s="5">
        <f t="shared" si="31"/>
        <v>126.5</v>
      </c>
      <c r="AF92" s="9">
        <v>0</v>
      </c>
      <c r="AG92" s="9">
        <v>0.34069701359398413</v>
      </c>
      <c r="AH92" s="9">
        <v>0.42700744903992449</v>
      </c>
      <c r="AI92" s="9">
        <v>0.38538152932519359</v>
      </c>
      <c r="AJ92" s="9">
        <v>0.43146748145323172</v>
      </c>
      <c r="AK92" s="17">
        <f t="shared" si="32"/>
        <v>0.39063779186653491</v>
      </c>
      <c r="AL92" s="22">
        <f t="shared" si="33"/>
        <v>1</v>
      </c>
      <c r="AM92" s="5">
        <f t="shared" si="34"/>
        <v>169</v>
      </c>
      <c r="AN92" s="5">
        <f t="shared" si="35"/>
        <v>270</v>
      </c>
      <c r="AO92" s="5">
        <f t="shared" si="36"/>
        <v>219.5</v>
      </c>
      <c r="AP92" s="9">
        <v>0</v>
      </c>
      <c r="AQ92" s="9">
        <v>0.83287186515755973</v>
      </c>
      <c r="AR92" s="9">
        <v>1.3736636361499031</v>
      </c>
      <c r="AS92" s="9">
        <v>1.1455900849936733</v>
      </c>
      <c r="AT92" s="9">
        <v>1.1271774607073475</v>
      </c>
      <c r="AU92" s="17">
        <f t="shared" si="37"/>
        <v>1.1109243302688996</v>
      </c>
      <c r="AV92" s="22">
        <f t="shared" si="38"/>
        <v>1</v>
      </c>
      <c r="AW92" s="5">
        <f t="shared" si="39"/>
        <v>266</v>
      </c>
      <c r="AX92" s="5">
        <f t="shared" si="40"/>
        <v>274</v>
      </c>
      <c r="AY92" s="5">
        <f t="shared" si="41"/>
        <v>270</v>
      </c>
      <c r="AZ92">
        <v>0</v>
      </c>
      <c r="BA92">
        <v>279.73280994844669</v>
      </c>
      <c r="BB92">
        <v>299.60695669903356</v>
      </c>
      <c r="BC92">
        <v>415.90860300257276</v>
      </c>
      <c r="BD92">
        <v>484.063322625024</v>
      </c>
      <c r="BE92" t="s">
        <v>433</v>
      </c>
      <c r="BF92" t="s">
        <v>433</v>
      </c>
      <c r="BG92" t="s">
        <v>433</v>
      </c>
      <c r="BH92" t="s">
        <v>433</v>
      </c>
    </row>
    <row r="93" spans="1:61" x14ac:dyDescent="0.3">
      <c r="A93" t="s">
        <v>92</v>
      </c>
      <c r="B93" s="19">
        <v>26.654469818368</v>
      </c>
      <c r="C93" s="19">
        <v>-1.730814633984</v>
      </c>
      <c r="D93" s="19">
        <v>-1.1756139920659456</v>
      </c>
      <c r="E93" s="19">
        <v>0.14724654027284478</v>
      </c>
      <c r="F93" s="19">
        <v>0.64644621096427524</v>
      </c>
      <c r="G93" s="19">
        <f>SUMPRODUCT(B93:F93,$B$1:$F$1)/SUM($B$1:$F$1)</f>
        <v>1.3138124072735746</v>
      </c>
      <c r="H93" s="18">
        <f>RANK(G93,$G$4:$G$316,0)</f>
        <v>207</v>
      </c>
      <c r="I93" s="15">
        <f>IF(AND(B93=0,F93=0),0,IFERROR(_xlfn.RRI(5,B93,F93),100%))</f>
        <v>-0.52471679370149715</v>
      </c>
      <c r="J93" s="18">
        <f>RANK(I93,$I$4:$I$316,0)</f>
        <v>255</v>
      </c>
      <c r="K93" s="18">
        <f t="shared" si="21"/>
        <v>231</v>
      </c>
      <c r="L93" s="9">
        <v>69.402603974656003</v>
      </c>
      <c r="M93" s="9">
        <v>44.011961796489828</v>
      </c>
      <c r="N93" s="9">
        <v>23.632123650254027</v>
      </c>
      <c r="O93" s="9">
        <v>23.325059754213378</v>
      </c>
      <c r="P93" s="9">
        <v>19.194385816895899</v>
      </c>
      <c r="Q93" s="17">
        <f t="shared" si="22"/>
        <v>25.072425271630472</v>
      </c>
      <c r="R93" s="22">
        <f t="shared" si="23"/>
        <v>-0.2266792010924974</v>
      </c>
      <c r="S93" s="5">
        <f t="shared" si="24"/>
        <v>149</v>
      </c>
      <c r="T93" s="5">
        <f t="shared" si="25"/>
        <v>238</v>
      </c>
      <c r="U93" s="5">
        <f t="shared" si="26"/>
        <v>193.5</v>
      </c>
      <c r="V93" s="9">
        <v>104.46252738449225</v>
      </c>
      <c r="W93" s="9">
        <v>102.53394726071613</v>
      </c>
      <c r="X93" s="9">
        <v>55.197631767219299</v>
      </c>
      <c r="Y93" s="9">
        <v>57.457342955475042</v>
      </c>
      <c r="Z93" s="9">
        <v>58.970637925310569</v>
      </c>
      <c r="AA93" s="17">
        <f t="shared" si="27"/>
        <v>62.214808142471014</v>
      </c>
      <c r="AB93" s="22">
        <f t="shared" si="28"/>
        <v>-0.10806119404532033</v>
      </c>
      <c r="AC93" s="5">
        <f t="shared" si="29"/>
        <v>141</v>
      </c>
      <c r="AD93" s="5">
        <f t="shared" si="30"/>
        <v>233</v>
      </c>
      <c r="AE93" s="5">
        <f t="shared" si="31"/>
        <v>187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17">
        <f t="shared" si="32"/>
        <v>0</v>
      </c>
      <c r="AL93" s="22">
        <f t="shared" si="33"/>
        <v>0</v>
      </c>
      <c r="AM93" s="5">
        <f t="shared" si="34"/>
        <v>13</v>
      </c>
      <c r="AN93" s="5">
        <f t="shared" si="35"/>
        <v>89</v>
      </c>
      <c r="AO93" s="5">
        <f t="shared" si="36"/>
        <v>51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17">
        <f t="shared" si="37"/>
        <v>0</v>
      </c>
      <c r="AV93" s="22">
        <f t="shared" si="38"/>
        <v>0</v>
      </c>
      <c r="AW93" s="5">
        <f t="shared" si="39"/>
        <v>11</v>
      </c>
      <c r="AX93" s="5">
        <f t="shared" si="40"/>
        <v>101</v>
      </c>
      <c r="AY93" s="5">
        <f t="shared" si="41"/>
        <v>56</v>
      </c>
      <c r="AZ93">
        <v>90.848397355008004</v>
      </c>
      <c r="BA93">
        <v>0.96995039948799999</v>
      </c>
      <c r="BB93">
        <v>8.0975610411315249E-2</v>
      </c>
      <c r="BC93">
        <v>1.1939474287834111</v>
      </c>
      <c r="BD93">
        <v>2.1278431044306947</v>
      </c>
      <c r="BE93" t="s">
        <v>433</v>
      </c>
      <c r="BF93" t="s">
        <v>433</v>
      </c>
      <c r="BG93" t="s">
        <v>433</v>
      </c>
      <c r="BH93" t="s">
        <v>433</v>
      </c>
    </row>
    <row r="94" spans="1:61" x14ac:dyDescent="0.3">
      <c r="A94" t="s">
        <v>93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f>SUMPRODUCT(B94:F94,$B$1:$F$1)/SUM($B$1:$F$1)</f>
        <v>0</v>
      </c>
      <c r="H94" s="18">
        <f>RANK(G94,$G$4:$G$316,0)</f>
        <v>241</v>
      </c>
      <c r="I94" s="15">
        <f>IF(AND(B94=0,F94=0),0,IFERROR(_xlfn.RRI(5,B94,F94),100%))</f>
        <v>0</v>
      </c>
      <c r="J94" s="18">
        <f>RANK(I94,$I$4:$I$316,0)</f>
        <v>132</v>
      </c>
      <c r="K94" s="18">
        <f t="shared" si="21"/>
        <v>186.5</v>
      </c>
      <c r="L94" s="9">
        <v>2.0519076899148798</v>
      </c>
      <c r="M94" s="9">
        <v>0.89622744918845443</v>
      </c>
      <c r="N94" s="9">
        <v>0.94376648310036471</v>
      </c>
      <c r="O94" s="9">
        <v>0.89540794161715198</v>
      </c>
      <c r="P94" s="9">
        <v>0.86787345664471038</v>
      </c>
      <c r="Q94" s="17">
        <f t="shared" si="22"/>
        <v>0.95193181871826948</v>
      </c>
      <c r="R94" s="22">
        <f t="shared" si="23"/>
        <v>-0.15810153560869522</v>
      </c>
      <c r="S94" s="5">
        <f t="shared" si="24"/>
        <v>270</v>
      </c>
      <c r="T94" s="5">
        <f t="shared" si="25"/>
        <v>231</v>
      </c>
      <c r="U94" s="5">
        <f t="shared" si="26"/>
        <v>250.5</v>
      </c>
      <c r="V94" s="9">
        <v>12.978784784330342</v>
      </c>
      <c r="W94" s="9">
        <v>11.881864049519207</v>
      </c>
      <c r="X94" s="9">
        <v>12.762316150682521</v>
      </c>
      <c r="Y94" s="9">
        <v>12.621991145286554</v>
      </c>
      <c r="Z94" s="9">
        <v>12.264264060548609</v>
      </c>
      <c r="AA94" s="17">
        <f t="shared" si="27"/>
        <v>12.487798639634391</v>
      </c>
      <c r="AB94" s="22">
        <f t="shared" si="28"/>
        <v>-1.1261392813280424E-2</v>
      </c>
      <c r="AC94" s="5">
        <f t="shared" si="29"/>
        <v>231</v>
      </c>
      <c r="AD94" s="5">
        <f t="shared" si="30"/>
        <v>184</v>
      </c>
      <c r="AE94" s="5">
        <f t="shared" si="31"/>
        <v>207.5</v>
      </c>
      <c r="AF94" s="9">
        <v>0.84463466726106606</v>
      </c>
      <c r="AG94" s="9">
        <v>0.92290145539884116</v>
      </c>
      <c r="AH94" s="9">
        <v>0.98668529303506858</v>
      </c>
      <c r="AI94" s="9">
        <v>0.84135851370602344</v>
      </c>
      <c r="AJ94" s="9">
        <v>0.50205837615589666</v>
      </c>
      <c r="AK94" s="17">
        <f t="shared" si="32"/>
        <v>0.73894476931417485</v>
      </c>
      <c r="AL94" s="22">
        <f t="shared" si="33"/>
        <v>-9.8808549683067626E-2</v>
      </c>
      <c r="AM94" s="5">
        <f t="shared" si="34"/>
        <v>278</v>
      </c>
      <c r="AN94" s="5">
        <f t="shared" si="35"/>
        <v>50</v>
      </c>
      <c r="AO94" s="5">
        <f t="shared" si="36"/>
        <v>164</v>
      </c>
      <c r="AP94" s="9">
        <v>1.3167965308984653</v>
      </c>
      <c r="AQ94" s="9">
        <v>1.3163899471147316</v>
      </c>
      <c r="AR94" s="9">
        <v>1.3622432733324483</v>
      </c>
      <c r="AS94" s="9">
        <v>1.2159325110906867</v>
      </c>
      <c r="AT94" s="9">
        <v>0.88421480843354938</v>
      </c>
      <c r="AU94" s="17">
        <f t="shared" si="37"/>
        <v>1.1225736552677752</v>
      </c>
      <c r="AV94" s="22">
        <f t="shared" si="38"/>
        <v>-7.6561829880168131E-2</v>
      </c>
      <c r="AW94" s="5">
        <f t="shared" si="39"/>
        <v>269</v>
      </c>
      <c r="AX94" s="5">
        <f t="shared" si="40"/>
        <v>54</v>
      </c>
      <c r="AY94" s="5">
        <f t="shared" si="41"/>
        <v>161.5</v>
      </c>
      <c r="AZ94">
        <v>0</v>
      </c>
      <c r="BA94">
        <v>0</v>
      </c>
      <c r="BB94">
        <v>0</v>
      </c>
      <c r="BC94">
        <v>0</v>
      </c>
      <c r="BD94">
        <v>0</v>
      </c>
      <c r="BE94" t="s">
        <v>433</v>
      </c>
      <c r="BF94" t="s">
        <v>433</v>
      </c>
      <c r="BG94" t="s">
        <v>438</v>
      </c>
      <c r="BH94" t="s">
        <v>438</v>
      </c>
      <c r="BI94" t="s">
        <v>437</v>
      </c>
    </row>
    <row r="95" spans="1:61" x14ac:dyDescent="0.3">
      <c r="A95" t="s">
        <v>94</v>
      </c>
      <c r="B95" s="19">
        <v>0</v>
      </c>
      <c r="C95" s="19">
        <v>1.204832671744E-2</v>
      </c>
      <c r="D95" s="19">
        <v>1.0599424E-2</v>
      </c>
      <c r="E95" s="19">
        <v>0</v>
      </c>
      <c r="F95" s="19">
        <v>0</v>
      </c>
      <c r="G95" s="19">
        <f>SUMPRODUCT(B95:F95,$B$1:$F$1)/SUM($B$1:$F$1)</f>
        <v>2.7223011358720002E-3</v>
      </c>
      <c r="H95" s="18">
        <f>RANK(G95,$G$4:$G$316,0)</f>
        <v>231</v>
      </c>
      <c r="I95" s="15">
        <f>IF(AND(B95=0,F95=0),0,IFERROR(_xlfn.RRI(5,B95,F95),100%))</f>
        <v>0</v>
      </c>
      <c r="J95" s="18">
        <f>RANK(I95,$I$4:$I$316,0)</f>
        <v>132</v>
      </c>
      <c r="K95" s="18">
        <f t="shared" si="21"/>
        <v>181.5</v>
      </c>
      <c r="L95" s="9">
        <v>1.7806858874880001</v>
      </c>
      <c r="M95" s="9">
        <v>1.5600906918700033</v>
      </c>
      <c r="N95" s="9">
        <v>1.7947264316413951</v>
      </c>
      <c r="O95" s="9">
        <v>0</v>
      </c>
      <c r="P95" s="9">
        <v>0</v>
      </c>
      <c r="Q95" s="17">
        <f t="shared" si="22"/>
        <v>0.52598411529617928</v>
      </c>
      <c r="R95" s="22">
        <f t="shared" si="23"/>
        <v>-1</v>
      </c>
      <c r="S95" s="5">
        <f t="shared" si="24"/>
        <v>280</v>
      </c>
      <c r="T95" s="5">
        <f t="shared" si="25"/>
        <v>250</v>
      </c>
      <c r="U95" s="5">
        <f t="shared" si="26"/>
        <v>265</v>
      </c>
      <c r="V95" s="9">
        <v>24.368394722304</v>
      </c>
      <c r="W95" s="9">
        <v>24.288747441922354</v>
      </c>
      <c r="X95" s="9">
        <v>25.03573189421056</v>
      </c>
      <c r="Y95" s="9">
        <v>0</v>
      </c>
      <c r="Z95" s="9">
        <v>0</v>
      </c>
      <c r="AA95" s="17">
        <f t="shared" si="27"/>
        <v>7.4400034870534295</v>
      </c>
      <c r="AB95" s="22">
        <f t="shared" si="28"/>
        <v>-1</v>
      </c>
      <c r="AC95" s="5">
        <f t="shared" si="29"/>
        <v>252</v>
      </c>
      <c r="AD95" s="5">
        <f t="shared" si="30"/>
        <v>251</v>
      </c>
      <c r="AE95" s="5">
        <f t="shared" si="31"/>
        <v>251.5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17">
        <f t="shared" si="32"/>
        <v>0</v>
      </c>
      <c r="AL95" s="22">
        <f t="shared" si="33"/>
        <v>0</v>
      </c>
      <c r="AM95" s="5">
        <f t="shared" si="34"/>
        <v>13</v>
      </c>
      <c r="AN95" s="5">
        <f t="shared" si="35"/>
        <v>89</v>
      </c>
      <c r="AO95" s="5">
        <f t="shared" si="36"/>
        <v>51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17">
        <f t="shared" si="37"/>
        <v>0</v>
      </c>
      <c r="AV95" s="22">
        <f t="shared" si="38"/>
        <v>0</v>
      </c>
      <c r="AW95" s="5">
        <f t="shared" si="39"/>
        <v>11</v>
      </c>
      <c r="AX95" s="5">
        <f t="shared" si="40"/>
        <v>101</v>
      </c>
      <c r="AY95" s="5">
        <f t="shared" si="41"/>
        <v>56</v>
      </c>
      <c r="AZ95">
        <v>0</v>
      </c>
      <c r="BA95">
        <v>1.204832671744E-2</v>
      </c>
      <c r="BB95">
        <v>1.0599424E-2</v>
      </c>
      <c r="BC95">
        <v>0</v>
      </c>
      <c r="BD95">
        <v>0</v>
      </c>
      <c r="BE95" t="s">
        <v>433</v>
      </c>
      <c r="BF95" t="s">
        <v>433</v>
      </c>
      <c r="BG95" t="s">
        <v>433</v>
      </c>
      <c r="BH95" t="s">
        <v>433</v>
      </c>
    </row>
    <row r="96" spans="1:61" x14ac:dyDescent="0.3">
      <c r="A96" t="s">
        <v>95</v>
      </c>
      <c r="B96" s="19">
        <v>-1.0365273087999999E-2</v>
      </c>
      <c r="C96" s="19">
        <v>4.3871979519999995E-3</v>
      </c>
      <c r="D96" s="19">
        <v>0</v>
      </c>
      <c r="E96" s="19">
        <v>0</v>
      </c>
      <c r="F96" s="19">
        <v>0</v>
      </c>
      <c r="G96" s="19">
        <f>SUMPRODUCT(B96:F96,$B$1:$F$1)/SUM($B$1:$F$1)</f>
        <v>-2.9890375679999994E-4</v>
      </c>
      <c r="H96" s="18">
        <f>RANK(G96,$G$4:$G$316,0)</f>
        <v>301</v>
      </c>
      <c r="I96" s="15">
        <f>IF(AND(B96=0,F96=0),0,IFERROR(_xlfn.RRI(5,B96,F96),100%))</f>
        <v>-1</v>
      </c>
      <c r="J96" s="18">
        <f>RANK(I96,$I$4:$I$316,0)</f>
        <v>257</v>
      </c>
      <c r="K96" s="18">
        <f t="shared" si="21"/>
        <v>279</v>
      </c>
      <c r="L96" s="9">
        <v>24.153539579903999</v>
      </c>
      <c r="M96" s="9">
        <v>23.687515340861438</v>
      </c>
      <c r="N96" s="9">
        <v>0</v>
      </c>
      <c r="O96" s="9">
        <v>0</v>
      </c>
      <c r="P96" s="9">
        <v>0</v>
      </c>
      <c r="Q96" s="17">
        <f t="shared" si="22"/>
        <v>2.3920527460382717</v>
      </c>
      <c r="R96" s="22">
        <f t="shared" si="23"/>
        <v>-1</v>
      </c>
      <c r="S96" s="5">
        <f t="shared" si="24"/>
        <v>249</v>
      </c>
      <c r="T96" s="5">
        <f t="shared" si="25"/>
        <v>250</v>
      </c>
      <c r="U96" s="5">
        <f t="shared" si="26"/>
        <v>249.5</v>
      </c>
      <c r="V96" s="9">
        <v>67.281133115391995</v>
      </c>
      <c r="W96" s="9">
        <v>70.808733198336</v>
      </c>
      <c r="X96" s="9">
        <v>0</v>
      </c>
      <c r="Y96" s="9">
        <v>0</v>
      </c>
      <c r="Z96" s="9">
        <v>0</v>
      </c>
      <c r="AA96" s="17">
        <f t="shared" si="27"/>
        <v>6.9044933156864001</v>
      </c>
      <c r="AB96" s="22">
        <f t="shared" si="28"/>
        <v>-1</v>
      </c>
      <c r="AC96" s="5">
        <f t="shared" si="29"/>
        <v>254</v>
      </c>
      <c r="AD96" s="5">
        <f t="shared" si="30"/>
        <v>251</v>
      </c>
      <c r="AE96" s="5">
        <f t="shared" si="31"/>
        <v>252.5</v>
      </c>
      <c r="AF96" s="9">
        <v>0.57170104179074355</v>
      </c>
      <c r="AG96" s="9">
        <v>0.78651893866172129</v>
      </c>
      <c r="AH96" s="9">
        <v>0.59435429312133914</v>
      </c>
      <c r="AI96" s="9">
        <v>0</v>
      </c>
      <c r="AJ96" s="9">
        <v>0</v>
      </c>
      <c r="AK96" s="17">
        <f t="shared" si="32"/>
        <v>0.18678185764689109</v>
      </c>
      <c r="AL96" s="22">
        <f t="shared" si="33"/>
        <v>-1</v>
      </c>
      <c r="AM96" s="5">
        <f t="shared" si="34"/>
        <v>137</v>
      </c>
      <c r="AN96" s="5">
        <f t="shared" si="35"/>
        <v>1</v>
      </c>
      <c r="AO96" s="5">
        <f t="shared" si="36"/>
        <v>69</v>
      </c>
      <c r="AP96" s="9">
        <v>1.0080223880063952</v>
      </c>
      <c r="AQ96" s="9">
        <v>1.154749513612048</v>
      </c>
      <c r="AR96" s="9">
        <v>1.0031588681183847</v>
      </c>
      <c r="AS96" s="9">
        <v>0</v>
      </c>
      <c r="AT96" s="9">
        <v>0</v>
      </c>
      <c r="AU96" s="17">
        <f t="shared" si="37"/>
        <v>0.30877036870459912</v>
      </c>
      <c r="AV96" s="22">
        <f t="shared" si="38"/>
        <v>-1</v>
      </c>
      <c r="AW96" s="5">
        <f t="shared" si="39"/>
        <v>129</v>
      </c>
      <c r="AX96" s="5">
        <f t="shared" si="40"/>
        <v>1</v>
      </c>
      <c r="AY96" s="5">
        <f t="shared" si="41"/>
        <v>65</v>
      </c>
      <c r="AZ96">
        <v>-8.9150791680000004E-3</v>
      </c>
      <c r="BA96">
        <v>3.6384931839999997E-3</v>
      </c>
      <c r="BB96">
        <v>0</v>
      </c>
      <c r="BC96">
        <v>0</v>
      </c>
      <c r="BD96">
        <v>0</v>
      </c>
      <c r="BE96" t="s">
        <v>433</v>
      </c>
      <c r="BF96" t="s">
        <v>433</v>
      </c>
      <c r="BG96" t="s">
        <v>438</v>
      </c>
      <c r="BH96" t="s">
        <v>438</v>
      </c>
      <c r="BI96" t="s">
        <v>437</v>
      </c>
    </row>
    <row r="97" spans="1:61" x14ac:dyDescent="0.3">
      <c r="A97" t="s">
        <v>96</v>
      </c>
      <c r="B97" s="19">
        <v>6.9980847842303993</v>
      </c>
      <c r="C97" s="19">
        <v>6.6982263276748801</v>
      </c>
      <c r="D97" s="19">
        <v>5.3062215302553604</v>
      </c>
      <c r="E97" s="19">
        <v>6.5813241433497591</v>
      </c>
      <c r="F97" s="19">
        <v>8.88433287919616</v>
      </c>
      <c r="G97" s="19">
        <f>SUMPRODUCT(B97:F97,$B$1:$F$1)/SUM($B$1:$F$1)</f>
        <v>7.274190256329728</v>
      </c>
      <c r="H97" s="18">
        <f>RANK(G97,$G$4:$G$316,0)</f>
        <v>179</v>
      </c>
      <c r="I97" s="15">
        <f>IF(AND(B97=0,F97=0),0,IFERROR(_xlfn.RRI(5,B97,F97),100%))</f>
        <v>4.8888018600017569E-2</v>
      </c>
      <c r="J97" s="18">
        <f>RANK(I97,$I$4:$I$316,0)</f>
        <v>106</v>
      </c>
      <c r="K97" s="18">
        <f t="shared" si="21"/>
        <v>142.5</v>
      </c>
      <c r="L97" s="9">
        <v>14.176774224634983</v>
      </c>
      <c r="M97" s="9">
        <v>20.351489040701033</v>
      </c>
      <c r="N97" s="9">
        <v>16.162656455785164</v>
      </c>
      <c r="O97" s="9">
        <v>16.367361269756518</v>
      </c>
      <c r="P97" s="9">
        <v>22.202816451137636</v>
      </c>
      <c r="Q97" s="17">
        <f t="shared" si="22"/>
        <v>18.750279415805842</v>
      </c>
      <c r="R97" s="22">
        <f t="shared" si="23"/>
        <v>9.3871051356847923E-2</v>
      </c>
      <c r="S97" s="5">
        <f t="shared" si="24"/>
        <v>160</v>
      </c>
      <c r="T97" s="5">
        <f t="shared" si="25"/>
        <v>47</v>
      </c>
      <c r="U97" s="5">
        <f t="shared" si="26"/>
        <v>103.5</v>
      </c>
      <c r="V97" s="9">
        <v>43.809827238675048</v>
      </c>
      <c r="W97" s="9">
        <v>44.271635565782937</v>
      </c>
      <c r="X97" s="9">
        <v>48.683956070580528</v>
      </c>
      <c r="Y97" s="9">
        <v>46.363761359475198</v>
      </c>
      <c r="Z97" s="9">
        <v>33.991925037687601</v>
      </c>
      <c r="AA97" s="17">
        <f t="shared" si="27"/>
        <v>41.646762777256605</v>
      </c>
      <c r="AB97" s="22">
        <f t="shared" si="28"/>
        <v>-4.9480909131801809E-2</v>
      </c>
      <c r="AC97" s="5">
        <f t="shared" si="29"/>
        <v>155</v>
      </c>
      <c r="AD97" s="5">
        <f t="shared" si="30"/>
        <v>215</v>
      </c>
      <c r="AE97" s="5">
        <f t="shared" si="31"/>
        <v>185</v>
      </c>
      <c r="AF97" s="9">
        <v>0.56341945366298241</v>
      </c>
      <c r="AG97" s="9">
        <v>0.72991966874887837</v>
      </c>
      <c r="AH97" s="9">
        <v>0.8170444274726929</v>
      </c>
      <c r="AI97" s="9">
        <v>0.65411560675612279</v>
      </c>
      <c r="AJ97" s="9">
        <v>1.5166773501316582</v>
      </c>
      <c r="AK97" s="17">
        <f t="shared" si="32"/>
        <v>1.0309814636946317</v>
      </c>
      <c r="AL97" s="22">
        <f t="shared" si="33"/>
        <v>0.21902404645298579</v>
      </c>
      <c r="AM97" s="5">
        <f t="shared" si="34"/>
        <v>298</v>
      </c>
      <c r="AN97" s="5">
        <f t="shared" si="35"/>
        <v>260</v>
      </c>
      <c r="AO97" s="5">
        <f t="shared" si="36"/>
        <v>279</v>
      </c>
      <c r="AP97" s="9">
        <v>0.99184687447200615</v>
      </c>
      <c r="AQ97" s="9">
        <v>1.0565819455144299</v>
      </c>
      <c r="AR97" s="9">
        <v>1.0059380643754829</v>
      </c>
      <c r="AS97" s="9">
        <v>0.99913461824921368</v>
      </c>
      <c r="AT97" s="9">
        <v>2.3876853287389821</v>
      </c>
      <c r="AU97" s="17">
        <f t="shared" si="37"/>
        <v>1.5584235708447753</v>
      </c>
      <c r="AV97" s="22">
        <f t="shared" si="38"/>
        <v>0.19208299368876691</v>
      </c>
      <c r="AW97" s="5">
        <f t="shared" si="39"/>
        <v>296</v>
      </c>
      <c r="AX97" s="5">
        <f t="shared" si="40"/>
        <v>266</v>
      </c>
      <c r="AY97" s="5">
        <f t="shared" si="41"/>
        <v>281</v>
      </c>
      <c r="AZ97">
        <v>8.4186719787724797</v>
      </c>
      <c r="BA97">
        <v>8.1972044724326416</v>
      </c>
      <c r="BB97">
        <v>8.0485293390950403</v>
      </c>
      <c r="BC97">
        <v>8.0367331630387202</v>
      </c>
      <c r="BD97">
        <v>10.2829931802112</v>
      </c>
      <c r="BE97" t="s">
        <v>433</v>
      </c>
      <c r="BF97" t="s">
        <v>433</v>
      </c>
      <c r="BG97" t="s">
        <v>433</v>
      </c>
      <c r="BH97" t="s">
        <v>433</v>
      </c>
    </row>
    <row r="98" spans="1:61" x14ac:dyDescent="0.3">
      <c r="A98" t="s">
        <v>97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f>SUMPRODUCT(B98:F98,$B$1:$F$1)/SUM($B$1:$F$1)</f>
        <v>0</v>
      </c>
      <c r="H98" s="18">
        <f>RANK(G98,$G$4:$G$316,0)</f>
        <v>241</v>
      </c>
      <c r="I98" s="15">
        <f>IF(AND(B98=0,F98=0),0,IFERROR(_xlfn.RRI(5,B98,F98),100%))</f>
        <v>0</v>
      </c>
      <c r="J98" s="18">
        <f>RANK(I98,$I$4:$I$316,0)</f>
        <v>132</v>
      </c>
      <c r="K98" s="18">
        <f t="shared" si="21"/>
        <v>186.5</v>
      </c>
      <c r="L98" s="9">
        <v>0</v>
      </c>
      <c r="M98" s="9">
        <v>0</v>
      </c>
      <c r="N98" s="9">
        <v>0</v>
      </c>
      <c r="O98" s="9">
        <v>2.9893053989671934</v>
      </c>
      <c r="P98" s="9">
        <v>2.5508813545807874</v>
      </c>
      <c r="Q98" s="17">
        <f t="shared" si="22"/>
        <v>1.9171441615224729</v>
      </c>
      <c r="R98" s="22">
        <f t="shared" si="23"/>
        <v>1</v>
      </c>
      <c r="S98" s="5">
        <f t="shared" si="24"/>
        <v>257</v>
      </c>
      <c r="T98" s="5">
        <f t="shared" si="25"/>
        <v>3</v>
      </c>
      <c r="U98" s="5">
        <f t="shared" si="26"/>
        <v>130</v>
      </c>
      <c r="V98" s="9">
        <v>0</v>
      </c>
      <c r="W98" s="9">
        <v>0</v>
      </c>
      <c r="X98" s="9">
        <v>0</v>
      </c>
      <c r="Y98" s="9">
        <v>17.13157613558149</v>
      </c>
      <c r="Z98" s="9">
        <v>13.376318875149416</v>
      </c>
      <c r="AA98" s="17">
        <f t="shared" si="27"/>
        <v>10.490000390734213</v>
      </c>
      <c r="AB98" s="22">
        <f t="shared" si="28"/>
        <v>1</v>
      </c>
      <c r="AC98" s="5">
        <f t="shared" si="29"/>
        <v>238</v>
      </c>
      <c r="AD98" s="5">
        <f t="shared" si="30"/>
        <v>2</v>
      </c>
      <c r="AE98" s="5">
        <f t="shared" si="31"/>
        <v>120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17">
        <f t="shared" si="32"/>
        <v>0</v>
      </c>
      <c r="AL98" s="22">
        <f t="shared" si="33"/>
        <v>0</v>
      </c>
      <c r="AM98" s="5">
        <f t="shared" si="34"/>
        <v>13</v>
      </c>
      <c r="AN98" s="5">
        <f t="shared" si="35"/>
        <v>89</v>
      </c>
      <c r="AO98" s="5">
        <f t="shared" si="36"/>
        <v>51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17">
        <f t="shared" si="37"/>
        <v>0</v>
      </c>
      <c r="AV98" s="22">
        <f t="shared" si="38"/>
        <v>0</v>
      </c>
      <c r="AW98" s="5">
        <f t="shared" si="39"/>
        <v>11</v>
      </c>
      <c r="AX98" s="5">
        <f t="shared" si="40"/>
        <v>101</v>
      </c>
      <c r="AY98" s="5">
        <f t="shared" si="41"/>
        <v>56</v>
      </c>
      <c r="AZ98">
        <v>0</v>
      </c>
      <c r="BA98">
        <v>0</v>
      </c>
      <c r="BB98">
        <v>0</v>
      </c>
      <c r="BC98">
        <v>0</v>
      </c>
      <c r="BD98">
        <v>0</v>
      </c>
      <c r="BE98" t="s">
        <v>433</v>
      </c>
      <c r="BF98" t="s">
        <v>433</v>
      </c>
      <c r="BG98" t="s">
        <v>438</v>
      </c>
      <c r="BH98" t="s">
        <v>438</v>
      </c>
      <c r="BI98" t="s">
        <v>437</v>
      </c>
    </row>
    <row r="99" spans="1:61" x14ac:dyDescent="0.3">
      <c r="A99" t="s">
        <v>98</v>
      </c>
      <c r="B99" s="19">
        <v>169.17194211326691</v>
      </c>
      <c r="C99" s="19">
        <v>157.46478865341155</v>
      </c>
      <c r="D99" s="19">
        <v>165.57671081885346</v>
      </c>
      <c r="E99" s="19">
        <v>175.477186934549</v>
      </c>
      <c r="F99" s="19">
        <v>170.35725406874963</v>
      </c>
      <c r="G99" s="19">
        <f>SUMPRODUCT(B99:F99,$B$1:$F$1)/SUM($B$1:$F$1)</f>
        <v>170.23323640996915</v>
      </c>
      <c r="H99" s="18">
        <f>RANK(G99,$G$4:$G$316,0)</f>
        <v>74</v>
      </c>
      <c r="I99" s="15">
        <f>IF(AND(B99=0,F99=0),0,IFERROR(_xlfn.RRI(5,B99,F99),100%))</f>
        <v>1.3973994247149513E-3</v>
      </c>
      <c r="J99" s="18">
        <f>RANK(I99,$I$4:$I$316,0)</f>
        <v>129</v>
      </c>
      <c r="K99" s="18">
        <f t="shared" si="21"/>
        <v>101.5</v>
      </c>
      <c r="L99" s="9">
        <v>256.30913506373901</v>
      </c>
      <c r="M99" s="9">
        <v>259.24071346739976</v>
      </c>
      <c r="N99" s="9">
        <v>244.98564146495497</v>
      </c>
      <c r="O99" s="9">
        <v>245.56465341562335</v>
      </c>
      <c r="P99" s="9">
        <v>281.47399105826429</v>
      </c>
      <c r="Q99" s="17">
        <f t="shared" si="22"/>
        <v>261.03361316754069</v>
      </c>
      <c r="R99" s="22">
        <f t="shared" si="23"/>
        <v>1.8907683431991451E-2</v>
      </c>
      <c r="S99" s="5">
        <f t="shared" si="24"/>
        <v>43</v>
      </c>
      <c r="T99" s="5">
        <f t="shared" si="25"/>
        <v>95</v>
      </c>
      <c r="U99" s="5">
        <f t="shared" si="26"/>
        <v>69</v>
      </c>
      <c r="V99" s="9">
        <v>409.03415682014594</v>
      </c>
      <c r="W99" s="9">
        <v>375.05229418230527</v>
      </c>
      <c r="X99" s="9">
        <v>398.90541117135393</v>
      </c>
      <c r="Y99" s="9">
        <v>423.70965612260119</v>
      </c>
      <c r="Z99" s="9">
        <v>408.50689657411664</v>
      </c>
      <c r="AA99" s="17">
        <f t="shared" si="27"/>
        <v>409.50106025082039</v>
      </c>
      <c r="AB99" s="22">
        <f t="shared" si="28"/>
        <v>-2.5794047314520174E-4</v>
      </c>
      <c r="AC99" s="5">
        <f t="shared" si="29"/>
        <v>47</v>
      </c>
      <c r="AD99" s="5">
        <f t="shared" si="30"/>
        <v>171</v>
      </c>
      <c r="AE99" s="5">
        <f t="shared" si="31"/>
        <v>109</v>
      </c>
      <c r="AF99" s="9">
        <v>0</v>
      </c>
      <c r="AG99" s="9">
        <v>-37350.63940033222</v>
      </c>
      <c r="AH99" s="9">
        <v>0</v>
      </c>
      <c r="AI99" s="9">
        <v>0</v>
      </c>
      <c r="AJ99" s="9">
        <v>0</v>
      </c>
      <c r="AK99" s="17">
        <f t="shared" si="32"/>
        <v>-1867.531970016611</v>
      </c>
      <c r="AL99" s="22">
        <f t="shared" si="33"/>
        <v>0</v>
      </c>
      <c r="AM99" s="5">
        <f t="shared" si="34"/>
        <v>1</v>
      </c>
      <c r="AN99" s="5">
        <f t="shared" si="35"/>
        <v>89</v>
      </c>
      <c r="AO99" s="5">
        <f t="shared" si="36"/>
        <v>45</v>
      </c>
      <c r="AP99" s="9">
        <v>0</v>
      </c>
      <c r="AQ99" s="9">
        <v>-46116.696842192687</v>
      </c>
      <c r="AR99" s="9">
        <v>0</v>
      </c>
      <c r="AS99" s="9">
        <v>0</v>
      </c>
      <c r="AT99" s="9">
        <v>0</v>
      </c>
      <c r="AU99" s="17">
        <f t="shared" si="37"/>
        <v>-2305.8348421096343</v>
      </c>
      <c r="AV99" s="22">
        <f t="shared" si="38"/>
        <v>0</v>
      </c>
      <c r="AW99" s="5">
        <f t="shared" si="39"/>
        <v>1</v>
      </c>
      <c r="AX99" s="5">
        <f t="shared" si="40"/>
        <v>101</v>
      </c>
      <c r="AY99" s="5">
        <f t="shared" si="41"/>
        <v>51</v>
      </c>
      <c r="AZ99">
        <v>456.39362091749712</v>
      </c>
      <c r="BA99">
        <v>432.93882129954937</v>
      </c>
      <c r="BB99">
        <v>453.16103846344083</v>
      </c>
      <c r="BC99">
        <v>473.87062358653105</v>
      </c>
      <c r="BD99">
        <v>451.52980604397732</v>
      </c>
      <c r="BE99" t="s">
        <v>433</v>
      </c>
      <c r="BF99" t="s">
        <v>433</v>
      </c>
      <c r="BG99" t="s">
        <v>433</v>
      </c>
      <c r="BH99" t="s">
        <v>433</v>
      </c>
    </row>
    <row r="100" spans="1:61" x14ac:dyDescent="0.3">
      <c r="A100" t="s">
        <v>99</v>
      </c>
      <c r="B100" s="19">
        <v>21.84648329982976</v>
      </c>
      <c r="C100" s="19">
        <v>27.954678015160319</v>
      </c>
      <c r="D100" s="19">
        <v>28.695446830602236</v>
      </c>
      <c r="E100" s="19">
        <v>31.717111478108155</v>
      </c>
      <c r="F100" s="19">
        <v>32.641257449635845</v>
      </c>
      <c r="G100" s="19">
        <f>SUMPRODUCT(B100:F100,$B$1:$F$1)/SUM($B$1:$F$1)</f>
        <v>30.800783855156737</v>
      </c>
      <c r="H100" s="18">
        <f>RANK(G100,$G$4:$G$316,0)</f>
        <v>131</v>
      </c>
      <c r="I100" s="15">
        <f>IF(AND(B100=0,F100=0),0,IFERROR(_xlfn.RRI(5,B100,F100),100%))</f>
        <v>8.3620141451108188E-2</v>
      </c>
      <c r="J100" s="18">
        <f>RANK(I100,$I$4:$I$316,0)</f>
        <v>90</v>
      </c>
      <c r="K100" s="18">
        <f t="shared" si="21"/>
        <v>110.5</v>
      </c>
      <c r="L100" s="9">
        <v>32.935916938633007</v>
      </c>
      <c r="M100" s="9">
        <v>37.121927361385168</v>
      </c>
      <c r="N100" s="9">
        <v>37.507448231164517</v>
      </c>
      <c r="O100" s="9">
        <v>36.470655592861384</v>
      </c>
      <c r="P100" s="9">
        <v>37.053310856753662</v>
      </c>
      <c r="Q100" s="17">
        <f t="shared" si="22"/>
        <v>36.766902881793698</v>
      </c>
      <c r="R100" s="22">
        <f t="shared" si="23"/>
        <v>2.3838489836674803E-2</v>
      </c>
      <c r="S100" s="5">
        <f t="shared" si="24"/>
        <v>133</v>
      </c>
      <c r="T100" s="5">
        <f t="shared" si="25"/>
        <v>85</v>
      </c>
      <c r="U100" s="5">
        <f t="shared" si="26"/>
        <v>109</v>
      </c>
      <c r="V100" s="9">
        <v>115.0354496982403</v>
      </c>
      <c r="W100" s="9">
        <v>118.85339696795216</v>
      </c>
      <c r="X100" s="9">
        <v>119.77755631913277</v>
      </c>
      <c r="Y100" s="9">
        <v>121.26440731715819</v>
      </c>
      <c r="Z100" s="9">
        <v>119.54306839064168</v>
      </c>
      <c r="AA100" s="17">
        <f t="shared" si="27"/>
        <v>119.84650314854031</v>
      </c>
      <c r="AB100" s="22">
        <f t="shared" si="28"/>
        <v>7.7168974075940699E-3</v>
      </c>
      <c r="AC100" s="5">
        <f t="shared" si="29"/>
        <v>106</v>
      </c>
      <c r="AD100" s="5">
        <f t="shared" si="30"/>
        <v>132</v>
      </c>
      <c r="AE100" s="5">
        <f t="shared" si="31"/>
        <v>119</v>
      </c>
      <c r="AF100" s="9">
        <v>0.53008537221896801</v>
      </c>
      <c r="AG100" s="9">
        <v>0.870731310866658</v>
      </c>
      <c r="AH100" s="9">
        <v>0.74945325896458859</v>
      </c>
      <c r="AI100" s="9">
        <v>0.54499345930223198</v>
      </c>
      <c r="AJ100" s="9">
        <v>0.62089382864509279</v>
      </c>
      <c r="AK100" s="17">
        <f t="shared" si="32"/>
        <v>0.63178705519590572</v>
      </c>
      <c r="AL100" s="22">
        <f t="shared" si="33"/>
        <v>3.2129769861398483E-2</v>
      </c>
      <c r="AM100" s="5">
        <f t="shared" si="34"/>
        <v>238</v>
      </c>
      <c r="AN100" s="5">
        <f t="shared" si="35"/>
        <v>214</v>
      </c>
      <c r="AO100" s="5">
        <f t="shared" si="36"/>
        <v>226</v>
      </c>
      <c r="AP100" s="9">
        <v>0.88244589103152926</v>
      </c>
      <c r="AQ100" s="9">
        <v>1.0973507735132542</v>
      </c>
      <c r="AR100" s="9">
        <v>1.0082944671968428</v>
      </c>
      <c r="AS100" s="9">
        <v>0.75897252355576195</v>
      </c>
      <c r="AT100" s="9">
        <v>0.80425271301134926</v>
      </c>
      <c r="AU100" s="17">
        <f t="shared" si="37"/>
        <v>0.85004156893787597</v>
      </c>
      <c r="AV100" s="22">
        <f t="shared" si="38"/>
        <v>-1.8385669765357493E-2</v>
      </c>
      <c r="AW100" s="5">
        <f t="shared" si="39"/>
        <v>166</v>
      </c>
      <c r="AX100" s="5">
        <f t="shared" si="40"/>
        <v>76</v>
      </c>
      <c r="AY100" s="5">
        <f t="shared" si="41"/>
        <v>121</v>
      </c>
      <c r="AZ100">
        <v>21.95857916570624</v>
      </c>
      <c r="BA100">
        <v>28.17449156810752</v>
      </c>
      <c r="BB100">
        <v>28.94411267091456</v>
      </c>
      <c r="BC100">
        <v>31.94328155380736</v>
      </c>
      <c r="BD100">
        <v>32.874314000015367</v>
      </c>
      <c r="BE100" t="s">
        <v>433</v>
      </c>
      <c r="BF100" t="s">
        <v>433</v>
      </c>
      <c r="BG100" t="s">
        <v>433</v>
      </c>
      <c r="BH100" t="s">
        <v>433</v>
      </c>
    </row>
    <row r="101" spans="1:61" x14ac:dyDescent="0.3">
      <c r="A101" t="s">
        <v>100</v>
      </c>
      <c r="B101" s="19">
        <v>6970.0823556944888</v>
      </c>
      <c r="C101" s="19">
        <v>7589.7193269515365</v>
      </c>
      <c r="D101" s="19">
        <v>9118.7310367522005</v>
      </c>
      <c r="E101" s="19">
        <v>11546.436180592331</v>
      </c>
      <c r="F101" s="19">
        <v>0</v>
      </c>
      <c r="G101" s="19">
        <f>SUMPRODUCT(B101:F101,$B$1:$F$1)/SUM($B$1:$F$1)</f>
        <v>6015.6671456604408</v>
      </c>
      <c r="H101" s="18">
        <f>RANK(G101,$G$4:$G$316,0)</f>
        <v>12</v>
      </c>
      <c r="I101" s="15">
        <f>IF(AND(B101=0,F101=0),0,IFERROR(_xlfn.RRI(5,B101,F101),100%))</f>
        <v>-1</v>
      </c>
      <c r="J101" s="18">
        <f>RANK(I101,$I$4:$I$316,0)</f>
        <v>257</v>
      </c>
      <c r="K101" s="18">
        <f t="shared" si="21"/>
        <v>134.5</v>
      </c>
      <c r="L101" s="9">
        <v>5492.0973532916123</v>
      </c>
      <c r="M101" s="9">
        <v>5794.8901210792765</v>
      </c>
      <c r="N101" s="9">
        <v>5288.3384330284525</v>
      </c>
      <c r="O101" s="9">
        <v>4974.3089056206663</v>
      </c>
      <c r="P101" s="9">
        <v>0</v>
      </c>
      <c r="Q101" s="17">
        <f t="shared" si="22"/>
        <v>3114.3097320104348</v>
      </c>
      <c r="R101" s="22">
        <f t="shared" si="23"/>
        <v>-1</v>
      </c>
      <c r="S101" s="5">
        <f t="shared" si="24"/>
        <v>8</v>
      </c>
      <c r="T101" s="5">
        <f t="shared" si="25"/>
        <v>250</v>
      </c>
      <c r="U101" s="5">
        <f t="shared" si="26"/>
        <v>129</v>
      </c>
      <c r="V101" s="9">
        <v>7378.1118961788125</v>
      </c>
      <c r="W101" s="9">
        <v>7883.9085253299227</v>
      </c>
      <c r="X101" s="9">
        <v>7155.0014190630218</v>
      </c>
      <c r="Y101" s="9">
        <v>7594.4752629669019</v>
      </c>
      <c r="Z101" s="9">
        <v>0</v>
      </c>
      <c r="AA101" s="17">
        <f t="shared" si="27"/>
        <v>4472.4438837781117</v>
      </c>
      <c r="AB101" s="22">
        <f t="shared" si="28"/>
        <v>-1</v>
      </c>
      <c r="AC101" s="5">
        <f t="shared" si="29"/>
        <v>10</v>
      </c>
      <c r="AD101" s="5">
        <f t="shared" si="30"/>
        <v>251</v>
      </c>
      <c r="AE101" s="5">
        <f t="shared" si="31"/>
        <v>130.5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17">
        <f t="shared" si="32"/>
        <v>0</v>
      </c>
      <c r="AL101" s="22">
        <f t="shared" si="33"/>
        <v>0</v>
      </c>
      <c r="AM101" s="5">
        <f t="shared" si="34"/>
        <v>13</v>
      </c>
      <c r="AN101" s="5">
        <f t="shared" si="35"/>
        <v>89</v>
      </c>
      <c r="AO101" s="5">
        <f t="shared" si="36"/>
        <v>51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17">
        <f t="shared" si="37"/>
        <v>0</v>
      </c>
      <c r="AV101" s="22">
        <f t="shared" si="38"/>
        <v>0</v>
      </c>
      <c r="AW101" s="5">
        <f t="shared" si="39"/>
        <v>11</v>
      </c>
      <c r="AX101" s="5">
        <f t="shared" si="40"/>
        <v>101</v>
      </c>
      <c r="AY101" s="5">
        <f t="shared" si="41"/>
        <v>56</v>
      </c>
      <c r="AZ101">
        <v>7112.5806412500888</v>
      </c>
      <c r="BA101">
        <v>8142.8243259640421</v>
      </c>
      <c r="BB101">
        <v>9523.1091387620763</v>
      </c>
      <c r="BC101">
        <v>13313.553762706555</v>
      </c>
      <c r="BD101">
        <v>0</v>
      </c>
      <c r="BE101" t="s">
        <v>433</v>
      </c>
      <c r="BF101" t="s">
        <v>433</v>
      </c>
      <c r="BG101" t="s">
        <v>433</v>
      </c>
      <c r="BH101" t="s">
        <v>433</v>
      </c>
    </row>
    <row r="102" spans="1:61" x14ac:dyDescent="0.3">
      <c r="A102" t="s">
        <v>101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f>SUMPRODUCT(B102:F102,$B$1:$F$1)/SUM($B$1:$F$1)</f>
        <v>0</v>
      </c>
      <c r="H102" s="18">
        <f>RANK(G102,$G$4:$G$316,0)</f>
        <v>241</v>
      </c>
      <c r="I102" s="15">
        <f>IF(AND(B102=0,F102=0),0,IFERROR(_xlfn.RRI(5,B102,F102),100%))</f>
        <v>0</v>
      </c>
      <c r="J102" s="18">
        <f>RANK(I102,$I$4:$I$316,0)</f>
        <v>132</v>
      </c>
      <c r="K102" s="18">
        <f t="shared" si="21"/>
        <v>186.5</v>
      </c>
      <c r="L102" s="9">
        <v>0</v>
      </c>
      <c r="M102" s="9">
        <v>0.78006942719999994</v>
      </c>
      <c r="N102" s="9">
        <v>0</v>
      </c>
      <c r="O102" s="9">
        <v>0</v>
      </c>
      <c r="P102" s="9">
        <v>0</v>
      </c>
      <c r="Q102" s="17">
        <f t="shared" si="22"/>
        <v>3.900347136E-2</v>
      </c>
      <c r="R102" s="22">
        <f t="shared" si="23"/>
        <v>0</v>
      </c>
      <c r="S102" s="5">
        <f t="shared" si="24"/>
        <v>297</v>
      </c>
      <c r="T102" s="5">
        <f t="shared" si="25"/>
        <v>122</v>
      </c>
      <c r="U102" s="5">
        <f t="shared" si="26"/>
        <v>209.5</v>
      </c>
      <c r="V102" s="9">
        <v>0</v>
      </c>
      <c r="W102" s="9">
        <v>9.2362802585600008</v>
      </c>
      <c r="X102" s="9">
        <v>0</v>
      </c>
      <c r="Y102" s="9">
        <v>0</v>
      </c>
      <c r="Z102" s="9">
        <v>0</v>
      </c>
      <c r="AA102" s="17">
        <f t="shared" si="27"/>
        <v>0.46181401292800006</v>
      </c>
      <c r="AB102" s="22">
        <f t="shared" si="28"/>
        <v>0</v>
      </c>
      <c r="AC102" s="5">
        <f t="shared" si="29"/>
        <v>292</v>
      </c>
      <c r="AD102" s="5">
        <f t="shared" si="30"/>
        <v>155</v>
      </c>
      <c r="AE102" s="5">
        <f t="shared" si="31"/>
        <v>223.5</v>
      </c>
      <c r="AF102" s="9">
        <v>0.44412052888977288</v>
      </c>
      <c r="AG102" s="9">
        <v>0.42469342190423343</v>
      </c>
      <c r="AH102" s="9">
        <v>0.43500605138498399</v>
      </c>
      <c r="AI102" s="9">
        <v>0.38021700372443179</v>
      </c>
      <c r="AJ102" s="9">
        <v>0.29660965275577161</v>
      </c>
      <c r="AK102" s="17">
        <f t="shared" si="32"/>
        <v>0.36315087003633528</v>
      </c>
      <c r="AL102" s="22">
        <f t="shared" si="33"/>
        <v>-7.756263522735074E-2</v>
      </c>
      <c r="AM102" s="5">
        <f t="shared" si="34"/>
        <v>162</v>
      </c>
      <c r="AN102" s="5">
        <f t="shared" si="35"/>
        <v>55</v>
      </c>
      <c r="AO102" s="5">
        <f t="shared" si="36"/>
        <v>108.5</v>
      </c>
      <c r="AP102" s="9">
        <v>0.87455107034041812</v>
      </c>
      <c r="AQ102" s="9">
        <v>0.87343330680594689</v>
      </c>
      <c r="AR102" s="9">
        <v>0.87914212294053418</v>
      </c>
      <c r="AS102" s="9">
        <v>0.86782303444306197</v>
      </c>
      <c r="AT102" s="9">
        <v>0.85167077042170247</v>
      </c>
      <c r="AU102" s="17">
        <f t="shared" si="37"/>
        <v>0.8642428619470246</v>
      </c>
      <c r="AV102" s="22">
        <f t="shared" si="38"/>
        <v>-5.2881004624214523E-3</v>
      </c>
      <c r="AW102" s="5">
        <f t="shared" si="39"/>
        <v>173</v>
      </c>
      <c r="AX102" s="5">
        <f t="shared" si="40"/>
        <v>92</v>
      </c>
      <c r="AY102" s="5">
        <f t="shared" si="41"/>
        <v>132.5</v>
      </c>
      <c r="AZ102">
        <v>0</v>
      </c>
      <c r="BA102">
        <v>0</v>
      </c>
      <c r="BB102">
        <v>0</v>
      </c>
      <c r="BC102">
        <v>0</v>
      </c>
      <c r="BD102">
        <v>0</v>
      </c>
      <c r="BE102" t="s">
        <v>433</v>
      </c>
      <c r="BF102" t="s">
        <v>433</v>
      </c>
      <c r="BG102" t="s">
        <v>438</v>
      </c>
      <c r="BH102" t="s">
        <v>438</v>
      </c>
      <c r="BI102" t="s">
        <v>437</v>
      </c>
    </row>
    <row r="103" spans="1:61" x14ac:dyDescent="0.3">
      <c r="A103" t="s">
        <v>102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f>SUMPRODUCT(B103:F103,$B$1:$F$1)/SUM($B$1:$F$1)</f>
        <v>0</v>
      </c>
      <c r="H103" s="18">
        <f>RANK(G103,$G$4:$G$316,0)</f>
        <v>241</v>
      </c>
      <c r="I103" s="15">
        <f>IF(AND(B103=0,F103=0),0,IFERROR(_xlfn.RRI(5,B103,F103),100%))</f>
        <v>0</v>
      </c>
      <c r="J103" s="18">
        <f>RANK(I103,$I$4:$I$316,0)</f>
        <v>132</v>
      </c>
      <c r="K103" s="18">
        <f t="shared" si="21"/>
        <v>186.5</v>
      </c>
      <c r="L103" s="9">
        <v>1.44329753967616</v>
      </c>
      <c r="M103" s="9">
        <v>1.00389006348288</v>
      </c>
      <c r="N103" s="9">
        <v>0.94677948047359994</v>
      </c>
      <c r="O103" s="9">
        <v>0.96560124383232004</v>
      </c>
      <c r="P103" s="9">
        <v>1.1037699582975999</v>
      </c>
      <c r="Q103" s="17">
        <f t="shared" si="22"/>
        <v>1.0429036327214081</v>
      </c>
      <c r="R103" s="22">
        <f t="shared" si="23"/>
        <v>-5.2226547782869059E-2</v>
      </c>
      <c r="S103" s="5">
        <f t="shared" si="24"/>
        <v>268</v>
      </c>
      <c r="T103" s="5">
        <f t="shared" si="25"/>
        <v>192</v>
      </c>
      <c r="U103" s="5">
        <f t="shared" si="26"/>
        <v>230</v>
      </c>
      <c r="V103" s="9">
        <v>39.222118205440005</v>
      </c>
      <c r="W103" s="9">
        <v>36.428620738559999</v>
      </c>
      <c r="X103" s="9">
        <v>37.24993156096</v>
      </c>
      <c r="Y103" s="9">
        <v>37.640240896000002</v>
      </c>
      <c r="Z103" s="9">
        <v>7.2681406668799999</v>
      </c>
      <c r="AA103" s="17">
        <f t="shared" si="27"/>
        <v>25.431851794944002</v>
      </c>
      <c r="AB103" s="22">
        <f t="shared" si="28"/>
        <v>-0.28619685689674179</v>
      </c>
      <c r="AC103" s="5">
        <f t="shared" si="29"/>
        <v>197</v>
      </c>
      <c r="AD103" s="5">
        <f t="shared" si="30"/>
        <v>247</v>
      </c>
      <c r="AE103" s="5">
        <f t="shared" si="31"/>
        <v>222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17">
        <f t="shared" si="32"/>
        <v>0</v>
      </c>
      <c r="AL103" s="22">
        <f t="shared" si="33"/>
        <v>0</v>
      </c>
      <c r="AM103" s="5">
        <f t="shared" si="34"/>
        <v>13</v>
      </c>
      <c r="AN103" s="5">
        <f t="shared" si="35"/>
        <v>89</v>
      </c>
      <c r="AO103" s="5">
        <f t="shared" si="36"/>
        <v>51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17">
        <f t="shared" si="37"/>
        <v>0</v>
      </c>
      <c r="AV103" s="22">
        <f t="shared" si="38"/>
        <v>0</v>
      </c>
      <c r="AW103" s="5">
        <f t="shared" si="39"/>
        <v>11</v>
      </c>
      <c r="AX103" s="5">
        <f t="shared" si="40"/>
        <v>101</v>
      </c>
      <c r="AY103" s="5">
        <f t="shared" si="41"/>
        <v>56</v>
      </c>
      <c r="AZ103">
        <v>0</v>
      </c>
      <c r="BA103">
        <v>0</v>
      </c>
      <c r="BB103">
        <v>0</v>
      </c>
      <c r="BC103">
        <v>0</v>
      </c>
      <c r="BD103">
        <v>0</v>
      </c>
      <c r="BE103" t="s">
        <v>433</v>
      </c>
      <c r="BF103" t="s">
        <v>433</v>
      </c>
      <c r="BG103" t="s">
        <v>438</v>
      </c>
      <c r="BH103" t="s">
        <v>438</v>
      </c>
      <c r="BI103" t="s">
        <v>437</v>
      </c>
    </row>
    <row r="104" spans="1:61" x14ac:dyDescent="0.3">
      <c r="A104" t="s">
        <v>103</v>
      </c>
      <c r="B104" s="19">
        <v>350.04941362491388</v>
      </c>
      <c r="C104" s="19">
        <v>1702.4418800743422</v>
      </c>
      <c r="D104" s="19">
        <v>11020.369381932849</v>
      </c>
      <c r="E104" s="19">
        <v>1532.7258954853378</v>
      </c>
      <c r="F104" s="19">
        <v>4082.4621876619472</v>
      </c>
      <c r="G104" s="19">
        <f>SUMPRODUCT(B104:F104,$B$1:$F$1)/SUM($B$1:$F$1)</f>
        <v>4399.5010847819131</v>
      </c>
      <c r="H104" s="18">
        <f>RANK(G104,$G$4:$G$316,0)</f>
        <v>16</v>
      </c>
      <c r="I104" s="15">
        <f>IF(AND(B104=0,F104=0),0,IFERROR(_xlfn.RRI(5,B104,F104),100%))</f>
        <v>0.63440078903522812</v>
      </c>
      <c r="J104" s="18">
        <f>RANK(I104,$I$4:$I$316,0)</f>
        <v>59</v>
      </c>
      <c r="K104" s="18">
        <f t="shared" si="21"/>
        <v>37.5</v>
      </c>
      <c r="L104" s="9">
        <v>2.28777613980672</v>
      </c>
      <c r="M104" s="9">
        <v>4.4943687087923205</v>
      </c>
      <c r="N104" s="9">
        <v>5.9563255515648006</v>
      </c>
      <c r="O104" s="9">
        <v>9.9284265290035183</v>
      </c>
      <c r="P104" s="9">
        <v>3.63628736677888</v>
      </c>
      <c r="Q104" s="17">
        <f t="shared" si="22"/>
        <v>5.9634152581555204</v>
      </c>
      <c r="R104" s="22">
        <f t="shared" si="23"/>
        <v>9.7106868968116933E-2</v>
      </c>
      <c r="S104" s="5">
        <f t="shared" si="24"/>
        <v>213</v>
      </c>
      <c r="T104" s="5">
        <f t="shared" si="25"/>
        <v>46</v>
      </c>
      <c r="U104" s="5">
        <f t="shared" si="26"/>
        <v>129.5</v>
      </c>
      <c r="V104" s="9">
        <v>28.740372942110717</v>
      </c>
      <c r="W104" s="9">
        <v>29.4751015216128</v>
      </c>
      <c r="X104" s="9">
        <v>28.493881332735999</v>
      </c>
      <c r="Y104" s="9">
        <v>32.299201298575355</v>
      </c>
      <c r="Z104" s="9">
        <v>30.49229088474112</v>
      </c>
      <c r="AA104" s="17">
        <f t="shared" si="27"/>
        <v>30.49622673320243</v>
      </c>
      <c r="AB104" s="22">
        <f t="shared" si="28"/>
        <v>1.1904508639730915E-2</v>
      </c>
      <c r="AC104" s="5">
        <f t="shared" si="29"/>
        <v>180</v>
      </c>
      <c r="AD104" s="5">
        <f t="shared" si="30"/>
        <v>123</v>
      </c>
      <c r="AE104" s="5">
        <f t="shared" si="31"/>
        <v>151.5</v>
      </c>
      <c r="AF104" s="9">
        <v>0.58435604175798128</v>
      </c>
      <c r="AG104" s="9">
        <v>0</v>
      </c>
      <c r="AH104" s="9">
        <v>0</v>
      </c>
      <c r="AI104" s="9">
        <v>0</v>
      </c>
      <c r="AJ104" s="9">
        <v>0</v>
      </c>
      <c r="AK104" s="17">
        <f t="shared" si="32"/>
        <v>2.9217802087899064E-2</v>
      </c>
      <c r="AL104" s="22">
        <f t="shared" si="33"/>
        <v>-1</v>
      </c>
      <c r="AM104" s="5">
        <f t="shared" si="34"/>
        <v>119</v>
      </c>
      <c r="AN104" s="5">
        <f t="shared" si="35"/>
        <v>1</v>
      </c>
      <c r="AO104" s="5">
        <f t="shared" si="36"/>
        <v>60</v>
      </c>
      <c r="AP104" s="9">
        <v>0.99190058068723297</v>
      </c>
      <c r="AQ104" s="9">
        <v>0</v>
      </c>
      <c r="AR104" s="9">
        <v>0</v>
      </c>
      <c r="AS104" s="9">
        <v>0</v>
      </c>
      <c r="AT104" s="9">
        <v>0</v>
      </c>
      <c r="AU104" s="17">
        <f t="shared" si="37"/>
        <v>4.9595029034361651E-2</v>
      </c>
      <c r="AV104" s="22">
        <f t="shared" si="38"/>
        <v>-1</v>
      </c>
      <c r="AW104" s="5">
        <f t="shared" si="39"/>
        <v>113</v>
      </c>
      <c r="AX104" s="5">
        <f t="shared" si="40"/>
        <v>1</v>
      </c>
      <c r="AY104" s="5">
        <f t="shared" si="41"/>
        <v>57</v>
      </c>
      <c r="AZ104">
        <v>350.04941362491388</v>
      </c>
      <c r="BA104">
        <v>1702.4418800743422</v>
      </c>
      <c r="BB104">
        <v>11020.369381932849</v>
      </c>
      <c r="BC104">
        <v>1532.7258954853378</v>
      </c>
      <c r="BD104">
        <v>4082.4621876619472</v>
      </c>
      <c r="BE104" t="s">
        <v>433</v>
      </c>
      <c r="BF104" t="s">
        <v>433</v>
      </c>
      <c r="BG104" t="s">
        <v>433</v>
      </c>
      <c r="BH104" t="s">
        <v>433</v>
      </c>
    </row>
    <row r="105" spans="1:61" x14ac:dyDescent="0.3">
      <c r="A105" t="s">
        <v>104</v>
      </c>
      <c r="B105" s="19">
        <v>31275.650872460676</v>
      </c>
      <c r="C105" s="19">
        <v>11614.626225977016</v>
      </c>
      <c r="D105" s="19">
        <v>-78.413307368734706</v>
      </c>
      <c r="E105" s="19">
        <v>10739.237657885</v>
      </c>
      <c r="F105" s="19">
        <v>4641.2486174172373</v>
      </c>
      <c r="G105" s="19">
        <f>SUMPRODUCT(B105:F105,$B$1:$F$1)/SUM($B$1:$F$1)</f>
        <v>7207.1019377805314</v>
      </c>
      <c r="H105" s="18">
        <f>RANK(G105,$G$4:$G$316,0)</f>
        <v>11</v>
      </c>
      <c r="I105" s="15">
        <f>IF(AND(B105=0,F105=0),0,IFERROR(_xlfn.RRI(5,B105,F105),100%))</f>
        <v>-0.31721229008154039</v>
      </c>
      <c r="J105" s="18">
        <f>RANK(I105,$I$4:$I$316,0)</f>
        <v>252</v>
      </c>
      <c r="K105" s="18">
        <f t="shared" si="21"/>
        <v>131.5</v>
      </c>
      <c r="L105" s="9">
        <v>12727.260982675547</v>
      </c>
      <c r="M105" s="9">
        <v>13872.860127327427</v>
      </c>
      <c r="N105" s="9">
        <v>8970.4427186687899</v>
      </c>
      <c r="O105" s="9">
        <v>9390.5622118012943</v>
      </c>
      <c r="P105" s="9">
        <v>9637.5078323940561</v>
      </c>
      <c r="Q105" s="17">
        <f t="shared" si="22"/>
        <v>9796.2663957319182</v>
      </c>
      <c r="R105" s="22">
        <f t="shared" si="23"/>
        <v>-5.409840267941346E-2</v>
      </c>
      <c r="S105" s="5">
        <f t="shared" si="24"/>
        <v>2</v>
      </c>
      <c r="T105" s="5">
        <f t="shared" si="25"/>
        <v>195</v>
      </c>
      <c r="U105" s="5">
        <f t="shared" si="26"/>
        <v>98.5</v>
      </c>
      <c r="V105" s="9">
        <v>21377.079810656996</v>
      </c>
      <c r="W105" s="9">
        <v>24786.138475148979</v>
      </c>
      <c r="X105" s="9">
        <v>17786.617501969431</v>
      </c>
      <c r="Y105" s="9">
        <v>19686.620711897725</v>
      </c>
      <c r="Z105" s="9">
        <v>19863.324513030781</v>
      </c>
      <c r="AA105" s="17">
        <f t="shared" si="27"/>
        <v>19716.800433465814</v>
      </c>
      <c r="AB105" s="22">
        <f t="shared" si="28"/>
        <v>-1.458149889602478E-2</v>
      </c>
      <c r="AC105" s="5">
        <f t="shared" si="29"/>
        <v>2</v>
      </c>
      <c r="AD105" s="5">
        <f t="shared" si="30"/>
        <v>186</v>
      </c>
      <c r="AE105" s="5">
        <f t="shared" si="31"/>
        <v>94</v>
      </c>
      <c r="AF105" s="9">
        <v>0.54709864209936576</v>
      </c>
      <c r="AG105" s="9">
        <v>0.61981924551795331</v>
      </c>
      <c r="AH105" s="9">
        <v>0.58727420534144681</v>
      </c>
      <c r="AI105" s="9">
        <v>0.60797429645760048</v>
      </c>
      <c r="AJ105" s="9">
        <v>0.55772364194094282</v>
      </c>
      <c r="AK105" s="17">
        <f t="shared" si="32"/>
        <v>0.58128248116281256</v>
      </c>
      <c r="AL105" s="22">
        <f t="shared" si="33"/>
        <v>3.8542998403283679E-3</v>
      </c>
      <c r="AM105" s="5">
        <f t="shared" si="34"/>
        <v>213</v>
      </c>
      <c r="AN105" s="5">
        <f t="shared" si="35"/>
        <v>197</v>
      </c>
      <c r="AO105" s="5">
        <f t="shared" si="36"/>
        <v>205</v>
      </c>
      <c r="AP105" s="9">
        <v>0.87816708464957727</v>
      </c>
      <c r="AQ105" s="9">
        <v>1.007967261097535</v>
      </c>
      <c r="AR105" s="9">
        <v>0.98851125046536326</v>
      </c>
      <c r="AS105" s="9">
        <v>0.98531116478649372</v>
      </c>
      <c r="AT105" s="9">
        <v>0.99964364442906106</v>
      </c>
      <c r="AU105" s="17">
        <f t="shared" si="37"/>
        <v>0.98745977458800094</v>
      </c>
      <c r="AV105" s="22">
        <f t="shared" si="38"/>
        <v>2.6251041444293577E-2</v>
      </c>
      <c r="AW105" s="5">
        <f t="shared" si="39"/>
        <v>224</v>
      </c>
      <c r="AX105" s="5">
        <f t="shared" si="40"/>
        <v>228</v>
      </c>
      <c r="AY105" s="5">
        <f t="shared" si="41"/>
        <v>226</v>
      </c>
      <c r="AZ105">
        <v>31888.235449132644</v>
      </c>
      <c r="BA105">
        <v>12949.70989188052</v>
      </c>
      <c r="BB105">
        <v>12891.099349807604</v>
      </c>
      <c r="BC105">
        <v>10956.567588595539</v>
      </c>
      <c r="BD105">
        <v>5811.6619195569765</v>
      </c>
      <c r="BE105" t="s">
        <v>433</v>
      </c>
      <c r="BF105" t="s">
        <v>433</v>
      </c>
      <c r="BG105" t="s">
        <v>433</v>
      </c>
      <c r="BH105" t="s">
        <v>433</v>
      </c>
    </row>
    <row r="106" spans="1:61" x14ac:dyDescent="0.3">
      <c r="A106" t="s">
        <v>105</v>
      </c>
      <c r="B106" s="19">
        <v>176.02227198765056</v>
      </c>
      <c r="C106" s="19">
        <v>108.62177671579647</v>
      </c>
      <c r="D106" s="19">
        <v>124.9472169046016</v>
      </c>
      <c r="E106" s="19">
        <v>106.60021768452096</v>
      </c>
      <c r="F106" s="19">
        <v>0</v>
      </c>
      <c r="G106" s="19">
        <f>SUMPRODUCT(B106:F106,$B$1:$F$1)/SUM($B$1:$F$1)</f>
        <v>71.201711121448966</v>
      </c>
      <c r="H106" s="18">
        <f>RANK(G106,$G$4:$G$316,0)</f>
        <v>103</v>
      </c>
      <c r="I106" s="15">
        <f>IF(AND(B106=0,F106=0),0,IFERROR(_xlfn.RRI(5,B106,F106),100%))</f>
        <v>-1</v>
      </c>
      <c r="J106" s="18">
        <f>RANK(I106,$I$4:$I$316,0)</f>
        <v>257</v>
      </c>
      <c r="K106" s="18">
        <f t="shared" si="21"/>
        <v>180</v>
      </c>
      <c r="L106" s="9">
        <v>154.59256188795894</v>
      </c>
      <c r="M106" s="9">
        <v>161.83250086541864</v>
      </c>
      <c r="N106" s="9">
        <v>156.06402954638193</v>
      </c>
      <c r="O106" s="9">
        <v>197.85130721852968</v>
      </c>
      <c r="P106" s="9">
        <v>0</v>
      </c>
      <c r="Q106" s="17">
        <f t="shared" si="22"/>
        <v>106.38945121250417</v>
      </c>
      <c r="R106" s="22">
        <f t="shared" si="23"/>
        <v>-1</v>
      </c>
      <c r="S106" s="5">
        <f t="shared" si="24"/>
        <v>83</v>
      </c>
      <c r="T106" s="5">
        <f t="shared" si="25"/>
        <v>250</v>
      </c>
      <c r="U106" s="5">
        <f t="shared" si="26"/>
        <v>166.5</v>
      </c>
      <c r="V106" s="9">
        <v>169.81944310798787</v>
      </c>
      <c r="W106" s="9">
        <v>143.67625395715154</v>
      </c>
      <c r="X106" s="9">
        <v>154.09830954553877</v>
      </c>
      <c r="Y106" s="9">
        <v>179.89895039777372</v>
      </c>
      <c r="Z106" s="9">
        <v>0</v>
      </c>
      <c r="AA106" s="17">
        <f t="shared" si="27"/>
        <v>100.46413188169683</v>
      </c>
      <c r="AB106" s="22">
        <f t="shared" si="28"/>
        <v>-1</v>
      </c>
      <c r="AC106" s="5">
        <f t="shared" si="29"/>
        <v>119</v>
      </c>
      <c r="AD106" s="5">
        <f t="shared" si="30"/>
        <v>251</v>
      </c>
      <c r="AE106" s="5">
        <f t="shared" si="31"/>
        <v>185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17">
        <f t="shared" si="32"/>
        <v>0</v>
      </c>
      <c r="AL106" s="22">
        <f t="shared" si="33"/>
        <v>0</v>
      </c>
      <c r="AM106" s="5">
        <f t="shared" si="34"/>
        <v>13</v>
      </c>
      <c r="AN106" s="5">
        <f t="shared" si="35"/>
        <v>89</v>
      </c>
      <c r="AO106" s="5">
        <f t="shared" si="36"/>
        <v>51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17">
        <f t="shared" si="37"/>
        <v>0</v>
      </c>
      <c r="AV106" s="22">
        <f t="shared" si="38"/>
        <v>0</v>
      </c>
      <c r="AW106" s="5">
        <f t="shared" si="39"/>
        <v>11</v>
      </c>
      <c r="AX106" s="5">
        <f t="shared" si="40"/>
        <v>101</v>
      </c>
      <c r="AY106" s="5">
        <f t="shared" si="41"/>
        <v>56</v>
      </c>
      <c r="AZ106">
        <v>182.39095174900734</v>
      </c>
      <c r="BA106">
        <v>119.69235579874304</v>
      </c>
      <c r="BB106">
        <v>138.40335856847875</v>
      </c>
      <c r="BC106">
        <v>123.69823378719744</v>
      </c>
      <c r="BD106">
        <v>0</v>
      </c>
      <c r="BE106" t="s">
        <v>433</v>
      </c>
      <c r="BF106" t="s">
        <v>433</v>
      </c>
      <c r="BG106" t="s">
        <v>433</v>
      </c>
      <c r="BH106" t="s">
        <v>433</v>
      </c>
    </row>
    <row r="107" spans="1:61" x14ac:dyDescent="0.3">
      <c r="A107" t="s">
        <v>106</v>
      </c>
      <c r="B107" s="19">
        <v>2956.122081057792</v>
      </c>
      <c r="C107" s="19">
        <v>3067.8183284142078</v>
      </c>
      <c r="D107" s="19">
        <v>2879.7308432271357</v>
      </c>
      <c r="E107" s="19">
        <v>2878.3744792627199</v>
      </c>
      <c r="F107" s="19">
        <v>2841.9616661196801</v>
      </c>
      <c r="G107" s="19">
        <f>SUMPRODUCT(B107:F107,$B$1:$F$1)/SUM($B$1:$F$1)</f>
        <v>2877.440199345715</v>
      </c>
      <c r="H107" s="18">
        <f>RANK(G107,$G$4:$G$316,0)</f>
        <v>19</v>
      </c>
      <c r="I107" s="15">
        <f>IF(AND(B107=0,F107=0),0,IFERROR(_xlfn.RRI(5,B107,F107),100%))</f>
        <v>-7.8458117592727916E-3</v>
      </c>
      <c r="J107" s="18">
        <f>RANK(I107,$I$4:$I$316,0)</f>
        <v>204</v>
      </c>
      <c r="K107" s="18">
        <f t="shared" si="21"/>
        <v>111.5</v>
      </c>
      <c r="L107" s="9">
        <v>1327.7538709985281</v>
      </c>
      <c r="M107" s="9">
        <v>1311.892459312128</v>
      </c>
      <c r="N107" s="9">
        <v>1186.7204319006719</v>
      </c>
      <c r="O107" s="9">
        <v>1237.623591364608</v>
      </c>
      <c r="P107" s="9">
        <v>1252.280461381632</v>
      </c>
      <c r="Q107" s="17">
        <f t="shared" si="22"/>
        <v>1241.5256648577024</v>
      </c>
      <c r="R107" s="22">
        <f t="shared" si="23"/>
        <v>-1.163625644760824E-2</v>
      </c>
      <c r="S107" s="5">
        <f t="shared" si="24"/>
        <v>20</v>
      </c>
      <c r="T107" s="5">
        <f t="shared" si="25"/>
        <v>155</v>
      </c>
      <c r="U107" s="5">
        <f t="shared" si="26"/>
        <v>87.5</v>
      </c>
      <c r="V107" s="9">
        <v>1439.5432609089739</v>
      </c>
      <c r="W107" s="9">
        <v>1668.6346054098126</v>
      </c>
      <c r="X107" s="9">
        <v>1475.6423430307841</v>
      </c>
      <c r="Y107" s="9">
        <v>1831.5448862730138</v>
      </c>
      <c r="Z107" s="9">
        <v>2088.6577952593207</v>
      </c>
      <c r="AA107" s="17">
        <f t="shared" si="27"/>
        <v>1835.4639459077284</v>
      </c>
      <c r="AB107" s="22">
        <f t="shared" si="28"/>
        <v>7.727979402949825E-2</v>
      </c>
      <c r="AC107" s="5">
        <f t="shared" si="29"/>
        <v>21</v>
      </c>
      <c r="AD107" s="5">
        <f t="shared" si="30"/>
        <v>55</v>
      </c>
      <c r="AE107" s="5">
        <f t="shared" si="31"/>
        <v>38</v>
      </c>
      <c r="AF107" s="9">
        <v>0</v>
      </c>
      <c r="AG107" s="9">
        <v>0.58775490918411943</v>
      </c>
      <c r="AH107" s="9">
        <v>0.97086783140756172</v>
      </c>
      <c r="AI107" s="9">
        <v>0.61633469919871187</v>
      </c>
      <c r="AJ107" s="9">
        <v>0.75531993977299372</v>
      </c>
      <c r="AK107" s="17">
        <f t="shared" si="32"/>
        <v>0.71058969740952937</v>
      </c>
      <c r="AL107" s="22">
        <f t="shared" si="33"/>
        <v>1</v>
      </c>
      <c r="AM107" s="5">
        <f t="shared" si="34"/>
        <v>268</v>
      </c>
      <c r="AN107" s="5">
        <f t="shared" si="35"/>
        <v>270</v>
      </c>
      <c r="AO107" s="5">
        <f t="shared" si="36"/>
        <v>269</v>
      </c>
      <c r="AP107" s="9">
        <v>0</v>
      </c>
      <c r="AQ107" s="9">
        <v>0.82326584732808694</v>
      </c>
      <c r="AR107" s="9">
        <v>1.2176042330519639</v>
      </c>
      <c r="AS107" s="9">
        <v>0.88837993785802893</v>
      </c>
      <c r="AT107" s="9">
        <v>1.0020874789285417</v>
      </c>
      <c r="AU107" s="17">
        <f t="shared" si="37"/>
        <v>0.95203311190562245</v>
      </c>
      <c r="AV107" s="22">
        <f t="shared" si="38"/>
        <v>1</v>
      </c>
      <c r="AW107" s="5">
        <f t="shared" si="39"/>
        <v>208</v>
      </c>
      <c r="AX107" s="5">
        <f t="shared" si="40"/>
        <v>274</v>
      </c>
      <c r="AY107" s="5">
        <f t="shared" si="41"/>
        <v>241</v>
      </c>
      <c r="AZ107">
        <v>3154.8575066992644</v>
      </c>
      <c r="BA107">
        <v>3268.633490164736</v>
      </c>
      <c r="BB107">
        <v>3094.9580167372801</v>
      </c>
      <c r="BC107">
        <v>3086.4138123786238</v>
      </c>
      <c r="BD107">
        <v>3064.592364812288</v>
      </c>
      <c r="BE107" t="s">
        <v>433</v>
      </c>
      <c r="BF107" t="s">
        <v>433</v>
      </c>
      <c r="BG107" t="s">
        <v>433</v>
      </c>
      <c r="BH107" t="s">
        <v>433</v>
      </c>
    </row>
    <row r="108" spans="1:61" x14ac:dyDescent="0.3">
      <c r="A108" t="s">
        <v>107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f>SUMPRODUCT(B108:F108,$B$1:$F$1)/SUM($B$1:$F$1)</f>
        <v>0</v>
      </c>
      <c r="H108" s="18">
        <f>RANK(G108,$G$4:$G$316,0)</f>
        <v>241</v>
      </c>
      <c r="I108" s="15">
        <f>IF(AND(B108=0,F108=0),0,IFERROR(_xlfn.RRI(5,B108,F108),100%))</f>
        <v>0</v>
      </c>
      <c r="J108" s="18">
        <f>RANK(I108,$I$4:$I$316,0)</f>
        <v>132</v>
      </c>
      <c r="K108" s="18">
        <f t="shared" si="21"/>
        <v>186.5</v>
      </c>
      <c r="L108" s="9">
        <v>1.75351622013952</v>
      </c>
      <c r="M108" s="9">
        <v>1.6866166932684801</v>
      </c>
      <c r="N108" s="9">
        <v>1.6486900077567999</v>
      </c>
      <c r="O108" s="9">
        <v>1.63139546722304</v>
      </c>
      <c r="P108" s="9">
        <v>1.6663577530460159</v>
      </c>
      <c r="Q108" s="17">
        <f t="shared" si="22"/>
        <v>1.6577063886070784</v>
      </c>
      <c r="R108" s="22">
        <f t="shared" si="23"/>
        <v>-1.0144747815967969E-2</v>
      </c>
      <c r="S108" s="5">
        <f t="shared" si="24"/>
        <v>261</v>
      </c>
      <c r="T108" s="5">
        <f t="shared" si="25"/>
        <v>149</v>
      </c>
      <c r="U108" s="5">
        <f t="shared" si="26"/>
        <v>205</v>
      </c>
      <c r="V108" s="9">
        <v>8.6784436546560002</v>
      </c>
      <c r="W108" s="9">
        <v>8.8392683777536014</v>
      </c>
      <c r="X108" s="9">
        <v>8.9890790177484803</v>
      </c>
      <c r="Y108" s="9">
        <v>9.1034445671936002</v>
      </c>
      <c r="Z108" s="9">
        <v>9.12777224952832</v>
      </c>
      <c r="AA108" s="17">
        <f t="shared" si="27"/>
        <v>9.0558436751395845</v>
      </c>
      <c r="AB108" s="22">
        <f t="shared" si="28"/>
        <v>1.0147025713051594E-2</v>
      </c>
      <c r="AC108" s="5">
        <f t="shared" si="29"/>
        <v>246</v>
      </c>
      <c r="AD108" s="5">
        <f t="shared" si="30"/>
        <v>129</v>
      </c>
      <c r="AE108" s="5">
        <f t="shared" si="31"/>
        <v>187.5</v>
      </c>
      <c r="AF108" s="9">
        <v>0</v>
      </c>
      <c r="AG108" s="9">
        <v>0.69768312479621497</v>
      </c>
      <c r="AH108" s="9">
        <v>0.71879264809895327</v>
      </c>
      <c r="AI108" s="9">
        <v>0.71157121878898022</v>
      </c>
      <c r="AJ108" s="9">
        <v>0.69160056614668008</v>
      </c>
      <c r="AK108" s="17">
        <f t="shared" si="32"/>
        <v>0.66875427795496756</v>
      </c>
      <c r="AL108" s="22">
        <f t="shared" si="33"/>
        <v>1</v>
      </c>
      <c r="AM108" s="5">
        <f t="shared" si="34"/>
        <v>255</v>
      </c>
      <c r="AN108" s="5">
        <f t="shared" si="35"/>
        <v>270</v>
      </c>
      <c r="AO108" s="5">
        <f t="shared" si="36"/>
        <v>262.5</v>
      </c>
      <c r="AP108" s="9">
        <v>0</v>
      </c>
      <c r="AQ108" s="9">
        <v>0.98275749354238473</v>
      </c>
      <c r="AR108" s="9">
        <v>0.97857451104647264</v>
      </c>
      <c r="AS108" s="9">
        <v>0.98463862170956884</v>
      </c>
      <c r="AT108" s="9">
        <v>0.92861845106311047</v>
      </c>
      <c r="AU108" s="17">
        <f t="shared" si="37"/>
        <v>0.91169174382452867</v>
      </c>
      <c r="AV108" s="22">
        <f t="shared" si="38"/>
        <v>1</v>
      </c>
      <c r="AW108" s="5">
        <f t="shared" si="39"/>
        <v>197</v>
      </c>
      <c r="AX108" s="5">
        <f t="shared" si="40"/>
        <v>274</v>
      </c>
      <c r="AY108" s="5">
        <f t="shared" si="41"/>
        <v>235.5</v>
      </c>
      <c r="AZ108">
        <v>0</v>
      </c>
      <c r="BA108">
        <v>0</v>
      </c>
      <c r="BB108">
        <v>0</v>
      </c>
      <c r="BC108">
        <v>0</v>
      </c>
      <c r="BD108">
        <v>0</v>
      </c>
      <c r="BE108" t="s">
        <v>433</v>
      </c>
      <c r="BF108" t="s">
        <v>433</v>
      </c>
      <c r="BG108" t="s">
        <v>438</v>
      </c>
      <c r="BH108" t="s">
        <v>438</v>
      </c>
      <c r="BI108" t="s">
        <v>437</v>
      </c>
    </row>
    <row r="109" spans="1:61" x14ac:dyDescent="0.3">
      <c r="A109" t="s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f>SUMPRODUCT(B109:F109,$B$1:$F$1)/SUM($B$1:$F$1)</f>
        <v>0</v>
      </c>
      <c r="H109" s="18">
        <f>RANK(G109,$G$4:$G$316,0)</f>
        <v>241</v>
      </c>
      <c r="I109" s="15">
        <f>IF(AND(B109=0,F109=0),0,IFERROR(_xlfn.RRI(5,B109,F109),100%))</f>
        <v>0</v>
      </c>
      <c r="J109" s="18">
        <f>RANK(I109,$I$4:$I$316,0)</f>
        <v>132</v>
      </c>
      <c r="K109" s="18">
        <f t="shared" si="21"/>
        <v>186.5</v>
      </c>
      <c r="L109" s="9">
        <v>100.08862649951355</v>
      </c>
      <c r="M109" s="9">
        <v>91.687315415596245</v>
      </c>
      <c r="N109" s="9">
        <v>85.704468454660415</v>
      </c>
      <c r="O109" s="9">
        <v>85.402044060057278</v>
      </c>
      <c r="P109" s="9">
        <v>100.09967837630792</v>
      </c>
      <c r="Q109" s="17">
        <f t="shared" si="22"/>
        <v>92.390175355227939</v>
      </c>
      <c r="R109" s="22">
        <f t="shared" si="23"/>
        <v>2.2083205794443117E-5</v>
      </c>
      <c r="S109" s="5">
        <f t="shared" si="24"/>
        <v>91</v>
      </c>
      <c r="T109" s="5">
        <f t="shared" si="25"/>
        <v>121</v>
      </c>
      <c r="U109" s="5">
        <f t="shared" si="26"/>
        <v>106</v>
      </c>
      <c r="V109" s="9">
        <v>-72.664215318476806</v>
      </c>
      <c r="W109" s="9">
        <v>-55.115793228021758</v>
      </c>
      <c r="X109" s="9">
        <v>-49.056107094609921</v>
      </c>
      <c r="Y109" s="9">
        <v>-59.294332191088635</v>
      </c>
      <c r="Z109" s="9">
        <v>-110.79304363046913</v>
      </c>
      <c r="AA109" s="17">
        <f t="shared" si="27"/>
        <v>-78.305738955761157</v>
      </c>
      <c r="AB109" s="22">
        <f t="shared" si="28"/>
        <v>8.8023763844682579E-2</v>
      </c>
      <c r="AC109" s="5">
        <f t="shared" si="29"/>
        <v>313</v>
      </c>
      <c r="AD109" s="5">
        <f t="shared" si="30"/>
        <v>46</v>
      </c>
      <c r="AE109" s="5">
        <f t="shared" si="31"/>
        <v>179.5</v>
      </c>
      <c r="AF109" s="9">
        <v>0.43894509892674133</v>
      </c>
      <c r="AG109" s="9">
        <v>0.23225448145056327</v>
      </c>
      <c r="AH109" s="9">
        <v>0</v>
      </c>
      <c r="AI109" s="9">
        <v>0</v>
      </c>
      <c r="AJ109" s="9">
        <v>0</v>
      </c>
      <c r="AK109" s="17">
        <f t="shared" si="32"/>
        <v>3.3559979018865232E-2</v>
      </c>
      <c r="AL109" s="22">
        <f t="shared" si="33"/>
        <v>-1</v>
      </c>
      <c r="AM109" s="5">
        <f t="shared" si="34"/>
        <v>121</v>
      </c>
      <c r="AN109" s="5">
        <f t="shared" si="35"/>
        <v>1</v>
      </c>
      <c r="AO109" s="5">
        <f t="shared" si="36"/>
        <v>61</v>
      </c>
      <c r="AP109" s="9">
        <v>0.82146715770596002</v>
      </c>
      <c r="AQ109" s="9">
        <v>0.80677199121382637</v>
      </c>
      <c r="AR109" s="9">
        <v>0</v>
      </c>
      <c r="AS109" s="9">
        <v>0</v>
      </c>
      <c r="AT109" s="9">
        <v>0</v>
      </c>
      <c r="AU109" s="17">
        <f t="shared" si="37"/>
        <v>8.1411957445989336E-2</v>
      </c>
      <c r="AV109" s="22">
        <f t="shared" si="38"/>
        <v>-1</v>
      </c>
      <c r="AW109" s="5">
        <f t="shared" si="39"/>
        <v>117</v>
      </c>
      <c r="AX109" s="5">
        <f t="shared" si="40"/>
        <v>1</v>
      </c>
      <c r="AY109" s="5">
        <f t="shared" si="41"/>
        <v>59</v>
      </c>
      <c r="AZ109">
        <v>0</v>
      </c>
      <c r="BA109">
        <v>0</v>
      </c>
      <c r="BB109">
        <v>0</v>
      </c>
      <c r="BC109">
        <v>0</v>
      </c>
      <c r="BD109">
        <v>0</v>
      </c>
      <c r="BE109" t="s">
        <v>433</v>
      </c>
      <c r="BF109" t="s">
        <v>433</v>
      </c>
      <c r="BG109" t="s">
        <v>438</v>
      </c>
      <c r="BH109" t="s">
        <v>438</v>
      </c>
      <c r="BI109" t="s">
        <v>437</v>
      </c>
    </row>
    <row r="110" spans="1:61" x14ac:dyDescent="0.3">
      <c r="A110" t="s">
        <v>109</v>
      </c>
      <c r="B110" s="19">
        <v>-1.5860525189120001</v>
      </c>
      <c r="C110" s="19">
        <v>-1.2957198417920002</v>
      </c>
      <c r="D110" s="19">
        <v>0</v>
      </c>
      <c r="E110" s="19">
        <v>0</v>
      </c>
      <c r="F110" s="19">
        <v>0</v>
      </c>
      <c r="G110" s="19">
        <f>SUMPRODUCT(B110:F110,$B$1:$F$1)/SUM($B$1:$F$1)</f>
        <v>-0.14408861803520001</v>
      </c>
      <c r="H110" s="18">
        <f>RANK(G110,$G$4:$G$316,0)</f>
        <v>307</v>
      </c>
      <c r="I110" s="15">
        <f>IF(AND(B110=0,F110=0),0,IFERROR(_xlfn.RRI(5,B110,F110),100%))</f>
        <v>-1</v>
      </c>
      <c r="J110" s="18">
        <f>RANK(I110,$I$4:$I$316,0)</f>
        <v>257</v>
      </c>
      <c r="K110" s="18">
        <f t="shared" si="21"/>
        <v>282</v>
      </c>
      <c r="L110" s="9">
        <v>74.839838683136009</v>
      </c>
      <c r="M110" s="9">
        <v>72.617036366847998</v>
      </c>
      <c r="N110" s="9">
        <v>0</v>
      </c>
      <c r="O110" s="9">
        <v>0</v>
      </c>
      <c r="P110" s="9">
        <v>0</v>
      </c>
      <c r="Q110" s="17">
        <f t="shared" si="22"/>
        <v>7.3728437524992003</v>
      </c>
      <c r="R110" s="22">
        <f t="shared" si="23"/>
        <v>-1</v>
      </c>
      <c r="S110" s="5">
        <f t="shared" si="24"/>
        <v>209</v>
      </c>
      <c r="T110" s="5">
        <f t="shared" si="25"/>
        <v>250</v>
      </c>
      <c r="U110" s="5">
        <f t="shared" si="26"/>
        <v>229.5</v>
      </c>
      <c r="V110" s="9">
        <v>85.62031337164801</v>
      </c>
      <c r="W110" s="9">
        <v>105.44049140121601</v>
      </c>
      <c r="X110" s="9">
        <v>0</v>
      </c>
      <c r="Y110" s="9">
        <v>0</v>
      </c>
      <c r="Z110" s="9">
        <v>0</v>
      </c>
      <c r="AA110" s="17">
        <f t="shared" si="27"/>
        <v>9.5530402386432023</v>
      </c>
      <c r="AB110" s="22">
        <f t="shared" si="28"/>
        <v>-1</v>
      </c>
      <c r="AC110" s="5">
        <f t="shared" si="29"/>
        <v>243</v>
      </c>
      <c r="AD110" s="5">
        <f t="shared" si="30"/>
        <v>251</v>
      </c>
      <c r="AE110" s="5">
        <f t="shared" si="31"/>
        <v>247</v>
      </c>
      <c r="AF110" s="9">
        <v>0.50094354702736954</v>
      </c>
      <c r="AG110" s="9">
        <v>0.76833579838589416</v>
      </c>
      <c r="AH110" s="9">
        <v>0.62450291006884218</v>
      </c>
      <c r="AI110" s="9">
        <v>0.66588840419986273</v>
      </c>
      <c r="AJ110" s="9">
        <v>0.67524455962036745</v>
      </c>
      <c r="AK110" s="17">
        <f t="shared" si="32"/>
        <v>0.6582288943925374</v>
      </c>
      <c r="AL110" s="22">
        <f t="shared" si="33"/>
        <v>6.1535350840998371E-2</v>
      </c>
      <c r="AM110" s="5">
        <f t="shared" si="34"/>
        <v>251</v>
      </c>
      <c r="AN110" s="5">
        <f t="shared" si="35"/>
        <v>236</v>
      </c>
      <c r="AO110" s="5">
        <f t="shared" si="36"/>
        <v>243.5</v>
      </c>
      <c r="AP110" s="9">
        <v>0.90432066872614081</v>
      </c>
      <c r="AQ110" s="9">
        <v>1.1285601964775842</v>
      </c>
      <c r="AR110" s="9">
        <v>0.97573079243399874</v>
      </c>
      <c r="AS110" s="9">
        <v>1.0044426331271668</v>
      </c>
      <c r="AT110" s="9">
        <v>1.1092328059237639</v>
      </c>
      <c r="AU110" s="17">
        <f t="shared" si="37"/>
        <v>1.0418161140546416</v>
      </c>
      <c r="AV110" s="22">
        <f t="shared" si="38"/>
        <v>4.1693728970292776E-2</v>
      </c>
      <c r="AW110" s="5">
        <f t="shared" si="39"/>
        <v>252</v>
      </c>
      <c r="AX110" s="5">
        <f t="shared" si="40"/>
        <v>246</v>
      </c>
      <c r="AY110" s="5">
        <f t="shared" si="41"/>
        <v>249</v>
      </c>
      <c r="AZ110">
        <v>15.061971330047999</v>
      </c>
      <c r="BA110">
        <v>14.847332994048001</v>
      </c>
      <c r="BB110">
        <v>0</v>
      </c>
      <c r="BC110">
        <v>0</v>
      </c>
      <c r="BD110">
        <v>0</v>
      </c>
      <c r="BE110" t="s">
        <v>433</v>
      </c>
      <c r="BF110" t="s">
        <v>433</v>
      </c>
      <c r="BG110" t="s">
        <v>438</v>
      </c>
      <c r="BH110" t="s">
        <v>438</v>
      </c>
      <c r="BI110" t="s">
        <v>437</v>
      </c>
    </row>
    <row r="111" spans="1:61" x14ac:dyDescent="0.3">
      <c r="A111" t="s">
        <v>110</v>
      </c>
      <c r="B111" s="19">
        <v>6.4259648494284791</v>
      </c>
      <c r="C111" s="19">
        <v>7.6196056471859199</v>
      </c>
      <c r="D111" s="19">
        <v>7.4289968895385599</v>
      </c>
      <c r="E111" s="19">
        <v>0</v>
      </c>
      <c r="F111" s="19">
        <v>0</v>
      </c>
      <c r="G111" s="19">
        <f>SUMPRODUCT(B111:F111,$B$1:$F$1)/SUM($B$1:$F$1)</f>
        <v>2.1880779027384323</v>
      </c>
      <c r="H111" s="18">
        <f>RANK(G111,$G$4:$G$316,0)</f>
        <v>202</v>
      </c>
      <c r="I111" s="15">
        <f>IF(AND(B111=0,F111=0),0,IFERROR(_xlfn.RRI(5,B111,F111),100%))</f>
        <v>-1</v>
      </c>
      <c r="J111" s="18">
        <f>RANK(I111,$I$4:$I$316,0)</f>
        <v>257</v>
      </c>
      <c r="K111" s="18">
        <f t="shared" si="21"/>
        <v>229.5</v>
      </c>
      <c r="L111" s="9">
        <v>31.183039914059776</v>
      </c>
      <c r="M111" s="9">
        <v>27.853304277515775</v>
      </c>
      <c r="N111" s="9">
        <v>30.167528664651162</v>
      </c>
      <c r="O111" s="9">
        <v>0</v>
      </c>
      <c r="P111" s="9">
        <v>0</v>
      </c>
      <c r="Q111" s="17">
        <f t="shared" si="22"/>
        <v>8.9853229425090113</v>
      </c>
      <c r="R111" s="22">
        <f t="shared" si="23"/>
        <v>-1</v>
      </c>
      <c r="S111" s="5">
        <f t="shared" si="24"/>
        <v>199</v>
      </c>
      <c r="T111" s="5">
        <f t="shared" si="25"/>
        <v>250</v>
      </c>
      <c r="U111" s="5">
        <f t="shared" si="26"/>
        <v>224.5</v>
      </c>
      <c r="V111" s="9">
        <v>135.14872137112482</v>
      </c>
      <c r="W111" s="9">
        <v>138.39047689683466</v>
      </c>
      <c r="X111" s="9">
        <v>125.75460598890108</v>
      </c>
      <c r="Y111" s="9">
        <v>0</v>
      </c>
      <c r="Z111" s="9">
        <v>0</v>
      </c>
      <c r="AA111" s="17">
        <f t="shared" si="27"/>
        <v>38.827881111178193</v>
      </c>
      <c r="AB111" s="22">
        <f t="shared" si="28"/>
        <v>-1</v>
      </c>
      <c r="AC111" s="5">
        <f t="shared" si="29"/>
        <v>163</v>
      </c>
      <c r="AD111" s="5">
        <f t="shared" si="30"/>
        <v>251</v>
      </c>
      <c r="AE111" s="5">
        <f t="shared" si="31"/>
        <v>207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17">
        <f t="shared" si="32"/>
        <v>0</v>
      </c>
      <c r="AL111" s="22">
        <f t="shared" si="33"/>
        <v>0</v>
      </c>
      <c r="AM111" s="5">
        <f t="shared" si="34"/>
        <v>13</v>
      </c>
      <c r="AN111" s="5">
        <f t="shared" si="35"/>
        <v>89</v>
      </c>
      <c r="AO111" s="5">
        <f t="shared" si="36"/>
        <v>51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17">
        <f t="shared" si="37"/>
        <v>0</v>
      </c>
      <c r="AV111" s="22">
        <f t="shared" si="38"/>
        <v>0</v>
      </c>
      <c r="AW111" s="5">
        <f t="shared" si="39"/>
        <v>11</v>
      </c>
      <c r="AX111" s="5">
        <f t="shared" si="40"/>
        <v>101</v>
      </c>
      <c r="AY111" s="5">
        <f t="shared" si="41"/>
        <v>56</v>
      </c>
      <c r="AZ111">
        <v>91.84460450309119</v>
      </c>
      <c r="BA111">
        <v>100.43393298013183</v>
      </c>
      <c r="BB111">
        <v>79.586296171683841</v>
      </c>
      <c r="BC111">
        <v>0</v>
      </c>
      <c r="BD111">
        <v>0</v>
      </c>
      <c r="BE111" t="s">
        <v>433</v>
      </c>
      <c r="BF111" t="s">
        <v>433</v>
      </c>
      <c r="BG111" t="s">
        <v>433</v>
      </c>
      <c r="BH111" t="s">
        <v>433</v>
      </c>
    </row>
    <row r="112" spans="1:61" x14ac:dyDescent="0.3">
      <c r="A112" t="s">
        <v>111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f>SUMPRODUCT(B112:F112,$B$1:$F$1)/SUM($B$1:$F$1)</f>
        <v>0</v>
      </c>
      <c r="H112" s="18">
        <f>RANK(G112,$G$4:$G$316,0)</f>
        <v>241</v>
      </c>
      <c r="I112" s="15">
        <f>IF(AND(B112=0,F112=0),0,IFERROR(_xlfn.RRI(5,B112,F112),100%))</f>
        <v>0</v>
      </c>
      <c r="J112" s="18">
        <f>RANK(I112,$I$4:$I$316,0)</f>
        <v>132</v>
      </c>
      <c r="K112" s="18">
        <f t="shared" si="21"/>
        <v>186.5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17">
        <f t="shared" si="22"/>
        <v>0</v>
      </c>
      <c r="R112" s="22">
        <f t="shared" si="23"/>
        <v>0</v>
      </c>
      <c r="S112" s="5">
        <f t="shared" si="24"/>
        <v>301</v>
      </c>
      <c r="T112" s="5">
        <f t="shared" si="25"/>
        <v>122</v>
      </c>
      <c r="U112" s="5">
        <f t="shared" si="26"/>
        <v>211.5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17">
        <f t="shared" si="27"/>
        <v>0</v>
      </c>
      <c r="AB112" s="22">
        <f t="shared" si="28"/>
        <v>0</v>
      </c>
      <c r="AC112" s="5">
        <f t="shared" si="29"/>
        <v>298</v>
      </c>
      <c r="AD112" s="5">
        <f t="shared" si="30"/>
        <v>155</v>
      </c>
      <c r="AE112" s="5">
        <f t="shared" si="31"/>
        <v>226.5</v>
      </c>
      <c r="AF112" s="9">
        <v>-0.53911413991250134</v>
      </c>
      <c r="AG112" s="9">
        <v>0.555569842401898</v>
      </c>
      <c r="AH112" s="9">
        <v>0.54280764207886667</v>
      </c>
      <c r="AI112" s="9">
        <v>0.63514399070355565</v>
      </c>
      <c r="AJ112" s="9">
        <v>0.55682043542408</v>
      </c>
      <c r="AK112" s="17">
        <f t="shared" si="32"/>
        <v>0.52265568492094183</v>
      </c>
      <c r="AL112" s="22">
        <f t="shared" si="33"/>
        <v>1</v>
      </c>
      <c r="AM112" s="5">
        <f t="shared" si="34"/>
        <v>196</v>
      </c>
      <c r="AN112" s="5">
        <f t="shared" si="35"/>
        <v>270</v>
      </c>
      <c r="AO112" s="5">
        <f t="shared" si="36"/>
        <v>233</v>
      </c>
      <c r="AP112" s="9">
        <v>3.2214760613680586</v>
      </c>
      <c r="AQ112" s="9">
        <v>0.92189898811016258</v>
      </c>
      <c r="AR112" s="9">
        <v>0.88577328010142597</v>
      </c>
      <c r="AS112" s="9">
        <v>0.95521290800623126</v>
      </c>
      <c r="AT112" s="9">
        <v>0.93721157646758613</v>
      </c>
      <c r="AU112" s="17">
        <f t="shared" si="37"/>
        <v>1.0457719114831001</v>
      </c>
      <c r="AV112" s="22">
        <f t="shared" si="38"/>
        <v>-0.21881023037427372</v>
      </c>
      <c r="AW112" s="5">
        <f t="shared" si="39"/>
        <v>255</v>
      </c>
      <c r="AX112" s="5">
        <f t="shared" si="40"/>
        <v>44</v>
      </c>
      <c r="AY112" s="5">
        <f t="shared" si="41"/>
        <v>149.5</v>
      </c>
      <c r="AZ112">
        <v>0</v>
      </c>
      <c r="BA112">
        <v>0</v>
      </c>
      <c r="BB112">
        <v>0</v>
      </c>
      <c r="BC112">
        <v>0</v>
      </c>
      <c r="BD112">
        <v>0</v>
      </c>
      <c r="BE112" t="s">
        <v>433</v>
      </c>
      <c r="BF112" t="s">
        <v>433</v>
      </c>
      <c r="BG112" t="s">
        <v>438</v>
      </c>
      <c r="BH112" t="s">
        <v>438</v>
      </c>
      <c r="BI112" t="s">
        <v>437</v>
      </c>
    </row>
    <row r="113" spans="1:61" x14ac:dyDescent="0.3">
      <c r="A113" t="s">
        <v>112</v>
      </c>
      <c r="B113" s="19">
        <v>0</v>
      </c>
      <c r="C113" s="19">
        <v>104.4792085843456</v>
      </c>
      <c r="D113" s="19">
        <v>103.36806588833792</v>
      </c>
      <c r="E113" s="19">
        <v>124.264774532096</v>
      </c>
      <c r="F113" s="20">
        <v>141.45955602374656</v>
      </c>
      <c r="G113" s="19">
        <f>SUMPRODUCT(B113:F113,$B$1:$F$1)/SUM($B$1:$F$1)</f>
        <v>119.76082837601228</v>
      </c>
      <c r="H113" s="18">
        <f>RANK(G113,$G$4:$G$316,0)</f>
        <v>89</v>
      </c>
      <c r="I113" s="15">
        <f>IF(AND(B113=0,F113=0),0,IFERROR(_xlfn.RRI(5,B113,F113),100%))</f>
        <v>1</v>
      </c>
      <c r="J113" s="18">
        <f>RANK(I113,$I$4:$I$316,0)</f>
        <v>5</v>
      </c>
      <c r="K113" s="18">
        <f t="shared" si="21"/>
        <v>47</v>
      </c>
      <c r="L113" s="9">
        <v>97.974021298721084</v>
      </c>
      <c r="M113" s="9">
        <v>103.67986503484561</v>
      </c>
      <c r="N113" s="9">
        <v>106.28265413531668</v>
      </c>
      <c r="O113" s="9">
        <v>110.80444006514841</v>
      </c>
      <c r="P113" s="9">
        <v>109.09923283428125</v>
      </c>
      <c r="Q113" s="17">
        <f t="shared" si="22"/>
        <v>108.2202502969987</v>
      </c>
      <c r="R113" s="22">
        <f t="shared" si="23"/>
        <v>2.1744132923350312E-2</v>
      </c>
      <c r="S113" s="5">
        <f t="shared" si="24"/>
        <v>80</v>
      </c>
      <c r="T113" s="5">
        <f t="shared" si="25"/>
        <v>88</v>
      </c>
      <c r="U113" s="5">
        <f t="shared" si="26"/>
        <v>84</v>
      </c>
      <c r="V113" s="9">
        <v>106.4585775354533</v>
      </c>
      <c r="W113" s="9">
        <v>122.12293480251432</v>
      </c>
      <c r="X113" s="9">
        <v>145.50591659598581</v>
      </c>
      <c r="Y113" s="9">
        <v>126.74119026981201</v>
      </c>
      <c r="Z113" s="9">
        <v>130.17203298956943</v>
      </c>
      <c r="AA113" s="17">
        <f t="shared" si="27"/>
        <v>130.62142921286693</v>
      </c>
      <c r="AB113" s="22">
        <f t="shared" si="28"/>
        <v>4.1039973499302329E-2</v>
      </c>
      <c r="AC113" s="5">
        <f t="shared" si="29"/>
        <v>101</v>
      </c>
      <c r="AD113" s="5">
        <f t="shared" si="30"/>
        <v>88</v>
      </c>
      <c r="AE113" s="5">
        <f t="shared" si="31"/>
        <v>94.5</v>
      </c>
      <c r="AF113" s="9">
        <v>6.754802982927624E-2</v>
      </c>
      <c r="AG113" s="9">
        <v>0</v>
      </c>
      <c r="AH113" s="9">
        <v>0</v>
      </c>
      <c r="AI113" s="9">
        <v>0</v>
      </c>
      <c r="AJ113" s="9">
        <v>0</v>
      </c>
      <c r="AK113" s="17">
        <f t="shared" si="32"/>
        <v>3.3774014914638123E-3</v>
      </c>
      <c r="AL113" s="22">
        <f t="shared" si="33"/>
        <v>-1</v>
      </c>
      <c r="AM113" s="5">
        <f t="shared" si="34"/>
        <v>115</v>
      </c>
      <c r="AN113" s="5">
        <f t="shared" si="35"/>
        <v>1</v>
      </c>
      <c r="AO113" s="5">
        <f t="shared" si="36"/>
        <v>58</v>
      </c>
      <c r="AP113" s="9">
        <v>0.62444669909579764</v>
      </c>
      <c r="AQ113" s="9">
        <v>0.27172824498035802</v>
      </c>
      <c r="AR113" s="9">
        <v>0</v>
      </c>
      <c r="AS113" s="9">
        <v>0</v>
      </c>
      <c r="AT113" s="9">
        <v>0</v>
      </c>
      <c r="AU113" s="17">
        <f t="shared" si="37"/>
        <v>4.4808747203807786E-2</v>
      </c>
      <c r="AV113" s="22">
        <f t="shared" si="38"/>
        <v>-1</v>
      </c>
      <c r="AW113" s="5">
        <f t="shared" si="39"/>
        <v>112</v>
      </c>
      <c r="AX113" s="5">
        <f t="shared" si="40"/>
        <v>1</v>
      </c>
      <c r="AY113" s="5">
        <f t="shared" si="41"/>
        <v>56.5</v>
      </c>
      <c r="AZ113">
        <v>0</v>
      </c>
      <c r="BA113">
        <v>146.1017253459456</v>
      </c>
      <c r="BB113">
        <v>153.24775846100991</v>
      </c>
      <c r="BC113">
        <v>164.599952705536</v>
      </c>
      <c r="BD113">
        <v>182.29937942255617</v>
      </c>
      <c r="BE113" t="s">
        <v>433</v>
      </c>
      <c r="BF113" t="s">
        <v>433</v>
      </c>
      <c r="BG113" t="s">
        <v>433</v>
      </c>
      <c r="BH113" t="s">
        <v>433</v>
      </c>
    </row>
    <row r="114" spans="1:61" x14ac:dyDescent="0.3">
      <c r="A114" t="s">
        <v>113</v>
      </c>
      <c r="B114" s="19">
        <v>3.0844897557913602</v>
      </c>
      <c r="C114" s="19">
        <v>196.23611865661439</v>
      </c>
      <c r="D114" s="19">
        <v>195.96937407256576</v>
      </c>
      <c r="E114" s="19">
        <v>189.88406623095807</v>
      </c>
      <c r="F114" s="19">
        <v>170.69545541040128</v>
      </c>
      <c r="G114" s="19">
        <f>SUMPRODUCT(B114:F114,$B$1:$F$1)/SUM($B$1:$F$1)</f>
        <v>174.40330726858136</v>
      </c>
      <c r="H114" s="18">
        <f>RANK(G114,$G$4:$G$316,0)</f>
        <v>73</v>
      </c>
      <c r="I114" s="15">
        <f>IF(AND(B114=0,F114=0),0,IFERROR(_xlfn.RRI(5,B114,F114),100%))</f>
        <v>1.2315556687120743</v>
      </c>
      <c r="J114" s="18">
        <f>RANK(I114,$I$4:$I$316,0)</f>
        <v>3</v>
      </c>
      <c r="K114" s="18">
        <f t="shared" si="21"/>
        <v>38</v>
      </c>
      <c r="L114" s="9">
        <v>45.653063696358508</v>
      </c>
      <c r="M114" s="9">
        <v>47.223944078345312</v>
      </c>
      <c r="N114" s="9">
        <v>40.656451226573004</v>
      </c>
      <c r="O114" s="9">
        <v>41.222279465085542</v>
      </c>
      <c r="P114" s="9">
        <v>42.446895377600924</v>
      </c>
      <c r="Q114" s="17">
        <f t="shared" si="22"/>
        <v>42.120582624615821</v>
      </c>
      <c r="R114" s="22">
        <f t="shared" si="23"/>
        <v>-1.4457855467734038E-2</v>
      </c>
      <c r="S114" s="5">
        <f t="shared" si="24"/>
        <v>126</v>
      </c>
      <c r="T114" s="5">
        <f t="shared" si="25"/>
        <v>160</v>
      </c>
      <c r="U114" s="5">
        <f t="shared" si="26"/>
        <v>143</v>
      </c>
      <c r="V114" s="9">
        <v>60.984438901195162</v>
      </c>
      <c r="W114" s="9">
        <v>67.008570795717731</v>
      </c>
      <c r="X114" s="9">
        <v>60.554244473442914</v>
      </c>
      <c r="Y114" s="9">
        <v>60.325897330207539</v>
      </c>
      <c r="Z114" s="9">
        <v>56.382239666176815</v>
      </c>
      <c r="AA114" s="17">
        <f t="shared" si="27"/>
        <v>59.161164445067215</v>
      </c>
      <c r="AB114" s="22">
        <f t="shared" si="28"/>
        <v>-1.5570412418390744E-2</v>
      </c>
      <c r="AC114" s="5">
        <f t="shared" si="29"/>
        <v>143</v>
      </c>
      <c r="AD114" s="5">
        <f t="shared" si="30"/>
        <v>189</v>
      </c>
      <c r="AE114" s="5">
        <f t="shared" si="31"/>
        <v>166</v>
      </c>
      <c r="AF114" s="9">
        <v>0.50713605781227233</v>
      </c>
      <c r="AG114" s="9">
        <v>0.60506805627929749</v>
      </c>
      <c r="AH114" s="9">
        <v>0.71970165653659934</v>
      </c>
      <c r="AI114" s="9">
        <v>0.59333767437330442</v>
      </c>
      <c r="AJ114" s="9">
        <v>0.54137872663867703</v>
      </c>
      <c r="AK114" s="17">
        <f t="shared" si="32"/>
        <v>0.59410332997936055</v>
      </c>
      <c r="AL114" s="22">
        <f t="shared" si="33"/>
        <v>1.3153710228244408E-2</v>
      </c>
      <c r="AM114" s="5">
        <f t="shared" si="34"/>
        <v>215</v>
      </c>
      <c r="AN114" s="5">
        <f t="shared" si="35"/>
        <v>205</v>
      </c>
      <c r="AO114" s="5">
        <f t="shared" si="36"/>
        <v>210</v>
      </c>
      <c r="AP114" s="9">
        <v>1.06301802216315</v>
      </c>
      <c r="AQ114" s="9">
        <v>1.1576087735916945</v>
      </c>
      <c r="AR114" s="9">
        <v>1.3318823253091612</v>
      </c>
      <c r="AS114" s="9">
        <v>1.1730183169437305</v>
      </c>
      <c r="AT114" s="9">
        <v>1.1668996488249119</v>
      </c>
      <c r="AU114" s="17">
        <f t="shared" si="37"/>
        <v>1.1960731594626584</v>
      </c>
      <c r="AV114" s="22">
        <f t="shared" si="38"/>
        <v>1.8822614553243522E-2</v>
      </c>
      <c r="AW114" s="5">
        <f t="shared" si="39"/>
        <v>280</v>
      </c>
      <c r="AX114" s="5">
        <f t="shared" si="40"/>
        <v>222</v>
      </c>
      <c r="AY114" s="5">
        <f t="shared" si="41"/>
        <v>251</v>
      </c>
      <c r="AZ114">
        <v>4.0231297073151993</v>
      </c>
      <c r="BA114">
        <v>197.11371944498174</v>
      </c>
      <c r="BB114">
        <v>196.90122513156095</v>
      </c>
      <c r="BC114">
        <v>190.62276116310017</v>
      </c>
      <c r="BD114">
        <v>171.11014242814974</v>
      </c>
      <c r="BE114" t="s">
        <v>433</v>
      </c>
      <c r="BF114" t="s">
        <v>433</v>
      </c>
      <c r="BG114" t="s">
        <v>433</v>
      </c>
      <c r="BH114" t="s">
        <v>433</v>
      </c>
    </row>
    <row r="115" spans="1:61" x14ac:dyDescent="0.3">
      <c r="A115" t="s">
        <v>114</v>
      </c>
      <c r="B115" s="19">
        <v>138.54084163357123</v>
      </c>
      <c r="C115" s="19">
        <v>190.78603212360113</v>
      </c>
      <c r="D115" s="19">
        <v>238.73310727213064</v>
      </c>
      <c r="E115" s="19">
        <v>247.61173858808627</v>
      </c>
      <c r="F115" s="19">
        <v>209.18625125278209</v>
      </c>
      <c r="G115" s="19">
        <f>SUMPRODUCT(B115:F115,$B$1:$F$1)/SUM($B$1:$F$1)</f>
        <v>222.17098721982347</v>
      </c>
      <c r="H115" s="18">
        <f>RANK(G115,$G$4:$G$316,0)</f>
        <v>64</v>
      </c>
      <c r="I115" s="15">
        <f>IF(AND(B115=0,F115=0),0,IFERROR(_xlfn.RRI(5,B115,F115),100%))</f>
        <v>8.5903075412218977E-2</v>
      </c>
      <c r="J115" s="18">
        <f>RANK(I115,$I$4:$I$316,0)</f>
        <v>89</v>
      </c>
      <c r="K115" s="18">
        <f t="shared" si="21"/>
        <v>76.5</v>
      </c>
      <c r="L115" s="9">
        <v>55.743283279267125</v>
      </c>
      <c r="M115" s="9">
        <v>51.423665410584064</v>
      </c>
      <c r="N115" s="9">
        <v>59.882336980419375</v>
      </c>
      <c r="O115" s="9">
        <v>61.96122745095137</v>
      </c>
      <c r="P115" s="9">
        <v>57.354039930812924</v>
      </c>
      <c r="Q115" s="17">
        <f t="shared" si="22"/>
        <v>58.864799038187016</v>
      </c>
      <c r="R115" s="22">
        <f t="shared" si="23"/>
        <v>5.7135324680777089E-3</v>
      </c>
      <c r="S115" s="5">
        <f t="shared" si="24"/>
        <v>111</v>
      </c>
      <c r="T115" s="5">
        <f t="shared" si="25"/>
        <v>112</v>
      </c>
      <c r="U115" s="5">
        <f t="shared" si="26"/>
        <v>111.5</v>
      </c>
      <c r="V115" s="9">
        <v>82.766867118908507</v>
      </c>
      <c r="W115" s="9">
        <v>79.535284781597795</v>
      </c>
      <c r="X115" s="9">
        <v>100.62850257129912</v>
      </c>
      <c r="Y115" s="9">
        <v>137.52611661301142</v>
      </c>
      <c r="Z115" s="9">
        <v>143.87039091442381</v>
      </c>
      <c r="AA115" s="17">
        <f t="shared" si="27"/>
        <v>127.04679945895811</v>
      </c>
      <c r="AB115" s="22">
        <f t="shared" si="28"/>
        <v>0.11692234997778916</v>
      </c>
      <c r="AC115" s="5">
        <f t="shared" si="29"/>
        <v>102</v>
      </c>
      <c r="AD115" s="5">
        <f t="shared" si="30"/>
        <v>36</v>
      </c>
      <c r="AE115" s="5">
        <f t="shared" si="31"/>
        <v>69</v>
      </c>
      <c r="AF115" s="9">
        <v>0.43816375987750611</v>
      </c>
      <c r="AG115" s="9">
        <v>0.47649929414249642</v>
      </c>
      <c r="AH115" s="9">
        <v>0.56463149213760644</v>
      </c>
      <c r="AI115" s="9">
        <v>0.45526350036503677</v>
      </c>
      <c r="AJ115" s="9">
        <v>0.56864383964167098</v>
      </c>
      <c r="AK115" s="17">
        <f t="shared" si="32"/>
        <v>0.5226960370947008</v>
      </c>
      <c r="AL115" s="22">
        <f t="shared" si="33"/>
        <v>5.3515129307933229E-2</v>
      </c>
      <c r="AM115" s="5">
        <f t="shared" si="34"/>
        <v>197</v>
      </c>
      <c r="AN115" s="5">
        <f t="shared" si="35"/>
        <v>228</v>
      </c>
      <c r="AO115" s="5">
        <f t="shared" si="36"/>
        <v>212.5</v>
      </c>
      <c r="AP115" s="9">
        <v>0.88141279826430174</v>
      </c>
      <c r="AQ115" s="9">
        <v>0.975665281249671</v>
      </c>
      <c r="AR115" s="9">
        <v>1.1164596865377094</v>
      </c>
      <c r="AS115" s="9">
        <v>1.0790695026557078</v>
      </c>
      <c r="AT115" s="9">
        <v>1.2963816638062784</v>
      </c>
      <c r="AU115" s="17">
        <f t="shared" si="37"/>
        <v>1.1584193576024642</v>
      </c>
      <c r="AV115" s="22">
        <f t="shared" si="38"/>
        <v>8.0216248202805485E-2</v>
      </c>
      <c r="AW115" s="5">
        <f t="shared" si="39"/>
        <v>274</v>
      </c>
      <c r="AX115" s="5">
        <f t="shared" si="40"/>
        <v>258</v>
      </c>
      <c r="AY115" s="5">
        <f t="shared" si="41"/>
        <v>266</v>
      </c>
      <c r="AZ115">
        <v>139.52189763659939</v>
      </c>
      <c r="BA115">
        <v>191.62073408898101</v>
      </c>
      <c r="BB115">
        <v>239.61624814960803</v>
      </c>
      <c r="BC115">
        <v>250.72439099937731</v>
      </c>
      <c r="BD115">
        <v>211.76486325886239</v>
      </c>
      <c r="BE115" t="s">
        <v>433</v>
      </c>
      <c r="BF115" t="s">
        <v>433</v>
      </c>
      <c r="BG115" t="s">
        <v>433</v>
      </c>
      <c r="BH115" t="s">
        <v>433</v>
      </c>
    </row>
    <row r="116" spans="1:61" x14ac:dyDescent="0.3">
      <c r="A116" t="s">
        <v>115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f>SUMPRODUCT(B116:F116,$B$1:$F$1)/SUM($B$1:$F$1)</f>
        <v>0</v>
      </c>
      <c r="H116" s="18">
        <f>RANK(G116,$G$4:$G$316,0)</f>
        <v>241</v>
      </c>
      <c r="I116" s="15">
        <f>IF(AND(B116=0,F116=0),0,IFERROR(_xlfn.RRI(5,B116,F116),100%))</f>
        <v>0</v>
      </c>
      <c r="J116" s="18">
        <f>RANK(I116,$I$4:$I$316,0)</f>
        <v>132</v>
      </c>
      <c r="K116" s="18">
        <f t="shared" si="21"/>
        <v>186.5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17">
        <f t="shared" si="22"/>
        <v>0</v>
      </c>
      <c r="R116" s="22">
        <f t="shared" si="23"/>
        <v>0</v>
      </c>
      <c r="S116" s="5">
        <f t="shared" si="24"/>
        <v>301</v>
      </c>
      <c r="T116" s="5">
        <f t="shared" si="25"/>
        <v>122</v>
      </c>
      <c r="U116" s="5">
        <f t="shared" si="26"/>
        <v>211.5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17">
        <f t="shared" si="27"/>
        <v>0</v>
      </c>
      <c r="AB116" s="22">
        <f t="shared" si="28"/>
        <v>0</v>
      </c>
      <c r="AC116" s="5">
        <f t="shared" si="29"/>
        <v>298</v>
      </c>
      <c r="AD116" s="5">
        <f t="shared" si="30"/>
        <v>155</v>
      </c>
      <c r="AE116" s="5">
        <f t="shared" si="31"/>
        <v>226.5</v>
      </c>
      <c r="AF116" s="9">
        <v>0.51233319272168176</v>
      </c>
      <c r="AG116" s="9">
        <v>1.0728056354696602</v>
      </c>
      <c r="AH116" s="9">
        <v>0.75536741783652261</v>
      </c>
      <c r="AI116" s="9">
        <v>0.5771882344353213</v>
      </c>
      <c r="AJ116" s="9">
        <v>0.65194217945290311</v>
      </c>
      <c r="AK116" s="17">
        <f t="shared" si="32"/>
        <v>0.66426376708862933</v>
      </c>
      <c r="AL116" s="22">
        <f t="shared" si="33"/>
        <v>4.9376458948786839E-2</v>
      </c>
      <c r="AM116" s="5">
        <f t="shared" si="34"/>
        <v>253</v>
      </c>
      <c r="AN116" s="5">
        <f t="shared" si="35"/>
        <v>226</v>
      </c>
      <c r="AO116" s="5">
        <f t="shared" si="36"/>
        <v>239.5</v>
      </c>
      <c r="AP116" s="9">
        <v>0.9667104541646977</v>
      </c>
      <c r="AQ116" s="9">
        <v>1.496817335982279</v>
      </c>
      <c r="AR116" s="9">
        <v>1.1165168509545722</v>
      </c>
      <c r="AS116" s="9">
        <v>1.0742687739654129</v>
      </c>
      <c r="AT116" s="9">
        <v>1.0809251013232863</v>
      </c>
      <c r="AU116" s="17">
        <f t="shared" si="37"/>
        <v>1.1011304324172015</v>
      </c>
      <c r="AV116" s="22">
        <f t="shared" si="38"/>
        <v>2.2585987767180127E-2</v>
      </c>
      <c r="AW116" s="5">
        <f t="shared" si="39"/>
        <v>263</v>
      </c>
      <c r="AX116" s="5">
        <f t="shared" si="40"/>
        <v>226</v>
      </c>
      <c r="AY116" s="5">
        <f t="shared" si="41"/>
        <v>244.5</v>
      </c>
      <c r="AZ116">
        <v>0</v>
      </c>
      <c r="BA116">
        <v>0</v>
      </c>
      <c r="BB116">
        <v>0</v>
      </c>
      <c r="BC116">
        <v>0</v>
      </c>
      <c r="BD116">
        <v>0</v>
      </c>
      <c r="BE116" t="s">
        <v>433</v>
      </c>
      <c r="BF116" t="s">
        <v>433</v>
      </c>
      <c r="BG116" t="s">
        <v>438</v>
      </c>
      <c r="BH116" t="s">
        <v>438</v>
      </c>
      <c r="BI116" t="s">
        <v>437</v>
      </c>
    </row>
    <row r="117" spans="1:61" x14ac:dyDescent="0.3">
      <c r="A117" t="s">
        <v>116</v>
      </c>
      <c r="B117" s="19">
        <v>2.08134144E-3</v>
      </c>
      <c r="C117" s="19">
        <v>1.54062146048E-4</v>
      </c>
      <c r="D117" s="19">
        <v>0</v>
      </c>
      <c r="E117" s="19">
        <v>0</v>
      </c>
      <c r="F117" s="19">
        <v>0</v>
      </c>
      <c r="G117" s="19">
        <f>SUMPRODUCT(B117:F117,$B$1:$F$1)/SUM($B$1:$F$1)</f>
        <v>1.117701793024E-4</v>
      </c>
      <c r="H117" s="18">
        <f>RANK(G117,$G$4:$G$316,0)</f>
        <v>238</v>
      </c>
      <c r="I117" s="15">
        <f>IF(AND(B117=0,F117=0),0,IFERROR(_xlfn.RRI(5,B117,F117),100%))</f>
        <v>-1</v>
      </c>
      <c r="J117" s="18">
        <f>RANK(I117,$I$4:$I$316,0)</f>
        <v>257</v>
      </c>
      <c r="K117" s="18">
        <f t="shared" si="21"/>
        <v>247.5</v>
      </c>
      <c r="L117" s="9">
        <v>0.89752265351280636</v>
      </c>
      <c r="M117" s="9">
        <v>0.20649405581025282</v>
      </c>
      <c r="N117" s="9">
        <v>16.965825356100304</v>
      </c>
      <c r="O117" s="9">
        <v>0</v>
      </c>
      <c r="P117" s="9">
        <v>0</v>
      </c>
      <c r="Q117" s="17">
        <f t="shared" si="22"/>
        <v>3.4483659066862136</v>
      </c>
      <c r="R117" s="22">
        <f t="shared" si="23"/>
        <v>-1</v>
      </c>
      <c r="S117" s="5">
        <f t="shared" si="24"/>
        <v>241</v>
      </c>
      <c r="T117" s="5">
        <f t="shared" si="25"/>
        <v>250</v>
      </c>
      <c r="U117" s="5">
        <f t="shared" si="26"/>
        <v>245.5</v>
      </c>
      <c r="V117" s="9">
        <v>2.9987395274959874</v>
      </c>
      <c r="W117" s="9">
        <v>3.0712451101486078</v>
      </c>
      <c r="X117" s="9">
        <v>31.945496417251434</v>
      </c>
      <c r="Y117" s="9">
        <v>0</v>
      </c>
      <c r="Z117" s="9">
        <v>0</v>
      </c>
      <c r="AA117" s="17">
        <f t="shared" si="27"/>
        <v>6.6925985153325165</v>
      </c>
      <c r="AB117" s="22">
        <f t="shared" si="28"/>
        <v>-1</v>
      </c>
      <c r="AC117" s="5">
        <f t="shared" si="29"/>
        <v>256</v>
      </c>
      <c r="AD117" s="5">
        <f t="shared" si="30"/>
        <v>251</v>
      </c>
      <c r="AE117" s="5">
        <f t="shared" si="31"/>
        <v>253.5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17">
        <f t="shared" si="32"/>
        <v>0</v>
      </c>
      <c r="AL117" s="22">
        <f t="shared" si="33"/>
        <v>0</v>
      </c>
      <c r="AM117" s="5">
        <f t="shared" si="34"/>
        <v>13</v>
      </c>
      <c r="AN117" s="5">
        <f t="shared" si="35"/>
        <v>89</v>
      </c>
      <c r="AO117" s="5">
        <f t="shared" si="36"/>
        <v>51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17">
        <f t="shared" si="37"/>
        <v>0</v>
      </c>
      <c r="AV117" s="22">
        <f t="shared" si="38"/>
        <v>0</v>
      </c>
      <c r="AW117" s="5">
        <f t="shared" si="39"/>
        <v>11</v>
      </c>
      <c r="AX117" s="5">
        <f t="shared" si="40"/>
        <v>101</v>
      </c>
      <c r="AY117" s="5">
        <f t="shared" si="41"/>
        <v>56</v>
      </c>
      <c r="AZ117">
        <v>2.08134144E-3</v>
      </c>
      <c r="BA117">
        <v>1.54062146048E-4</v>
      </c>
      <c r="BB117">
        <v>0</v>
      </c>
      <c r="BC117">
        <v>0</v>
      </c>
      <c r="BD117">
        <v>0</v>
      </c>
      <c r="BE117" t="s">
        <v>433</v>
      </c>
      <c r="BF117" t="s">
        <v>433</v>
      </c>
      <c r="BG117" t="s">
        <v>438</v>
      </c>
      <c r="BH117" t="s">
        <v>438</v>
      </c>
      <c r="BI117" t="s">
        <v>437</v>
      </c>
    </row>
    <row r="118" spans="1:61" x14ac:dyDescent="0.3">
      <c r="A118" t="s">
        <v>117</v>
      </c>
      <c r="B118" s="19">
        <v>4.3541614745600006</v>
      </c>
      <c r="C118" s="19">
        <v>3.981226522624</v>
      </c>
      <c r="D118" s="19">
        <v>4.7791424890879997</v>
      </c>
      <c r="E118" s="19">
        <v>2.88231226645504</v>
      </c>
      <c r="F118" s="19">
        <v>2.4667189497753599</v>
      </c>
      <c r="G118" s="19">
        <f>SUMPRODUCT(B118:F118,$B$1:$F$1)/SUM($B$1:$F$1)</f>
        <v>3.2239791575234555</v>
      </c>
      <c r="H118" s="18">
        <f>RANK(G118,$G$4:$G$316,0)</f>
        <v>198</v>
      </c>
      <c r="I118" s="15">
        <f>IF(AND(B118=0,F118=0),0,IFERROR(_xlfn.RRI(5,B118,F118),100%))</f>
        <v>-0.10742847482533835</v>
      </c>
      <c r="J118" s="18">
        <f>RANK(I118,$I$4:$I$316,0)</f>
        <v>234</v>
      </c>
      <c r="K118" s="18">
        <f t="shared" si="21"/>
        <v>216</v>
      </c>
      <c r="L118" s="9">
        <v>4.5029036250684422</v>
      </c>
      <c r="M118" s="9">
        <v>6.5359464121616382</v>
      </c>
      <c r="N118" s="9">
        <v>4.6205179681184765</v>
      </c>
      <c r="O118" s="9">
        <v>4.8292334272174076</v>
      </c>
      <c r="P118" s="9">
        <v>4.4673188456733701</v>
      </c>
      <c r="Q118" s="17">
        <f t="shared" si="22"/>
        <v>4.7117436619197699</v>
      </c>
      <c r="R118" s="22">
        <f t="shared" si="23"/>
        <v>-1.5855458622167085E-3</v>
      </c>
      <c r="S118" s="5">
        <f t="shared" si="24"/>
        <v>225</v>
      </c>
      <c r="T118" s="5">
        <f t="shared" si="25"/>
        <v>139</v>
      </c>
      <c r="U118" s="5">
        <f t="shared" si="26"/>
        <v>182</v>
      </c>
      <c r="V118" s="9">
        <v>6.4361447246187513</v>
      </c>
      <c r="W118" s="9">
        <v>9.4887315578880003</v>
      </c>
      <c r="X118" s="9">
        <v>6.1026674336972802</v>
      </c>
      <c r="Y118" s="9">
        <v>7.157152111651226</v>
      </c>
      <c r="Z118" s="9">
        <v>6.6045152869323784</v>
      </c>
      <c r="AA118" s="17">
        <f t="shared" si="27"/>
        <v>6.8057290491331131</v>
      </c>
      <c r="AB118" s="22">
        <f t="shared" si="28"/>
        <v>5.1781271774913318E-3</v>
      </c>
      <c r="AC118" s="5">
        <f t="shared" si="29"/>
        <v>255</v>
      </c>
      <c r="AD118" s="5">
        <f t="shared" si="30"/>
        <v>138</v>
      </c>
      <c r="AE118" s="5">
        <f t="shared" si="31"/>
        <v>196.5</v>
      </c>
      <c r="AF118" s="9">
        <v>0.59233521244643972</v>
      </c>
      <c r="AG118" s="9">
        <v>0.61260803270666297</v>
      </c>
      <c r="AH118" s="9">
        <v>0.63896813659051965</v>
      </c>
      <c r="AI118" s="9">
        <v>0.68083713075032981</v>
      </c>
      <c r="AJ118" s="9">
        <v>0.61989659349258996</v>
      </c>
      <c r="AK118" s="17">
        <f t="shared" si="32"/>
        <v>0.640250566197894</v>
      </c>
      <c r="AL118" s="22">
        <f t="shared" si="33"/>
        <v>9.1374877774657026E-3</v>
      </c>
      <c r="AM118" s="5">
        <f t="shared" si="34"/>
        <v>244</v>
      </c>
      <c r="AN118" s="5">
        <f t="shared" si="35"/>
        <v>202</v>
      </c>
      <c r="AO118" s="5">
        <f t="shared" si="36"/>
        <v>223</v>
      </c>
      <c r="AP118" s="9">
        <v>1.0451761321985538</v>
      </c>
      <c r="AQ118" s="9">
        <v>1.1964800902983634</v>
      </c>
      <c r="AR118" s="9">
        <v>1.208298076805207</v>
      </c>
      <c r="AS118" s="9">
        <v>1.2197677101814428</v>
      </c>
      <c r="AT118" s="9">
        <v>1.1440484737056986</v>
      </c>
      <c r="AU118" s="17">
        <f t="shared" si="37"/>
        <v>1.1772921290225997</v>
      </c>
      <c r="AV118" s="22">
        <f t="shared" si="38"/>
        <v>1.8241957419922405E-2</v>
      </c>
      <c r="AW118" s="5">
        <f t="shared" si="39"/>
        <v>278</v>
      </c>
      <c r="AX118" s="5">
        <f t="shared" si="40"/>
        <v>220</v>
      </c>
      <c r="AY118" s="5">
        <f t="shared" si="41"/>
        <v>249</v>
      </c>
      <c r="AZ118">
        <v>4.3541614745600006</v>
      </c>
      <c r="BA118">
        <v>3.981226522624</v>
      </c>
      <c r="BB118">
        <v>4.7791424890879997</v>
      </c>
      <c r="BC118">
        <v>2.88231226645504</v>
      </c>
      <c r="BD118">
        <v>2.4667189497753599</v>
      </c>
      <c r="BE118" t="s">
        <v>433</v>
      </c>
      <c r="BF118" t="s">
        <v>433</v>
      </c>
      <c r="BG118" t="s">
        <v>433</v>
      </c>
      <c r="BH118" t="s">
        <v>433</v>
      </c>
    </row>
    <row r="119" spans="1:61" x14ac:dyDescent="0.3">
      <c r="A119" t="s">
        <v>119</v>
      </c>
      <c r="B119" s="19">
        <v>379.63975899315199</v>
      </c>
      <c r="C119" s="19">
        <v>5966.5382817800082</v>
      </c>
      <c r="D119" s="19">
        <v>5465.2269051028479</v>
      </c>
      <c r="E119" s="19">
        <v>3529.3964202300417</v>
      </c>
      <c r="F119" s="19">
        <v>554.65772049598468</v>
      </c>
      <c r="G119" s="19">
        <f>SUMPRODUCT(B119:F119,$B$1:$F$1)/SUM($B$1:$F$1)</f>
        <v>2691.0362973266342</v>
      </c>
      <c r="H119" s="18">
        <f>RANK(G119,$G$4:$G$316,0)</f>
        <v>22</v>
      </c>
      <c r="I119" s="15">
        <f>IF(AND(B119=0,F119=0),0,IFERROR(_xlfn.RRI(5,B119,F119),100%))</f>
        <v>7.8774506492347518E-2</v>
      </c>
      <c r="J119" s="18">
        <f>RANK(I119,$I$4:$I$316,0)</f>
        <v>91</v>
      </c>
      <c r="K119" s="18">
        <f t="shared" si="21"/>
        <v>56.5</v>
      </c>
      <c r="L119" s="9">
        <v>1113.3153146958027</v>
      </c>
      <c r="M119" s="9">
        <v>1134.1953446062901</v>
      </c>
      <c r="N119" s="9">
        <v>1157.758577085184</v>
      </c>
      <c r="O119" s="9">
        <v>1174.0454790498918</v>
      </c>
      <c r="P119" s="9">
        <v>983.28299945945093</v>
      </c>
      <c r="Q119" s="17">
        <f t="shared" si="22"/>
        <v>1089.4540918808893</v>
      </c>
      <c r="R119" s="22">
        <f t="shared" si="23"/>
        <v>-2.4534150839063407E-2</v>
      </c>
      <c r="S119" s="5">
        <f t="shared" si="24"/>
        <v>23</v>
      </c>
      <c r="T119" s="5">
        <f t="shared" si="25"/>
        <v>173</v>
      </c>
      <c r="U119" s="5">
        <f t="shared" si="26"/>
        <v>98</v>
      </c>
      <c r="V119" s="9">
        <v>1946.0581578187162</v>
      </c>
      <c r="W119" s="9">
        <v>1942.7088734838171</v>
      </c>
      <c r="X119" s="9">
        <v>1703.129857456425</v>
      </c>
      <c r="Y119" s="9">
        <v>1605.6197846058392</v>
      </c>
      <c r="Z119" s="9">
        <v>1630.5186106395033</v>
      </c>
      <c r="AA119" s="17">
        <f t="shared" si="27"/>
        <v>1668.9577026939648</v>
      </c>
      <c r="AB119" s="22">
        <f t="shared" si="28"/>
        <v>-3.4762938067120719E-2</v>
      </c>
      <c r="AC119" s="5">
        <f t="shared" si="29"/>
        <v>22</v>
      </c>
      <c r="AD119" s="5">
        <f t="shared" si="30"/>
        <v>207</v>
      </c>
      <c r="AE119" s="5">
        <f t="shared" si="31"/>
        <v>114.5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17">
        <f t="shared" si="32"/>
        <v>0</v>
      </c>
      <c r="AL119" s="22">
        <f t="shared" si="33"/>
        <v>0</v>
      </c>
      <c r="AM119" s="5">
        <f t="shared" si="34"/>
        <v>13</v>
      </c>
      <c r="AN119" s="5">
        <f t="shared" si="35"/>
        <v>89</v>
      </c>
      <c r="AO119" s="5">
        <f t="shared" si="36"/>
        <v>51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17">
        <f t="shared" si="37"/>
        <v>0</v>
      </c>
      <c r="AV119" s="22">
        <f t="shared" si="38"/>
        <v>0</v>
      </c>
      <c r="AW119" s="5">
        <f t="shared" si="39"/>
        <v>11</v>
      </c>
      <c r="AX119" s="5">
        <f t="shared" si="40"/>
        <v>101</v>
      </c>
      <c r="AY119" s="5">
        <f t="shared" si="41"/>
        <v>56</v>
      </c>
      <c r="AZ119">
        <v>841.07157755330559</v>
      </c>
      <c r="BA119">
        <v>6432.4463097977759</v>
      </c>
      <c r="BB119">
        <v>6014.1982781975958</v>
      </c>
      <c r="BC119">
        <v>4127.0696231902821</v>
      </c>
      <c r="BD119">
        <v>1195.9953982260224</v>
      </c>
      <c r="BE119" t="s">
        <v>433</v>
      </c>
      <c r="BF119" t="s">
        <v>433</v>
      </c>
      <c r="BG119" t="s">
        <v>433</v>
      </c>
      <c r="BH119" t="s">
        <v>433</v>
      </c>
    </row>
    <row r="120" spans="1:61" x14ac:dyDescent="0.3">
      <c r="A120" t="s">
        <v>120</v>
      </c>
      <c r="B120" s="19">
        <v>5.8422888058879998</v>
      </c>
      <c r="C120" s="19">
        <v>11.28321693184</v>
      </c>
      <c r="D120" s="19">
        <v>15.338730962944</v>
      </c>
      <c r="E120" s="19">
        <v>18.143718205439999</v>
      </c>
      <c r="F120" s="19">
        <v>0</v>
      </c>
      <c r="G120" s="19">
        <f>SUMPRODUCT(B120:F120,$B$1:$F$1)/SUM($B$1:$F$1)</f>
        <v>9.3671369411071996</v>
      </c>
      <c r="H120" s="18">
        <f>RANK(G120,$G$4:$G$316,0)</f>
        <v>172</v>
      </c>
      <c r="I120" s="15">
        <f>IF(AND(B120=0,F120=0),0,IFERROR(_xlfn.RRI(5,B120,F120),100%))</f>
        <v>-1</v>
      </c>
      <c r="J120" s="18">
        <f>RANK(I120,$I$4:$I$316,0)</f>
        <v>257</v>
      </c>
      <c r="K120" s="18">
        <f t="shared" si="21"/>
        <v>214.5</v>
      </c>
      <c r="L120" s="9">
        <v>2.3842826366932997</v>
      </c>
      <c r="M120" s="9">
        <v>3.1455186635233279</v>
      </c>
      <c r="N120" s="9">
        <v>3.988502010426163</v>
      </c>
      <c r="O120" s="9">
        <v>5.1747381492482054</v>
      </c>
      <c r="P120" s="9">
        <v>0</v>
      </c>
      <c r="Q120" s="17">
        <f t="shared" si="22"/>
        <v>2.6266119118705253</v>
      </c>
      <c r="R120" s="22">
        <f t="shared" si="23"/>
        <v>-1</v>
      </c>
      <c r="S120" s="5">
        <f t="shared" si="24"/>
        <v>247</v>
      </c>
      <c r="T120" s="5">
        <f t="shared" si="25"/>
        <v>250</v>
      </c>
      <c r="U120" s="5">
        <f t="shared" si="26"/>
        <v>248.5</v>
      </c>
      <c r="V120" s="9">
        <v>3.358921812992</v>
      </c>
      <c r="W120" s="9">
        <v>4.1191727455436791</v>
      </c>
      <c r="X120" s="9">
        <v>4.8378379750604799</v>
      </c>
      <c r="Y120" s="9">
        <v>6.3110011166720001</v>
      </c>
      <c r="Z120" s="9">
        <v>0</v>
      </c>
      <c r="AA120" s="17">
        <f t="shared" si="27"/>
        <v>3.2347726579404803</v>
      </c>
      <c r="AB120" s="22">
        <f t="shared" si="28"/>
        <v>-1</v>
      </c>
      <c r="AC120" s="5">
        <f t="shared" si="29"/>
        <v>282</v>
      </c>
      <c r="AD120" s="5">
        <f t="shared" si="30"/>
        <v>251</v>
      </c>
      <c r="AE120" s="5">
        <f t="shared" si="31"/>
        <v>266.5</v>
      </c>
      <c r="AF120" s="9">
        <v>0.63609285868715371</v>
      </c>
      <c r="AG120" s="9">
        <v>0.82464271553861479</v>
      </c>
      <c r="AH120" s="9">
        <v>1.300702078130624</v>
      </c>
      <c r="AI120" s="9">
        <v>0</v>
      </c>
      <c r="AJ120" s="9">
        <v>0</v>
      </c>
      <c r="AK120" s="17">
        <f t="shared" si="32"/>
        <v>0.33317719433741327</v>
      </c>
      <c r="AL120" s="22">
        <f t="shared" si="33"/>
        <v>-1</v>
      </c>
      <c r="AM120" s="5">
        <f t="shared" si="34"/>
        <v>153</v>
      </c>
      <c r="AN120" s="5">
        <f t="shared" si="35"/>
        <v>1</v>
      </c>
      <c r="AO120" s="5">
        <f t="shared" si="36"/>
        <v>77</v>
      </c>
      <c r="AP120" s="9">
        <v>1.0545018308321221</v>
      </c>
      <c r="AQ120" s="9">
        <v>1.196698044261846</v>
      </c>
      <c r="AR120" s="9">
        <v>1.7886363710024009</v>
      </c>
      <c r="AS120" s="9">
        <v>0</v>
      </c>
      <c r="AT120" s="9">
        <v>0</v>
      </c>
      <c r="AU120" s="17">
        <f t="shared" si="37"/>
        <v>0.47028726795517861</v>
      </c>
      <c r="AV120" s="22">
        <f t="shared" si="38"/>
        <v>-1</v>
      </c>
      <c r="AW120" s="5">
        <f t="shared" si="39"/>
        <v>139</v>
      </c>
      <c r="AX120" s="5">
        <f t="shared" si="40"/>
        <v>1</v>
      </c>
      <c r="AY120" s="5">
        <f t="shared" si="41"/>
        <v>70</v>
      </c>
      <c r="AZ120">
        <v>5.7194954424319997</v>
      </c>
      <c r="BA120">
        <v>11.255197836288</v>
      </c>
      <c r="BB120">
        <v>15.308918637568</v>
      </c>
      <c r="BC120">
        <v>18.143718205439999</v>
      </c>
      <c r="BD120">
        <v>0</v>
      </c>
      <c r="BE120" t="s">
        <v>433</v>
      </c>
      <c r="BF120" t="s">
        <v>433</v>
      </c>
      <c r="BG120" t="s">
        <v>433</v>
      </c>
      <c r="BH120" t="s">
        <v>433</v>
      </c>
    </row>
    <row r="121" spans="1:61" x14ac:dyDescent="0.3">
      <c r="A121" t="s">
        <v>121</v>
      </c>
      <c r="B121" s="19">
        <v>0</v>
      </c>
      <c r="C121" s="19">
        <v>0</v>
      </c>
      <c r="D121" s="19">
        <v>0</v>
      </c>
      <c r="E121" s="19">
        <v>0</v>
      </c>
      <c r="F121" s="19">
        <v>0</v>
      </c>
      <c r="G121" s="19">
        <f>SUMPRODUCT(B121:F121,$B$1:$F$1)/SUM($B$1:$F$1)</f>
        <v>0</v>
      </c>
      <c r="H121" s="18">
        <f>RANK(G121,$G$4:$G$316,0)</f>
        <v>241</v>
      </c>
      <c r="I121" s="15">
        <f>IF(AND(B121=0,F121=0),0,IFERROR(_xlfn.RRI(5,B121,F121),100%))</f>
        <v>0</v>
      </c>
      <c r="J121" s="18">
        <f>RANK(I121,$I$4:$I$316,0)</f>
        <v>132</v>
      </c>
      <c r="K121" s="18">
        <f t="shared" si="21"/>
        <v>186.5</v>
      </c>
      <c r="L121" s="9">
        <v>4.4387555405223935</v>
      </c>
      <c r="M121" s="9">
        <v>4.2411953513591811</v>
      </c>
      <c r="N121" s="9">
        <v>4.1157286585151489</v>
      </c>
      <c r="O121" s="9">
        <v>4.1338342657207301</v>
      </c>
      <c r="P121" s="9">
        <v>4.0788035310780408</v>
      </c>
      <c r="Q121" s="17">
        <f t="shared" si="22"/>
        <v>4.1288149684445443</v>
      </c>
      <c r="R121" s="22">
        <f t="shared" si="23"/>
        <v>-1.6771832217714056E-2</v>
      </c>
      <c r="S121" s="5">
        <f t="shared" si="24"/>
        <v>231</v>
      </c>
      <c r="T121" s="5">
        <f t="shared" si="25"/>
        <v>161</v>
      </c>
      <c r="U121" s="5">
        <f t="shared" si="26"/>
        <v>196</v>
      </c>
      <c r="V121" s="9">
        <v>39.790009532220822</v>
      </c>
      <c r="W121" s="9">
        <v>35.901197229313738</v>
      </c>
      <c r="X121" s="9">
        <v>39.327528034056606</v>
      </c>
      <c r="Y121" s="9">
        <v>38.570520193294236</v>
      </c>
      <c r="Z121" s="9">
        <v>37.722136891302505</v>
      </c>
      <c r="AA121" s="17">
        <f t="shared" si="27"/>
        <v>38.310076759397319</v>
      </c>
      <c r="AB121" s="22">
        <f t="shared" si="28"/>
        <v>-1.0616988937641847E-2</v>
      </c>
      <c r="AC121" s="5">
        <f t="shared" si="29"/>
        <v>165</v>
      </c>
      <c r="AD121" s="5">
        <f t="shared" si="30"/>
        <v>183</v>
      </c>
      <c r="AE121" s="5">
        <f t="shared" si="31"/>
        <v>174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17">
        <f t="shared" si="32"/>
        <v>0</v>
      </c>
      <c r="AL121" s="22">
        <f t="shared" si="33"/>
        <v>0</v>
      </c>
      <c r="AM121" s="5">
        <f t="shared" si="34"/>
        <v>13</v>
      </c>
      <c r="AN121" s="5">
        <f t="shared" si="35"/>
        <v>89</v>
      </c>
      <c r="AO121" s="5">
        <f t="shared" si="36"/>
        <v>51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17">
        <f t="shared" si="37"/>
        <v>0</v>
      </c>
      <c r="AV121" s="22">
        <f t="shared" si="38"/>
        <v>0</v>
      </c>
      <c r="AW121" s="5">
        <f t="shared" si="39"/>
        <v>11</v>
      </c>
      <c r="AX121" s="5">
        <f t="shared" si="40"/>
        <v>101</v>
      </c>
      <c r="AY121" s="5">
        <f t="shared" si="41"/>
        <v>56</v>
      </c>
      <c r="AZ121">
        <v>0</v>
      </c>
      <c r="BA121">
        <v>0</v>
      </c>
      <c r="BB121">
        <v>0</v>
      </c>
      <c r="BC121">
        <v>0</v>
      </c>
      <c r="BD121">
        <v>0</v>
      </c>
      <c r="BE121" t="s">
        <v>433</v>
      </c>
      <c r="BF121" t="s">
        <v>433</v>
      </c>
      <c r="BG121" t="s">
        <v>438</v>
      </c>
      <c r="BH121" t="s">
        <v>438</v>
      </c>
      <c r="BI121" t="s">
        <v>437</v>
      </c>
    </row>
    <row r="122" spans="1:61" x14ac:dyDescent="0.3">
      <c r="A122" t="s">
        <v>122</v>
      </c>
      <c r="B122" s="19">
        <v>0</v>
      </c>
      <c r="C122" s="19">
        <v>27.021568156429723</v>
      </c>
      <c r="D122" s="19">
        <v>14.834144158419662</v>
      </c>
      <c r="E122" s="19">
        <v>11.564186197379174</v>
      </c>
      <c r="F122" s="20">
        <v>5.7879186671450107</v>
      </c>
      <c r="G122" s="19">
        <f>SUMPRODUCT(B122:F122,$B$1:$F$1)/SUM($B$1:$F$1)</f>
        <v>10.102330565577175</v>
      </c>
      <c r="H122" s="18">
        <f>RANK(G122,$G$4:$G$316,0)</f>
        <v>168</v>
      </c>
      <c r="I122" s="15">
        <f>IF(AND(B122=0,F122=0),0,IFERROR(_xlfn.RRI(5,B122,F122),100%))</f>
        <v>1</v>
      </c>
      <c r="J122" s="18">
        <f>RANK(I122,$I$4:$I$316,0)</f>
        <v>5</v>
      </c>
      <c r="K122" s="18">
        <f t="shared" si="21"/>
        <v>86.5</v>
      </c>
      <c r="L122" s="9">
        <v>33.031435571708109</v>
      </c>
      <c r="M122" s="9">
        <v>44.109162422866532</v>
      </c>
      <c r="N122" s="9">
        <v>27.566022474521599</v>
      </c>
      <c r="O122" s="9">
        <v>23.034794565649513</v>
      </c>
      <c r="P122" s="9">
        <v>17.111179775657678</v>
      </c>
      <c r="Q122" s="17">
        <f t="shared" si="22"/>
        <v>23.125144674590974</v>
      </c>
      <c r="R122" s="22">
        <f t="shared" si="23"/>
        <v>-0.12326064602619125</v>
      </c>
      <c r="S122" s="5">
        <f t="shared" si="24"/>
        <v>154</v>
      </c>
      <c r="T122" s="5">
        <f t="shared" si="25"/>
        <v>225</v>
      </c>
      <c r="U122" s="5">
        <f t="shared" si="26"/>
        <v>189.5</v>
      </c>
      <c r="V122" s="9">
        <v>38.771517099321038</v>
      </c>
      <c r="W122" s="9">
        <v>59.972220430399389</v>
      </c>
      <c r="X122" s="9">
        <v>53.816822893151738</v>
      </c>
      <c r="Y122" s="9">
        <v>38.606351878659076</v>
      </c>
      <c r="Z122" s="9">
        <v>39.74912175240263</v>
      </c>
      <c r="AA122" s="17">
        <f t="shared" si="27"/>
        <v>43.182105719675143</v>
      </c>
      <c r="AB122" s="22">
        <f t="shared" si="28"/>
        <v>4.9927956533597495E-3</v>
      </c>
      <c r="AC122" s="5">
        <f t="shared" si="29"/>
        <v>153</v>
      </c>
      <c r="AD122" s="5">
        <f t="shared" si="30"/>
        <v>140</v>
      </c>
      <c r="AE122" s="5">
        <f t="shared" si="31"/>
        <v>146.5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17">
        <f t="shared" si="32"/>
        <v>0</v>
      </c>
      <c r="AL122" s="22">
        <f t="shared" si="33"/>
        <v>0</v>
      </c>
      <c r="AM122" s="5">
        <f t="shared" si="34"/>
        <v>13</v>
      </c>
      <c r="AN122" s="5">
        <f t="shared" si="35"/>
        <v>89</v>
      </c>
      <c r="AO122" s="5">
        <f t="shared" si="36"/>
        <v>51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17">
        <f t="shared" si="37"/>
        <v>0</v>
      </c>
      <c r="AV122" s="22">
        <f t="shared" si="38"/>
        <v>0</v>
      </c>
      <c r="AW122" s="5">
        <f t="shared" si="39"/>
        <v>11</v>
      </c>
      <c r="AX122" s="5">
        <f t="shared" si="40"/>
        <v>101</v>
      </c>
      <c r="AY122" s="5">
        <f t="shared" si="41"/>
        <v>56</v>
      </c>
      <c r="AZ122">
        <v>0</v>
      </c>
      <c r="BA122">
        <v>79.190351471720447</v>
      </c>
      <c r="BB122">
        <v>41.922228358607157</v>
      </c>
      <c r="BC122">
        <v>31.904287634937344</v>
      </c>
      <c r="BD122">
        <v>16.73641501605632</v>
      </c>
      <c r="BE122" t="s">
        <v>433</v>
      </c>
      <c r="BF122" t="s">
        <v>433</v>
      </c>
      <c r="BG122" t="s">
        <v>433</v>
      </c>
      <c r="BH122" t="s">
        <v>433</v>
      </c>
    </row>
    <row r="123" spans="1:61" x14ac:dyDescent="0.3">
      <c r="A123" t="s">
        <v>123</v>
      </c>
      <c r="B123" s="19">
        <v>133.17900396354563</v>
      </c>
      <c r="C123" s="19">
        <v>112.64595661404159</v>
      </c>
      <c r="D123" s="19">
        <v>95.970094033182718</v>
      </c>
      <c r="E123" s="19">
        <v>92.203886866944003</v>
      </c>
      <c r="F123" s="19">
        <v>0</v>
      </c>
      <c r="G123" s="19">
        <f>SUMPRODUCT(B123:F123,$B$1:$F$1)/SUM($B$1:$F$1)</f>
        <v>59.146432895599105</v>
      </c>
      <c r="H123" s="18">
        <f>RANK(G123,$G$4:$G$316,0)</f>
        <v>108</v>
      </c>
      <c r="I123" s="15">
        <f>IF(AND(B123=0,F123=0),0,IFERROR(_xlfn.RRI(5,B123,F123),100%))</f>
        <v>-1</v>
      </c>
      <c r="J123" s="18">
        <f>RANK(I123,$I$4:$I$316,0)</f>
        <v>257</v>
      </c>
      <c r="K123" s="18">
        <f t="shared" si="21"/>
        <v>182.5</v>
      </c>
      <c r="L123" s="9">
        <v>64.816667899750186</v>
      </c>
      <c r="M123" s="9">
        <v>54.660490861957733</v>
      </c>
      <c r="N123" s="9">
        <v>46.770134237024564</v>
      </c>
      <c r="O123" s="9">
        <v>35.442148640989082</v>
      </c>
      <c r="P123" s="9">
        <v>0</v>
      </c>
      <c r="Q123" s="17">
        <f t="shared" si="22"/>
        <v>25.960529377787033</v>
      </c>
      <c r="R123" s="22">
        <f t="shared" si="23"/>
        <v>-1</v>
      </c>
      <c r="S123" s="5">
        <f t="shared" si="24"/>
        <v>148</v>
      </c>
      <c r="T123" s="5">
        <f t="shared" si="25"/>
        <v>250</v>
      </c>
      <c r="U123" s="5">
        <f t="shared" si="26"/>
        <v>199</v>
      </c>
      <c r="V123" s="9">
        <v>92.844009023504597</v>
      </c>
      <c r="W123" s="9">
        <v>86.357735359990585</v>
      </c>
      <c r="X123" s="9">
        <v>79.671860159523618</v>
      </c>
      <c r="Y123" s="9">
        <v>51.778000904060718</v>
      </c>
      <c r="Z123" s="9">
        <v>0</v>
      </c>
      <c r="AA123" s="17">
        <f t="shared" si="27"/>
        <v>40.427859522297695</v>
      </c>
      <c r="AB123" s="22">
        <f t="shared" si="28"/>
        <v>-1</v>
      </c>
      <c r="AC123" s="5">
        <f t="shared" si="29"/>
        <v>158</v>
      </c>
      <c r="AD123" s="5">
        <f t="shared" si="30"/>
        <v>251</v>
      </c>
      <c r="AE123" s="5">
        <f t="shared" si="31"/>
        <v>204.5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17">
        <f t="shared" si="32"/>
        <v>0</v>
      </c>
      <c r="AL123" s="22">
        <f t="shared" si="33"/>
        <v>0</v>
      </c>
      <c r="AM123" s="5">
        <f t="shared" si="34"/>
        <v>13</v>
      </c>
      <c r="AN123" s="5">
        <f t="shared" si="35"/>
        <v>89</v>
      </c>
      <c r="AO123" s="5">
        <f t="shared" si="36"/>
        <v>51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17">
        <f t="shared" si="37"/>
        <v>0</v>
      </c>
      <c r="AV123" s="22">
        <f t="shared" si="38"/>
        <v>0</v>
      </c>
      <c r="AW123" s="5">
        <f t="shared" si="39"/>
        <v>11</v>
      </c>
      <c r="AX123" s="5">
        <f t="shared" si="40"/>
        <v>101</v>
      </c>
      <c r="AY123" s="5">
        <f t="shared" si="41"/>
        <v>56</v>
      </c>
      <c r="AZ123">
        <v>135.20274854787073</v>
      </c>
      <c r="BA123">
        <v>114.52128397792256</v>
      </c>
      <c r="BB123">
        <v>97.655088060631044</v>
      </c>
      <c r="BC123">
        <v>93.718128240076794</v>
      </c>
      <c r="BD123">
        <v>0</v>
      </c>
      <c r="BE123" t="s">
        <v>433</v>
      </c>
      <c r="BF123" t="s">
        <v>433</v>
      </c>
      <c r="BG123" t="s">
        <v>433</v>
      </c>
      <c r="BH123" t="s">
        <v>433</v>
      </c>
    </row>
    <row r="124" spans="1:61" x14ac:dyDescent="0.3">
      <c r="A124" t="s">
        <v>124</v>
      </c>
      <c r="B124" s="19">
        <v>0</v>
      </c>
      <c r="C124" s="19">
        <v>0</v>
      </c>
      <c r="D124" s="19">
        <v>6.8086845440000001</v>
      </c>
      <c r="E124" s="19">
        <v>0</v>
      </c>
      <c r="F124" s="19">
        <v>0</v>
      </c>
      <c r="G124" s="19">
        <f>SUMPRODUCT(B124:F124,$B$1:$F$1)/SUM($B$1:$F$1)</f>
        <v>1.3617369088000002</v>
      </c>
      <c r="H124" s="18">
        <f>RANK(G124,$G$4:$G$316,0)</f>
        <v>206</v>
      </c>
      <c r="I124" s="15">
        <f>IF(AND(B124=0,F124=0),0,IFERROR(_xlfn.RRI(5,B124,F124),100%))</f>
        <v>0</v>
      </c>
      <c r="J124" s="18">
        <f>RANK(I124,$I$4:$I$316,0)</f>
        <v>132</v>
      </c>
      <c r="K124" s="18">
        <f t="shared" si="21"/>
        <v>169</v>
      </c>
      <c r="L124" s="9">
        <v>4.388809064448</v>
      </c>
      <c r="M124" s="9">
        <v>0.33095839928453119</v>
      </c>
      <c r="N124" s="9">
        <v>3.1824660215178238</v>
      </c>
      <c r="O124" s="9">
        <v>0.98296380009902085</v>
      </c>
      <c r="P124" s="9">
        <v>3.9209124991142912</v>
      </c>
      <c r="Q124" s="17">
        <f t="shared" si="22"/>
        <v>2.735735717165614</v>
      </c>
      <c r="R124" s="22">
        <f t="shared" si="23"/>
        <v>-2.2294422617416099E-2</v>
      </c>
      <c r="S124" s="5">
        <f t="shared" si="24"/>
        <v>246</v>
      </c>
      <c r="T124" s="5">
        <f t="shared" si="25"/>
        <v>167</v>
      </c>
      <c r="U124" s="5">
        <f t="shared" si="26"/>
        <v>206.5</v>
      </c>
      <c r="V124" s="9">
        <v>13.278806140927999</v>
      </c>
      <c r="W124" s="9">
        <v>13.680308047493016</v>
      </c>
      <c r="X124" s="9">
        <v>14.31182397321472</v>
      </c>
      <c r="Y124" s="9">
        <v>15.164532546987317</v>
      </c>
      <c r="Z124" s="9">
        <v>14.844875897149338</v>
      </c>
      <c r="AA124" s="17">
        <f t="shared" si="27"/>
        <v>14.697630627019926</v>
      </c>
      <c r="AB124" s="22">
        <f t="shared" si="28"/>
        <v>2.2547539710279008E-2</v>
      </c>
      <c r="AC124" s="5">
        <f t="shared" si="29"/>
        <v>225</v>
      </c>
      <c r="AD124" s="5">
        <f t="shared" si="30"/>
        <v>107</v>
      </c>
      <c r="AE124" s="5">
        <f t="shared" si="31"/>
        <v>166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17">
        <f t="shared" si="32"/>
        <v>0</v>
      </c>
      <c r="AL124" s="22">
        <f t="shared" si="33"/>
        <v>0</v>
      </c>
      <c r="AM124" s="5">
        <f t="shared" si="34"/>
        <v>13</v>
      </c>
      <c r="AN124" s="5">
        <f t="shared" si="35"/>
        <v>89</v>
      </c>
      <c r="AO124" s="5">
        <f t="shared" si="36"/>
        <v>51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17">
        <f t="shared" si="37"/>
        <v>0</v>
      </c>
      <c r="AV124" s="22">
        <f t="shared" si="38"/>
        <v>0</v>
      </c>
      <c r="AW124" s="5">
        <f t="shared" si="39"/>
        <v>11</v>
      </c>
      <c r="AX124" s="5">
        <f t="shared" si="40"/>
        <v>101</v>
      </c>
      <c r="AY124" s="5">
        <f t="shared" si="41"/>
        <v>56</v>
      </c>
      <c r="AZ124">
        <v>0</v>
      </c>
      <c r="BA124">
        <v>0</v>
      </c>
      <c r="BB124">
        <v>6.8086845440000001</v>
      </c>
      <c r="BC124">
        <v>0</v>
      </c>
      <c r="BD124">
        <v>0</v>
      </c>
      <c r="BE124" t="s">
        <v>433</v>
      </c>
      <c r="BF124" t="s">
        <v>433</v>
      </c>
      <c r="BG124" t="s">
        <v>433</v>
      </c>
      <c r="BH124" t="s">
        <v>433</v>
      </c>
    </row>
    <row r="125" spans="1:61" x14ac:dyDescent="0.3">
      <c r="A125" t="s">
        <v>125</v>
      </c>
      <c r="B125" s="19">
        <v>0</v>
      </c>
      <c r="C125" s="19">
        <v>1.1927898952703999</v>
      </c>
      <c r="D125" s="19">
        <v>1.1836088091033599</v>
      </c>
      <c r="E125" s="19">
        <v>1.8184013457510402</v>
      </c>
      <c r="F125" s="20">
        <v>2.0185490646630404</v>
      </c>
      <c r="G125" s="19">
        <f>SUMPRODUCT(B125:F125,$B$1:$F$1)/SUM($B$1:$F$1)</f>
        <v>1.6493012861747203</v>
      </c>
      <c r="H125" s="18">
        <f>RANK(G125,$G$4:$G$316,0)</f>
        <v>205</v>
      </c>
      <c r="I125" s="15">
        <f>IF(AND(B125=0,F125=0),0,IFERROR(_xlfn.RRI(5,B125,F125),100%))</f>
        <v>1</v>
      </c>
      <c r="J125" s="18">
        <f>RANK(I125,$I$4:$I$316,0)</f>
        <v>5</v>
      </c>
      <c r="K125" s="18">
        <f t="shared" si="21"/>
        <v>105</v>
      </c>
      <c r="L125" s="9">
        <v>4.3561715076041727</v>
      </c>
      <c r="M125" s="9">
        <v>5.4576924642183169</v>
      </c>
      <c r="N125" s="9">
        <v>5.0812743450811393</v>
      </c>
      <c r="O125" s="9">
        <v>5.4363177660890107</v>
      </c>
      <c r="P125" s="9">
        <v>4.4238377898695678</v>
      </c>
      <c r="Q125" s="17">
        <f t="shared" si="22"/>
        <v>4.9073785133818824</v>
      </c>
      <c r="R125" s="22">
        <f t="shared" si="23"/>
        <v>3.0875608436289337E-3</v>
      </c>
      <c r="S125" s="5">
        <f t="shared" si="24"/>
        <v>222</v>
      </c>
      <c r="T125" s="5">
        <f t="shared" si="25"/>
        <v>116</v>
      </c>
      <c r="U125" s="5">
        <f t="shared" si="26"/>
        <v>169</v>
      </c>
      <c r="V125" s="9">
        <v>12.591880597504</v>
      </c>
      <c r="W125" s="9">
        <v>14.671309480520909</v>
      </c>
      <c r="X125" s="9">
        <v>14.550483431828685</v>
      </c>
      <c r="Y125" s="9">
        <v>14.492059927750555</v>
      </c>
      <c r="Z125" s="9">
        <v>13.858538332960256</v>
      </c>
      <c r="AA125" s="17">
        <f t="shared" si="27"/>
        <v>14.164289501776253</v>
      </c>
      <c r="AB125" s="22">
        <f t="shared" si="28"/>
        <v>1.935478551130454E-2</v>
      </c>
      <c r="AC125" s="5">
        <f t="shared" si="29"/>
        <v>227</v>
      </c>
      <c r="AD125" s="5">
        <f t="shared" si="30"/>
        <v>115</v>
      </c>
      <c r="AE125" s="5">
        <f t="shared" si="31"/>
        <v>171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17">
        <f t="shared" si="32"/>
        <v>0</v>
      </c>
      <c r="AL125" s="22">
        <f t="shared" si="33"/>
        <v>0</v>
      </c>
      <c r="AM125" s="5">
        <f t="shared" si="34"/>
        <v>13</v>
      </c>
      <c r="AN125" s="5">
        <f t="shared" si="35"/>
        <v>89</v>
      </c>
      <c r="AO125" s="5">
        <f t="shared" si="36"/>
        <v>51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17">
        <f t="shared" si="37"/>
        <v>0</v>
      </c>
      <c r="AV125" s="22">
        <f t="shared" si="38"/>
        <v>0</v>
      </c>
      <c r="AW125" s="5">
        <f t="shared" si="39"/>
        <v>11</v>
      </c>
      <c r="AX125" s="5">
        <f t="shared" si="40"/>
        <v>101</v>
      </c>
      <c r="AY125" s="5">
        <f t="shared" si="41"/>
        <v>56</v>
      </c>
      <c r="AZ125">
        <v>0</v>
      </c>
      <c r="BA125">
        <v>2.2527322952704001</v>
      </c>
      <c r="BB125">
        <v>2.24355120910336</v>
      </c>
      <c r="BC125">
        <v>2.8783437457510401</v>
      </c>
      <c r="BD125">
        <v>3.07155067275264</v>
      </c>
      <c r="BE125" t="s">
        <v>433</v>
      </c>
      <c r="BF125" t="s">
        <v>433</v>
      </c>
      <c r="BG125" t="s">
        <v>433</v>
      </c>
      <c r="BH125" t="s">
        <v>433</v>
      </c>
    </row>
    <row r="126" spans="1:61" x14ac:dyDescent="0.3">
      <c r="A126" t="s">
        <v>126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f>SUMPRODUCT(B126:F126,$B$1:$F$1)/SUM($B$1:$F$1)</f>
        <v>0</v>
      </c>
      <c r="H126" s="18">
        <f>RANK(G126,$G$4:$G$316,0)</f>
        <v>241</v>
      </c>
      <c r="I126" s="15">
        <f>IF(AND(B126=0,F126=0),0,IFERROR(_xlfn.RRI(5,B126,F126),100%))</f>
        <v>0</v>
      </c>
      <c r="J126" s="18">
        <f>RANK(I126,$I$4:$I$316,0)</f>
        <v>132</v>
      </c>
      <c r="K126" s="18">
        <f t="shared" si="21"/>
        <v>186.5</v>
      </c>
      <c r="L126" s="9">
        <v>9.6358399999999995E-7</v>
      </c>
      <c r="M126" s="9">
        <v>9.6358399999999995E-7</v>
      </c>
      <c r="N126" s="9">
        <v>9.6358399999999995E-7</v>
      </c>
      <c r="O126" s="9">
        <v>9.6358399999999995E-7</v>
      </c>
      <c r="P126" s="9">
        <v>9.6358399999999995E-7</v>
      </c>
      <c r="Q126" s="17">
        <f t="shared" si="22"/>
        <v>9.6358399999999995E-7</v>
      </c>
      <c r="R126" s="22">
        <f t="shared" si="23"/>
        <v>0</v>
      </c>
      <c r="S126" s="5">
        <f t="shared" si="24"/>
        <v>300</v>
      </c>
      <c r="T126" s="5">
        <f t="shared" si="25"/>
        <v>122</v>
      </c>
      <c r="U126" s="5">
        <f t="shared" si="26"/>
        <v>211</v>
      </c>
      <c r="V126" s="9">
        <v>0.20585815859199999</v>
      </c>
      <c r="W126" s="9">
        <v>0.182412232704</v>
      </c>
      <c r="X126" s="9">
        <v>0.19475381657599999</v>
      </c>
      <c r="Y126" s="9">
        <v>0.171974690816</v>
      </c>
      <c r="Z126" s="9">
        <v>0.16639457587199999</v>
      </c>
      <c r="AA126" s="17">
        <f t="shared" si="27"/>
        <v>0.1765145204736</v>
      </c>
      <c r="AB126" s="22">
        <f t="shared" si="28"/>
        <v>-4.1671914117404785E-2</v>
      </c>
      <c r="AC126" s="5">
        <f t="shared" si="29"/>
        <v>296</v>
      </c>
      <c r="AD126" s="5">
        <f t="shared" si="30"/>
        <v>214</v>
      </c>
      <c r="AE126" s="5">
        <f t="shared" si="31"/>
        <v>255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17">
        <f t="shared" si="32"/>
        <v>0</v>
      </c>
      <c r="AL126" s="22">
        <f t="shared" si="33"/>
        <v>0</v>
      </c>
      <c r="AM126" s="5">
        <f t="shared" si="34"/>
        <v>13</v>
      </c>
      <c r="AN126" s="5">
        <f t="shared" si="35"/>
        <v>89</v>
      </c>
      <c r="AO126" s="5">
        <f t="shared" si="36"/>
        <v>51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17">
        <f t="shared" si="37"/>
        <v>0</v>
      </c>
      <c r="AV126" s="22">
        <f t="shared" si="38"/>
        <v>0</v>
      </c>
      <c r="AW126" s="5">
        <f t="shared" si="39"/>
        <v>11</v>
      </c>
      <c r="AX126" s="5">
        <f t="shared" si="40"/>
        <v>101</v>
      </c>
      <c r="AY126" s="5">
        <f t="shared" si="41"/>
        <v>56</v>
      </c>
      <c r="AZ126">
        <v>0</v>
      </c>
      <c r="BA126">
        <v>0</v>
      </c>
      <c r="BB126">
        <v>0</v>
      </c>
      <c r="BC126">
        <v>0</v>
      </c>
      <c r="BD126">
        <v>0</v>
      </c>
      <c r="BE126" t="s">
        <v>433</v>
      </c>
      <c r="BF126" t="s">
        <v>433</v>
      </c>
      <c r="BG126" t="s">
        <v>438</v>
      </c>
      <c r="BH126" t="s">
        <v>438</v>
      </c>
      <c r="BI126" t="s">
        <v>437</v>
      </c>
    </row>
    <row r="127" spans="1:61" x14ac:dyDescent="0.3">
      <c r="A127" t="s">
        <v>128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f>SUMPRODUCT(B127:F127,$B$1:$F$1)/SUM($B$1:$F$1)</f>
        <v>0</v>
      </c>
      <c r="H127" s="18">
        <f>RANK(G127,$G$4:$G$316,0)</f>
        <v>241</v>
      </c>
      <c r="I127" s="15">
        <f>IF(AND(B127=0,F127=0),0,IFERROR(_xlfn.RRI(5,B127,F127),100%))</f>
        <v>0</v>
      </c>
      <c r="J127" s="18">
        <f>RANK(I127,$I$4:$I$316,0)</f>
        <v>132</v>
      </c>
      <c r="K127" s="18">
        <f t="shared" si="21"/>
        <v>186.5</v>
      </c>
      <c r="L127" s="9">
        <v>15.21029453360128</v>
      </c>
      <c r="M127" s="9">
        <v>12.184097191199127</v>
      </c>
      <c r="N127" s="9">
        <v>11.622676153100699</v>
      </c>
      <c r="O127" s="9">
        <v>10.51887375555502</v>
      </c>
      <c r="P127" s="9">
        <v>9.651779542642382</v>
      </c>
      <c r="Q127" s="17">
        <f t="shared" si="22"/>
        <v>10.710628760583621</v>
      </c>
      <c r="R127" s="22">
        <f t="shared" si="23"/>
        <v>-8.6951275853245358E-2</v>
      </c>
      <c r="S127" s="5">
        <f t="shared" si="24"/>
        <v>191</v>
      </c>
      <c r="T127" s="5">
        <f t="shared" si="25"/>
        <v>215</v>
      </c>
      <c r="U127" s="5">
        <f t="shared" si="26"/>
        <v>203</v>
      </c>
      <c r="V127" s="9">
        <v>28.559726928622183</v>
      </c>
      <c r="W127" s="9">
        <v>27.454426225792819</v>
      </c>
      <c r="X127" s="9">
        <v>30.356657583331327</v>
      </c>
      <c r="Y127" s="9">
        <v>29.864518938731006</v>
      </c>
      <c r="Z127" s="9">
        <v>28.728794455193704</v>
      </c>
      <c r="AA127" s="17">
        <f t="shared" si="27"/>
        <v>29.3229126380838</v>
      </c>
      <c r="AB127" s="22">
        <f t="shared" si="28"/>
        <v>1.1811639902186144E-3</v>
      </c>
      <c r="AC127" s="5">
        <f t="shared" si="29"/>
        <v>183</v>
      </c>
      <c r="AD127" s="5">
        <f t="shared" si="30"/>
        <v>151</v>
      </c>
      <c r="AE127" s="5">
        <f t="shared" si="31"/>
        <v>167</v>
      </c>
      <c r="AF127" s="9">
        <v>0.32867406562942136</v>
      </c>
      <c r="AG127" s="9">
        <v>0.97172134915065422</v>
      </c>
      <c r="AH127" s="9">
        <v>1.032142638319286</v>
      </c>
      <c r="AI127" s="9">
        <v>1.8498071258521662</v>
      </c>
      <c r="AJ127" s="9">
        <v>-0.12358694575370308</v>
      </c>
      <c r="AK127" s="17">
        <f t="shared" si="32"/>
        <v>0.77695565785702958</v>
      </c>
      <c r="AL127" s="22">
        <f t="shared" si="33"/>
        <v>1</v>
      </c>
      <c r="AM127" s="5">
        <f t="shared" si="34"/>
        <v>284</v>
      </c>
      <c r="AN127" s="5">
        <f t="shared" si="35"/>
        <v>270</v>
      </c>
      <c r="AO127" s="5">
        <f t="shared" si="36"/>
        <v>277</v>
      </c>
      <c r="AP127" s="9">
        <v>0.69157472702230827</v>
      </c>
      <c r="AQ127" s="9">
        <v>1.3228264006800823</v>
      </c>
      <c r="AR127" s="9">
        <v>1.2356329268765531</v>
      </c>
      <c r="AS127" s="9">
        <v>2.0523302722733772</v>
      </c>
      <c r="AT127" s="9">
        <v>7.3942658984879381E-2</v>
      </c>
      <c r="AU127" s="17">
        <f t="shared" si="37"/>
        <v>0.99312278703639512</v>
      </c>
      <c r="AV127" s="22">
        <f t="shared" si="38"/>
        <v>-0.36054322954588669</v>
      </c>
      <c r="AW127" s="5">
        <f t="shared" si="39"/>
        <v>227</v>
      </c>
      <c r="AX127" s="5">
        <f t="shared" si="40"/>
        <v>41</v>
      </c>
      <c r="AY127" s="5">
        <f t="shared" si="41"/>
        <v>134</v>
      </c>
      <c r="AZ127">
        <v>0</v>
      </c>
      <c r="BA127">
        <v>0</v>
      </c>
      <c r="BB127">
        <v>0</v>
      </c>
      <c r="BC127">
        <v>0</v>
      </c>
      <c r="BD127">
        <v>0</v>
      </c>
      <c r="BE127" t="s">
        <v>433</v>
      </c>
      <c r="BF127" t="s">
        <v>433</v>
      </c>
      <c r="BG127" t="s">
        <v>438</v>
      </c>
      <c r="BH127" t="s">
        <v>438</v>
      </c>
      <c r="BI127" t="s">
        <v>437</v>
      </c>
    </row>
    <row r="128" spans="1:61" x14ac:dyDescent="0.3">
      <c r="A128" t="s">
        <v>129</v>
      </c>
      <c r="B128" s="19">
        <v>15.782252779007999</v>
      </c>
      <c r="C128" s="19">
        <v>13.87888952430592</v>
      </c>
      <c r="D128" s="19">
        <v>12.1563864961024</v>
      </c>
      <c r="E128" s="19">
        <v>11.598347250483201</v>
      </c>
      <c r="F128" s="19">
        <v>10.25245623003136</v>
      </c>
      <c r="G128" s="19">
        <f>SUMPRODUCT(B128:F128,$B$1:$F$1)/SUM($B$1:$F$1)</f>
        <v>11.49482108154368</v>
      </c>
      <c r="H128" s="18">
        <f>RANK(G128,$G$4:$G$316,0)</f>
        <v>164</v>
      </c>
      <c r="I128" s="15">
        <f>IF(AND(B128=0,F128=0),0,IFERROR(_xlfn.RRI(5,B128,F128),100%))</f>
        <v>-8.2656927255525425E-2</v>
      </c>
      <c r="J128" s="18">
        <f>RANK(I128,$I$4:$I$316,0)</f>
        <v>230</v>
      </c>
      <c r="K128" s="18">
        <f t="shared" si="21"/>
        <v>197</v>
      </c>
      <c r="L128" s="9">
        <v>5.170274994282086</v>
      </c>
      <c r="M128" s="9">
        <v>8.2339483599333363</v>
      </c>
      <c r="N128" s="9">
        <v>3.9344958436658182</v>
      </c>
      <c r="O128" s="9">
        <v>4.1929693163588606</v>
      </c>
      <c r="P128" s="9">
        <v>4.8443961140815874</v>
      </c>
      <c r="Q128" s="17">
        <f t="shared" si="22"/>
        <v>4.652759576984228</v>
      </c>
      <c r="R128" s="22">
        <f t="shared" si="23"/>
        <v>-1.2936254170755501E-2</v>
      </c>
      <c r="S128" s="5">
        <f t="shared" si="24"/>
        <v>226</v>
      </c>
      <c r="T128" s="5">
        <f t="shared" si="25"/>
        <v>159</v>
      </c>
      <c r="U128" s="5">
        <f t="shared" si="26"/>
        <v>192.5</v>
      </c>
      <c r="V128" s="9">
        <v>6.7762899686410236</v>
      </c>
      <c r="W128" s="9">
        <v>11.95359556943821</v>
      </c>
      <c r="X128" s="9">
        <v>8.8327222942282759</v>
      </c>
      <c r="Y128" s="9">
        <v>12.84757188308644</v>
      </c>
      <c r="Z128" s="9">
        <v>8.2260365214502915</v>
      </c>
      <c r="AA128" s="17">
        <f t="shared" si="27"/>
        <v>9.8477249092556658</v>
      </c>
      <c r="AB128" s="22">
        <f t="shared" si="28"/>
        <v>3.9536470054353012E-2</v>
      </c>
      <c r="AC128" s="5">
        <f t="shared" si="29"/>
        <v>241</v>
      </c>
      <c r="AD128" s="5">
        <f t="shared" si="30"/>
        <v>90</v>
      </c>
      <c r="AE128" s="5">
        <f t="shared" si="31"/>
        <v>165.5</v>
      </c>
      <c r="AF128" s="9">
        <v>0.55421311830328968</v>
      </c>
      <c r="AG128" s="9">
        <v>0.5827336958524546</v>
      </c>
      <c r="AH128" s="9">
        <v>0.66199582968733317</v>
      </c>
      <c r="AI128" s="9">
        <v>0.56585019917303281</v>
      </c>
      <c r="AJ128" s="9">
        <v>0</v>
      </c>
      <c r="AK128" s="17">
        <f t="shared" si="32"/>
        <v>0.35900156639716369</v>
      </c>
      <c r="AL128" s="22">
        <f t="shared" si="33"/>
        <v>-1</v>
      </c>
      <c r="AM128" s="5">
        <f t="shared" si="34"/>
        <v>159</v>
      </c>
      <c r="AN128" s="5">
        <f t="shared" si="35"/>
        <v>1</v>
      </c>
      <c r="AO128" s="5">
        <f t="shared" si="36"/>
        <v>80</v>
      </c>
      <c r="AP128" s="9">
        <v>0.93680259355179829</v>
      </c>
      <c r="AQ128" s="9">
        <v>0.9441198830439802</v>
      </c>
      <c r="AR128" s="9">
        <v>1.0033545716978414</v>
      </c>
      <c r="AS128" s="9">
        <v>0.93572641290075009</v>
      </c>
      <c r="AT128" s="9">
        <v>0</v>
      </c>
      <c r="AU128" s="17">
        <f t="shared" si="37"/>
        <v>0.57543496203958222</v>
      </c>
      <c r="AV128" s="22">
        <f t="shared" si="38"/>
        <v>-1</v>
      </c>
      <c r="AW128" s="5">
        <f t="shared" si="39"/>
        <v>145</v>
      </c>
      <c r="AX128" s="5">
        <f t="shared" si="40"/>
        <v>1</v>
      </c>
      <c r="AY128" s="5">
        <f t="shared" si="41"/>
        <v>73</v>
      </c>
      <c r="AZ128">
        <v>15.782252779007999</v>
      </c>
      <c r="BA128">
        <v>13.87888952430592</v>
      </c>
      <c r="BB128">
        <v>12.1563864961024</v>
      </c>
      <c r="BC128">
        <v>11.598347250483201</v>
      </c>
      <c r="BD128">
        <v>10.25245623003136</v>
      </c>
      <c r="BE128" t="s">
        <v>433</v>
      </c>
      <c r="BF128" t="s">
        <v>433</v>
      </c>
      <c r="BG128" t="s">
        <v>433</v>
      </c>
      <c r="BH128" t="s">
        <v>433</v>
      </c>
    </row>
    <row r="129" spans="1:61" x14ac:dyDescent="0.3">
      <c r="A129" t="s">
        <v>130</v>
      </c>
      <c r="B129" s="19">
        <v>243.71590227015679</v>
      </c>
      <c r="C129" s="19">
        <v>11566.497098841199</v>
      </c>
      <c r="D129" s="19">
        <v>0</v>
      </c>
      <c r="E129" s="19">
        <v>0</v>
      </c>
      <c r="F129" s="19">
        <v>0</v>
      </c>
      <c r="G129" s="19">
        <f>SUMPRODUCT(B129:F129,$B$1:$F$1)/SUM($B$1:$F$1)</f>
        <v>590.51065005556779</v>
      </c>
      <c r="H129" s="18">
        <f>RANK(G129,$G$4:$G$316,0)</f>
        <v>42</v>
      </c>
      <c r="I129" s="15">
        <f>IF(AND(B129=0,F129=0),0,IFERROR(_xlfn.RRI(5,B129,F129),100%))</f>
        <v>-1</v>
      </c>
      <c r="J129" s="18">
        <f>RANK(I129,$I$4:$I$316,0)</f>
        <v>257</v>
      </c>
      <c r="K129" s="18">
        <f t="shared" si="21"/>
        <v>149.5</v>
      </c>
      <c r="L129" s="9">
        <v>961.56441080422405</v>
      </c>
      <c r="M129" s="9">
        <v>9.6358399999999997E-9</v>
      </c>
      <c r="N129" s="9">
        <v>0</v>
      </c>
      <c r="O129" s="9">
        <v>0</v>
      </c>
      <c r="P129" s="9">
        <v>0</v>
      </c>
      <c r="Q129" s="17">
        <f t="shared" si="22"/>
        <v>48.078220540692996</v>
      </c>
      <c r="R129" s="22">
        <f t="shared" si="23"/>
        <v>-1</v>
      </c>
      <c r="S129" s="5">
        <f t="shared" si="24"/>
        <v>123</v>
      </c>
      <c r="T129" s="5">
        <f t="shared" si="25"/>
        <v>250</v>
      </c>
      <c r="U129" s="5">
        <f t="shared" si="26"/>
        <v>186.5</v>
      </c>
      <c r="V129" s="9">
        <v>1767.9671113475993</v>
      </c>
      <c r="W129" s="9">
        <v>4.81792</v>
      </c>
      <c r="X129" s="9">
        <v>0</v>
      </c>
      <c r="Y129" s="9">
        <v>0</v>
      </c>
      <c r="Z129" s="9">
        <v>0</v>
      </c>
      <c r="AA129" s="17">
        <f t="shared" si="27"/>
        <v>88.639251567379972</v>
      </c>
      <c r="AB129" s="22">
        <f t="shared" si="28"/>
        <v>-1</v>
      </c>
      <c r="AC129" s="5">
        <f t="shared" si="29"/>
        <v>123</v>
      </c>
      <c r="AD129" s="5">
        <f t="shared" si="30"/>
        <v>251</v>
      </c>
      <c r="AE129" s="5">
        <f t="shared" si="31"/>
        <v>187</v>
      </c>
      <c r="AF129" s="9">
        <v>0.55073095967972341</v>
      </c>
      <c r="AG129" s="9">
        <v>0.63093241417135171</v>
      </c>
      <c r="AH129" s="9">
        <v>0.48281091647571334</v>
      </c>
      <c r="AI129" s="9">
        <v>0.56980213576554262</v>
      </c>
      <c r="AJ129" s="9">
        <v>0.58020440582036437</v>
      </c>
      <c r="AK129" s="17">
        <f t="shared" si="32"/>
        <v>0.55866775504550503</v>
      </c>
      <c r="AL129" s="22">
        <f t="shared" si="33"/>
        <v>1.0481358975307664E-2</v>
      </c>
      <c r="AM129" s="5">
        <f t="shared" si="34"/>
        <v>205</v>
      </c>
      <c r="AN129" s="5">
        <f t="shared" si="35"/>
        <v>203</v>
      </c>
      <c r="AO129" s="5">
        <f t="shared" si="36"/>
        <v>204</v>
      </c>
      <c r="AP129" s="9">
        <v>0.94880691720291976</v>
      </c>
      <c r="AQ129" s="9">
        <v>1.0564844024335343</v>
      </c>
      <c r="AR129" s="9">
        <v>0.89886211288263052</v>
      </c>
      <c r="AS129" s="9">
        <v>1.0448451390431377</v>
      </c>
      <c r="AT129" s="9">
        <v>0.99108380600931967</v>
      </c>
      <c r="AU129" s="17">
        <f t="shared" si="37"/>
        <v>0.98992405267501793</v>
      </c>
      <c r="AV129" s="22">
        <f t="shared" si="38"/>
        <v>8.7568748898136928E-3</v>
      </c>
      <c r="AW129" s="5">
        <f t="shared" si="39"/>
        <v>226</v>
      </c>
      <c r="AX129" s="5">
        <f t="shared" si="40"/>
        <v>214</v>
      </c>
      <c r="AY129" s="5">
        <f t="shared" si="41"/>
        <v>220</v>
      </c>
      <c r="AZ129">
        <v>275.62160065614847</v>
      </c>
      <c r="BA129">
        <v>2866.5899991889924</v>
      </c>
      <c r="BB129">
        <v>0</v>
      </c>
      <c r="BC129">
        <v>0</v>
      </c>
      <c r="BD129">
        <v>0</v>
      </c>
      <c r="BE129" t="s">
        <v>433</v>
      </c>
      <c r="BF129" t="s">
        <v>433</v>
      </c>
      <c r="BG129" t="s">
        <v>438</v>
      </c>
      <c r="BH129" t="s">
        <v>438</v>
      </c>
      <c r="BI129" t="s">
        <v>437</v>
      </c>
    </row>
    <row r="130" spans="1:61" x14ac:dyDescent="0.3">
      <c r="A130" t="s">
        <v>131</v>
      </c>
      <c r="B130" s="19">
        <v>580.72148276132236</v>
      </c>
      <c r="C130" s="19">
        <v>541.86091313796692</v>
      </c>
      <c r="D130" s="19">
        <v>808.22064665677772</v>
      </c>
      <c r="E130" s="19">
        <v>0</v>
      </c>
      <c r="F130" s="19">
        <v>0</v>
      </c>
      <c r="G130" s="19">
        <f>SUMPRODUCT(B130:F130,$B$1:$F$1)/SUM($B$1:$F$1)</f>
        <v>217.77324912632002</v>
      </c>
      <c r="H130" s="18">
        <f>RANK(G130,$G$4:$G$316,0)</f>
        <v>67</v>
      </c>
      <c r="I130" s="15">
        <f>IF(AND(B130=0,F130=0),0,IFERROR(_xlfn.RRI(5,B130,F130),100%))</f>
        <v>-1</v>
      </c>
      <c r="J130" s="18">
        <f>RANK(I130,$I$4:$I$316,0)</f>
        <v>257</v>
      </c>
      <c r="K130" s="18">
        <f t="shared" si="21"/>
        <v>162</v>
      </c>
      <c r="L130" s="9">
        <v>556.57568077519954</v>
      </c>
      <c r="M130" s="9">
        <v>534.35737251313412</v>
      </c>
      <c r="N130" s="9">
        <v>703.34595134823746</v>
      </c>
      <c r="O130" s="9">
        <v>0</v>
      </c>
      <c r="P130" s="9">
        <v>0</v>
      </c>
      <c r="Q130" s="17">
        <f t="shared" si="22"/>
        <v>195.21584293406417</v>
      </c>
      <c r="R130" s="22">
        <f t="shared" si="23"/>
        <v>-1</v>
      </c>
      <c r="S130" s="5">
        <f t="shared" si="24"/>
        <v>55</v>
      </c>
      <c r="T130" s="5">
        <f t="shared" si="25"/>
        <v>250</v>
      </c>
      <c r="U130" s="5">
        <f t="shared" si="26"/>
        <v>152.5</v>
      </c>
      <c r="V130" s="9">
        <v>788.88486322837571</v>
      </c>
      <c r="W130" s="9">
        <v>682.02330155924358</v>
      </c>
      <c r="X130" s="9">
        <v>943.66552918248988</v>
      </c>
      <c r="Y130" s="9">
        <v>0</v>
      </c>
      <c r="Z130" s="9">
        <v>0</v>
      </c>
      <c r="AA130" s="17">
        <f t="shared" si="27"/>
        <v>262.278514075879</v>
      </c>
      <c r="AB130" s="22">
        <f t="shared" si="28"/>
        <v>-1</v>
      </c>
      <c r="AC130" s="5">
        <f t="shared" si="29"/>
        <v>67</v>
      </c>
      <c r="AD130" s="5">
        <f t="shared" si="30"/>
        <v>251</v>
      </c>
      <c r="AE130" s="5">
        <f t="shared" si="31"/>
        <v>159</v>
      </c>
      <c r="AF130" s="9">
        <v>0.30809170848415812</v>
      </c>
      <c r="AG130" s="9">
        <v>0.67364493368840761</v>
      </c>
      <c r="AH130" s="9">
        <v>0.52504594969576979</v>
      </c>
      <c r="AI130" s="9">
        <v>0.34435661758218472</v>
      </c>
      <c r="AJ130" s="9">
        <v>0.57761936273366987</v>
      </c>
      <c r="AK130" s="17">
        <f t="shared" si="32"/>
        <v>0.48845075241590563</v>
      </c>
      <c r="AL130" s="22">
        <f t="shared" si="33"/>
        <v>0.13394592984557452</v>
      </c>
      <c r="AM130" s="5">
        <f t="shared" si="34"/>
        <v>186</v>
      </c>
      <c r="AN130" s="5">
        <f t="shared" si="35"/>
        <v>253</v>
      </c>
      <c r="AO130" s="5">
        <f t="shared" si="36"/>
        <v>219.5</v>
      </c>
      <c r="AP130" s="9">
        <v>0.73571594110857363</v>
      </c>
      <c r="AQ130" s="9">
        <v>1.0686669273994849</v>
      </c>
      <c r="AR130" s="9">
        <v>0.89940783838026062</v>
      </c>
      <c r="AS130" s="9">
        <v>0.71553164953412229</v>
      </c>
      <c r="AT130" s="9">
        <v>0.89205360235279185</v>
      </c>
      <c r="AU130" s="17">
        <f t="shared" si="37"/>
        <v>0.84158164690280857</v>
      </c>
      <c r="AV130" s="22">
        <f t="shared" si="38"/>
        <v>3.9288584471868226E-2</v>
      </c>
      <c r="AW130" s="5">
        <f t="shared" si="39"/>
        <v>164</v>
      </c>
      <c r="AX130" s="5">
        <f t="shared" si="40"/>
        <v>243</v>
      </c>
      <c r="AY130" s="5">
        <f t="shared" si="41"/>
        <v>203.5</v>
      </c>
      <c r="AZ130">
        <v>941.11541052256769</v>
      </c>
      <c r="BA130">
        <v>892.01904471190915</v>
      </c>
      <c r="BB130">
        <v>1208.3867152429589</v>
      </c>
      <c r="BC130">
        <v>0</v>
      </c>
      <c r="BD130">
        <v>0</v>
      </c>
      <c r="BE130" t="s">
        <v>433</v>
      </c>
      <c r="BF130" t="s">
        <v>433</v>
      </c>
      <c r="BG130" t="s">
        <v>433</v>
      </c>
      <c r="BH130" t="s">
        <v>433</v>
      </c>
    </row>
    <row r="131" spans="1:61" x14ac:dyDescent="0.3">
      <c r="A131" t="s">
        <v>132</v>
      </c>
      <c r="B131" s="19">
        <v>0</v>
      </c>
      <c r="C131" s="19">
        <v>1.234338577408</v>
      </c>
      <c r="D131" s="19">
        <v>0.60106250035200004</v>
      </c>
      <c r="E131" s="19">
        <v>1.0169463183360001</v>
      </c>
      <c r="F131" s="20">
        <v>0.96231977779200006</v>
      </c>
      <c r="G131" s="19">
        <f>SUMPRODUCT(B131:F131,$B$1:$F$1)/SUM($B$1:$F$1)</f>
        <v>0.87194123555840009</v>
      </c>
      <c r="H131" s="18">
        <f>RANK(G131,$G$4:$G$316,0)</f>
        <v>211</v>
      </c>
      <c r="I131" s="15">
        <f>IF(AND(B131=0,F131=0),0,IFERROR(_xlfn.RRI(5,B131,F131),100%))</f>
        <v>1</v>
      </c>
      <c r="J131" s="18">
        <f>RANK(I131,$I$4:$I$316,0)</f>
        <v>5</v>
      </c>
      <c r="K131" s="18">
        <f t="shared" si="21"/>
        <v>108</v>
      </c>
      <c r="L131" s="9">
        <v>36.139648642047995</v>
      </c>
      <c r="M131" s="9">
        <v>42.479768303616005</v>
      </c>
      <c r="N131" s="9">
        <v>11.525351137279999</v>
      </c>
      <c r="O131" s="9">
        <v>8.436179847167999</v>
      </c>
      <c r="P131" s="9">
        <v>1.062859168768</v>
      </c>
      <c r="Q131" s="17">
        <f t="shared" si="22"/>
        <v>9.1920386963967999</v>
      </c>
      <c r="R131" s="22">
        <f t="shared" si="23"/>
        <v>-0.50603251876430477</v>
      </c>
      <c r="S131" s="5">
        <f t="shared" si="24"/>
        <v>198</v>
      </c>
      <c r="T131" s="5">
        <f t="shared" si="25"/>
        <v>247</v>
      </c>
      <c r="U131" s="5">
        <f t="shared" si="26"/>
        <v>222.5</v>
      </c>
      <c r="V131" s="9">
        <v>74.463260420096006</v>
      </c>
      <c r="W131" s="9">
        <v>83.976543134720004</v>
      </c>
      <c r="X131" s="9">
        <v>52.713296332799999</v>
      </c>
      <c r="Y131" s="9">
        <v>22.406822919168</v>
      </c>
      <c r="Z131" s="9">
        <v>16.995310121984001</v>
      </c>
      <c r="AA131" s="17">
        <f t="shared" si="27"/>
        <v>31.984820368844805</v>
      </c>
      <c r="AB131" s="22">
        <f t="shared" si="28"/>
        <v>-0.25582100234603544</v>
      </c>
      <c r="AC131" s="5">
        <f t="shared" si="29"/>
        <v>178</v>
      </c>
      <c r="AD131" s="5">
        <f t="shared" si="30"/>
        <v>245</v>
      </c>
      <c r="AE131" s="5">
        <f t="shared" si="31"/>
        <v>211.5</v>
      </c>
      <c r="AF131" s="9">
        <v>0.19587329036055776</v>
      </c>
      <c r="AG131" s="9">
        <v>0</v>
      </c>
      <c r="AH131" s="9">
        <v>0</v>
      </c>
      <c r="AI131" s="9">
        <v>0</v>
      </c>
      <c r="AJ131" s="9">
        <v>0</v>
      </c>
      <c r="AK131" s="17">
        <f t="shared" si="32"/>
        <v>9.7936645180278885E-3</v>
      </c>
      <c r="AL131" s="22">
        <f t="shared" si="33"/>
        <v>-1</v>
      </c>
      <c r="AM131" s="5">
        <f t="shared" si="34"/>
        <v>116</v>
      </c>
      <c r="AN131" s="5">
        <f t="shared" si="35"/>
        <v>1</v>
      </c>
      <c r="AO131" s="5">
        <f t="shared" si="36"/>
        <v>58.5</v>
      </c>
      <c r="AP131" s="9">
        <v>0.73254799007413351</v>
      </c>
      <c r="AQ131" s="9">
        <v>0</v>
      </c>
      <c r="AR131" s="9">
        <v>0</v>
      </c>
      <c r="AS131" s="9">
        <v>0</v>
      </c>
      <c r="AT131" s="9">
        <v>0</v>
      </c>
      <c r="AU131" s="17">
        <f t="shared" si="37"/>
        <v>3.6627399503706679E-2</v>
      </c>
      <c r="AV131" s="22">
        <f t="shared" si="38"/>
        <v>-1</v>
      </c>
      <c r="AW131" s="5">
        <f t="shared" si="39"/>
        <v>111</v>
      </c>
      <c r="AX131" s="5">
        <f t="shared" si="40"/>
        <v>1</v>
      </c>
      <c r="AY131" s="5">
        <f t="shared" si="41"/>
        <v>56</v>
      </c>
      <c r="AZ131">
        <v>0</v>
      </c>
      <c r="BA131">
        <v>25.332666721279999</v>
      </c>
      <c r="BB131">
        <v>8.1966810439679989</v>
      </c>
      <c r="BC131">
        <v>1.108074384384</v>
      </c>
      <c r="BD131">
        <v>0.99092087807999996</v>
      </c>
      <c r="BE131" t="s">
        <v>433</v>
      </c>
      <c r="BF131" t="s">
        <v>433</v>
      </c>
      <c r="BG131" t="s">
        <v>433</v>
      </c>
      <c r="BH131" t="s">
        <v>433</v>
      </c>
    </row>
    <row r="132" spans="1:61" x14ac:dyDescent="0.3">
      <c r="A132" t="s">
        <v>133</v>
      </c>
      <c r="B132" s="19">
        <v>225.84125786255362</v>
      </c>
      <c r="C132" s="19">
        <v>213.65010492811265</v>
      </c>
      <c r="D132" s="19">
        <v>220.03621784156161</v>
      </c>
      <c r="E132" s="19">
        <v>211.92801647228927</v>
      </c>
      <c r="F132" s="19">
        <v>212.44345663285247</v>
      </c>
      <c r="G132" s="19">
        <f>SUMPRODUCT(B132:F132,$B$1:$F$1)/SUM($B$1:$F$1)</f>
        <v>214.53759930267341</v>
      </c>
      <c r="H132" s="18">
        <f>RANK(G132,$G$4:$G$316,0)</f>
        <v>68</v>
      </c>
      <c r="I132" s="15">
        <f>IF(AND(B132=0,F132=0),0,IFERROR(_xlfn.RRI(5,B132,F132),100%))</f>
        <v>-1.2156799150426334E-2</v>
      </c>
      <c r="J132" s="18">
        <f>RANK(I132,$I$4:$I$316,0)</f>
        <v>207</v>
      </c>
      <c r="K132" s="18">
        <f t="shared" si="21"/>
        <v>137.5</v>
      </c>
      <c r="L132" s="9">
        <v>1672.712510325867</v>
      </c>
      <c r="M132" s="9">
        <v>1532.4366695891831</v>
      </c>
      <c r="N132" s="9">
        <v>1169.6017216886885</v>
      </c>
      <c r="O132" s="9">
        <v>1198.4287111829726</v>
      </c>
      <c r="P132" s="9">
        <v>1322.1089214458677</v>
      </c>
      <c r="Q132" s="17">
        <f t="shared" si="22"/>
        <v>1282.549985266729</v>
      </c>
      <c r="R132" s="22">
        <f t="shared" si="23"/>
        <v>-4.5954283093510795E-2</v>
      </c>
      <c r="S132" s="5">
        <f t="shared" si="24"/>
        <v>19</v>
      </c>
      <c r="T132" s="5">
        <f t="shared" si="25"/>
        <v>187</v>
      </c>
      <c r="U132" s="5">
        <f t="shared" si="26"/>
        <v>103</v>
      </c>
      <c r="V132" s="9">
        <v>1902.0975587308953</v>
      </c>
      <c r="W132" s="9">
        <v>1902.4410516435148</v>
      </c>
      <c r="X132" s="9">
        <v>1940.3548184905012</v>
      </c>
      <c r="Y132" s="9">
        <v>2198.2212009353007</v>
      </c>
      <c r="Z132" s="9">
        <v>2125.427585969644</v>
      </c>
      <c r="AA132" s="17">
        <f t="shared" si="27"/>
        <v>2087.9352888852686</v>
      </c>
      <c r="AB132" s="22">
        <f t="shared" si="28"/>
        <v>2.2451473070850492E-2</v>
      </c>
      <c r="AC132" s="5">
        <f t="shared" si="29"/>
        <v>19</v>
      </c>
      <c r="AD132" s="5">
        <f t="shared" si="30"/>
        <v>109</v>
      </c>
      <c r="AE132" s="5">
        <f t="shared" si="31"/>
        <v>64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17">
        <f t="shared" si="32"/>
        <v>0</v>
      </c>
      <c r="AL132" s="22">
        <f t="shared" si="33"/>
        <v>0</v>
      </c>
      <c r="AM132" s="5">
        <f t="shared" si="34"/>
        <v>13</v>
      </c>
      <c r="AN132" s="5">
        <f t="shared" si="35"/>
        <v>89</v>
      </c>
      <c r="AO132" s="5">
        <f t="shared" si="36"/>
        <v>51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17">
        <f t="shared" si="37"/>
        <v>0</v>
      </c>
      <c r="AV132" s="22">
        <f t="shared" si="38"/>
        <v>0</v>
      </c>
      <c r="AW132" s="5">
        <f t="shared" si="39"/>
        <v>11</v>
      </c>
      <c r="AX132" s="5">
        <f t="shared" si="40"/>
        <v>101</v>
      </c>
      <c r="AY132" s="5">
        <f t="shared" si="41"/>
        <v>56</v>
      </c>
      <c r="AZ132">
        <v>229.07120393787392</v>
      </c>
      <c r="BA132">
        <v>240.93640558243843</v>
      </c>
      <c r="BB132">
        <v>228.86028779196417</v>
      </c>
      <c r="BC132">
        <v>219.97753651063806</v>
      </c>
      <c r="BD132">
        <v>220.37303652814848</v>
      </c>
      <c r="BE132" t="s">
        <v>433</v>
      </c>
      <c r="BF132" t="s">
        <v>433</v>
      </c>
      <c r="BG132" t="s">
        <v>433</v>
      </c>
      <c r="BH132" t="s">
        <v>433</v>
      </c>
    </row>
    <row r="133" spans="1:61" x14ac:dyDescent="0.3">
      <c r="A133" t="s">
        <v>134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f>SUMPRODUCT(B133:F133,$B$1:$F$1)/SUM($B$1:$F$1)</f>
        <v>0</v>
      </c>
      <c r="H133" s="18">
        <f>RANK(G133,$G$4:$G$316,0)</f>
        <v>241</v>
      </c>
      <c r="I133" s="15">
        <f>IF(AND(B133=0,F133=0),0,IFERROR(_xlfn.RRI(5,B133,F133),100%))</f>
        <v>0</v>
      </c>
      <c r="J133" s="18">
        <f>RANK(I133,$I$4:$I$316,0)</f>
        <v>132</v>
      </c>
      <c r="K133" s="18">
        <f t="shared" ref="K133:K196" si="42">AVERAGE(H133,J133)</f>
        <v>186.5</v>
      </c>
      <c r="L133" s="9">
        <v>10.98218162673019</v>
      </c>
      <c r="M133" s="9">
        <v>9.959073931541095</v>
      </c>
      <c r="N133" s="9">
        <v>9.8086360856629256</v>
      </c>
      <c r="O133" s="9">
        <v>8.3170430761833476</v>
      </c>
      <c r="P133" s="9">
        <v>7.6434885808694277</v>
      </c>
      <c r="Q133" s="17">
        <f t="shared" ref="Q133:Q196" si="43">SUMPRODUCT(L133:P133,$L$1:$P$1)/SUM($L$1:$P$1)</f>
        <v>8.5612983502489257</v>
      </c>
      <c r="R133" s="22">
        <f t="shared" ref="R133:R196" si="44">IF(AND(L133=0,P133=0),0,IFERROR(_xlfn.RRI(5,L133,P133),100%))</f>
        <v>-6.9919369901624284E-2</v>
      </c>
      <c r="S133" s="5">
        <f t="shared" ref="S133:S196" si="45">RANK(Q133,$Q$4:$Q$316,0)</f>
        <v>201</v>
      </c>
      <c r="T133" s="5">
        <f t="shared" ref="T133:T196" si="46">RANK(R133,$R$4:$R$316,0)</f>
        <v>207</v>
      </c>
      <c r="U133" s="5">
        <f t="shared" ref="U133:U196" si="47">AVERAGE(S133:T133)</f>
        <v>204</v>
      </c>
      <c r="V133" s="9">
        <v>12.318223986069095</v>
      </c>
      <c r="W133" s="9">
        <v>10.960295508898202</v>
      </c>
      <c r="X133" s="9">
        <v>14.426966617888667</v>
      </c>
      <c r="Y133" s="9">
        <v>15.04922788404695</v>
      </c>
      <c r="Z133" s="9">
        <v>15.623290146819585</v>
      </c>
      <c r="AA133" s="17">
        <f t="shared" ref="AA133:AA196" si="48">SUMPRODUCT(V133:Z133,$V$1:$Z$1)/SUM($V$1:$Z$1)</f>
        <v>14.813403722268017</v>
      </c>
      <c r="AB133" s="22">
        <f t="shared" ref="AB133:AB196" si="49">IF(AND(V133=0,Z133=0),0,IFERROR(_xlfn.RRI(5,V133,Z133),100%))</f>
        <v>4.8684575624301285E-2</v>
      </c>
      <c r="AC133" s="5">
        <f t="shared" ref="AC133:AC196" si="50">RANK(AA133,$AA$4:$AA$316,0)</f>
        <v>224</v>
      </c>
      <c r="AD133" s="5">
        <f t="shared" ref="AD133:AD196" si="51">RANK(AB133,$AB$4:$AB$316,0)</f>
        <v>83</v>
      </c>
      <c r="AE133" s="5">
        <f t="shared" ref="AE133:AE196" si="52">AVERAGE(AC133:AD133)</f>
        <v>153.5</v>
      </c>
      <c r="AF133" s="9">
        <v>0.37984358530181983</v>
      </c>
      <c r="AG133" s="9">
        <v>0.43593127524990954</v>
      </c>
      <c r="AH133" s="9">
        <v>0.45800750713673255</v>
      </c>
      <c r="AI133" s="9">
        <v>0.49007483715790878</v>
      </c>
      <c r="AJ133" s="9">
        <v>0.47358100325502844</v>
      </c>
      <c r="AK133" s="17">
        <f t="shared" ref="AK133:AK196" si="53">SUMPRODUCT(AF133:AJ133,$AF$1:$AJ$1)/SUM($AF$1:$AJ$1)</f>
        <v>0.46884509690431703</v>
      </c>
      <c r="AL133" s="22">
        <f t="shared" ref="AL133:AL196" si="54">IF(AND(AF133=0,AJ133=0),0,IFERROR(_xlfn.RRI(5,AF133,AJ133),100%))</f>
        <v>4.5100114532005575E-2</v>
      </c>
      <c r="AM133" s="5">
        <f t="shared" ref="AM133:AM196" si="55">RANK(AK133,$AK$4:$AK$316,1)</f>
        <v>180</v>
      </c>
      <c r="AN133" s="5">
        <f t="shared" ref="AN133:AN196" si="56">RANK(AL133,$AL$4:$AL$316,1)</f>
        <v>223</v>
      </c>
      <c r="AO133" s="5">
        <f t="shared" ref="AO133:AO196" si="57">AVERAGE(AM133:AN133)</f>
        <v>201.5</v>
      </c>
      <c r="AP133" s="9">
        <v>0.82962350101833493</v>
      </c>
      <c r="AQ133" s="9">
        <v>0.85994607370531317</v>
      </c>
      <c r="AR133" s="9">
        <v>0.87302824259813694</v>
      </c>
      <c r="AS133" s="9">
        <v>0.90756258127648781</v>
      </c>
      <c r="AT133" s="9">
        <v>0.88936571149486909</v>
      </c>
      <c r="AU133" s="17">
        <f t="shared" ref="AU133:AU196" si="58">SUMPRODUCT(AP133:AT133,$AP$1:$AT$1)/SUM($AP$1:$AT$1)</f>
        <v>0.88709918623670381</v>
      </c>
      <c r="AV133" s="22">
        <f t="shared" ref="AV133:AV196" si="59">IF(AND(AP133=0,AT133=0),0,IFERROR(_xlfn.RRI(5,AP133,AT133),100%))</f>
        <v>1.4004464538608596E-2</v>
      </c>
      <c r="AW133" s="5">
        <f t="shared" ref="AW133:AW196" si="60">RANK(AU133,$AU$4:$AU$316,1)</f>
        <v>182</v>
      </c>
      <c r="AX133" s="5">
        <f t="shared" ref="AX133:AX196" si="61">RANK(AV133,$AV$4:$AV$316,1)</f>
        <v>218</v>
      </c>
      <c r="AY133" s="5">
        <f t="shared" ref="AY133:AY196" si="62">AVERAGE(AW133:AX133)</f>
        <v>200</v>
      </c>
      <c r="AZ133">
        <v>0</v>
      </c>
      <c r="BA133">
        <v>0</v>
      </c>
      <c r="BB133">
        <v>0</v>
      </c>
      <c r="BC133">
        <v>0</v>
      </c>
      <c r="BD133">
        <v>0</v>
      </c>
      <c r="BE133" t="s">
        <v>433</v>
      </c>
      <c r="BF133" t="s">
        <v>433</v>
      </c>
      <c r="BG133" t="s">
        <v>438</v>
      </c>
      <c r="BH133" t="s">
        <v>438</v>
      </c>
      <c r="BI133" t="s">
        <v>437</v>
      </c>
    </row>
    <row r="134" spans="1:61" x14ac:dyDescent="0.3">
      <c r="A134" t="s">
        <v>135</v>
      </c>
      <c r="B134" s="19">
        <v>169.10254381150207</v>
      </c>
      <c r="C134" s="19">
        <v>156.86004072446974</v>
      </c>
      <c r="D134" s="19">
        <v>175.88394128507903</v>
      </c>
      <c r="E134" s="19">
        <v>107.96989427494913</v>
      </c>
      <c r="F134" s="19">
        <v>173.94126909325314</v>
      </c>
      <c r="G134" s="19">
        <f>SUMPRODUCT(B134:F134,$B$1:$F$1)/SUM($B$1:$F$1)</f>
        <v>153.44239340360039</v>
      </c>
      <c r="H134" s="18">
        <f>RANK(G134,$G$4:$G$316,0)</f>
        <v>78</v>
      </c>
      <c r="I134" s="15">
        <f>IF(AND(B134=0,F134=0),0,IFERROR(_xlfn.RRI(5,B134,F134),100%))</f>
        <v>5.658430635758771E-3</v>
      </c>
      <c r="J134" s="18">
        <f>RANK(I134,$I$4:$I$316,0)</f>
        <v>125</v>
      </c>
      <c r="K134" s="18">
        <f t="shared" si="42"/>
        <v>101.5</v>
      </c>
      <c r="L134" s="9">
        <v>3.4106211004922882</v>
      </c>
      <c r="M134" s="9">
        <v>3.342579316768973</v>
      </c>
      <c r="N134" s="9">
        <v>3.3604019819867137</v>
      </c>
      <c r="O134" s="9">
        <v>3.9720907787693052</v>
      </c>
      <c r="P134" s="9">
        <v>3.2243252912536575</v>
      </c>
      <c r="Q134" s="17">
        <f t="shared" si="43"/>
        <v>3.4910977673926604</v>
      </c>
      <c r="R134" s="22">
        <f t="shared" si="44"/>
        <v>-1.1171272545371203E-2</v>
      </c>
      <c r="S134" s="5">
        <f t="shared" si="45"/>
        <v>239</v>
      </c>
      <c r="T134" s="5">
        <f t="shared" si="46"/>
        <v>153</v>
      </c>
      <c r="U134" s="5">
        <f t="shared" si="47"/>
        <v>196</v>
      </c>
      <c r="V134" s="9">
        <v>10.481675384217601</v>
      </c>
      <c r="W134" s="9">
        <v>5.8877538499276794</v>
      </c>
      <c r="X134" s="9">
        <v>6.15015694844928</v>
      </c>
      <c r="Y134" s="9">
        <v>7.8056540219289596</v>
      </c>
      <c r="Z134" s="9">
        <v>11.764935880417076</v>
      </c>
      <c r="AA134" s="17">
        <f t="shared" si="48"/>
        <v>9.0961734101426384</v>
      </c>
      <c r="AB134" s="22">
        <f t="shared" si="49"/>
        <v>2.3367856364275852E-2</v>
      </c>
      <c r="AC134" s="5">
        <f t="shared" si="50"/>
        <v>245</v>
      </c>
      <c r="AD134" s="5">
        <f t="shared" si="51"/>
        <v>104</v>
      </c>
      <c r="AE134" s="5">
        <f t="shared" si="52"/>
        <v>174.5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17">
        <f t="shared" si="53"/>
        <v>0</v>
      </c>
      <c r="AL134" s="22">
        <f t="shared" si="54"/>
        <v>0</v>
      </c>
      <c r="AM134" s="5">
        <f t="shared" si="55"/>
        <v>13</v>
      </c>
      <c r="AN134" s="5">
        <f t="shared" si="56"/>
        <v>89</v>
      </c>
      <c r="AO134" s="5">
        <f t="shared" si="57"/>
        <v>51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17">
        <f t="shared" si="58"/>
        <v>0</v>
      </c>
      <c r="AV134" s="22">
        <f t="shared" si="59"/>
        <v>0</v>
      </c>
      <c r="AW134" s="5">
        <f t="shared" si="60"/>
        <v>11</v>
      </c>
      <c r="AX134" s="5">
        <f t="shared" si="61"/>
        <v>101</v>
      </c>
      <c r="AY134" s="5">
        <f t="shared" si="62"/>
        <v>56</v>
      </c>
      <c r="AZ134">
        <v>169.10254381150207</v>
      </c>
      <c r="BA134">
        <v>156.86004072446974</v>
      </c>
      <c r="BB134">
        <v>175.88394128507903</v>
      </c>
      <c r="BC134">
        <v>107.96989427494913</v>
      </c>
      <c r="BD134">
        <v>173.94126909325314</v>
      </c>
      <c r="BE134" t="s">
        <v>433</v>
      </c>
      <c r="BF134" t="s">
        <v>433</v>
      </c>
      <c r="BG134" t="s">
        <v>433</v>
      </c>
      <c r="BH134" t="s">
        <v>433</v>
      </c>
    </row>
    <row r="135" spans="1:61" x14ac:dyDescent="0.3">
      <c r="A135" t="s">
        <v>136</v>
      </c>
      <c r="B135" s="19">
        <v>1.9271679999999999E-2</v>
      </c>
      <c r="C135" s="19">
        <v>0</v>
      </c>
      <c r="D135" s="19">
        <v>0</v>
      </c>
      <c r="E135" s="19">
        <v>0</v>
      </c>
      <c r="F135" s="19">
        <v>0</v>
      </c>
      <c r="G135" s="19">
        <f>SUMPRODUCT(B135:F135,$B$1:$F$1)/SUM($B$1:$F$1)</f>
        <v>9.6358399999999997E-4</v>
      </c>
      <c r="H135" s="18">
        <f>RANK(G135,$G$4:$G$316,0)</f>
        <v>234</v>
      </c>
      <c r="I135" s="15">
        <f>IF(AND(B135=0,F135=0),0,IFERROR(_xlfn.RRI(5,B135,F135),100%))</f>
        <v>-1</v>
      </c>
      <c r="J135" s="18">
        <f>RANK(I135,$I$4:$I$316,0)</f>
        <v>257</v>
      </c>
      <c r="K135" s="18">
        <f t="shared" si="42"/>
        <v>245.5</v>
      </c>
      <c r="L135" s="9">
        <v>65.497621999616001</v>
      </c>
      <c r="M135" s="9">
        <v>59.619065819136004</v>
      </c>
      <c r="N135" s="9">
        <v>50.719932039168</v>
      </c>
      <c r="O135" s="9">
        <v>48.135548681216001</v>
      </c>
      <c r="P135" s="9">
        <v>55.790061478912001</v>
      </c>
      <c r="Q135" s="17">
        <f t="shared" si="43"/>
        <v>53.156509994700798</v>
      </c>
      <c r="R135" s="22">
        <f t="shared" si="44"/>
        <v>-3.1574399661843056E-2</v>
      </c>
      <c r="S135" s="5">
        <f t="shared" si="45"/>
        <v>120</v>
      </c>
      <c r="T135" s="5">
        <f t="shared" si="46"/>
        <v>179</v>
      </c>
      <c r="U135" s="5">
        <f t="shared" si="47"/>
        <v>149.5</v>
      </c>
      <c r="V135" s="9">
        <v>75.167532402687996</v>
      </c>
      <c r="W135" s="9">
        <v>85.113042283520002</v>
      </c>
      <c r="X135" s="9">
        <v>88.424376537087994</v>
      </c>
      <c r="Y135" s="9">
        <v>87.246125293567999</v>
      </c>
      <c r="Z135" s="9">
        <v>86.32119353856001</v>
      </c>
      <c r="AA135" s="17">
        <f t="shared" si="48"/>
        <v>86.401219045222405</v>
      </c>
      <c r="AB135" s="22">
        <f t="shared" si="49"/>
        <v>2.8057554157171483E-2</v>
      </c>
      <c r="AC135" s="5">
        <f t="shared" si="50"/>
        <v>125</v>
      </c>
      <c r="AD135" s="5">
        <f t="shared" si="51"/>
        <v>99</v>
      </c>
      <c r="AE135" s="5">
        <f t="shared" si="52"/>
        <v>112</v>
      </c>
      <c r="AF135" s="9">
        <v>0.32085736767084322</v>
      </c>
      <c r="AG135" s="9">
        <v>0.7599688513380104</v>
      </c>
      <c r="AH135" s="9">
        <v>1.0524562969640863</v>
      </c>
      <c r="AI135" s="9">
        <v>0.56960164389161672</v>
      </c>
      <c r="AJ135" s="9">
        <v>1.0126505211093391</v>
      </c>
      <c r="AK135" s="17">
        <f t="shared" si="53"/>
        <v>0.84047327195448052</v>
      </c>
      <c r="AL135" s="22">
        <f t="shared" si="54"/>
        <v>0.25843130939079839</v>
      </c>
      <c r="AM135" s="5">
        <f t="shared" si="55"/>
        <v>293</v>
      </c>
      <c r="AN135" s="5">
        <f t="shared" si="56"/>
        <v>263</v>
      </c>
      <c r="AO135" s="5">
        <f t="shared" si="57"/>
        <v>278</v>
      </c>
      <c r="AP135" s="9">
        <v>0.82241983369454286</v>
      </c>
      <c r="AQ135" s="9">
        <v>1.3109016936404132</v>
      </c>
      <c r="AR135" s="9">
        <v>1.5871151861509234</v>
      </c>
      <c r="AS135" s="9">
        <v>1.1284084185894176</v>
      </c>
      <c r="AT135" s="9">
        <v>1.5265370127236566</v>
      </c>
      <c r="AU135" s="17">
        <f t="shared" si="58"/>
        <v>1.3732264442632205</v>
      </c>
      <c r="AV135" s="22">
        <f t="shared" si="59"/>
        <v>0.13167768591726836</v>
      </c>
      <c r="AW135" s="5">
        <f t="shared" si="60"/>
        <v>290</v>
      </c>
      <c r="AX135" s="5">
        <f t="shared" si="61"/>
        <v>263</v>
      </c>
      <c r="AY135" s="5">
        <f t="shared" si="62"/>
        <v>276.5</v>
      </c>
      <c r="AZ135">
        <v>1.9271679999999999E-2</v>
      </c>
      <c r="BA135">
        <v>0</v>
      </c>
      <c r="BB135">
        <v>0</v>
      </c>
      <c r="BC135">
        <v>0</v>
      </c>
      <c r="BD135">
        <v>0</v>
      </c>
      <c r="BE135" t="s">
        <v>433</v>
      </c>
      <c r="BF135" t="s">
        <v>433</v>
      </c>
      <c r="BG135" t="s">
        <v>438</v>
      </c>
      <c r="BH135" t="s">
        <v>438</v>
      </c>
      <c r="BI135" t="s">
        <v>437</v>
      </c>
    </row>
    <row r="136" spans="1:61" x14ac:dyDescent="0.3">
      <c r="A136" t="s">
        <v>137</v>
      </c>
      <c r="B136" s="19">
        <v>11.809891701340161</v>
      </c>
      <c r="C136" s="19">
        <v>12.528938057236481</v>
      </c>
      <c r="D136" s="19">
        <v>12.751325969377278</v>
      </c>
      <c r="E136" s="19">
        <v>0</v>
      </c>
      <c r="F136" s="19">
        <v>13.4915210669056</v>
      </c>
      <c r="G136" s="19">
        <f>SUMPRODUCT(B136:F136,$B$1:$F$1)/SUM($B$1:$F$1)</f>
        <v>9.1638151085665278</v>
      </c>
      <c r="H136" s="18">
        <f>RANK(G136,$G$4:$G$316,0)</f>
        <v>173</v>
      </c>
      <c r="I136" s="15">
        <f>IF(AND(B136=0,F136=0),0,IFERROR(_xlfn.RRI(5,B136,F136),100%))</f>
        <v>2.6982398231505167E-2</v>
      </c>
      <c r="J136" s="18">
        <f>RANK(I136,$I$4:$I$316,0)</f>
        <v>115</v>
      </c>
      <c r="K136" s="18">
        <f t="shared" si="42"/>
        <v>144</v>
      </c>
      <c r="L136" s="9">
        <v>4.7347396602539007</v>
      </c>
      <c r="M136" s="9">
        <v>5.1373895070823421</v>
      </c>
      <c r="N136" s="9">
        <v>4.9992527276216316</v>
      </c>
      <c r="O136" s="9">
        <v>0</v>
      </c>
      <c r="P136" s="9">
        <v>5.4654167982162942</v>
      </c>
      <c r="Q136" s="17">
        <f t="shared" si="43"/>
        <v>3.6796237231776567</v>
      </c>
      <c r="R136" s="22">
        <f t="shared" si="44"/>
        <v>2.9118621345516349E-2</v>
      </c>
      <c r="S136" s="5">
        <f t="shared" si="45"/>
        <v>236</v>
      </c>
      <c r="T136" s="5">
        <f t="shared" si="46"/>
        <v>83</v>
      </c>
      <c r="U136" s="5">
        <f t="shared" si="47"/>
        <v>159.5</v>
      </c>
      <c r="V136" s="9">
        <v>16.234479147806002</v>
      </c>
      <c r="W136" s="9">
        <v>18.595718276053809</v>
      </c>
      <c r="X136" s="9">
        <v>14.271748000004505</v>
      </c>
      <c r="Y136" s="9">
        <v>15.135400430203392</v>
      </c>
      <c r="Z136" s="9">
        <v>20.024986890761522</v>
      </c>
      <c r="AA136" s="17">
        <f t="shared" si="48"/>
        <v>17.146474356559516</v>
      </c>
      <c r="AB136" s="22">
        <f t="shared" si="49"/>
        <v>4.2861839861288109E-2</v>
      </c>
      <c r="AC136" s="5">
        <f t="shared" si="50"/>
        <v>217</v>
      </c>
      <c r="AD136" s="5">
        <f t="shared" si="51"/>
        <v>87</v>
      </c>
      <c r="AE136" s="5">
        <f t="shared" si="52"/>
        <v>152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17">
        <f t="shared" si="53"/>
        <v>0</v>
      </c>
      <c r="AL136" s="22">
        <f t="shared" si="54"/>
        <v>0</v>
      </c>
      <c r="AM136" s="5">
        <f t="shared" si="55"/>
        <v>13</v>
      </c>
      <c r="AN136" s="5">
        <f t="shared" si="56"/>
        <v>89</v>
      </c>
      <c r="AO136" s="5">
        <f t="shared" si="57"/>
        <v>51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17">
        <f t="shared" si="58"/>
        <v>0</v>
      </c>
      <c r="AV136" s="22">
        <f t="shared" si="59"/>
        <v>0</v>
      </c>
      <c r="AW136" s="5">
        <f t="shared" si="60"/>
        <v>11</v>
      </c>
      <c r="AX136" s="5">
        <f t="shared" si="61"/>
        <v>101</v>
      </c>
      <c r="AY136" s="5">
        <f t="shared" si="62"/>
        <v>56</v>
      </c>
      <c r="AZ136">
        <v>12.26806399307776</v>
      </c>
      <c r="BA136">
        <v>13.044745998540801</v>
      </c>
      <c r="BB136">
        <v>13.611925272012799</v>
      </c>
      <c r="BC136">
        <v>0</v>
      </c>
      <c r="BD136">
        <v>13.70446702178304</v>
      </c>
      <c r="BE136" t="s">
        <v>433</v>
      </c>
      <c r="BF136" t="s">
        <v>433</v>
      </c>
      <c r="BG136" t="s">
        <v>433</v>
      </c>
      <c r="BH136" t="s">
        <v>433</v>
      </c>
    </row>
    <row r="137" spans="1:61" x14ac:dyDescent="0.3">
      <c r="A137" t="s">
        <v>138</v>
      </c>
      <c r="B137" s="19">
        <v>597.22261161089148</v>
      </c>
      <c r="C137" s="19">
        <v>535.65429050061402</v>
      </c>
      <c r="D137" s="19">
        <v>526.76048022594387</v>
      </c>
      <c r="E137" s="19">
        <v>541.42416590270375</v>
      </c>
      <c r="F137" s="19">
        <v>488.0694065651046</v>
      </c>
      <c r="G137" s="19">
        <f>SUMPRODUCT(B137:F137,$B$1:$F$1)/SUM($B$1:$F$1)</f>
        <v>519.65095354761706</v>
      </c>
      <c r="H137" s="18">
        <f>RANK(G137,$G$4:$G$316,0)</f>
        <v>45</v>
      </c>
      <c r="I137" s="15">
        <f>IF(AND(B137=0,F137=0),0,IFERROR(_xlfn.RRI(5,B137,F137),100%))</f>
        <v>-3.9562588267734511E-2</v>
      </c>
      <c r="J137" s="18">
        <f>RANK(I137,$I$4:$I$316,0)</f>
        <v>217</v>
      </c>
      <c r="K137" s="18">
        <f t="shared" si="42"/>
        <v>131</v>
      </c>
      <c r="L137" s="9">
        <v>225.69747218386135</v>
      </c>
      <c r="M137" s="9">
        <v>224.72120020377889</v>
      </c>
      <c r="N137" s="9">
        <v>229.95229806021723</v>
      </c>
      <c r="O137" s="9">
        <v>239.55068907532788</v>
      </c>
      <c r="P137" s="9">
        <v>232.35062392753613</v>
      </c>
      <c r="Q137" s="17">
        <f t="shared" si="43"/>
        <v>233.31684952503832</v>
      </c>
      <c r="R137" s="22">
        <f t="shared" si="44"/>
        <v>5.8273245724373979E-3</v>
      </c>
      <c r="S137" s="5">
        <f t="shared" si="45"/>
        <v>50</v>
      </c>
      <c r="T137" s="5">
        <f t="shared" si="46"/>
        <v>111</v>
      </c>
      <c r="U137" s="5">
        <f t="shared" si="47"/>
        <v>80.5</v>
      </c>
      <c r="V137" s="9">
        <v>265.33365171283714</v>
      </c>
      <c r="W137" s="9">
        <v>290.71437561692062</v>
      </c>
      <c r="X137" s="9">
        <v>288.36258664950486</v>
      </c>
      <c r="Y137" s="9">
        <v>317.65292534953795</v>
      </c>
      <c r="Z137" s="9">
        <v>316.36507923773451</v>
      </c>
      <c r="AA137" s="17">
        <f t="shared" si="48"/>
        <v>307.31682799634405</v>
      </c>
      <c r="AB137" s="22">
        <f t="shared" si="49"/>
        <v>3.5807952619555383E-2</v>
      </c>
      <c r="AC137" s="5">
        <f t="shared" si="50"/>
        <v>59</v>
      </c>
      <c r="AD137" s="5">
        <f t="shared" si="51"/>
        <v>93</v>
      </c>
      <c r="AE137" s="5">
        <f t="shared" si="52"/>
        <v>76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17">
        <f t="shared" si="53"/>
        <v>0</v>
      </c>
      <c r="AL137" s="22">
        <f t="shared" si="54"/>
        <v>0</v>
      </c>
      <c r="AM137" s="5">
        <f t="shared" si="55"/>
        <v>13</v>
      </c>
      <c r="AN137" s="5">
        <f t="shared" si="56"/>
        <v>89</v>
      </c>
      <c r="AO137" s="5">
        <f t="shared" si="57"/>
        <v>51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17">
        <f t="shared" si="58"/>
        <v>0</v>
      </c>
      <c r="AV137" s="22">
        <f t="shared" si="59"/>
        <v>0</v>
      </c>
      <c r="AW137" s="5">
        <f t="shared" si="60"/>
        <v>11</v>
      </c>
      <c r="AX137" s="5">
        <f t="shared" si="61"/>
        <v>101</v>
      </c>
      <c r="AY137" s="5">
        <f t="shared" si="62"/>
        <v>56</v>
      </c>
      <c r="AZ137">
        <v>642.04210675070863</v>
      </c>
      <c r="BA137">
        <v>711.64285956963158</v>
      </c>
      <c r="BB137">
        <v>737.20478628005333</v>
      </c>
      <c r="BC137">
        <v>751.16810894639752</v>
      </c>
      <c r="BD137">
        <v>699.26485390879975</v>
      </c>
      <c r="BE137" t="s">
        <v>433</v>
      </c>
      <c r="BF137" t="s">
        <v>433</v>
      </c>
      <c r="BG137" t="s">
        <v>433</v>
      </c>
      <c r="BH137" t="s">
        <v>433</v>
      </c>
    </row>
    <row r="138" spans="1:61" x14ac:dyDescent="0.3">
      <c r="A138" t="s">
        <v>140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f>SUMPRODUCT(B138:F138,$B$1:$F$1)/SUM($B$1:$F$1)</f>
        <v>0</v>
      </c>
      <c r="H138" s="18">
        <f>RANK(G138,$G$4:$G$316,0)</f>
        <v>241</v>
      </c>
      <c r="I138" s="15">
        <f>IF(AND(B138=0,F138=0),0,IFERROR(_xlfn.RRI(5,B138,F138),100%))</f>
        <v>0</v>
      </c>
      <c r="J138" s="18">
        <f>RANK(I138,$I$4:$I$316,0)</f>
        <v>132</v>
      </c>
      <c r="K138" s="18">
        <f t="shared" si="42"/>
        <v>186.5</v>
      </c>
      <c r="L138" s="9">
        <v>52.000792200504215</v>
      </c>
      <c r="M138" s="9">
        <v>123.76357564526531</v>
      </c>
      <c r="N138" s="9">
        <v>108.72085376870696</v>
      </c>
      <c r="O138" s="9">
        <v>112.80159602183167</v>
      </c>
      <c r="P138" s="9">
        <v>135.11713109229649</v>
      </c>
      <c r="Q138" s="17">
        <f t="shared" si="43"/>
        <v>118.41972038949797</v>
      </c>
      <c r="R138" s="22">
        <f t="shared" si="44"/>
        <v>0.2104311486960635</v>
      </c>
      <c r="S138" s="5">
        <f t="shared" si="45"/>
        <v>77</v>
      </c>
      <c r="T138" s="5">
        <f t="shared" si="46"/>
        <v>22</v>
      </c>
      <c r="U138" s="5">
        <f t="shared" si="47"/>
        <v>49.5</v>
      </c>
      <c r="V138" s="9">
        <v>-44.001913281792</v>
      </c>
      <c r="W138" s="9">
        <v>-74.176720678921725</v>
      </c>
      <c r="X138" s="9">
        <v>-50.790781317572097</v>
      </c>
      <c r="Y138" s="9">
        <v>-58.972888201622936</v>
      </c>
      <c r="Z138" s="9">
        <v>-98.606286018149589</v>
      </c>
      <c r="AA138" s="17">
        <f t="shared" si="48"/>
        <v>-73.201468829296829</v>
      </c>
      <c r="AB138" s="22">
        <f t="shared" si="49"/>
        <v>0.17513187945176245</v>
      </c>
      <c r="AC138" s="5">
        <f t="shared" si="50"/>
        <v>312</v>
      </c>
      <c r="AD138" s="5">
        <f t="shared" si="51"/>
        <v>24</v>
      </c>
      <c r="AE138" s="5">
        <f t="shared" si="52"/>
        <v>168</v>
      </c>
      <c r="AF138" s="9">
        <v>0.21858277033095883</v>
      </c>
      <c r="AG138" s="9">
        <v>0.19290926060575841</v>
      </c>
      <c r="AH138" s="9">
        <v>0.2124870306042351</v>
      </c>
      <c r="AI138" s="9">
        <v>0.19641627713423346</v>
      </c>
      <c r="AJ138" s="9">
        <v>0.18108283047074283</v>
      </c>
      <c r="AK138" s="17">
        <f t="shared" si="53"/>
        <v>0.19443002299625006</v>
      </c>
      <c r="AL138" s="22">
        <f t="shared" si="54"/>
        <v>-3.6942384869996459E-2</v>
      </c>
      <c r="AM138" s="5">
        <f t="shared" si="55"/>
        <v>141</v>
      </c>
      <c r="AN138" s="5">
        <f t="shared" si="56"/>
        <v>72</v>
      </c>
      <c r="AO138" s="5">
        <f t="shared" si="57"/>
        <v>106.5</v>
      </c>
      <c r="AP138" s="9">
        <v>0.69328793568088476</v>
      </c>
      <c r="AQ138" s="9">
        <v>0.6622988409718259</v>
      </c>
      <c r="AR138" s="9">
        <v>0.70026700885702708</v>
      </c>
      <c r="AS138" s="9">
        <v>0.71540933115279504</v>
      </c>
      <c r="AT138" s="9">
        <v>0.68809432785830638</v>
      </c>
      <c r="AU138" s="17">
        <f t="shared" si="58"/>
        <v>0.69769327109320201</v>
      </c>
      <c r="AV138" s="22">
        <f t="shared" si="59"/>
        <v>-1.5027640215560245E-3</v>
      </c>
      <c r="AW138" s="5">
        <f t="shared" si="60"/>
        <v>155</v>
      </c>
      <c r="AX138" s="5">
        <f t="shared" si="61"/>
        <v>97</v>
      </c>
      <c r="AY138" s="5">
        <f t="shared" si="62"/>
        <v>126</v>
      </c>
      <c r="AZ138">
        <v>0</v>
      </c>
      <c r="BA138">
        <v>0</v>
      </c>
      <c r="BB138">
        <v>0</v>
      </c>
      <c r="BC138">
        <v>0</v>
      </c>
      <c r="BD138">
        <v>0</v>
      </c>
      <c r="BE138" t="s">
        <v>433</v>
      </c>
      <c r="BF138" t="s">
        <v>433</v>
      </c>
      <c r="BG138" t="s">
        <v>438</v>
      </c>
      <c r="BH138" t="s">
        <v>438</v>
      </c>
      <c r="BI138" t="s">
        <v>437</v>
      </c>
    </row>
    <row r="139" spans="1:61" x14ac:dyDescent="0.3">
      <c r="A139" t="s">
        <v>141</v>
      </c>
      <c r="B139" s="19">
        <v>0</v>
      </c>
      <c r="C139" s="19">
        <v>0</v>
      </c>
      <c r="D139" s="19">
        <v>0</v>
      </c>
      <c r="E139" s="19">
        <v>0</v>
      </c>
      <c r="F139" s="19">
        <v>0</v>
      </c>
      <c r="G139" s="19">
        <f>SUMPRODUCT(B139:F139,$B$1:$F$1)/SUM($B$1:$F$1)</f>
        <v>0</v>
      </c>
      <c r="H139" s="18">
        <f>RANK(G139,$G$4:$G$316,0)</f>
        <v>241</v>
      </c>
      <c r="I139" s="15">
        <f>IF(AND(B139=0,F139=0),0,IFERROR(_xlfn.RRI(5,B139,F139),100%))</f>
        <v>0</v>
      </c>
      <c r="J139" s="18">
        <f>RANK(I139,$I$4:$I$316,0)</f>
        <v>132</v>
      </c>
      <c r="K139" s="18">
        <f t="shared" si="42"/>
        <v>186.5</v>
      </c>
      <c r="L139" s="9">
        <v>11.993741726638078</v>
      </c>
      <c r="M139" s="9">
        <v>0</v>
      </c>
      <c r="N139" s="9">
        <v>0</v>
      </c>
      <c r="O139" s="9">
        <v>0</v>
      </c>
      <c r="P139" s="9">
        <v>0</v>
      </c>
      <c r="Q139" s="17">
        <f t="shared" si="43"/>
        <v>0.59968708633190393</v>
      </c>
      <c r="R139" s="22">
        <f t="shared" si="44"/>
        <v>-1</v>
      </c>
      <c r="S139" s="5">
        <f t="shared" si="45"/>
        <v>278</v>
      </c>
      <c r="T139" s="5">
        <f t="shared" si="46"/>
        <v>250</v>
      </c>
      <c r="U139" s="5">
        <f t="shared" si="47"/>
        <v>264</v>
      </c>
      <c r="V139" s="9">
        <v>68.668409326684156</v>
      </c>
      <c r="W139" s="9">
        <v>71.549019267829763</v>
      </c>
      <c r="X139" s="9">
        <v>70.835240777482241</v>
      </c>
      <c r="Y139" s="9">
        <v>72.037011285268477</v>
      </c>
      <c r="Z139" s="9">
        <v>73.904905215283193</v>
      </c>
      <c r="AA139" s="17">
        <f t="shared" si="48"/>
        <v>72.350985056915974</v>
      </c>
      <c r="AB139" s="22">
        <f t="shared" si="49"/>
        <v>1.4806535350061711E-2</v>
      </c>
      <c r="AC139" s="5">
        <f t="shared" si="50"/>
        <v>134</v>
      </c>
      <c r="AD139" s="5">
        <f t="shared" si="51"/>
        <v>121</v>
      </c>
      <c r="AE139" s="5">
        <f t="shared" si="52"/>
        <v>127.5</v>
      </c>
      <c r="AF139" s="9">
        <v>0.67841738617336012</v>
      </c>
      <c r="AG139" s="9">
        <v>0.68876120640094829</v>
      </c>
      <c r="AH139" s="9">
        <v>0.69161776648480966</v>
      </c>
      <c r="AI139" s="9">
        <v>0.64284770117015377</v>
      </c>
      <c r="AJ139" s="9">
        <v>0.60911947107645392</v>
      </c>
      <c r="AK139" s="17">
        <f t="shared" si="53"/>
        <v>0.64318458170730508</v>
      </c>
      <c r="AL139" s="22">
        <f t="shared" si="54"/>
        <v>-2.1319122692727288E-2</v>
      </c>
      <c r="AM139" s="5">
        <f t="shared" si="55"/>
        <v>245</v>
      </c>
      <c r="AN139" s="5">
        <f t="shared" si="56"/>
        <v>78</v>
      </c>
      <c r="AO139" s="5">
        <f t="shared" si="57"/>
        <v>161.5</v>
      </c>
      <c r="AP139" s="9">
        <v>0.98511388764673169</v>
      </c>
      <c r="AQ139" s="9">
        <v>1.013913967167783</v>
      </c>
      <c r="AR139" s="9">
        <v>1.0333088749364843</v>
      </c>
      <c r="AS139" s="9">
        <v>0.94585053891228099</v>
      </c>
      <c r="AT139" s="9">
        <v>0.91092374584816138</v>
      </c>
      <c r="AU139" s="17">
        <f t="shared" si="58"/>
        <v>0.95473782774097149</v>
      </c>
      <c r="AV139" s="22">
        <f t="shared" si="59"/>
        <v>-1.5537639074822085E-2</v>
      </c>
      <c r="AW139" s="5">
        <f t="shared" si="60"/>
        <v>210</v>
      </c>
      <c r="AX139" s="5">
        <f t="shared" si="61"/>
        <v>78</v>
      </c>
      <c r="AY139" s="5">
        <f t="shared" si="62"/>
        <v>144</v>
      </c>
      <c r="AZ139">
        <v>99.502857471354872</v>
      </c>
      <c r="BA139">
        <v>94.839365191536643</v>
      </c>
      <c r="BB139">
        <v>90.168942690324485</v>
      </c>
      <c r="BC139">
        <v>85.376093373009908</v>
      </c>
      <c r="BD139">
        <v>80.68172698497024</v>
      </c>
      <c r="BE139" t="s">
        <v>433</v>
      </c>
      <c r="BF139" t="s">
        <v>433</v>
      </c>
      <c r="BG139" t="s">
        <v>433</v>
      </c>
      <c r="BH139" t="s">
        <v>438</v>
      </c>
      <c r="BI139" t="s">
        <v>437</v>
      </c>
    </row>
    <row r="140" spans="1:61" x14ac:dyDescent="0.3">
      <c r="A140" t="s">
        <v>142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f>SUMPRODUCT(B140:F140,$B$1:$F$1)/SUM($B$1:$F$1)</f>
        <v>0</v>
      </c>
      <c r="H140" s="18">
        <f>RANK(G140,$G$4:$G$316,0)</f>
        <v>241</v>
      </c>
      <c r="I140" s="15">
        <f>IF(AND(B140=0,F140=0),0,IFERROR(_xlfn.RRI(5,B140,F140),100%))</f>
        <v>0</v>
      </c>
      <c r="J140" s="18">
        <f>RANK(I140,$I$4:$I$316,0)</f>
        <v>132</v>
      </c>
      <c r="K140" s="18">
        <f t="shared" si="42"/>
        <v>186.5</v>
      </c>
      <c r="L140" s="9">
        <v>1.2326828997781505</v>
      </c>
      <c r="M140" s="9">
        <v>1.6963018403435519</v>
      </c>
      <c r="N140" s="9">
        <v>1.5957682748109825</v>
      </c>
      <c r="O140" s="9">
        <v>1.9432561374128128</v>
      </c>
      <c r="P140" s="9">
        <v>2.3690578467439618</v>
      </c>
      <c r="Q140" s="17">
        <f t="shared" si="43"/>
        <v>1.99620287188971</v>
      </c>
      <c r="R140" s="22">
        <f t="shared" si="44"/>
        <v>0.13958010539503518</v>
      </c>
      <c r="S140" s="5">
        <f t="shared" si="45"/>
        <v>253</v>
      </c>
      <c r="T140" s="5">
        <f t="shared" si="46"/>
        <v>32</v>
      </c>
      <c r="U140" s="5">
        <f t="shared" si="47"/>
        <v>142.5</v>
      </c>
      <c r="V140" s="9">
        <v>5.9839394064695295</v>
      </c>
      <c r="W140" s="9">
        <v>6.5476569782120446</v>
      </c>
      <c r="X140" s="9">
        <v>6.6712588923256835</v>
      </c>
      <c r="Y140" s="9">
        <v>7.68097108354642</v>
      </c>
      <c r="Z140" s="9">
        <v>8.1811634872319985</v>
      </c>
      <c r="AA140" s="17">
        <f t="shared" si="48"/>
        <v>7.5375883176559419</v>
      </c>
      <c r="AB140" s="22">
        <f t="shared" si="49"/>
        <v>6.4548805175628443E-2</v>
      </c>
      <c r="AC140" s="5">
        <f t="shared" si="50"/>
        <v>251</v>
      </c>
      <c r="AD140" s="5">
        <f t="shared" si="51"/>
        <v>64</v>
      </c>
      <c r="AE140" s="5">
        <f t="shared" si="52"/>
        <v>157.5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17">
        <f t="shared" si="53"/>
        <v>0</v>
      </c>
      <c r="AL140" s="22">
        <f t="shared" si="54"/>
        <v>0</v>
      </c>
      <c r="AM140" s="5">
        <f t="shared" si="55"/>
        <v>13</v>
      </c>
      <c r="AN140" s="5">
        <f t="shared" si="56"/>
        <v>89</v>
      </c>
      <c r="AO140" s="5">
        <f t="shared" si="57"/>
        <v>51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17">
        <f t="shared" si="58"/>
        <v>0</v>
      </c>
      <c r="AV140" s="22">
        <f t="shared" si="59"/>
        <v>0</v>
      </c>
      <c r="AW140" s="5">
        <f t="shared" si="60"/>
        <v>11</v>
      </c>
      <c r="AX140" s="5">
        <f t="shared" si="61"/>
        <v>101</v>
      </c>
      <c r="AY140" s="5">
        <f t="shared" si="62"/>
        <v>56</v>
      </c>
      <c r="AZ140">
        <v>3.4273007111065601</v>
      </c>
      <c r="BA140">
        <v>3.4765922532044802</v>
      </c>
      <c r="BB140">
        <v>3.3976677279846399</v>
      </c>
      <c r="BC140">
        <v>3.4512399438233601</v>
      </c>
      <c r="BD140">
        <v>3.5038415800422396</v>
      </c>
      <c r="BE140" t="s">
        <v>433</v>
      </c>
      <c r="BF140" t="s">
        <v>433</v>
      </c>
      <c r="BG140" t="s">
        <v>433</v>
      </c>
      <c r="BH140" t="s">
        <v>438</v>
      </c>
      <c r="BI140" t="s">
        <v>437</v>
      </c>
    </row>
    <row r="141" spans="1:61" x14ac:dyDescent="0.3">
      <c r="A141" t="s">
        <v>143</v>
      </c>
      <c r="B141" s="19">
        <v>3.1862912779980799</v>
      </c>
      <c r="C141" s="19">
        <v>1.2200640555950082</v>
      </c>
      <c r="D141" s="19">
        <v>-0.18860951549132798</v>
      </c>
      <c r="E141" s="19">
        <v>0.27062130410495999</v>
      </c>
      <c r="F141" s="19">
        <v>5.1926626355199993E-3</v>
      </c>
      <c r="G141" s="19">
        <f>SUMPRODUCT(B141:F141,$B$1:$F$1)/SUM($B$1:$F$1)</f>
        <v>0.26585931986708483</v>
      </c>
      <c r="H141" s="18">
        <f>RANK(G141,$G$4:$G$316,0)</f>
        <v>216</v>
      </c>
      <c r="I141" s="15">
        <f>IF(AND(B141=0,F141=0),0,IFERROR(_xlfn.RRI(5,B141,F141),100%))</f>
        <v>-0.72303752814100919</v>
      </c>
      <c r="J141" s="18">
        <f>RANK(I141,$I$4:$I$316,0)</f>
        <v>256</v>
      </c>
      <c r="K141" s="18">
        <f t="shared" si="42"/>
        <v>236</v>
      </c>
      <c r="L141" s="9">
        <v>16.755838661636304</v>
      </c>
      <c r="M141" s="9">
        <v>14.149874132726168</v>
      </c>
      <c r="N141" s="9">
        <v>17.267227406772939</v>
      </c>
      <c r="O141" s="9">
        <v>17.947777084363366</v>
      </c>
      <c r="P141" s="9">
        <v>20.192892003267069</v>
      </c>
      <c r="Q141" s="17">
        <f t="shared" si="43"/>
        <v>18.460221047688549</v>
      </c>
      <c r="R141" s="22">
        <f t="shared" si="44"/>
        <v>3.802179062874167E-2</v>
      </c>
      <c r="S141" s="5">
        <f t="shared" si="45"/>
        <v>162</v>
      </c>
      <c r="T141" s="5">
        <f t="shared" si="46"/>
        <v>73</v>
      </c>
      <c r="U141" s="5">
        <f t="shared" si="47"/>
        <v>117.5</v>
      </c>
      <c r="V141" s="9">
        <v>34.573360778780973</v>
      </c>
      <c r="W141" s="9">
        <v>32.076232992425574</v>
      </c>
      <c r="X141" s="9">
        <v>37.341234125036237</v>
      </c>
      <c r="Y141" s="9">
        <v>39.158163428274584</v>
      </c>
      <c r="Z141" s="9">
        <v>44.365538058428719</v>
      </c>
      <c r="AA141" s="17">
        <f t="shared" si="48"/>
        <v>40.29439076542144</v>
      </c>
      <c r="AB141" s="22">
        <f t="shared" si="49"/>
        <v>5.1140648533411381E-2</v>
      </c>
      <c r="AC141" s="5">
        <f t="shared" si="50"/>
        <v>159</v>
      </c>
      <c r="AD141" s="5">
        <f t="shared" si="51"/>
        <v>79</v>
      </c>
      <c r="AE141" s="5">
        <f t="shared" si="52"/>
        <v>119</v>
      </c>
      <c r="AF141" s="9">
        <v>0.67473064437393993</v>
      </c>
      <c r="AG141" s="9">
        <v>1.048782093672834</v>
      </c>
      <c r="AH141" s="9">
        <v>0.70159698386959901</v>
      </c>
      <c r="AI141" s="9">
        <v>0.79846243794318028</v>
      </c>
      <c r="AJ141" s="9">
        <v>1.1920051732047832</v>
      </c>
      <c r="AK141" s="17">
        <f t="shared" si="53"/>
        <v>0.94283583434112583</v>
      </c>
      <c r="AL141" s="22">
        <f t="shared" si="54"/>
        <v>0.12054561657265794</v>
      </c>
      <c r="AM141" s="5">
        <f t="shared" si="55"/>
        <v>296</v>
      </c>
      <c r="AN141" s="5">
        <f t="shared" si="56"/>
        <v>251</v>
      </c>
      <c r="AO141" s="5">
        <f t="shared" si="57"/>
        <v>273.5</v>
      </c>
      <c r="AP141" s="9">
        <v>1.0323498195557874</v>
      </c>
      <c r="AQ141" s="9">
        <v>1.4519928425794635</v>
      </c>
      <c r="AR141" s="9">
        <v>1.0452979902156396</v>
      </c>
      <c r="AS141" s="9">
        <v>1.1385757506695129</v>
      </c>
      <c r="AT141" s="9">
        <v>1.5087279555886457</v>
      </c>
      <c r="AU141" s="17">
        <f t="shared" si="58"/>
        <v>1.2783406385862026</v>
      </c>
      <c r="AV141" s="22">
        <f t="shared" si="59"/>
        <v>7.8839428444759996E-2</v>
      </c>
      <c r="AW141" s="5">
        <f t="shared" si="60"/>
        <v>285</v>
      </c>
      <c r="AX141" s="5">
        <f t="shared" si="61"/>
        <v>257</v>
      </c>
      <c r="AY141" s="5">
        <f t="shared" si="62"/>
        <v>271</v>
      </c>
      <c r="AZ141">
        <v>3.391038067712</v>
      </c>
      <c r="BA141">
        <v>1.4440993591214082</v>
      </c>
      <c r="BB141">
        <v>-0.20593448311705598</v>
      </c>
      <c r="BC141">
        <v>0.27062130410495999</v>
      </c>
      <c r="BD141">
        <v>5.1926626355199993E-3</v>
      </c>
      <c r="BE141" t="s">
        <v>433</v>
      </c>
      <c r="BF141" t="s">
        <v>433</v>
      </c>
      <c r="BG141" t="s">
        <v>433</v>
      </c>
      <c r="BH141" t="s">
        <v>433</v>
      </c>
    </row>
    <row r="142" spans="1:61" x14ac:dyDescent="0.3">
      <c r="A142" t="s">
        <v>144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f>SUMPRODUCT(B142:F142,$B$1:$F$1)/SUM($B$1:$F$1)</f>
        <v>0</v>
      </c>
      <c r="H142" s="18">
        <f>RANK(G142,$G$4:$G$316,0)</f>
        <v>241</v>
      </c>
      <c r="I142" s="15">
        <f>IF(AND(B142=0,F142=0),0,IFERROR(_xlfn.RRI(5,B142,F142),100%))</f>
        <v>0</v>
      </c>
      <c r="J142" s="18">
        <f>RANK(I142,$I$4:$I$316,0)</f>
        <v>132</v>
      </c>
      <c r="K142" s="18">
        <f t="shared" si="42"/>
        <v>186.5</v>
      </c>
      <c r="L142" s="9">
        <v>1.4311381313806337</v>
      </c>
      <c r="M142" s="9">
        <v>1.3994893250382849</v>
      </c>
      <c r="N142" s="9">
        <v>1.4560876065691648</v>
      </c>
      <c r="O142" s="9">
        <v>1.3762816650477567</v>
      </c>
      <c r="P142" s="9">
        <v>1.354048194070016</v>
      </c>
      <c r="Q142" s="17">
        <f t="shared" si="43"/>
        <v>1.3872526712771123</v>
      </c>
      <c r="R142" s="22">
        <f t="shared" si="44"/>
        <v>-1.1013157426701059E-2</v>
      </c>
      <c r="S142" s="5">
        <f t="shared" si="45"/>
        <v>263</v>
      </c>
      <c r="T142" s="5">
        <f t="shared" si="46"/>
        <v>152</v>
      </c>
      <c r="U142" s="5">
        <f t="shared" si="47"/>
        <v>207.5</v>
      </c>
      <c r="V142" s="9">
        <v>3.2971242803200003</v>
      </c>
      <c r="W142" s="9">
        <v>3.314494809088</v>
      </c>
      <c r="X142" s="9">
        <v>3.540190271488</v>
      </c>
      <c r="Y142" s="9">
        <v>3.4310451118079999</v>
      </c>
      <c r="Z142" s="9">
        <v>3.3275455907840001</v>
      </c>
      <c r="AA142" s="17">
        <f t="shared" si="48"/>
        <v>3.3989507786240001</v>
      </c>
      <c r="AB142" s="22">
        <f t="shared" si="49"/>
        <v>1.8385508769664938E-3</v>
      </c>
      <c r="AC142" s="5">
        <f t="shared" si="50"/>
        <v>279</v>
      </c>
      <c r="AD142" s="5">
        <f t="shared" si="51"/>
        <v>149</v>
      </c>
      <c r="AE142" s="5">
        <f t="shared" si="52"/>
        <v>214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17">
        <f t="shared" si="53"/>
        <v>0</v>
      </c>
      <c r="AL142" s="22">
        <f t="shared" si="54"/>
        <v>0</v>
      </c>
      <c r="AM142" s="5">
        <f t="shared" si="55"/>
        <v>13</v>
      </c>
      <c r="AN142" s="5">
        <f t="shared" si="56"/>
        <v>89</v>
      </c>
      <c r="AO142" s="5">
        <f t="shared" si="57"/>
        <v>51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17">
        <f t="shared" si="58"/>
        <v>0</v>
      </c>
      <c r="AV142" s="22">
        <f t="shared" si="59"/>
        <v>0</v>
      </c>
      <c r="AW142" s="5">
        <f t="shared" si="60"/>
        <v>11</v>
      </c>
      <c r="AX142" s="5">
        <f t="shared" si="61"/>
        <v>101</v>
      </c>
      <c r="AY142" s="5">
        <f t="shared" si="62"/>
        <v>56</v>
      </c>
      <c r="AZ142">
        <v>0</v>
      </c>
      <c r="BA142">
        <v>0</v>
      </c>
      <c r="BB142">
        <v>0</v>
      </c>
      <c r="BC142">
        <v>0</v>
      </c>
      <c r="BD142">
        <v>0</v>
      </c>
      <c r="BE142" t="s">
        <v>433</v>
      </c>
      <c r="BF142" t="s">
        <v>433</v>
      </c>
      <c r="BG142" t="s">
        <v>438</v>
      </c>
      <c r="BH142" t="s">
        <v>438</v>
      </c>
      <c r="BI142" t="s">
        <v>437</v>
      </c>
    </row>
    <row r="143" spans="1:61" x14ac:dyDescent="0.3">
      <c r="A143" t="s">
        <v>145</v>
      </c>
      <c r="B143" s="19">
        <v>0.34326005888430083</v>
      </c>
      <c r="C143" s="19">
        <v>0.30690899297484803</v>
      </c>
      <c r="D143" s="19">
        <v>0.26005674970460158</v>
      </c>
      <c r="E143" s="19">
        <v>0.2089627824932864</v>
      </c>
      <c r="F143" s="19">
        <v>0</v>
      </c>
      <c r="G143" s="19">
        <f>SUMPRODUCT(B143:F143,$B$1:$F$1)/SUM($B$1:$F$1)</f>
        <v>0.14720863728186367</v>
      </c>
      <c r="H143" s="18">
        <f>RANK(G143,$G$4:$G$316,0)</f>
        <v>218</v>
      </c>
      <c r="I143" s="15">
        <f>IF(AND(B143=0,F143=0),0,IFERROR(_xlfn.RRI(5,B143,F143),100%))</f>
        <v>-1</v>
      </c>
      <c r="J143" s="18">
        <f>RANK(I143,$I$4:$I$316,0)</f>
        <v>257</v>
      </c>
      <c r="K143" s="18">
        <f t="shared" si="42"/>
        <v>237.5</v>
      </c>
      <c r="L143" s="9">
        <v>2.4344574210844669</v>
      </c>
      <c r="M143" s="9">
        <v>2.3672527180065792</v>
      </c>
      <c r="N143" s="9">
        <v>2.3740139497965567</v>
      </c>
      <c r="O143" s="9">
        <v>2.3320395912258562</v>
      </c>
      <c r="P143" s="9">
        <v>2.1597702166691839</v>
      </c>
      <c r="Q143" s="17">
        <f t="shared" si="43"/>
        <v>2.2784082609492939</v>
      </c>
      <c r="R143" s="22">
        <f t="shared" si="44"/>
        <v>-2.3660021272347898E-2</v>
      </c>
      <c r="S143" s="5">
        <f t="shared" si="45"/>
        <v>250</v>
      </c>
      <c r="T143" s="5">
        <f t="shared" si="46"/>
        <v>169</v>
      </c>
      <c r="U143" s="5">
        <f t="shared" si="47"/>
        <v>209.5</v>
      </c>
      <c r="V143" s="9">
        <v>25.358903991602787</v>
      </c>
      <c r="W143" s="9">
        <v>23.4026287993644</v>
      </c>
      <c r="X143" s="9">
        <v>25.659362024233985</v>
      </c>
      <c r="Y143" s="9">
        <v>25.644675771168256</v>
      </c>
      <c r="Z143" s="9">
        <v>24.981933567604734</v>
      </c>
      <c r="AA143" s="17">
        <f t="shared" si="48"/>
        <v>25.25612520278753</v>
      </c>
      <c r="AB143" s="22">
        <f t="shared" si="49"/>
        <v>-2.9909191245470756E-3</v>
      </c>
      <c r="AC143" s="5">
        <f t="shared" si="50"/>
        <v>198</v>
      </c>
      <c r="AD143" s="5">
        <f t="shared" si="51"/>
        <v>176</v>
      </c>
      <c r="AE143" s="5">
        <f t="shared" si="52"/>
        <v>187</v>
      </c>
      <c r="AF143" s="9">
        <v>0.88370353629740017</v>
      </c>
      <c r="AG143" s="9">
        <v>0.10902464018991145</v>
      </c>
      <c r="AH143" s="9">
        <v>1.4425063948118808</v>
      </c>
      <c r="AI143" s="9">
        <v>54.646736289871292</v>
      </c>
      <c r="AJ143" s="9">
        <v>3.874177362244978</v>
      </c>
      <c r="AK143" s="17">
        <f t="shared" si="53"/>
        <v>18.281829519646116</v>
      </c>
      <c r="AL143" s="22">
        <f t="shared" si="54"/>
        <v>0.34392360247007692</v>
      </c>
      <c r="AM143" s="5">
        <f t="shared" si="55"/>
        <v>306</v>
      </c>
      <c r="AN143" s="5">
        <f t="shared" si="56"/>
        <v>267</v>
      </c>
      <c r="AO143" s="5">
        <f t="shared" si="57"/>
        <v>286.5</v>
      </c>
      <c r="AP143" s="9">
        <v>1.0612381591267299</v>
      </c>
      <c r="AQ143" s="9">
        <v>-1.4924501714523191</v>
      </c>
      <c r="AR143" s="9">
        <v>1.1218048981627817</v>
      </c>
      <c r="AS143" s="9">
        <v>-32.863162978526539</v>
      </c>
      <c r="AT143" s="9">
        <v>5.4452059039941654</v>
      </c>
      <c r="AU143" s="17">
        <f t="shared" si="58"/>
        <v>-7.4780661529440176</v>
      </c>
      <c r="AV143" s="22">
        <f t="shared" si="59"/>
        <v>0.38688448522704122</v>
      </c>
      <c r="AW143" s="5">
        <f t="shared" si="60"/>
        <v>3</v>
      </c>
      <c r="AX143" s="5">
        <f t="shared" si="61"/>
        <v>269</v>
      </c>
      <c r="AY143" s="5">
        <f t="shared" si="62"/>
        <v>136</v>
      </c>
      <c r="AZ143">
        <v>0.48767469477376002</v>
      </c>
      <c r="BA143">
        <v>0.40992689245685765</v>
      </c>
      <c r="BB143">
        <v>0.31850265836339198</v>
      </c>
      <c r="BC143">
        <v>0.2089627824932864</v>
      </c>
      <c r="BD143">
        <v>0</v>
      </c>
      <c r="BE143" t="s">
        <v>433</v>
      </c>
      <c r="BF143" t="s">
        <v>433</v>
      </c>
      <c r="BG143" t="s">
        <v>433</v>
      </c>
      <c r="BH143" t="s">
        <v>433</v>
      </c>
    </row>
    <row r="144" spans="1:61" x14ac:dyDescent="0.3">
      <c r="A144" t="s">
        <v>146</v>
      </c>
      <c r="B144" s="19">
        <v>0</v>
      </c>
      <c r="C144" s="19">
        <v>0</v>
      </c>
      <c r="D144" s="19">
        <v>0</v>
      </c>
      <c r="E144" s="19">
        <v>0</v>
      </c>
      <c r="F144" s="19">
        <v>0</v>
      </c>
      <c r="G144" s="19">
        <f>SUMPRODUCT(B144:F144,$B$1:$F$1)/SUM($B$1:$F$1)</f>
        <v>0</v>
      </c>
      <c r="H144" s="18">
        <f>RANK(G144,$G$4:$G$316,0)</f>
        <v>241</v>
      </c>
      <c r="I144" s="15">
        <f>IF(AND(B144=0,F144=0),0,IFERROR(_xlfn.RRI(5,B144,F144),100%))</f>
        <v>0</v>
      </c>
      <c r="J144" s="18">
        <f>RANK(I144,$I$4:$I$316,0)</f>
        <v>132</v>
      </c>
      <c r="K144" s="18">
        <f t="shared" si="42"/>
        <v>186.5</v>
      </c>
      <c r="L144" s="9">
        <v>3.6103931473919997</v>
      </c>
      <c r="M144" s="9">
        <v>3.0206527590399999</v>
      </c>
      <c r="N144" s="9">
        <v>4.3443242455039996</v>
      </c>
      <c r="O144" s="9">
        <v>2.7002793871359998</v>
      </c>
      <c r="P144" s="9">
        <v>2.6645622190079998</v>
      </c>
      <c r="Q144" s="17">
        <f t="shared" si="43"/>
        <v>3.0763258481664</v>
      </c>
      <c r="R144" s="22">
        <f t="shared" si="44"/>
        <v>-5.8946587501677916E-2</v>
      </c>
      <c r="S144" s="5">
        <f t="shared" si="45"/>
        <v>243</v>
      </c>
      <c r="T144" s="5">
        <f t="shared" si="46"/>
        <v>198</v>
      </c>
      <c r="U144" s="5">
        <f t="shared" si="47"/>
        <v>220.5</v>
      </c>
      <c r="V144" s="9">
        <v>8.3346383288319998</v>
      </c>
      <c r="W144" s="9">
        <v>11.005563092992</v>
      </c>
      <c r="X144" s="9">
        <v>11.587334641663999</v>
      </c>
      <c r="Y144" s="9">
        <v>11.442340302848001</v>
      </c>
      <c r="Z144" s="9">
        <v>11.196507862016</v>
      </c>
      <c r="AA144" s="17">
        <f t="shared" si="48"/>
        <v>11.195782235084799</v>
      </c>
      <c r="AB144" s="22">
        <f t="shared" si="49"/>
        <v>6.0813812979066517E-2</v>
      </c>
      <c r="AC144" s="5">
        <f t="shared" si="50"/>
        <v>236</v>
      </c>
      <c r="AD144" s="5">
        <f t="shared" si="51"/>
        <v>68</v>
      </c>
      <c r="AE144" s="5">
        <f t="shared" si="52"/>
        <v>152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17">
        <f t="shared" si="53"/>
        <v>0</v>
      </c>
      <c r="AL144" s="22">
        <f t="shared" si="54"/>
        <v>0</v>
      </c>
      <c r="AM144" s="5">
        <f t="shared" si="55"/>
        <v>13</v>
      </c>
      <c r="AN144" s="5">
        <f t="shared" si="56"/>
        <v>89</v>
      </c>
      <c r="AO144" s="5">
        <f t="shared" si="57"/>
        <v>51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17">
        <f t="shared" si="58"/>
        <v>0</v>
      </c>
      <c r="AV144" s="22">
        <f t="shared" si="59"/>
        <v>0</v>
      </c>
      <c r="AW144" s="5">
        <f t="shared" si="60"/>
        <v>11</v>
      </c>
      <c r="AX144" s="5">
        <f t="shared" si="61"/>
        <v>101</v>
      </c>
      <c r="AY144" s="5">
        <f t="shared" si="62"/>
        <v>56</v>
      </c>
      <c r="AZ144">
        <v>0</v>
      </c>
      <c r="BA144">
        <v>0</v>
      </c>
      <c r="BB144">
        <v>0</v>
      </c>
      <c r="BC144">
        <v>0</v>
      </c>
      <c r="BD144">
        <v>0</v>
      </c>
      <c r="BE144" t="s">
        <v>433</v>
      </c>
      <c r="BF144" t="s">
        <v>433</v>
      </c>
      <c r="BG144" t="s">
        <v>438</v>
      </c>
      <c r="BH144" t="s">
        <v>438</v>
      </c>
      <c r="BI144" t="s">
        <v>437</v>
      </c>
    </row>
    <row r="145" spans="1:61" x14ac:dyDescent="0.3">
      <c r="A145" t="s">
        <v>147</v>
      </c>
      <c r="B145" s="19">
        <v>53.852846281433493</v>
      </c>
      <c r="C145" s="19">
        <v>51.952555793582079</v>
      </c>
      <c r="D145" s="19">
        <v>51.878333683548163</v>
      </c>
      <c r="E145" s="19">
        <v>53.758363134996479</v>
      </c>
      <c r="F145" s="19">
        <v>55.638420819456002</v>
      </c>
      <c r="G145" s="19">
        <f>SUMPRODUCT(B145:F145,$B$1:$F$1)/SUM($B$1:$F$1)</f>
        <v>54.048814108741752</v>
      </c>
      <c r="H145" s="18">
        <f>RANK(G145,$G$4:$G$316,0)</f>
        <v>114</v>
      </c>
      <c r="I145" s="15">
        <f>IF(AND(B145=0,F145=0),0,IFERROR(_xlfn.RRI(5,B145,F145),100%))</f>
        <v>6.5450712965517965E-3</v>
      </c>
      <c r="J145" s="18">
        <f>RANK(I145,$I$4:$I$316,0)</f>
        <v>124</v>
      </c>
      <c r="K145" s="18">
        <f t="shared" si="42"/>
        <v>119</v>
      </c>
      <c r="L145" s="9">
        <v>70.999786042652374</v>
      </c>
      <c r="M145" s="9">
        <v>78.367707960036768</v>
      </c>
      <c r="N145" s="9">
        <v>72.975697672290707</v>
      </c>
      <c r="O145" s="9">
        <v>79.770688815318124</v>
      </c>
      <c r="P145" s="9">
        <v>80.313033856706241</v>
      </c>
      <c r="Q145" s="17">
        <f t="shared" si="43"/>
        <v>78.119934421870539</v>
      </c>
      <c r="R145" s="22">
        <f t="shared" si="44"/>
        <v>2.495736002708715E-2</v>
      </c>
      <c r="S145" s="5">
        <f t="shared" si="45"/>
        <v>100</v>
      </c>
      <c r="T145" s="5">
        <f t="shared" si="46"/>
        <v>84</v>
      </c>
      <c r="U145" s="5">
        <f t="shared" si="47"/>
        <v>92</v>
      </c>
      <c r="V145" s="9">
        <v>177.20546853466277</v>
      </c>
      <c r="W145" s="9">
        <v>190.69982839538463</v>
      </c>
      <c r="X145" s="9">
        <v>172.49113488067573</v>
      </c>
      <c r="Y145" s="9">
        <v>182.62698582443866</v>
      </c>
      <c r="Z145" s="9">
        <v>187.86947496336907</v>
      </c>
      <c r="AA145" s="17">
        <f t="shared" si="48"/>
        <v>182.82937755531674</v>
      </c>
      <c r="AB145" s="22">
        <f t="shared" si="49"/>
        <v>1.1756074003851591E-2</v>
      </c>
      <c r="AC145" s="5">
        <f t="shared" si="50"/>
        <v>85</v>
      </c>
      <c r="AD145" s="5">
        <f t="shared" si="51"/>
        <v>124</v>
      </c>
      <c r="AE145" s="5">
        <f t="shared" si="52"/>
        <v>104.5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17">
        <f t="shared" si="53"/>
        <v>0</v>
      </c>
      <c r="AL145" s="22">
        <f t="shared" si="54"/>
        <v>0</v>
      </c>
      <c r="AM145" s="5">
        <f t="shared" si="55"/>
        <v>13</v>
      </c>
      <c r="AN145" s="5">
        <f t="shared" si="56"/>
        <v>89</v>
      </c>
      <c r="AO145" s="5">
        <f t="shared" si="57"/>
        <v>51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17">
        <f t="shared" si="58"/>
        <v>0</v>
      </c>
      <c r="AV145" s="22">
        <f t="shared" si="59"/>
        <v>0</v>
      </c>
      <c r="AW145" s="5">
        <f t="shared" si="60"/>
        <v>11</v>
      </c>
      <c r="AX145" s="5">
        <f t="shared" si="61"/>
        <v>101</v>
      </c>
      <c r="AY145" s="5">
        <f t="shared" si="62"/>
        <v>56</v>
      </c>
      <c r="AZ145">
        <v>59.77467894652149</v>
      </c>
      <c r="BA145">
        <v>58.125157427056635</v>
      </c>
      <c r="BB145">
        <v>58.538764604395517</v>
      </c>
      <c r="BC145">
        <v>61.49416046784512</v>
      </c>
      <c r="BD145">
        <v>64.970357439621125</v>
      </c>
      <c r="BE145" t="s">
        <v>433</v>
      </c>
      <c r="BF145" t="s">
        <v>433</v>
      </c>
      <c r="BG145" t="s">
        <v>433</v>
      </c>
      <c r="BH145" t="s">
        <v>433</v>
      </c>
    </row>
    <row r="146" spans="1:61" x14ac:dyDescent="0.3">
      <c r="A146" t="s">
        <v>148</v>
      </c>
      <c r="B146" s="19">
        <v>8.4362723512320006</v>
      </c>
      <c r="C146" s="19">
        <v>16.332535847936001</v>
      </c>
      <c r="D146" s="19">
        <v>-27.040502767616001</v>
      </c>
      <c r="E146" s="19">
        <v>20.597093646335999</v>
      </c>
      <c r="F146" s="19">
        <v>21.327917186047998</v>
      </c>
      <c r="G146" s="19">
        <f>SUMPRODUCT(B146:F146,$B$1:$F$1)/SUM($B$1:$F$1)</f>
        <v>10.540634824755198</v>
      </c>
      <c r="H146" s="18">
        <f>RANK(G146,$G$4:$G$316,0)</f>
        <v>165</v>
      </c>
      <c r="I146" s="15">
        <f>IF(AND(B146=0,F146=0),0,IFERROR(_xlfn.RRI(5,B146,F146),100%))</f>
        <v>0.20381450188002281</v>
      </c>
      <c r="J146" s="18">
        <f>RANK(I146,$I$4:$I$316,0)</f>
        <v>71</v>
      </c>
      <c r="K146" s="18">
        <f t="shared" si="42"/>
        <v>118</v>
      </c>
      <c r="L146" s="9">
        <v>21.837225286704946</v>
      </c>
      <c r="M146" s="9">
        <v>22.304289894962075</v>
      </c>
      <c r="N146" s="9">
        <v>8.8298960074432511</v>
      </c>
      <c r="O146" s="9">
        <v>10.853286046720717</v>
      </c>
      <c r="P146" s="9">
        <v>12.889039269569126</v>
      </c>
      <c r="Q146" s="17">
        <f t="shared" si="43"/>
        <v>12.384656482415867</v>
      </c>
      <c r="R146" s="22">
        <f t="shared" si="44"/>
        <v>-0.10007851906108889</v>
      </c>
      <c r="S146" s="5">
        <f t="shared" si="45"/>
        <v>180</v>
      </c>
      <c r="T146" s="5">
        <f t="shared" si="46"/>
        <v>218</v>
      </c>
      <c r="U146" s="5">
        <f t="shared" si="47"/>
        <v>199</v>
      </c>
      <c r="V146" s="9">
        <v>15.97334572797952</v>
      </c>
      <c r="W146" s="9">
        <v>16.98030036438016</v>
      </c>
      <c r="X146" s="9">
        <v>7.1757050173439998</v>
      </c>
      <c r="Y146" s="9">
        <v>8.9012950988800004</v>
      </c>
      <c r="Z146" s="9">
        <v>11.491794324480001</v>
      </c>
      <c r="AA146" s="17">
        <f t="shared" si="48"/>
        <v>10.349929567542784</v>
      </c>
      <c r="AB146" s="22">
        <f t="shared" si="49"/>
        <v>-6.3735858148739388E-2</v>
      </c>
      <c r="AC146" s="5">
        <f t="shared" si="50"/>
        <v>240</v>
      </c>
      <c r="AD146" s="5">
        <f t="shared" si="51"/>
        <v>222</v>
      </c>
      <c r="AE146" s="5">
        <f t="shared" si="52"/>
        <v>231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17">
        <f t="shared" si="53"/>
        <v>0</v>
      </c>
      <c r="AL146" s="22">
        <f t="shared" si="54"/>
        <v>0</v>
      </c>
      <c r="AM146" s="5">
        <f t="shared" si="55"/>
        <v>13</v>
      </c>
      <c r="AN146" s="5">
        <f t="shared" si="56"/>
        <v>89</v>
      </c>
      <c r="AO146" s="5">
        <f t="shared" si="57"/>
        <v>51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17">
        <f t="shared" si="58"/>
        <v>0</v>
      </c>
      <c r="AV146" s="22">
        <f t="shared" si="59"/>
        <v>0</v>
      </c>
      <c r="AW146" s="5">
        <f t="shared" si="60"/>
        <v>11</v>
      </c>
      <c r="AX146" s="5">
        <f t="shared" si="61"/>
        <v>101</v>
      </c>
      <c r="AY146" s="5">
        <f t="shared" si="62"/>
        <v>56</v>
      </c>
      <c r="AZ146">
        <v>102.034344336384</v>
      </c>
      <c r="BA146">
        <v>84.942945617920003</v>
      </c>
      <c r="BB146">
        <v>57.560358967296004</v>
      </c>
      <c r="BC146">
        <v>55.576092833791996</v>
      </c>
      <c r="BD146">
        <v>69.557386399744004</v>
      </c>
      <c r="BE146" t="s">
        <v>433</v>
      </c>
      <c r="BF146" t="s">
        <v>433</v>
      </c>
      <c r="BG146" t="s">
        <v>433</v>
      </c>
      <c r="BH146" t="s">
        <v>433</v>
      </c>
    </row>
    <row r="147" spans="1:61" x14ac:dyDescent="0.3">
      <c r="A147" t="s">
        <v>149</v>
      </c>
      <c r="B147" s="19">
        <v>311.50173683604476</v>
      </c>
      <c r="C147" s="19">
        <v>379.82396941813755</v>
      </c>
      <c r="D147" s="19">
        <v>531.0170717417268</v>
      </c>
      <c r="E147" s="19">
        <v>632.47752757159935</v>
      </c>
      <c r="F147" s="19">
        <v>801.47118673799173</v>
      </c>
      <c r="G147" s="19">
        <f>SUMPRODUCT(B147:F147,$B$1:$F$1)/SUM($B$1:$F$1)</f>
        <v>651.10143262773101</v>
      </c>
      <c r="H147" s="18">
        <f>RANK(G147,$G$4:$G$316,0)</f>
        <v>40</v>
      </c>
      <c r="I147" s="15">
        <f>IF(AND(B147=0,F147=0),0,IFERROR(_xlfn.RRI(5,B147,F147),100%))</f>
        <v>0.20805160945669976</v>
      </c>
      <c r="J147" s="18">
        <f>RANK(I147,$I$4:$I$316,0)</f>
        <v>70</v>
      </c>
      <c r="K147" s="18">
        <f t="shared" si="42"/>
        <v>55</v>
      </c>
      <c r="L147" s="9">
        <v>675.44017613734911</v>
      </c>
      <c r="M147" s="9">
        <v>683.00238113383432</v>
      </c>
      <c r="N147" s="9">
        <v>794.30165814232316</v>
      </c>
      <c r="O147" s="9">
        <v>915.17871059950392</v>
      </c>
      <c r="P147" s="9">
        <v>1145.8752444624399</v>
      </c>
      <c r="Q147" s="17">
        <f t="shared" si="43"/>
        <v>959.68617045685096</v>
      </c>
      <c r="R147" s="22">
        <f t="shared" si="44"/>
        <v>0.11150159308678909</v>
      </c>
      <c r="S147" s="5">
        <f t="shared" si="45"/>
        <v>24</v>
      </c>
      <c r="T147" s="5">
        <f t="shared" si="46"/>
        <v>40</v>
      </c>
      <c r="U147" s="5">
        <f t="shared" si="47"/>
        <v>32</v>
      </c>
      <c r="V147" s="9">
        <v>986.44105266743304</v>
      </c>
      <c r="W147" s="9">
        <v>978.50121460141065</v>
      </c>
      <c r="X147" s="9">
        <v>996.04766851238162</v>
      </c>
      <c r="Y147" s="9">
        <v>1134.9000595803416</v>
      </c>
      <c r="Z147" s="9">
        <v>1437.3368414774361</v>
      </c>
      <c r="AA147" s="17">
        <f t="shared" si="48"/>
        <v>1212.8614015309954</v>
      </c>
      <c r="AB147" s="22">
        <f t="shared" si="49"/>
        <v>7.8195423008889264E-2</v>
      </c>
      <c r="AC147" s="5">
        <f t="shared" si="50"/>
        <v>23</v>
      </c>
      <c r="AD147" s="5">
        <f t="shared" si="51"/>
        <v>53</v>
      </c>
      <c r="AE147" s="5">
        <f t="shared" si="52"/>
        <v>38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17">
        <f t="shared" si="53"/>
        <v>0</v>
      </c>
      <c r="AL147" s="22">
        <f t="shared" si="54"/>
        <v>0</v>
      </c>
      <c r="AM147" s="5">
        <f t="shared" si="55"/>
        <v>13</v>
      </c>
      <c r="AN147" s="5">
        <f t="shared" si="56"/>
        <v>89</v>
      </c>
      <c r="AO147" s="5">
        <f t="shared" si="57"/>
        <v>51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17">
        <f t="shared" si="58"/>
        <v>0</v>
      </c>
      <c r="AV147" s="22">
        <f t="shared" si="59"/>
        <v>0</v>
      </c>
      <c r="AW147" s="5">
        <f t="shared" si="60"/>
        <v>11</v>
      </c>
      <c r="AX147" s="5">
        <f t="shared" si="61"/>
        <v>101</v>
      </c>
      <c r="AY147" s="5">
        <f t="shared" si="62"/>
        <v>56</v>
      </c>
      <c r="AZ147">
        <v>403.92011945746435</v>
      </c>
      <c r="BA147">
        <v>427.17160908763134</v>
      </c>
      <c r="BB147">
        <v>596.63428624255994</v>
      </c>
      <c r="BC147">
        <v>714.32804784733185</v>
      </c>
      <c r="BD147">
        <v>862.31675919123461</v>
      </c>
      <c r="BE147" t="s">
        <v>433</v>
      </c>
      <c r="BF147" t="s">
        <v>433</v>
      </c>
      <c r="BG147" t="s">
        <v>433</v>
      </c>
      <c r="BH147" t="s">
        <v>433</v>
      </c>
    </row>
    <row r="148" spans="1:61" x14ac:dyDescent="0.3">
      <c r="A148" t="s">
        <v>150</v>
      </c>
      <c r="B148" s="19">
        <v>-1750.9455052206081</v>
      </c>
      <c r="C148" s="19">
        <v>7626.4190937620479</v>
      </c>
      <c r="D148" s="19">
        <v>7867.1582059059201</v>
      </c>
      <c r="E148" s="19">
        <v>9028.4146220595194</v>
      </c>
      <c r="F148" s="20">
        <v>8180.3875727790073</v>
      </c>
      <c r="G148" s="19">
        <f>SUMPRODUCT(B148:F148,$B$1:$F$1)/SUM($B$1:$F$1)</f>
        <v>7847.8847363377154</v>
      </c>
      <c r="H148" s="18">
        <f>RANK(G148,$G$4:$G$316,0)</f>
        <v>10</v>
      </c>
      <c r="I148" s="15">
        <f>IF(AND(B148=0,F148=0),0,IFERROR(_xlfn.RRI(5,B148,F148),100%))</f>
        <v>1</v>
      </c>
      <c r="J148" s="18">
        <f>RANK(I148,$I$4:$I$316,0)</f>
        <v>5</v>
      </c>
      <c r="K148" s="18">
        <f t="shared" si="42"/>
        <v>7.5</v>
      </c>
      <c r="L148" s="9">
        <v>1494.2205766850991</v>
      </c>
      <c r="M148" s="9">
        <v>1237.0975483718482</v>
      </c>
      <c r="N148" s="9">
        <v>1165.127108950566</v>
      </c>
      <c r="O148" s="9">
        <v>1409.1254984393124</v>
      </c>
      <c r="P148" s="9">
        <v>1527.8710486107302</v>
      </c>
      <c r="Q148" s="17">
        <f t="shared" si="43"/>
        <v>1403.4773970190465</v>
      </c>
      <c r="R148" s="22">
        <f t="shared" si="44"/>
        <v>4.4640497983803318E-3</v>
      </c>
      <c r="S148" s="5">
        <f t="shared" si="45"/>
        <v>18</v>
      </c>
      <c r="T148" s="5">
        <f t="shared" si="46"/>
        <v>115</v>
      </c>
      <c r="U148" s="5">
        <f t="shared" si="47"/>
        <v>66.5</v>
      </c>
      <c r="V148" s="9">
        <v>2403.0410648319998</v>
      </c>
      <c r="W148" s="9">
        <v>2338.7955229183999</v>
      </c>
      <c r="X148" s="9">
        <v>2119.511513339904</v>
      </c>
      <c r="Y148" s="9">
        <v>2263.2916004505601</v>
      </c>
      <c r="Z148" s="9">
        <v>2527.4169155461123</v>
      </c>
      <c r="AA148" s="17">
        <f t="shared" si="48"/>
        <v>2350.9483784091135</v>
      </c>
      <c r="AB148" s="22">
        <f t="shared" si="49"/>
        <v>1.0143652278532311E-2</v>
      </c>
      <c r="AC148" s="5">
        <f t="shared" si="50"/>
        <v>17</v>
      </c>
      <c r="AD148" s="5">
        <f t="shared" si="51"/>
        <v>130</v>
      </c>
      <c r="AE148" s="5">
        <f t="shared" si="52"/>
        <v>73.5</v>
      </c>
      <c r="AF148" s="9">
        <v>-1.0677540103022602</v>
      </c>
      <c r="AG148" s="9">
        <v>-0.89030137643847085</v>
      </c>
      <c r="AH148" s="9">
        <v>-2.2920728567120112</v>
      </c>
      <c r="AI148" s="9">
        <v>-0.80473235944368549</v>
      </c>
      <c r="AJ148" s="9">
        <v>-0.20860261972532626</v>
      </c>
      <c r="AK148" s="17">
        <f t="shared" si="53"/>
        <v>-0.88117809640267497</v>
      </c>
      <c r="AL148" s="22">
        <f t="shared" si="54"/>
        <v>-0.27861067835797249</v>
      </c>
      <c r="AM148" s="5">
        <f t="shared" si="55"/>
        <v>5</v>
      </c>
      <c r="AN148" s="5">
        <f t="shared" si="56"/>
        <v>43</v>
      </c>
      <c r="AO148" s="5">
        <f t="shared" si="57"/>
        <v>24</v>
      </c>
      <c r="AP148" s="9">
        <v>-0.40073335885138445</v>
      </c>
      <c r="AQ148" s="9">
        <v>-0.23194396529723371</v>
      </c>
      <c r="AR148" s="9">
        <v>-2.0138854432112119</v>
      </c>
      <c r="AS148" s="9">
        <v>-0.41820748839133143</v>
      </c>
      <c r="AT148" s="9">
        <v>0.11849081185840238</v>
      </c>
      <c r="AU148" s="17">
        <f t="shared" si="58"/>
        <v>-0.51247687662371177</v>
      </c>
      <c r="AV148" s="22">
        <f t="shared" si="59"/>
        <v>1</v>
      </c>
      <c r="AW148" s="5">
        <f t="shared" si="60"/>
        <v>8</v>
      </c>
      <c r="AX148" s="5">
        <f t="shared" si="61"/>
        <v>274</v>
      </c>
      <c r="AY148" s="5">
        <f t="shared" si="62"/>
        <v>141</v>
      </c>
      <c r="AZ148">
        <v>7753.5699632926726</v>
      </c>
      <c r="BA148">
        <v>8125.4374848174084</v>
      </c>
      <c r="BB148">
        <v>8076.389010637824</v>
      </c>
      <c r="BC148">
        <v>9188.7980362117123</v>
      </c>
      <c r="BD148">
        <v>8341.6432501483523</v>
      </c>
      <c r="BE148" t="s">
        <v>433</v>
      </c>
      <c r="BF148" t="s">
        <v>433</v>
      </c>
      <c r="BG148" t="s">
        <v>433</v>
      </c>
      <c r="BH148" t="s">
        <v>433</v>
      </c>
    </row>
    <row r="149" spans="1:61" x14ac:dyDescent="0.3">
      <c r="A149" t="s">
        <v>151</v>
      </c>
      <c r="B149" s="19">
        <v>13.034175742902988</v>
      </c>
      <c r="C149" s="19">
        <v>6.3424348968357886</v>
      </c>
      <c r="D149" s="19">
        <v>6.4878322737387517</v>
      </c>
      <c r="E149" s="19">
        <v>1.74836565167104</v>
      </c>
      <c r="F149" s="20">
        <v>-2.16008958116864</v>
      </c>
      <c r="G149" s="19">
        <f>SUMPRODUCT(B149:F149,$B$1:$F$1)/SUM($B$1:$F$1)</f>
        <v>1.9268708497685454</v>
      </c>
      <c r="H149" s="18">
        <f>RANK(G149,$G$4:$G$316,0)</f>
        <v>204</v>
      </c>
      <c r="I149" s="15">
        <f>IF(AND(B149=0,F149=0),0,IFERROR(_xlfn.RRI(5,B149,F149),100%))</f>
        <v>1</v>
      </c>
      <c r="J149" s="18">
        <f>RANK(I149,$I$4:$I$316,0)</f>
        <v>5</v>
      </c>
      <c r="K149" s="18">
        <f t="shared" si="42"/>
        <v>104.5</v>
      </c>
      <c r="L149" s="9">
        <v>44.357218590380953</v>
      </c>
      <c r="M149" s="9">
        <v>41.743742868110232</v>
      </c>
      <c r="N149" s="9">
        <v>34.177394522383565</v>
      </c>
      <c r="O149" s="9">
        <v>30.041943203430399</v>
      </c>
      <c r="P149" s="9">
        <v>0.30459902966784003</v>
      </c>
      <c r="Q149" s="17">
        <f t="shared" si="43"/>
        <v>20.274949550297524</v>
      </c>
      <c r="R149" s="22">
        <f t="shared" si="44"/>
        <v>-0.63072250432121124</v>
      </c>
      <c r="S149" s="5">
        <f t="shared" si="45"/>
        <v>158</v>
      </c>
      <c r="T149" s="5">
        <f t="shared" si="46"/>
        <v>248</v>
      </c>
      <c r="U149" s="5">
        <f t="shared" si="47"/>
        <v>203</v>
      </c>
      <c r="V149" s="9">
        <v>91.512813445722728</v>
      </c>
      <c r="W149" s="9">
        <v>72.342457608608555</v>
      </c>
      <c r="X149" s="9">
        <v>72.354984753609415</v>
      </c>
      <c r="Y149" s="9">
        <v>50.292698733762563</v>
      </c>
      <c r="Z149" s="9">
        <v>3.2143247694950401</v>
      </c>
      <c r="AA149" s="17">
        <f t="shared" si="48"/>
        <v>39.037300031365227</v>
      </c>
      <c r="AB149" s="22">
        <f t="shared" si="49"/>
        <v>-0.48817491230666132</v>
      </c>
      <c r="AC149" s="5">
        <f t="shared" si="50"/>
        <v>162</v>
      </c>
      <c r="AD149" s="5">
        <f t="shared" si="51"/>
        <v>249</v>
      </c>
      <c r="AE149" s="5">
        <f t="shared" si="52"/>
        <v>205.5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17">
        <f t="shared" si="53"/>
        <v>0</v>
      </c>
      <c r="AL149" s="22">
        <f t="shared" si="54"/>
        <v>0</v>
      </c>
      <c r="AM149" s="5">
        <f t="shared" si="55"/>
        <v>13</v>
      </c>
      <c r="AN149" s="5">
        <f t="shared" si="56"/>
        <v>89</v>
      </c>
      <c r="AO149" s="5">
        <f t="shared" si="57"/>
        <v>51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17">
        <f t="shared" si="58"/>
        <v>0</v>
      </c>
      <c r="AV149" s="22">
        <f t="shared" si="59"/>
        <v>0</v>
      </c>
      <c r="AW149" s="5">
        <f t="shared" si="60"/>
        <v>11</v>
      </c>
      <c r="AX149" s="5">
        <f t="shared" si="61"/>
        <v>101</v>
      </c>
      <c r="AY149" s="5">
        <f t="shared" si="62"/>
        <v>56</v>
      </c>
      <c r="AZ149">
        <v>16.810110493227008</v>
      </c>
      <c r="BA149">
        <v>13.708441715206144</v>
      </c>
      <c r="BB149">
        <v>9.5789345476433905</v>
      </c>
      <c r="BC149">
        <v>3.4792686655795202</v>
      </c>
      <c r="BD149">
        <v>-0.82220445020159982</v>
      </c>
      <c r="BE149" t="s">
        <v>433</v>
      </c>
      <c r="BF149" t="s">
        <v>433</v>
      </c>
      <c r="BG149" t="s">
        <v>433</v>
      </c>
      <c r="BH149" t="s">
        <v>433</v>
      </c>
    </row>
    <row r="150" spans="1:61" x14ac:dyDescent="0.3">
      <c r="A150" t="s">
        <v>152</v>
      </c>
      <c r="B150" s="19">
        <v>0</v>
      </c>
      <c r="C150" s="19">
        <v>0</v>
      </c>
      <c r="D150" s="19">
        <v>0</v>
      </c>
      <c r="E150" s="19">
        <v>0</v>
      </c>
      <c r="F150" s="20">
        <v>57.588845959966719</v>
      </c>
      <c r="G150" s="19">
        <f>SUMPRODUCT(B150:F150,$B$1:$F$1)/SUM($B$1:$F$1)</f>
        <v>23.03553838398669</v>
      </c>
      <c r="H150" s="18">
        <f>RANK(G150,$G$4:$G$316,0)</f>
        <v>144</v>
      </c>
      <c r="I150" s="15">
        <f>IF(AND(B150=0,F150=0),0,IFERROR(_xlfn.RRI(5,B150,F150),100%))</f>
        <v>1</v>
      </c>
      <c r="J150" s="18">
        <f>RANK(I150,$I$4:$I$316,0)</f>
        <v>5</v>
      </c>
      <c r="K150" s="18">
        <f t="shared" si="42"/>
        <v>74.5</v>
      </c>
      <c r="L150" s="9">
        <v>0</v>
      </c>
      <c r="M150" s="9">
        <v>0</v>
      </c>
      <c r="N150" s="9">
        <v>0</v>
      </c>
      <c r="O150" s="9">
        <v>0</v>
      </c>
      <c r="P150" s="9">
        <v>30.716407435165081</v>
      </c>
      <c r="Q150" s="17">
        <f t="shared" si="43"/>
        <v>12.286562974066033</v>
      </c>
      <c r="R150" s="22">
        <f t="shared" si="44"/>
        <v>1</v>
      </c>
      <c r="S150" s="5">
        <f t="shared" si="45"/>
        <v>181</v>
      </c>
      <c r="T150" s="5">
        <f t="shared" si="46"/>
        <v>3</v>
      </c>
      <c r="U150" s="5">
        <f t="shared" si="47"/>
        <v>92</v>
      </c>
      <c r="V150" s="9">
        <v>0</v>
      </c>
      <c r="W150" s="9">
        <v>0</v>
      </c>
      <c r="X150" s="9">
        <v>0</v>
      </c>
      <c r="Y150" s="9">
        <v>0</v>
      </c>
      <c r="Z150" s="9">
        <v>57.480339527743901</v>
      </c>
      <c r="AA150" s="17">
        <f t="shared" si="48"/>
        <v>22.992135811097562</v>
      </c>
      <c r="AB150" s="22">
        <f t="shared" si="49"/>
        <v>1</v>
      </c>
      <c r="AC150" s="5">
        <f t="shared" si="50"/>
        <v>202</v>
      </c>
      <c r="AD150" s="5">
        <f t="shared" si="51"/>
        <v>2</v>
      </c>
      <c r="AE150" s="5">
        <f t="shared" si="52"/>
        <v>102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17">
        <f t="shared" si="53"/>
        <v>0</v>
      </c>
      <c r="AL150" s="22">
        <f t="shared" si="54"/>
        <v>0</v>
      </c>
      <c r="AM150" s="5">
        <f t="shared" si="55"/>
        <v>13</v>
      </c>
      <c r="AN150" s="5">
        <f t="shared" si="56"/>
        <v>89</v>
      </c>
      <c r="AO150" s="5">
        <f t="shared" si="57"/>
        <v>51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17">
        <f t="shared" si="58"/>
        <v>0</v>
      </c>
      <c r="AV150" s="22">
        <f t="shared" si="59"/>
        <v>0</v>
      </c>
      <c r="AW150" s="5">
        <f t="shared" si="60"/>
        <v>11</v>
      </c>
      <c r="AX150" s="5">
        <f t="shared" si="61"/>
        <v>101</v>
      </c>
      <c r="AY150" s="5">
        <f t="shared" si="62"/>
        <v>56</v>
      </c>
      <c r="AZ150">
        <v>0</v>
      </c>
      <c r="BA150">
        <v>0</v>
      </c>
      <c r="BB150">
        <v>0</v>
      </c>
      <c r="BC150">
        <v>0</v>
      </c>
      <c r="BD150">
        <v>109.48949282823168</v>
      </c>
      <c r="BE150" t="s">
        <v>433</v>
      </c>
      <c r="BF150" t="s">
        <v>433</v>
      </c>
      <c r="BG150" t="s">
        <v>433</v>
      </c>
      <c r="BH150" t="s">
        <v>433</v>
      </c>
    </row>
    <row r="151" spans="1:61" x14ac:dyDescent="0.3">
      <c r="A151" t="s">
        <v>153</v>
      </c>
      <c r="B151" s="19">
        <v>171.93572559892479</v>
      </c>
      <c r="C151" s="19">
        <v>195.38295334672384</v>
      </c>
      <c r="D151" s="19">
        <v>166.61013667587073</v>
      </c>
      <c r="E151" s="19">
        <v>0</v>
      </c>
      <c r="F151" s="19">
        <v>0</v>
      </c>
      <c r="G151" s="19">
        <f>SUMPRODUCT(B151:F151,$B$1:$F$1)/SUM($B$1:$F$1)</f>
        <v>51.687961282456584</v>
      </c>
      <c r="H151" s="18">
        <f>RANK(G151,$G$4:$G$316,0)</f>
        <v>116</v>
      </c>
      <c r="I151" s="15">
        <f>IF(AND(B151=0,F151=0),0,IFERROR(_xlfn.RRI(5,B151,F151),100%))</f>
        <v>-1</v>
      </c>
      <c r="J151" s="18">
        <f>RANK(I151,$I$4:$I$316,0)</f>
        <v>257</v>
      </c>
      <c r="K151" s="18">
        <f t="shared" si="42"/>
        <v>186.5</v>
      </c>
      <c r="L151" s="9">
        <v>91.323350424044023</v>
      </c>
      <c r="M151" s="9">
        <v>95.869828881778375</v>
      </c>
      <c r="N151" s="9">
        <v>95.327185586763576</v>
      </c>
      <c r="O151" s="9">
        <v>0</v>
      </c>
      <c r="P151" s="9">
        <v>0</v>
      </c>
      <c r="Q151" s="17">
        <f t="shared" si="43"/>
        <v>28.425096082643837</v>
      </c>
      <c r="R151" s="22">
        <f t="shared" si="44"/>
        <v>-1</v>
      </c>
      <c r="S151" s="5">
        <f t="shared" si="45"/>
        <v>144</v>
      </c>
      <c r="T151" s="5">
        <f t="shared" si="46"/>
        <v>250</v>
      </c>
      <c r="U151" s="5">
        <f t="shared" si="47"/>
        <v>197</v>
      </c>
      <c r="V151" s="9">
        <v>156.14025141524561</v>
      </c>
      <c r="W151" s="9">
        <v>124.52102497843948</v>
      </c>
      <c r="X151" s="9">
        <v>176.43396614172806</v>
      </c>
      <c r="Y151" s="9">
        <v>0</v>
      </c>
      <c r="Z151" s="9">
        <v>0</v>
      </c>
      <c r="AA151" s="17">
        <f t="shared" si="48"/>
        <v>49.319857048029874</v>
      </c>
      <c r="AB151" s="22">
        <f t="shared" si="49"/>
        <v>-1</v>
      </c>
      <c r="AC151" s="5">
        <f t="shared" si="50"/>
        <v>150</v>
      </c>
      <c r="AD151" s="5">
        <f t="shared" si="51"/>
        <v>251</v>
      </c>
      <c r="AE151" s="5">
        <f t="shared" si="52"/>
        <v>200.5</v>
      </c>
      <c r="AF151" s="9">
        <v>0</v>
      </c>
      <c r="AG151" s="9">
        <v>0.47258277130141652</v>
      </c>
      <c r="AH151" s="9">
        <v>0.43517197624704806</v>
      </c>
      <c r="AI151" s="9">
        <v>0.41778472038257403</v>
      </c>
      <c r="AJ151" s="9">
        <v>0.53756877096904776</v>
      </c>
      <c r="AK151" s="17">
        <f t="shared" si="53"/>
        <v>0.45102645831687171</v>
      </c>
      <c r="AL151" s="22">
        <f t="shared" si="54"/>
        <v>1</v>
      </c>
      <c r="AM151" s="5">
        <f t="shared" si="55"/>
        <v>178</v>
      </c>
      <c r="AN151" s="5">
        <f t="shared" si="56"/>
        <v>270</v>
      </c>
      <c r="AO151" s="5">
        <f t="shared" si="57"/>
        <v>224</v>
      </c>
      <c r="AP151" s="9">
        <v>0</v>
      </c>
      <c r="AQ151" s="9">
        <v>0.93999326790869009</v>
      </c>
      <c r="AR151" s="9">
        <v>0.90064745508765642</v>
      </c>
      <c r="AS151" s="9">
        <v>0.89930636375559059</v>
      </c>
      <c r="AT151" s="9">
        <v>0.89044363251053404</v>
      </c>
      <c r="AU151" s="17">
        <f t="shared" si="58"/>
        <v>0.8530985165438566</v>
      </c>
      <c r="AV151" s="22">
        <f t="shared" si="59"/>
        <v>1</v>
      </c>
      <c r="AW151" s="5">
        <f t="shared" si="60"/>
        <v>168</v>
      </c>
      <c r="AX151" s="5">
        <f t="shared" si="61"/>
        <v>274</v>
      </c>
      <c r="AY151" s="5">
        <f t="shared" si="62"/>
        <v>221</v>
      </c>
      <c r="AZ151">
        <v>298.29774461917185</v>
      </c>
      <c r="BA151">
        <v>340.6235191622963</v>
      </c>
      <c r="BB151">
        <v>304.65401663697924</v>
      </c>
      <c r="BC151">
        <v>0</v>
      </c>
      <c r="BD151">
        <v>0</v>
      </c>
      <c r="BE151" t="s">
        <v>433</v>
      </c>
      <c r="BF151" t="s">
        <v>433</v>
      </c>
      <c r="BG151" t="s">
        <v>433</v>
      </c>
      <c r="BH151" t="s">
        <v>433</v>
      </c>
    </row>
    <row r="152" spans="1:61" x14ac:dyDescent="0.3">
      <c r="A152" t="s">
        <v>154</v>
      </c>
      <c r="B152" s="19">
        <v>22.019459084080129</v>
      </c>
      <c r="C152" s="19">
        <v>0</v>
      </c>
      <c r="D152" s="19">
        <v>0</v>
      </c>
      <c r="E152" s="19">
        <v>0</v>
      </c>
      <c r="F152" s="19">
        <v>0</v>
      </c>
      <c r="G152" s="19">
        <f>SUMPRODUCT(B152:F152,$B$1:$F$1)/SUM($B$1:$F$1)</f>
        <v>1.1009729542040065</v>
      </c>
      <c r="H152" s="18">
        <f>RANK(G152,$G$4:$G$316,0)</f>
        <v>209</v>
      </c>
      <c r="I152" s="15">
        <f>IF(AND(B152=0,F152=0),0,IFERROR(_xlfn.RRI(5,B152,F152),100%))</f>
        <v>-1</v>
      </c>
      <c r="J152" s="18">
        <f>RANK(I152,$I$4:$I$316,0)</f>
        <v>257</v>
      </c>
      <c r="K152" s="18">
        <f t="shared" si="42"/>
        <v>233</v>
      </c>
      <c r="L152" s="9">
        <v>58.362386144198965</v>
      </c>
      <c r="M152" s="9">
        <v>55.105748174035867</v>
      </c>
      <c r="N152" s="9">
        <v>57.321259000860366</v>
      </c>
      <c r="O152" s="9">
        <v>54.521741688537908</v>
      </c>
      <c r="P152" s="9">
        <v>54.889810456863955</v>
      </c>
      <c r="Q152" s="17">
        <f t="shared" si="43"/>
        <v>55.450105205390777</v>
      </c>
      <c r="R152" s="22">
        <f t="shared" si="44"/>
        <v>-1.2193821423660545E-2</v>
      </c>
      <c r="S152" s="5">
        <f t="shared" si="45"/>
        <v>116</v>
      </c>
      <c r="T152" s="5">
        <f t="shared" si="46"/>
        <v>157</v>
      </c>
      <c r="U152" s="5">
        <f t="shared" si="47"/>
        <v>136.5</v>
      </c>
      <c r="V152" s="9">
        <v>180.01696144623665</v>
      </c>
      <c r="W152" s="9">
        <v>183.13899045739365</v>
      </c>
      <c r="X152" s="9">
        <v>192.10177238041766</v>
      </c>
      <c r="Y152" s="9">
        <v>192.63027230077441</v>
      </c>
      <c r="Z152" s="9">
        <v>184.14727449667839</v>
      </c>
      <c r="AA152" s="17">
        <f t="shared" si="48"/>
        <v>188.02614356016875</v>
      </c>
      <c r="AB152" s="22">
        <f t="shared" si="49"/>
        <v>4.547260678505749E-3</v>
      </c>
      <c r="AC152" s="5">
        <f t="shared" si="50"/>
        <v>83</v>
      </c>
      <c r="AD152" s="5">
        <f t="shared" si="51"/>
        <v>141</v>
      </c>
      <c r="AE152" s="5">
        <f t="shared" si="52"/>
        <v>112</v>
      </c>
      <c r="AF152" s="9">
        <v>6.8383321193387987</v>
      </c>
      <c r="AG152" s="9">
        <v>0</v>
      </c>
      <c r="AH152" s="9">
        <v>0</v>
      </c>
      <c r="AI152" s="9">
        <v>0</v>
      </c>
      <c r="AJ152" s="9">
        <v>0</v>
      </c>
      <c r="AK152" s="17">
        <f t="shared" si="53"/>
        <v>0.34191660596693996</v>
      </c>
      <c r="AL152" s="22">
        <f t="shared" si="54"/>
        <v>-1</v>
      </c>
      <c r="AM152" s="5">
        <f t="shared" si="55"/>
        <v>155</v>
      </c>
      <c r="AN152" s="5">
        <f t="shared" si="56"/>
        <v>1</v>
      </c>
      <c r="AO152" s="5">
        <f t="shared" si="57"/>
        <v>78</v>
      </c>
      <c r="AP152" s="9">
        <v>6.9542882273887923</v>
      </c>
      <c r="AQ152" s="9">
        <v>0</v>
      </c>
      <c r="AR152" s="9">
        <v>0</v>
      </c>
      <c r="AS152" s="9">
        <v>0</v>
      </c>
      <c r="AT152" s="9">
        <v>0</v>
      </c>
      <c r="AU152" s="17">
        <f t="shared" si="58"/>
        <v>0.34771441136943965</v>
      </c>
      <c r="AV152" s="22">
        <f t="shared" si="59"/>
        <v>-1</v>
      </c>
      <c r="AW152" s="5">
        <f t="shared" si="60"/>
        <v>136</v>
      </c>
      <c r="AX152" s="5">
        <f t="shared" si="61"/>
        <v>1</v>
      </c>
      <c r="AY152" s="5">
        <f t="shared" si="62"/>
        <v>68.5</v>
      </c>
      <c r="AZ152">
        <v>38.823129316214789</v>
      </c>
      <c r="BA152">
        <v>0</v>
      </c>
      <c r="BB152">
        <v>0</v>
      </c>
      <c r="BC152">
        <v>0</v>
      </c>
      <c r="BD152">
        <v>0</v>
      </c>
      <c r="BE152" t="s">
        <v>433</v>
      </c>
      <c r="BF152" t="s">
        <v>433</v>
      </c>
      <c r="BG152" t="s">
        <v>438</v>
      </c>
      <c r="BH152" t="s">
        <v>438</v>
      </c>
      <c r="BI152" t="s">
        <v>437</v>
      </c>
    </row>
    <row r="153" spans="1:61" x14ac:dyDescent="0.3">
      <c r="A153" t="s">
        <v>155</v>
      </c>
      <c r="B153" s="19">
        <v>83.778636471295997</v>
      </c>
      <c r="C153" s="19">
        <v>47.059416277749762</v>
      </c>
      <c r="D153" s="19">
        <v>53.882539202949118</v>
      </c>
      <c r="E153" s="19">
        <v>70.204935439534083</v>
      </c>
      <c r="F153" s="19">
        <v>50.761488863590401</v>
      </c>
      <c r="G153" s="19">
        <f>SUMPRODUCT(B153:F153,$B$1:$F$1)/SUM($B$1:$F$1)</f>
        <v>58.684486655338489</v>
      </c>
      <c r="H153" s="18">
        <f>RANK(G153,$G$4:$G$316,0)</f>
        <v>109</v>
      </c>
      <c r="I153" s="15">
        <f>IF(AND(B153=0,F153=0),0,IFERROR(_xlfn.RRI(5,B153,F153),100%))</f>
        <v>-9.5350780593451034E-2</v>
      </c>
      <c r="J153" s="18">
        <f>RANK(I153,$I$4:$I$316,0)</f>
        <v>232</v>
      </c>
      <c r="K153" s="18">
        <f t="shared" si="42"/>
        <v>170.5</v>
      </c>
      <c r="L153" s="9">
        <v>423.15709111032891</v>
      </c>
      <c r="M153" s="9">
        <v>529.1020176454424</v>
      </c>
      <c r="N153" s="9">
        <v>493.11627223015847</v>
      </c>
      <c r="O153" s="9">
        <v>491.21059574656317</v>
      </c>
      <c r="P153" s="9">
        <v>523.95380266853851</v>
      </c>
      <c r="Q153" s="17">
        <f t="shared" si="43"/>
        <v>503.1809096752047</v>
      </c>
      <c r="R153" s="22">
        <f t="shared" si="44"/>
        <v>4.3658164015760947E-2</v>
      </c>
      <c r="S153" s="5">
        <f t="shared" si="45"/>
        <v>29</v>
      </c>
      <c r="T153" s="5">
        <f t="shared" si="46"/>
        <v>67</v>
      </c>
      <c r="U153" s="5">
        <f t="shared" si="47"/>
        <v>48</v>
      </c>
      <c r="V153" s="9">
        <v>386.08365592613399</v>
      </c>
      <c r="W153" s="9">
        <v>575.72842604648451</v>
      </c>
      <c r="X153" s="9">
        <v>607.49188686894081</v>
      </c>
      <c r="Y153" s="9">
        <v>712.95628463540879</v>
      </c>
      <c r="Z153" s="9">
        <v>653.31175546376062</v>
      </c>
      <c r="AA153" s="17">
        <f t="shared" si="48"/>
        <v>644.80056904854598</v>
      </c>
      <c r="AB153" s="22">
        <f t="shared" si="49"/>
        <v>0.11093285567582711</v>
      </c>
      <c r="AC153" s="5">
        <f t="shared" si="50"/>
        <v>31</v>
      </c>
      <c r="AD153" s="5">
        <f t="shared" si="51"/>
        <v>38</v>
      </c>
      <c r="AE153" s="5">
        <f t="shared" si="52"/>
        <v>34.5</v>
      </c>
      <c r="AF153" s="9">
        <v>0.16051103012002588</v>
      </c>
      <c r="AG153" s="9">
        <v>0.95561776142373711</v>
      </c>
      <c r="AH153" s="9">
        <v>0.97493314360856398</v>
      </c>
      <c r="AI153" s="9">
        <v>0.15188634671365975</v>
      </c>
      <c r="AJ153" s="9">
        <v>0.72500184064378614</v>
      </c>
      <c r="AK153" s="17">
        <f t="shared" si="53"/>
        <v>0.58635970857051345</v>
      </c>
      <c r="AL153" s="22">
        <f t="shared" si="54"/>
        <v>0.35196934830874027</v>
      </c>
      <c r="AM153" s="5">
        <f t="shared" si="55"/>
        <v>214</v>
      </c>
      <c r="AN153" s="5">
        <f t="shared" si="56"/>
        <v>268</v>
      </c>
      <c r="AO153" s="5">
        <f t="shared" si="57"/>
        <v>241</v>
      </c>
      <c r="AP153" s="9">
        <v>0.3276226281487481</v>
      </c>
      <c r="AQ153" s="9">
        <v>1.0250465801454014</v>
      </c>
      <c r="AR153" s="9">
        <v>1.0318404460859028</v>
      </c>
      <c r="AS153" s="9">
        <v>0.30557594658251164</v>
      </c>
      <c r="AT153" s="9">
        <v>0.81233333738262015</v>
      </c>
      <c r="AU153" s="17">
        <f t="shared" si="58"/>
        <v>0.69060766855968958</v>
      </c>
      <c r="AV153" s="22">
        <f t="shared" si="59"/>
        <v>0.1991460393304143</v>
      </c>
      <c r="AW153" s="5">
        <f t="shared" si="60"/>
        <v>153</v>
      </c>
      <c r="AX153" s="5">
        <f t="shared" si="61"/>
        <v>267</v>
      </c>
      <c r="AY153" s="5">
        <f t="shared" si="62"/>
        <v>210</v>
      </c>
      <c r="AZ153">
        <v>178.17567183872001</v>
      </c>
      <c r="BA153">
        <v>77.010716030433287</v>
      </c>
      <c r="BB153">
        <v>73.388468121077764</v>
      </c>
      <c r="BC153">
        <v>71.616662758635513</v>
      </c>
      <c r="BD153">
        <v>52.0850311816192</v>
      </c>
      <c r="BE153" t="s">
        <v>433</v>
      </c>
      <c r="BF153" t="s">
        <v>433</v>
      </c>
      <c r="BG153" t="s">
        <v>433</v>
      </c>
      <c r="BH153" t="s">
        <v>433</v>
      </c>
    </row>
    <row r="154" spans="1:61" x14ac:dyDescent="0.3">
      <c r="A154" t="s">
        <v>156</v>
      </c>
      <c r="B154" s="19">
        <v>0</v>
      </c>
      <c r="C154" s="19">
        <v>0</v>
      </c>
      <c r="D154" s="19">
        <v>0</v>
      </c>
      <c r="E154" s="19">
        <v>0</v>
      </c>
      <c r="F154" s="20">
        <v>9.1444121599999999</v>
      </c>
      <c r="G154" s="19">
        <f>SUMPRODUCT(B154:F154,$B$1:$F$1)/SUM($B$1:$F$1)</f>
        <v>3.6577648640000002</v>
      </c>
      <c r="H154" s="18">
        <f>RANK(G154,$G$4:$G$316,0)</f>
        <v>192</v>
      </c>
      <c r="I154" s="15">
        <f>IF(AND(B154=0,F154=0),0,IFERROR(_xlfn.RRI(5,B154,F154),100%))</f>
        <v>1</v>
      </c>
      <c r="J154" s="18">
        <f>RANK(I154,$I$4:$I$316,0)</f>
        <v>5</v>
      </c>
      <c r="K154" s="18">
        <f t="shared" si="42"/>
        <v>98.5</v>
      </c>
      <c r="L154" s="9">
        <v>7.9088353771519992</v>
      </c>
      <c r="M154" s="9">
        <v>7.8987967590399997</v>
      </c>
      <c r="N154" s="9">
        <v>7.5802570874879995</v>
      </c>
      <c r="O154" s="9">
        <v>14.579025920000001</v>
      </c>
      <c r="P154" s="9">
        <v>18.75980490752</v>
      </c>
      <c r="Q154" s="17">
        <f t="shared" si="43"/>
        <v>14.1840627633152</v>
      </c>
      <c r="R154" s="22">
        <f t="shared" si="44"/>
        <v>0.18856559948692531</v>
      </c>
      <c r="S154" s="5">
        <f t="shared" si="45"/>
        <v>172</v>
      </c>
      <c r="T154" s="5">
        <f t="shared" si="46"/>
        <v>24</v>
      </c>
      <c r="U154" s="5">
        <f t="shared" si="47"/>
        <v>98</v>
      </c>
      <c r="V154" s="9">
        <v>81.902712832000006</v>
      </c>
      <c r="W154" s="9">
        <v>82.225513472000003</v>
      </c>
      <c r="X154" s="9">
        <v>64.556273663999988</v>
      </c>
      <c r="Y154" s="9">
        <v>66.086445056000002</v>
      </c>
      <c r="Z154" s="9">
        <v>69.065846784000001</v>
      </c>
      <c r="AA154" s="17">
        <f t="shared" si="48"/>
        <v>68.569938278400002</v>
      </c>
      <c r="AB154" s="22">
        <f t="shared" si="49"/>
        <v>-3.3519689645713058E-2</v>
      </c>
      <c r="AC154" s="5">
        <f t="shared" si="50"/>
        <v>136</v>
      </c>
      <c r="AD154" s="5">
        <f t="shared" si="51"/>
        <v>204</v>
      </c>
      <c r="AE154" s="5">
        <f t="shared" si="52"/>
        <v>170</v>
      </c>
      <c r="AF154" s="9">
        <v>0</v>
      </c>
      <c r="AG154" s="9">
        <v>0.46520414670918409</v>
      </c>
      <c r="AH154" s="9">
        <v>0.42288482216708023</v>
      </c>
      <c r="AI154" s="9">
        <v>0.37689461527412588</v>
      </c>
      <c r="AJ154" s="9">
        <v>0.52628439100798463</v>
      </c>
      <c r="AK154" s="17">
        <f t="shared" si="53"/>
        <v>0.43141931275430689</v>
      </c>
      <c r="AL154" s="22">
        <f t="shared" si="54"/>
        <v>1</v>
      </c>
      <c r="AM154" s="5">
        <f t="shared" si="55"/>
        <v>174</v>
      </c>
      <c r="AN154" s="5">
        <f t="shared" si="56"/>
        <v>270</v>
      </c>
      <c r="AO154" s="5">
        <f t="shared" si="57"/>
        <v>222</v>
      </c>
      <c r="AP154" s="9">
        <v>0</v>
      </c>
      <c r="AQ154" s="9">
        <v>0.84103686251719267</v>
      </c>
      <c r="AR154" s="9">
        <v>0.88858656947890824</v>
      </c>
      <c r="AS154" s="9">
        <v>0.70350692240699297</v>
      </c>
      <c r="AT154" s="9">
        <v>0.90537057468532478</v>
      </c>
      <c r="AU154" s="17">
        <f t="shared" si="58"/>
        <v>0.79296946361786902</v>
      </c>
      <c r="AV154" s="22">
        <f t="shared" si="59"/>
        <v>1</v>
      </c>
      <c r="AW154" s="5">
        <f t="shared" si="60"/>
        <v>158</v>
      </c>
      <c r="AX154" s="5">
        <f t="shared" si="61"/>
        <v>274</v>
      </c>
      <c r="AY154" s="5">
        <f t="shared" si="62"/>
        <v>216</v>
      </c>
      <c r="AZ154">
        <v>239.53305668403198</v>
      </c>
      <c r="BA154">
        <v>262.86571520000001</v>
      </c>
      <c r="BB154">
        <v>250.94810828800001</v>
      </c>
      <c r="BC154">
        <v>304.89628569600001</v>
      </c>
      <c r="BD154">
        <v>319.13306681446403</v>
      </c>
      <c r="BE154" t="s">
        <v>433</v>
      </c>
      <c r="BF154" t="s">
        <v>433</v>
      </c>
      <c r="BG154" t="s">
        <v>433</v>
      </c>
      <c r="BH154" t="s">
        <v>433</v>
      </c>
    </row>
    <row r="155" spans="1:61" x14ac:dyDescent="0.3">
      <c r="A155" t="s">
        <v>157</v>
      </c>
      <c r="B155" s="19">
        <v>585.09343306224639</v>
      </c>
      <c r="C155" s="19">
        <v>723.80854737220602</v>
      </c>
      <c r="D155" s="19">
        <v>751.78011952020483</v>
      </c>
      <c r="E155" s="19">
        <v>186.67933080853504</v>
      </c>
      <c r="F155" s="19">
        <v>508.59476217759749</v>
      </c>
      <c r="G155" s="19">
        <f>SUMPRODUCT(B155:F155,$B$1:$F$1)/SUM($B$1:$F$1)</f>
        <v>475.24282703936308</v>
      </c>
      <c r="H155" s="18">
        <f>RANK(G155,$G$4:$G$316,0)</f>
        <v>47</v>
      </c>
      <c r="I155" s="15">
        <f>IF(AND(B155=0,F155=0),0,IFERROR(_xlfn.RRI(5,B155,F155),100%))</f>
        <v>-2.763496920697317E-2</v>
      </c>
      <c r="J155" s="18">
        <f>RANK(I155,$I$4:$I$316,0)</f>
        <v>213</v>
      </c>
      <c r="K155" s="18">
        <f t="shared" si="42"/>
        <v>130</v>
      </c>
      <c r="L155" s="9">
        <v>225.68133982382079</v>
      </c>
      <c r="M155" s="9">
        <v>257.96440662955877</v>
      </c>
      <c r="N155" s="9">
        <v>319.55117047299615</v>
      </c>
      <c r="O155" s="9">
        <v>231.1156814706863</v>
      </c>
      <c r="P155" s="9">
        <v>222.53944049145733</v>
      </c>
      <c r="Q155" s="17">
        <f t="shared" si="43"/>
        <v>246.44300205505704</v>
      </c>
      <c r="R155" s="22">
        <f t="shared" si="44"/>
        <v>-2.8000040504898571E-3</v>
      </c>
      <c r="S155" s="5">
        <f t="shared" si="45"/>
        <v>48</v>
      </c>
      <c r="T155" s="5">
        <f t="shared" si="46"/>
        <v>140</v>
      </c>
      <c r="U155" s="5">
        <f t="shared" si="47"/>
        <v>94</v>
      </c>
      <c r="V155" s="9">
        <v>223.44307048114175</v>
      </c>
      <c r="W155" s="9">
        <v>446.46155241320616</v>
      </c>
      <c r="X155" s="9">
        <v>351.19292788040218</v>
      </c>
      <c r="Y155" s="9">
        <v>356.99935530789173</v>
      </c>
      <c r="Z155" s="9">
        <v>379.92628881769787</v>
      </c>
      <c r="AA155" s="17">
        <f t="shared" si="48"/>
        <v>362.80413884024449</v>
      </c>
      <c r="AB155" s="22">
        <f t="shared" si="49"/>
        <v>0.11200436228776023</v>
      </c>
      <c r="AC155" s="5">
        <f t="shared" si="50"/>
        <v>52</v>
      </c>
      <c r="AD155" s="5">
        <f t="shared" si="51"/>
        <v>37</v>
      </c>
      <c r="AE155" s="5">
        <f t="shared" si="52"/>
        <v>44.5</v>
      </c>
      <c r="AF155" s="9">
        <v>0.50917006150616395</v>
      </c>
      <c r="AG155" s="9">
        <v>0.61062790004208201</v>
      </c>
      <c r="AH155" s="9">
        <v>0.49253268837299696</v>
      </c>
      <c r="AI155" s="9">
        <v>0.48923562355463229</v>
      </c>
      <c r="AJ155" s="9">
        <v>0.63803335235653824</v>
      </c>
      <c r="AK155" s="17">
        <f t="shared" si="53"/>
        <v>0.55648046376101679</v>
      </c>
      <c r="AL155" s="22">
        <f t="shared" si="54"/>
        <v>4.6155166860936792E-2</v>
      </c>
      <c r="AM155" s="5">
        <f t="shared" si="55"/>
        <v>204</v>
      </c>
      <c r="AN155" s="5">
        <f t="shared" si="56"/>
        <v>225</v>
      </c>
      <c r="AO155" s="5">
        <f t="shared" si="57"/>
        <v>214.5</v>
      </c>
      <c r="AP155" s="9">
        <v>0.94633274168116543</v>
      </c>
      <c r="AQ155" s="9">
        <v>1.0531970870864167</v>
      </c>
      <c r="AR155" s="9">
        <v>0.99496725157349886</v>
      </c>
      <c r="AS155" s="9">
        <v>0.92697747597441338</v>
      </c>
      <c r="AT155" s="9">
        <v>1.0823336424260492</v>
      </c>
      <c r="AU155" s="17">
        <f t="shared" si="58"/>
        <v>1.0099966415158226</v>
      </c>
      <c r="AV155" s="22">
        <f t="shared" si="59"/>
        <v>2.7219980599888505E-2</v>
      </c>
      <c r="AW155" s="5">
        <f t="shared" si="60"/>
        <v>239</v>
      </c>
      <c r="AX155" s="5">
        <f t="shared" si="61"/>
        <v>231</v>
      </c>
      <c r="AY155" s="5">
        <f t="shared" si="62"/>
        <v>235</v>
      </c>
      <c r="AZ155">
        <v>631.14888764367879</v>
      </c>
      <c r="BA155">
        <v>790.28344574628875</v>
      </c>
      <c r="BB155">
        <v>830.82831214163969</v>
      </c>
      <c r="BC155">
        <v>804.07363985907716</v>
      </c>
      <c r="BD155">
        <v>810.33173484698625</v>
      </c>
      <c r="BE155" t="s">
        <v>433</v>
      </c>
      <c r="BF155" t="s">
        <v>433</v>
      </c>
      <c r="BG155" t="s">
        <v>433</v>
      </c>
      <c r="BH155" t="s">
        <v>433</v>
      </c>
    </row>
    <row r="156" spans="1:61" x14ac:dyDescent="0.3">
      <c r="A156" t="s">
        <v>158</v>
      </c>
      <c r="B156" s="19">
        <v>26.554703073368064</v>
      </c>
      <c r="C156" s="19">
        <v>22.645046134686719</v>
      </c>
      <c r="D156" s="19">
        <v>21.519697904951606</v>
      </c>
      <c r="E156" s="19">
        <v>20.164031450374758</v>
      </c>
      <c r="F156" s="19">
        <v>18.712619526955109</v>
      </c>
      <c r="G156" s="19">
        <f>SUMPRODUCT(B156:F156,$B$1:$F$1)/SUM($B$1:$F$1)</f>
        <v>20.298184287287533</v>
      </c>
      <c r="H156" s="18">
        <f>RANK(G156,$G$4:$G$316,0)</f>
        <v>146</v>
      </c>
      <c r="I156" s="15">
        <f>IF(AND(B156=0,F156=0),0,IFERROR(_xlfn.RRI(5,B156,F156),100%))</f>
        <v>-6.7607808978840667E-2</v>
      </c>
      <c r="J156" s="18">
        <f>RANK(I156,$I$4:$I$316,0)</f>
        <v>227</v>
      </c>
      <c r="K156" s="18">
        <f t="shared" si="42"/>
        <v>186.5</v>
      </c>
      <c r="L156" s="9">
        <v>58.582295799618258</v>
      </c>
      <c r="M156" s="9">
        <v>62.25915931389931</v>
      </c>
      <c r="N156" s="9">
        <v>67.808209124160527</v>
      </c>
      <c r="O156" s="9">
        <v>64.611282050238984</v>
      </c>
      <c r="P156" s="9">
        <v>59.915164862447718</v>
      </c>
      <c r="Q156" s="17">
        <f t="shared" si="43"/>
        <v>62.953165140558767</v>
      </c>
      <c r="R156" s="22">
        <f t="shared" si="44"/>
        <v>4.5095598512483459E-3</v>
      </c>
      <c r="S156" s="5">
        <f t="shared" si="45"/>
        <v>108</v>
      </c>
      <c r="T156" s="5">
        <f t="shared" si="46"/>
        <v>114</v>
      </c>
      <c r="U156" s="5">
        <f t="shared" si="47"/>
        <v>111</v>
      </c>
      <c r="V156" s="9">
        <v>131.76233628866675</v>
      </c>
      <c r="W156" s="9">
        <v>128.53897895945698</v>
      </c>
      <c r="X156" s="9">
        <v>135.94691574533584</v>
      </c>
      <c r="Y156" s="9">
        <v>150.80425346236868</v>
      </c>
      <c r="Z156" s="9">
        <v>133.98663662260859</v>
      </c>
      <c r="AA156" s="17">
        <f t="shared" si="48"/>
        <v>139.04037959922738</v>
      </c>
      <c r="AB156" s="22">
        <f t="shared" si="49"/>
        <v>3.3536612150415479E-3</v>
      </c>
      <c r="AC156" s="5">
        <f t="shared" si="50"/>
        <v>97</v>
      </c>
      <c r="AD156" s="5">
        <f t="shared" si="51"/>
        <v>144</v>
      </c>
      <c r="AE156" s="5">
        <f t="shared" si="52"/>
        <v>120.5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17">
        <f t="shared" si="53"/>
        <v>0</v>
      </c>
      <c r="AL156" s="22">
        <f t="shared" si="54"/>
        <v>0</v>
      </c>
      <c r="AM156" s="5">
        <f t="shared" si="55"/>
        <v>13</v>
      </c>
      <c r="AN156" s="5">
        <f t="shared" si="56"/>
        <v>89</v>
      </c>
      <c r="AO156" s="5">
        <f t="shared" si="57"/>
        <v>51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17">
        <f t="shared" si="58"/>
        <v>0</v>
      </c>
      <c r="AV156" s="22">
        <f t="shared" si="59"/>
        <v>0</v>
      </c>
      <c r="AW156" s="5">
        <f t="shared" si="60"/>
        <v>11</v>
      </c>
      <c r="AX156" s="5">
        <f t="shared" si="61"/>
        <v>101</v>
      </c>
      <c r="AY156" s="5">
        <f t="shared" si="62"/>
        <v>56</v>
      </c>
      <c r="AZ156">
        <v>196.38346710196583</v>
      </c>
      <c r="BA156">
        <v>165.67557240031326</v>
      </c>
      <c r="BB156">
        <v>163.82412209890211</v>
      </c>
      <c r="BC156">
        <v>166.72057562552649</v>
      </c>
      <c r="BD156">
        <v>171.49063331698761</v>
      </c>
      <c r="BE156" t="s">
        <v>433</v>
      </c>
      <c r="BF156" t="s">
        <v>433</v>
      </c>
      <c r="BG156" t="s">
        <v>433</v>
      </c>
      <c r="BH156" t="s">
        <v>433</v>
      </c>
    </row>
    <row r="157" spans="1:61" x14ac:dyDescent="0.3">
      <c r="A157" t="s">
        <v>159</v>
      </c>
      <c r="B157" s="19">
        <v>0</v>
      </c>
      <c r="C157" s="19">
        <v>2.24424495104E-2</v>
      </c>
      <c r="D157" s="19">
        <v>0</v>
      </c>
      <c r="E157" s="19">
        <v>0</v>
      </c>
      <c r="F157" s="19">
        <v>0</v>
      </c>
      <c r="G157" s="19">
        <f>SUMPRODUCT(B157:F157,$B$1:$F$1)/SUM($B$1:$F$1)</f>
        <v>1.12212247552E-3</v>
      </c>
      <c r="H157" s="18">
        <f>RANK(G157,$G$4:$G$316,0)</f>
        <v>232</v>
      </c>
      <c r="I157" s="15">
        <f>IF(AND(B157=0,F157=0),0,IFERROR(_xlfn.RRI(5,B157,F157),100%))</f>
        <v>0</v>
      </c>
      <c r="J157" s="18">
        <f>RANK(I157,$I$4:$I$316,0)</f>
        <v>132</v>
      </c>
      <c r="K157" s="18">
        <f t="shared" si="42"/>
        <v>182</v>
      </c>
      <c r="L157" s="9">
        <v>0</v>
      </c>
      <c r="M157" s="9">
        <v>3.471501477050368</v>
      </c>
      <c r="N157" s="9">
        <v>0</v>
      </c>
      <c r="O157" s="9">
        <v>0</v>
      </c>
      <c r="P157" s="9">
        <v>0</v>
      </c>
      <c r="Q157" s="17">
        <f t="shared" si="43"/>
        <v>0.17357507385251841</v>
      </c>
      <c r="R157" s="22">
        <f t="shared" si="44"/>
        <v>0</v>
      </c>
      <c r="S157" s="5">
        <f t="shared" si="45"/>
        <v>293</v>
      </c>
      <c r="T157" s="5">
        <f t="shared" si="46"/>
        <v>122</v>
      </c>
      <c r="U157" s="5">
        <f t="shared" si="47"/>
        <v>207.5</v>
      </c>
      <c r="V157" s="9">
        <v>0</v>
      </c>
      <c r="W157" s="9">
        <v>5.413548096749671</v>
      </c>
      <c r="X157" s="9">
        <v>0</v>
      </c>
      <c r="Y157" s="9">
        <v>0</v>
      </c>
      <c r="Z157" s="9">
        <v>0</v>
      </c>
      <c r="AA157" s="17">
        <f t="shared" si="48"/>
        <v>0.27067740483748354</v>
      </c>
      <c r="AB157" s="22">
        <f t="shared" si="49"/>
        <v>0</v>
      </c>
      <c r="AC157" s="5">
        <f t="shared" si="50"/>
        <v>295</v>
      </c>
      <c r="AD157" s="5">
        <f t="shared" si="51"/>
        <v>155</v>
      </c>
      <c r="AE157" s="5">
        <f t="shared" si="52"/>
        <v>225</v>
      </c>
      <c r="AF157" s="9">
        <v>0.52767573585221395</v>
      </c>
      <c r="AG157" s="9">
        <v>0.67492113725538483</v>
      </c>
      <c r="AH157" s="9">
        <v>0.47797247832526357</v>
      </c>
      <c r="AI157" s="9">
        <v>0.66034325561408602</v>
      </c>
      <c r="AJ157" s="9">
        <v>1.0060088570507641</v>
      </c>
      <c r="AK157" s="17">
        <f t="shared" si="53"/>
        <v>0.7562308588249641</v>
      </c>
      <c r="AL157" s="22">
        <f t="shared" si="54"/>
        <v>0.13775024049072448</v>
      </c>
      <c r="AM157" s="5">
        <f t="shared" si="55"/>
        <v>279</v>
      </c>
      <c r="AN157" s="5">
        <f t="shared" si="56"/>
        <v>254</v>
      </c>
      <c r="AO157" s="5">
        <f t="shared" si="57"/>
        <v>266.5</v>
      </c>
      <c r="AP157" s="9">
        <v>0.92795009596837341</v>
      </c>
      <c r="AQ157" s="9">
        <v>1.0497656679778573</v>
      </c>
      <c r="AR157" s="9">
        <v>0.93704556260781457</v>
      </c>
      <c r="AS157" s="9">
        <v>1.0645374104919838</v>
      </c>
      <c r="AT157" s="9">
        <v>1.4543683902932492</v>
      </c>
      <c r="AU157" s="17">
        <f t="shared" si="58"/>
        <v>1.1874034799837692</v>
      </c>
      <c r="AV157" s="22">
        <f t="shared" si="59"/>
        <v>9.4031838904012455E-2</v>
      </c>
      <c r="AW157" s="5">
        <f t="shared" si="60"/>
        <v>279</v>
      </c>
      <c r="AX157" s="5">
        <f t="shared" si="61"/>
        <v>260</v>
      </c>
      <c r="AY157" s="5">
        <f t="shared" si="62"/>
        <v>269.5</v>
      </c>
      <c r="AZ157">
        <v>0</v>
      </c>
      <c r="BA157">
        <v>2.24424495104E-2</v>
      </c>
      <c r="BB157">
        <v>0</v>
      </c>
      <c r="BC157">
        <v>0</v>
      </c>
      <c r="BD157">
        <v>0</v>
      </c>
      <c r="BE157" t="s">
        <v>433</v>
      </c>
      <c r="BF157" t="s">
        <v>433</v>
      </c>
      <c r="BG157" t="s">
        <v>438</v>
      </c>
      <c r="BH157" t="s">
        <v>438</v>
      </c>
      <c r="BI157" t="s">
        <v>437</v>
      </c>
    </row>
    <row r="158" spans="1:61" x14ac:dyDescent="0.3">
      <c r="A158" t="s">
        <v>160</v>
      </c>
      <c r="B158" s="19">
        <v>11.756872158740482</v>
      </c>
      <c r="C158" s="19">
        <v>16.498296799877121</v>
      </c>
      <c r="D158" s="19">
        <v>16.232631217919998</v>
      </c>
      <c r="E158" s="19">
        <v>17.419139008030719</v>
      </c>
      <c r="F158" s="19">
        <v>16.842980375569308</v>
      </c>
      <c r="G158" s="19">
        <f>SUMPRODUCT(B158:F158,$B$1:$F$1)/SUM($B$1:$F$1)</f>
        <v>16.622218544151821</v>
      </c>
      <c r="H158" s="18">
        <f>RANK(G158,$G$4:$G$316,0)</f>
        <v>152</v>
      </c>
      <c r="I158" s="15">
        <f>IF(AND(B158=0,F158=0),0,IFERROR(_xlfn.RRI(5,B158,F158),100%))</f>
        <v>7.4547033049972899E-2</v>
      </c>
      <c r="J158" s="18">
        <f>RANK(I158,$I$4:$I$316,0)</f>
        <v>97</v>
      </c>
      <c r="K158" s="18">
        <f t="shared" si="42"/>
        <v>124.5</v>
      </c>
      <c r="L158" s="9">
        <v>8.2428416201870327</v>
      </c>
      <c r="M158" s="9">
        <v>11.498550421619917</v>
      </c>
      <c r="N158" s="9">
        <v>15.148104568915047</v>
      </c>
      <c r="O158" s="9">
        <v>14.097051185544807</v>
      </c>
      <c r="P158" s="9">
        <v>13.152869562513304</v>
      </c>
      <c r="Q158" s="17">
        <f t="shared" si="43"/>
        <v>13.506953696542121</v>
      </c>
      <c r="R158" s="22">
        <f t="shared" si="44"/>
        <v>9.7965544372142999E-2</v>
      </c>
      <c r="S158" s="5">
        <f t="shared" si="45"/>
        <v>175</v>
      </c>
      <c r="T158" s="5">
        <f t="shared" si="46"/>
        <v>45</v>
      </c>
      <c r="U158" s="5">
        <f t="shared" si="47"/>
        <v>110</v>
      </c>
      <c r="V158" s="9">
        <v>24.230172150912718</v>
      </c>
      <c r="W158" s="9">
        <v>26.648504121335705</v>
      </c>
      <c r="X158" s="9">
        <v>29.635648682604746</v>
      </c>
      <c r="Y158" s="9">
        <v>28.433134660203006</v>
      </c>
      <c r="Z158" s="9">
        <v>31.90451126139218</v>
      </c>
      <c r="AA158" s="17">
        <f t="shared" si="48"/>
        <v>29.762808452751145</v>
      </c>
      <c r="AB158" s="22">
        <f t="shared" si="49"/>
        <v>5.6572053349157159E-2</v>
      </c>
      <c r="AC158" s="5">
        <f t="shared" si="50"/>
        <v>182</v>
      </c>
      <c r="AD158" s="5">
        <f t="shared" si="51"/>
        <v>73</v>
      </c>
      <c r="AE158" s="5">
        <f t="shared" si="52"/>
        <v>127.5</v>
      </c>
      <c r="AF158" s="9">
        <v>302.37951143254639</v>
      </c>
      <c r="AG158" s="9">
        <v>-23.374149062131135</v>
      </c>
      <c r="AH158" s="9">
        <v>-10.044481096404587</v>
      </c>
      <c r="AI158" s="9">
        <v>-26.193731489383079</v>
      </c>
      <c r="AJ158" s="9">
        <v>0.99124861264868724</v>
      </c>
      <c r="AK158" s="17">
        <f t="shared" si="53"/>
        <v>4.4797518974843991</v>
      </c>
      <c r="AL158" s="22">
        <f t="shared" si="54"/>
        <v>-0.68148781870864039</v>
      </c>
      <c r="AM158" s="5">
        <f t="shared" si="55"/>
        <v>305</v>
      </c>
      <c r="AN158" s="5">
        <f t="shared" si="56"/>
        <v>39</v>
      </c>
      <c r="AO158" s="5">
        <f t="shared" si="57"/>
        <v>172</v>
      </c>
      <c r="AP158" s="9">
        <v>198.00710960143692</v>
      </c>
      <c r="AQ158" s="9">
        <v>-4.7430715348328114</v>
      </c>
      <c r="AR158" s="9">
        <v>1.6646289173561752</v>
      </c>
      <c r="AS158" s="9">
        <v>-9.2866910692369711</v>
      </c>
      <c r="AT158" s="9">
        <v>0.96109076583766884</v>
      </c>
      <c r="AU158" s="17">
        <f t="shared" si="58"/>
        <v>7.5945566723654183</v>
      </c>
      <c r="AV158" s="22">
        <f t="shared" si="59"/>
        <v>-0.65547818691953119</v>
      </c>
      <c r="AW158" s="5">
        <f t="shared" si="60"/>
        <v>304</v>
      </c>
      <c r="AX158" s="5">
        <f t="shared" si="61"/>
        <v>39</v>
      </c>
      <c r="AY158" s="5">
        <f t="shared" si="62"/>
        <v>171.5</v>
      </c>
      <c r="AZ158">
        <v>13.124541401343999</v>
      </c>
      <c r="BA158">
        <v>19.040172160368641</v>
      </c>
      <c r="BB158">
        <v>18.374804014551039</v>
      </c>
      <c r="BC158">
        <v>19.960174373806076</v>
      </c>
      <c r="BD158">
        <v>18.114049671271832</v>
      </c>
      <c r="BE158" t="s">
        <v>433</v>
      </c>
      <c r="BF158" t="s">
        <v>433</v>
      </c>
      <c r="BG158" t="s">
        <v>433</v>
      </c>
      <c r="BH158" t="s">
        <v>433</v>
      </c>
    </row>
    <row r="159" spans="1:61" x14ac:dyDescent="0.3">
      <c r="A159" t="s">
        <v>162</v>
      </c>
      <c r="B159" s="19">
        <v>0.54337754419200002</v>
      </c>
      <c r="C159" s="19">
        <v>0.47335196774399996</v>
      </c>
      <c r="D159" s="19">
        <v>0.4246069512192</v>
      </c>
      <c r="E159" s="19">
        <v>0.41913585616895999</v>
      </c>
      <c r="F159" s="19">
        <v>0</v>
      </c>
      <c r="G159" s="19">
        <f>SUMPRODUCT(B159:F159,$B$1:$F$1)/SUM($B$1:$F$1)</f>
        <v>0.26149862269132801</v>
      </c>
      <c r="H159" s="18">
        <f>RANK(G159,$G$4:$G$316,0)</f>
        <v>217</v>
      </c>
      <c r="I159" s="15">
        <f>IF(AND(B159=0,F159=0),0,IFERROR(_xlfn.RRI(5,B159,F159),100%))</f>
        <v>-1</v>
      </c>
      <c r="J159" s="18">
        <f>RANK(I159,$I$4:$I$316,0)</f>
        <v>257</v>
      </c>
      <c r="K159" s="18">
        <f t="shared" si="42"/>
        <v>237</v>
      </c>
      <c r="L159" s="9">
        <v>0.41504132758527995</v>
      </c>
      <c r="M159" s="9">
        <v>0.44201822995455997</v>
      </c>
      <c r="N159" s="9">
        <v>0.40364304908799997</v>
      </c>
      <c r="O159" s="9">
        <v>0.33896226206310404</v>
      </c>
      <c r="P159" s="9">
        <v>0</v>
      </c>
      <c r="Q159" s="17">
        <f t="shared" si="43"/>
        <v>0.2252702663135232</v>
      </c>
      <c r="R159" s="22">
        <f t="shared" si="44"/>
        <v>-1</v>
      </c>
      <c r="S159" s="5">
        <f t="shared" si="45"/>
        <v>290</v>
      </c>
      <c r="T159" s="5">
        <f t="shared" si="46"/>
        <v>250</v>
      </c>
      <c r="U159" s="5">
        <f t="shared" si="47"/>
        <v>270</v>
      </c>
      <c r="V159" s="9">
        <v>4.8979483203276795</v>
      </c>
      <c r="W159" s="9">
        <v>5.2339701614899194</v>
      </c>
      <c r="X159" s="9">
        <v>5.8186515314892802</v>
      </c>
      <c r="Y159" s="9">
        <v>6.3222532821094406</v>
      </c>
      <c r="Z159" s="9">
        <v>0</v>
      </c>
      <c r="AA159" s="17">
        <f t="shared" si="48"/>
        <v>3.5670022150215681</v>
      </c>
      <c r="AB159" s="22">
        <f t="shared" si="49"/>
        <v>-1</v>
      </c>
      <c r="AC159" s="5">
        <f t="shared" si="50"/>
        <v>276</v>
      </c>
      <c r="AD159" s="5">
        <f t="shared" si="51"/>
        <v>251</v>
      </c>
      <c r="AE159" s="5">
        <f t="shared" si="52"/>
        <v>263.5</v>
      </c>
      <c r="AF159" s="9">
        <v>0.58236883011528873</v>
      </c>
      <c r="AG159" s="9">
        <v>0.51392592610821219</v>
      </c>
      <c r="AH159" s="9">
        <v>0.60148478545834738</v>
      </c>
      <c r="AI159" s="9">
        <v>0.53958847335746873</v>
      </c>
      <c r="AJ159" s="9">
        <v>0.69491269774206677</v>
      </c>
      <c r="AK159" s="17">
        <f t="shared" si="53"/>
        <v>0.61495331600691183</v>
      </c>
      <c r="AL159" s="22">
        <f t="shared" si="54"/>
        <v>3.5968201089193297E-2</v>
      </c>
      <c r="AM159" s="5">
        <f t="shared" si="55"/>
        <v>222</v>
      </c>
      <c r="AN159" s="5">
        <f t="shared" si="56"/>
        <v>218</v>
      </c>
      <c r="AO159" s="5">
        <f t="shared" si="57"/>
        <v>220</v>
      </c>
      <c r="AP159" s="9">
        <v>1.0232355911848852</v>
      </c>
      <c r="AQ159" s="9">
        <v>0.99366594529943297</v>
      </c>
      <c r="AR159" s="9">
        <v>1.0955543944359234</v>
      </c>
      <c r="AS159" s="9">
        <v>0.94919227686012442</v>
      </c>
      <c r="AT159" s="9">
        <v>1.0414021966581668</v>
      </c>
      <c r="AU159" s="17">
        <f t="shared" si="58"/>
        <v>1.0212745174327047</v>
      </c>
      <c r="AV159" s="22">
        <f t="shared" si="59"/>
        <v>3.5258645294313773E-3</v>
      </c>
      <c r="AW159" s="5">
        <f t="shared" si="60"/>
        <v>243</v>
      </c>
      <c r="AX159" s="5">
        <f t="shared" si="61"/>
        <v>210</v>
      </c>
      <c r="AY159" s="5">
        <f t="shared" si="62"/>
        <v>226.5</v>
      </c>
      <c r="AZ159">
        <v>0.54337754419200002</v>
      </c>
      <c r="BA159">
        <v>0.47335196774399996</v>
      </c>
      <c r="BB159">
        <v>0.4246069512192</v>
      </c>
      <c r="BC159">
        <v>0.41913585616895999</v>
      </c>
      <c r="BD159">
        <v>0</v>
      </c>
      <c r="BE159" t="s">
        <v>433</v>
      </c>
      <c r="BF159" t="s">
        <v>433</v>
      </c>
      <c r="BG159" t="s">
        <v>433</v>
      </c>
      <c r="BH159" t="s">
        <v>433</v>
      </c>
    </row>
    <row r="160" spans="1:61" x14ac:dyDescent="0.3">
      <c r="A160" t="s">
        <v>163</v>
      </c>
      <c r="B160" s="19">
        <v>238.37019331811328</v>
      </c>
      <c r="C160" s="19">
        <v>268.73853276560385</v>
      </c>
      <c r="D160" s="19">
        <v>238.2048857902592</v>
      </c>
      <c r="E160" s="19">
        <v>206.93433091675135</v>
      </c>
      <c r="F160" s="19">
        <v>0</v>
      </c>
      <c r="G160" s="19">
        <f>SUMPRODUCT(B160:F160,$B$1:$F$1)/SUM($B$1:$F$1)</f>
        <v>135.07671273726311</v>
      </c>
      <c r="H160" s="18">
        <f>RANK(G160,$G$4:$G$316,0)</f>
        <v>83</v>
      </c>
      <c r="I160" s="15">
        <f>IF(AND(B160=0,F160=0),0,IFERROR(_xlfn.RRI(5,B160,F160),100%))</f>
        <v>-1</v>
      </c>
      <c r="J160" s="18">
        <f>RANK(I160,$I$4:$I$316,0)</f>
        <v>257</v>
      </c>
      <c r="K160" s="18">
        <f t="shared" si="42"/>
        <v>170</v>
      </c>
      <c r="L160" s="9">
        <v>58.741753894365594</v>
      </c>
      <c r="M160" s="9">
        <v>56.093034357476348</v>
      </c>
      <c r="N160" s="9">
        <v>53.357119836358038</v>
      </c>
      <c r="O160" s="9">
        <v>45.199642994292738</v>
      </c>
      <c r="P160" s="9">
        <v>0</v>
      </c>
      <c r="Q160" s="17">
        <f t="shared" si="43"/>
        <v>29.973056278151525</v>
      </c>
      <c r="R160" s="22">
        <f t="shared" si="44"/>
        <v>-1</v>
      </c>
      <c r="S160" s="5">
        <f t="shared" si="45"/>
        <v>142</v>
      </c>
      <c r="T160" s="5">
        <f t="shared" si="46"/>
        <v>250</v>
      </c>
      <c r="U160" s="5">
        <f t="shared" si="47"/>
        <v>196</v>
      </c>
      <c r="V160" s="9">
        <v>188.5887469992141</v>
      </c>
      <c r="W160" s="9">
        <v>196.8778062197504</v>
      </c>
      <c r="X160" s="9">
        <v>188.99800380196353</v>
      </c>
      <c r="Y160" s="9">
        <v>178.59664295528344</v>
      </c>
      <c r="Z160" s="9">
        <v>0</v>
      </c>
      <c r="AA160" s="17">
        <f t="shared" si="48"/>
        <v>110.65192130792596</v>
      </c>
      <c r="AB160" s="22">
        <f t="shared" si="49"/>
        <v>-1</v>
      </c>
      <c r="AC160" s="5">
        <f t="shared" si="50"/>
        <v>112</v>
      </c>
      <c r="AD160" s="5">
        <f t="shared" si="51"/>
        <v>251</v>
      </c>
      <c r="AE160" s="5">
        <f t="shared" si="52"/>
        <v>181.5</v>
      </c>
      <c r="AF160" s="9">
        <v>0.57777431707729809</v>
      </c>
      <c r="AG160" s="9">
        <v>0.70719645572951517</v>
      </c>
      <c r="AH160" s="9">
        <v>0.45294210823103093</v>
      </c>
      <c r="AI160" s="9">
        <v>0</v>
      </c>
      <c r="AJ160" s="9">
        <v>0</v>
      </c>
      <c r="AK160" s="17">
        <f t="shared" si="53"/>
        <v>0.15483696028654687</v>
      </c>
      <c r="AL160" s="22">
        <f t="shared" si="54"/>
        <v>-1</v>
      </c>
      <c r="AM160" s="5">
        <f t="shared" si="55"/>
        <v>133</v>
      </c>
      <c r="AN160" s="5">
        <f t="shared" si="56"/>
        <v>1</v>
      </c>
      <c r="AO160" s="5">
        <f t="shared" si="57"/>
        <v>67</v>
      </c>
      <c r="AP160" s="9">
        <v>0.93707506537639618</v>
      </c>
      <c r="AQ160" s="9">
        <v>1.0495649642316931</v>
      </c>
      <c r="AR160" s="9">
        <v>1.1918647868982029</v>
      </c>
      <c r="AS160" s="9">
        <v>0</v>
      </c>
      <c r="AT160" s="9">
        <v>0</v>
      </c>
      <c r="AU160" s="17">
        <f t="shared" si="58"/>
        <v>0.33770495886004503</v>
      </c>
      <c r="AV160" s="22">
        <f t="shared" si="59"/>
        <v>-1</v>
      </c>
      <c r="AW160" s="5">
        <f t="shared" si="60"/>
        <v>135</v>
      </c>
      <c r="AX160" s="5">
        <f t="shared" si="61"/>
        <v>1</v>
      </c>
      <c r="AY160" s="5">
        <f t="shared" si="62"/>
        <v>68</v>
      </c>
      <c r="AZ160">
        <v>247.068900739584</v>
      </c>
      <c r="BA160">
        <v>269.15307087108096</v>
      </c>
      <c r="BB160">
        <v>238.2048857902592</v>
      </c>
      <c r="BC160">
        <v>206.93433091675135</v>
      </c>
      <c r="BD160">
        <v>0</v>
      </c>
      <c r="BE160" t="s">
        <v>433</v>
      </c>
      <c r="BF160" t="s">
        <v>433</v>
      </c>
      <c r="BG160" t="s">
        <v>433</v>
      </c>
      <c r="BH160" t="s">
        <v>433</v>
      </c>
    </row>
    <row r="161" spans="1:61" x14ac:dyDescent="0.3">
      <c r="A161" t="s">
        <v>164</v>
      </c>
      <c r="B161" s="19">
        <v>119.07074723037184</v>
      </c>
      <c r="C161" s="19">
        <v>142.82985873178626</v>
      </c>
      <c r="D161" s="19">
        <v>196.79082297655296</v>
      </c>
      <c r="E161" s="19">
        <v>269.71093243181053</v>
      </c>
      <c r="F161" s="19">
        <v>293.93067880841215</v>
      </c>
      <c r="G161" s="19">
        <f>SUMPRODUCT(B161:F161,$B$1:$F$1)/SUM($B$1:$F$1)</f>
        <v>250.93874614632654</v>
      </c>
      <c r="H161" s="18">
        <f>RANK(G161,$G$4:$G$316,0)</f>
        <v>62</v>
      </c>
      <c r="I161" s="15">
        <f>IF(AND(B161=0,F161=0),0,IFERROR(_xlfn.RRI(5,B161,F161),100%))</f>
        <v>0.19808592932149272</v>
      </c>
      <c r="J161" s="18">
        <f>RANK(I161,$I$4:$I$316,0)</f>
        <v>73</v>
      </c>
      <c r="K161" s="18">
        <f t="shared" si="42"/>
        <v>67.5</v>
      </c>
      <c r="L161" s="9">
        <v>75.31777083437558</v>
      </c>
      <c r="M161" s="9">
        <v>84.983838051367115</v>
      </c>
      <c r="N161" s="9">
        <v>113.9649564911965</v>
      </c>
      <c r="O161" s="9">
        <v>118.79496786814903</v>
      </c>
      <c r="P161" s="9">
        <v>130.41914215848436</v>
      </c>
      <c r="Q161" s="17">
        <f t="shared" si="43"/>
        <v>118.61421896636489</v>
      </c>
      <c r="R161" s="22">
        <f t="shared" si="44"/>
        <v>0.11606316899448021</v>
      </c>
      <c r="S161" s="5">
        <f t="shared" si="45"/>
        <v>76</v>
      </c>
      <c r="T161" s="5">
        <f t="shared" si="46"/>
        <v>38</v>
      </c>
      <c r="U161" s="5">
        <f t="shared" si="47"/>
        <v>57</v>
      </c>
      <c r="V161" s="9">
        <v>193.29732691362142</v>
      </c>
      <c r="W161" s="9">
        <v>204.93928524795686</v>
      </c>
      <c r="X161" s="9">
        <v>186.87961973971866</v>
      </c>
      <c r="Y161" s="9">
        <v>189.0195008479914</v>
      </c>
      <c r="Z161" s="9">
        <v>190.73448215625729</v>
      </c>
      <c r="AA161" s="17">
        <f t="shared" si="48"/>
        <v>190.28739767292296</v>
      </c>
      <c r="AB161" s="22">
        <f t="shared" si="49"/>
        <v>-2.665888652086279E-3</v>
      </c>
      <c r="AC161" s="5">
        <f t="shared" si="50"/>
        <v>81</v>
      </c>
      <c r="AD161" s="5">
        <f t="shared" si="51"/>
        <v>174</v>
      </c>
      <c r="AE161" s="5">
        <f t="shared" si="52"/>
        <v>127.5</v>
      </c>
      <c r="AF161" s="9">
        <v>0.23561413152445321</v>
      </c>
      <c r="AG161" s="9">
        <v>0.50540324378261059</v>
      </c>
      <c r="AH161" s="9">
        <v>0.39439360928364137</v>
      </c>
      <c r="AI161" s="9">
        <v>0.93876752174996758</v>
      </c>
      <c r="AJ161" s="9">
        <v>0.78029821137509847</v>
      </c>
      <c r="AK161" s="17">
        <f t="shared" si="53"/>
        <v>0.70967913169711117</v>
      </c>
      <c r="AL161" s="22">
        <f t="shared" si="54"/>
        <v>0.27060878970045854</v>
      </c>
      <c r="AM161" s="5">
        <f t="shared" si="55"/>
        <v>266</v>
      </c>
      <c r="AN161" s="5">
        <f t="shared" si="56"/>
        <v>265</v>
      </c>
      <c r="AO161" s="5">
        <f t="shared" si="57"/>
        <v>265.5</v>
      </c>
      <c r="AP161" s="9">
        <v>1.0544884110097319</v>
      </c>
      <c r="AQ161" s="9">
        <v>1.028903441549448</v>
      </c>
      <c r="AR161" s="9">
        <v>1.1033816101858522</v>
      </c>
      <c r="AS161" s="9">
        <v>1.1874744992257236</v>
      </c>
      <c r="AT161" s="9">
        <v>1.2887850173109392</v>
      </c>
      <c r="AU161" s="17">
        <f t="shared" si="58"/>
        <v>1.1966022713572222</v>
      </c>
      <c r="AV161" s="22">
        <f t="shared" si="59"/>
        <v>4.0944880197884004E-2</v>
      </c>
      <c r="AW161" s="5">
        <f t="shared" si="60"/>
        <v>281</v>
      </c>
      <c r="AX161" s="5">
        <f t="shared" si="61"/>
        <v>245</v>
      </c>
      <c r="AY161" s="5">
        <f t="shared" si="62"/>
        <v>263</v>
      </c>
      <c r="AZ161">
        <v>202.91604696737789</v>
      </c>
      <c r="BA161">
        <v>224.83594674393086</v>
      </c>
      <c r="BB161">
        <v>283.74071677264897</v>
      </c>
      <c r="BC161">
        <v>360.5141317422694</v>
      </c>
      <c r="BD161">
        <v>387.75339188307964</v>
      </c>
      <c r="BE161" t="s">
        <v>433</v>
      </c>
      <c r="BF161" t="s">
        <v>433</v>
      </c>
      <c r="BG161" t="s">
        <v>433</v>
      </c>
      <c r="BH161" t="s">
        <v>433</v>
      </c>
    </row>
    <row r="162" spans="1:61" x14ac:dyDescent="0.3">
      <c r="A162" t="s">
        <v>165</v>
      </c>
      <c r="B162" s="19">
        <v>0</v>
      </c>
      <c r="C162" s="19">
        <v>6.4186421795430393</v>
      </c>
      <c r="D162" s="19">
        <v>26.381434389452799</v>
      </c>
      <c r="E162" s="19">
        <v>3.9837852428492799</v>
      </c>
      <c r="F162" s="20">
        <v>4.3623100033843203</v>
      </c>
      <c r="G162" s="19">
        <f>SUMPRODUCT(B162:F162,$B$1:$F$1)/SUM($B$1:$F$1)</f>
        <v>8.5372785610762243</v>
      </c>
      <c r="H162" s="18">
        <f>RANK(G162,$G$4:$G$316,0)</f>
        <v>175</v>
      </c>
      <c r="I162" s="15">
        <f>IF(AND(B162=0,F162=0),0,IFERROR(_xlfn.RRI(5,B162,F162),100%))</f>
        <v>1</v>
      </c>
      <c r="J162" s="18">
        <f>RANK(I162,$I$4:$I$316,0)</f>
        <v>5</v>
      </c>
      <c r="K162" s="18">
        <f t="shared" si="42"/>
        <v>90</v>
      </c>
      <c r="L162" s="9">
        <v>17.432084539277209</v>
      </c>
      <c r="M162" s="9">
        <v>17.512047788006502</v>
      </c>
      <c r="N162" s="9">
        <v>22.383633844111156</v>
      </c>
      <c r="O162" s="9">
        <v>11.353272107083161</v>
      </c>
      <c r="P162" s="9">
        <v>9.2335527616828426</v>
      </c>
      <c r="Q162" s="17">
        <f t="shared" si="43"/>
        <v>13.323336121984502</v>
      </c>
      <c r="R162" s="22">
        <f t="shared" si="44"/>
        <v>-0.11934885854047061</v>
      </c>
      <c r="S162" s="5">
        <f t="shared" si="45"/>
        <v>176</v>
      </c>
      <c r="T162" s="5">
        <f t="shared" si="46"/>
        <v>224</v>
      </c>
      <c r="U162" s="5">
        <f t="shared" si="47"/>
        <v>200</v>
      </c>
      <c r="V162" s="9">
        <v>51.823799030374403</v>
      </c>
      <c r="W162" s="9">
        <v>38.50495771871887</v>
      </c>
      <c r="X162" s="9">
        <v>29.081642474841704</v>
      </c>
      <c r="Y162" s="9">
        <v>27.34281184299131</v>
      </c>
      <c r="Z162" s="9">
        <v>21.04583080577935</v>
      </c>
      <c r="AA162" s="17">
        <f t="shared" si="48"/>
        <v>26.953942207632139</v>
      </c>
      <c r="AB162" s="22">
        <f t="shared" si="49"/>
        <v>-0.1649213785122372</v>
      </c>
      <c r="AC162" s="5">
        <f t="shared" si="50"/>
        <v>189</v>
      </c>
      <c r="AD162" s="5">
        <f t="shared" si="51"/>
        <v>241</v>
      </c>
      <c r="AE162" s="5">
        <f t="shared" si="52"/>
        <v>215</v>
      </c>
      <c r="AF162" s="9">
        <v>16.634092099206725</v>
      </c>
      <c r="AG162" s="9">
        <v>2.1076726328748423</v>
      </c>
      <c r="AH162" s="9">
        <v>-0.75070594012789527</v>
      </c>
      <c r="AI162" s="9">
        <v>-31.908240796351659</v>
      </c>
      <c r="AJ162" s="9">
        <v>503.76562022499184</v>
      </c>
      <c r="AK162" s="17">
        <f t="shared" si="53"/>
        <v>192.72072289966974</v>
      </c>
      <c r="AL162" s="22">
        <f t="shared" si="54"/>
        <v>0.97808925903944344</v>
      </c>
      <c r="AM162" s="5">
        <f t="shared" si="55"/>
        <v>310</v>
      </c>
      <c r="AN162" s="5">
        <f t="shared" si="56"/>
        <v>269</v>
      </c>
      <c r="AO162" s="5">
        <f t="shared" si="57"/>
        <v>289.5</v>
      </c>
      <c r="AP162" s="9">
        <v>101.7245334432066</v>
      </c>
      <c r="AQ162" s="9">
        <v>-2.4443914747383544</v>
      </c>
      <c r="AR162" s="9">
        <v>2.414223218865073</v>
      </c>
      <c r="AS162" s="9">
        <v>-248.63214932060384</v>
      </c>
      <c r="AT162" s="9">
        <v>989.15540514794304</v>
      </c>
      <c r="AU162" s="17">
        <f t="shared" si="58"/>
        <v>326.51936900519252</v>
      </c>
      <c r="AV162" s="22">
        <f t="shared" si="59"/>
        <v>0.5760419184671739</v>
      </c>
      <c r="AW162" s="5">
        <f t="shared" si="60"/>
        <v>309</v>
      </c>
      <c r="AX162" s="5">
        <f t="shared" si="61"/>
        <v>272</v>
      </c>
      <c r="AY162" s="5">
        <f t="shared" si="62"/>
        <v>290.5</v>
      </c>
      <c r="AZ162">
        <v>0</v>
      </c>
      <c r="BA162">
        <v>7.1289896074342396</v>
      </c>
      <c r="BB162">
        <v>36.105135115601911</v>
      </c>
      <c r="BC162">
        <v>6.5997943816294402</v>
      </c>
      <c r="BD162">
        <v>7.8025347270758392</v>
      </c>
      <c r="BE162" t="s">
        <v>433</v>
      </c>
      <c r="BF162" t="s">
        <v>433</v>
      </c>
      <c r="BG162" t="s">
        <v>433</v>
      </c>
      <c r="BH162" t="s">
        <v>433</v>
      </c>
    </row>
    <row r="163" spans="1:61" x14ac:dyDescent="0.3">
      <c r="A163" t="s">
        <v>166</v>
      </c>
      <c r="B163" s="19">
        <v>0</v>
      </c>
      <c r="C163" s="19">
        <v>10.742034432000001</v>
      </c>
      <c r="D163" s="19">
        <v>11.474358272</v>
      </c>
      <c r="E163" s="19">
        <v>6.5668249599999999</v>
      </c>
      <c r="F163" s="19">
        <v>0</v>
      </c>
      <c r="G163" s="19">
        <f>SUMPRODUCT(B163:F163,$B$1:$F$1)/SUM($B$1:$F$1)</f>
        <v>4.8020208640000002</v>
      </c>
      <c r="H163" s="18">
        <f>RANK(G163,$G$4:$G$316,0)</f>
        <v>188</v>
      </c>
      <c r="I163" s="15">
        <f>IF(AND(B163=0,F163=0),0,IFERROR(_xlfn.RRI(5,B163,F163),100%))</f>
        <v>0</v>
      </c>
      <c r="J163" s="18">
        <f>RANK(I163,$I$4:$I$316,0)</f>
        <v>132</v>
      </c>
      <c r="K163" s="18">
        <f t="shared" si="42"/>
        <v>160</v>
      </c>
      <c r="L163" s="9">
        <v>7.0946420583321599</v>
      </c>
      <c r="M163" s="9">
        <v>4.4786254421401601</v>
      </c>
      <c r="N163" s="9">
        <v>2.6291892141772801</v>
      </c>
      <c r="O163" s="9">
        <v>1.9401658520268799</v>
      </c>
      <c r="P163" s="9">
        <v>0</v>
      </c>
      <c r="Q163" s="17">
        <f t="shared" si="43"/>
        <v>1.686550973467136</v>
      </c>
      <c r="R163" s="22">
        <f t="shared" si="44"/>
        <v>-1</v>
      </c>
      <c r="S163" s="5">
        <f t="shared" si="45"/>
        <v>259</v>
      </c>
      <c r="T163" s="5">
        <f t="shared" si="46"/>
        <v>250</v>
      </c>
      <c r="U163" s="5">
        <f t="shared" si="47"/>
        <v>254.5</v>
      </c>
      <c r="V163" s="9">
        <v>12.05989014941696</v>
      </c>
      <c r="W163" s="9">
        <v>10.370505994721281</v>
      </c>
      <c r="X163" s="9">
        <v>8.4052422002176019</v>
      </c>
      <c r="Y163" s="9">
        <v>8.7209976054374412</v>
      </c>
      <c r="Z163" s="9">
        <v>0</v>
      </c>
      <c r="AA163" s="17">
        <f t="shared" si="48"/>
        <v>5.4188675288816643</v>
      </c>
      <c r="AB163" s="22">
        <f t="shared" si="49"/>
        <v>-1</v>
      </c>
      <c r="AC163" s="5">
        <f t="shared" si="50"/>
        <v>261</v>
      </c>
      <c r="AD163" s="5">
        <f t="shared" si="51"/>
        <v>251</v>
      </c>
      <c r="AE163" s="5">
        <f t="shared" si="52"/>
        <v>256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17">
        <f t="shared" si="53"/>
        <v>0</v>
      </c>
      <c r="AL163" s="22">
        <f t="shared" si="54"/>
        <v>0</v>
      </c>
      <c r="AM163" s="5">
        <f t="shared" si="55"/>
        <v>13</v>
      </c>
      <c r="AN163" s="5">
        <f t="shared" si="56"/>
        <v>89</v>
      </c>
      <c r="AO163" s="5">
        <f t="shared" si="57"/>
        <v>51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17">
        <f t="shared" si="58"/>
        <v>0</v>
      </c>
      <c r="AV163" s="22">
        <f t="shared" si="59"/>
        <v>0</v>
      </c>
      <c r="AW163" s="5">
        <f t="shared" si="60"/>
        <v>11</v>
      </c>
      <c r="AX163" s="5">
        <f t="shared" si="61"/>
        <v>101</v>
      </c>
      <c r="AY163" s="5">
        <f t="shared" si="62"/>
        <v>56</v>
      </c>
      <c r="AZ163">
        <v>0</v>
      </c>
      <c r="BA163">
        <v>10.742034432000001</v>
      </c>
      <c r="BB163">
        <v>11.474358272</v>
      </c>
      <c r="BC163">
        <v>6.5668249599999999</v>
      </c>
      <c r="BD163">
        <v>0</v>
      </c>
      <c r="BE163" t="s">
        <v>433</v>
      </c>
      <c r="BF163" t="s">
        <v>433</v>
      </c>
      <c r="BG163" t="s">
        <v>433</v>
      </c>
      <c r="BH163" t="s">
        <v>433</v>
      </c>
    </row>
    <row r="164" spans="1:61" x14ac:dyDescent="0.3">
      <c r="A164" t="s">
        <v>167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f>SUMPRODUCT(B164:F164,$B$1:$F$1)/SUM($B$1:$F$1)</f>
        <v>0</v>
      </c>
      <c r="H164" s="18">
        <f>RANK(G164,$G$4:$G$316,0)</f>
        <v>241</v>
      </c>
      <c r="I164" s="15">
        <f>IF(AND(B164=0,F164=0),0,IFERROR(_xlfn.RRI(5,B164,F164),100%))</f>
        <v>0</v>
      </c>
      <c r="J164" s="18">
        <f>RANK(I164,$I$4:$I$316,0)</f>
        <v>132</v>
      </c>
      <c r="K164" s="18">
        <f t="shared" si="42"/>
        <v>186.5</v>
      </c>
      <c r="L164" s="9">
        <v>0.51353438412800001</v>
      </c>
      <c r="M164" s="9">
        <v>0.48895335628800002</v>
      </c>
      <c r="N164" s="9">
        <v>0.24681827890083843</v>
      </c>
      <c r="O164" s="9">
        <v>0.20551334073210881</v>
      </c>
      <c r="P164" s="9">
        <v>0.29402609594101764</v>
      </c>
      <c r="Q164" s="17">
        <f t="shared" si="43"/>
        <v>0.27875248339700742</v>
      </c>
      <c r="R164" s="22">
        <f t="shared" si="44"/>
        <v>-0.10553516786128336</v>
      </c>
      <c r="S164" s="5">
        <f t="shared" si="45"/>
        <v>288</v>
      </c>
      <c r="T164" s="5">
        <f t="shared" si="46"/>
        <v>220</v>
      </c>
      <c r="U164" s="5">
        <f t="shared" si="47"/>
        <v>254</v>
      </c>
      <c r="V164" s="9">
        <v>2.7950469099520001</v>
      </c>
      <c r="W164" s="9">
        <v>2.6878212096</v>
      </c>
      <c r="X164" s="9">
        <v>2.6203358332928004</v>
      </c>
      <c r="Y164" s="9">
        <v>2.5722154215526398</v>
      </c>
      <c r="Z164" s="9">
        <v>2.50226174774272</v>
      </c>
      <c r="AA164" s="17">
        <f t="shared" si="48"/>
        <v>2.57077989819904</v>
      </c>
      <c r="AB164" s="22">
        <f t="shared" si="49"/>
        <v>-2.1887684584178557E-2</v>
      </c>
      <c r="AC164" s="5">
        <f t="shared" si="50"/>
        <v>288</v>
      </c>
      <c r="AD164" s="5">
        <f t="shared" si="51"/>
        <v>196</v>
      </c>
      <c r="AE164" s="5">
        <f t="shared" si="52"/>
        <v>242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17">
        <f t="shared" si="53"/>
        <v>0</v>
      </c>
      <c r="AL164" s="22">
        <f t="shared" si="54"/>
        <v>0</v>
      </c>
      <c r="AM164" s="5">
        <f t="shared" si="55"/>
        <v>13</v>
      </c>
      <c r="AN164" s="5">
        <f t="shared" si="56"/>
        <v>89</v>
      </c>
      <c r="AO164" s="5">
        <f t="shared" si="57"/>
        <v>51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17">
        <f t="shared" si="58"/>
        <v>0</v>
      </c>
      <c r="AV164" s="22">
        <f t="shared" si="59"/>
        <v>0</v>
      </c>
      <c r="AW164" s="5">
        <f t="shared" si="60"/>
        <v>11</v>
      </c>
      <c r="AX164" s="5">
        <f t="shared" si="61"/>
        <v>101</v>
      </c>
      <c r="AY164" s="5">
        <f t="shared" si="62"/>
        <v>56</v>
      </c>
      <c r="AZ164">
        <v>0</v>
      </c>
      <c r="BA164">
        <v>0</v>
      </c>
      <c r="BB164">
        <v>0</v>
      </c>
      <c r="BC164">
        <v>0</v>
      </c>
      <c r="BD164">
        <v>0</v>
      </c>
      <c r="BE164" t="s">
        <v>433</v>
      </c>
      <c r="BF164" t="s">
        <v>433</v>
      </c>
      <c r="BG164" t="s">
        <v>438</v>
      </c>
      <c r="BH164" t="s">
        <v>438</v>
      </c>
      <c r="BI164" t="s">
        <v>437</v>
      </c>
    </row>
    <row r="165" spans="1:61" x14ac:dyDescent="0.3">
      <c r="A165" t="s">
        <v>168</v>
      </c>
      <c r="B165" s="19">
        <v>23.088232907776</v>
      </c>
      <c r="C165" s="19">
        <v>32.217490782208003</v>
      </c>
      <c r="D165" s="19">
        <v>39.115418130524162</v>
      </c>
      <c r="E165" s="19">
        <v>0</v>
      </c>
      <c r="F165" s="19">
        <v>43.327292397701122</v>
      </c>
      <c r="G165" s="19">
        <f>SUMPRODUCT(B165:F165,$B$1:$F$1)/SUM($B$1:$F$1)</f>
        <v>27.919286769684483</v>
      </c>
      <c r="H165" s="18">
        <f>RANK(G165,$G$4:$G$316,0)</f>
        <v>136</v>
      </c>
      <c r="I165" s="15">
        <f>IF(AND(B165=0,F165=0),0,IFERROR(_xlfn.RRI(5,B165,F165),100%))</f>
        <v>0.13415959440577985</v>
      </c>
      <c r="J165" s="18">
        <f>RANK(I165,$I$4:$I$316,0)</f>
        <v>79</v>
      </c>
      <c r="K165" s="18">
        <f t="shared" si="42"/>
        <v>107.5</v>
      </c>
      <c r="L165" s="9">
        <v>8.0045084112656379</v>
      </c>
      <c r="M165" s="9">
        <v>8.410624479803392</v>
      </c>
      <c r="N165" s="9">
        <v>10.155285802473575</v>
      </c>
      <c r="O165" s="9">
        <v>0</v>
      </c>
      <c r="P165" s="9">
        <v>13.000001061734093</v>
      </c>
      <c r="Q165" s="17">
        <f t="shared" si="43"/>
        <v>8.0518142297418045</v>
      </c>
      <c r="R165" s="22">
        <f t="shared" si="44"/>
        <v>0.10184814409228782</v>
      </c>
      <c r="S165" s="5">
        <f t="shared" si="45"/>
        <v>206</v>
      </c>
      <c r="T165" s="5">
        <f t="shared" si="46"/>
        <v>41</v>
      </c>
      <c r="U165" s="5">
        <f t="shared" si="47"/>
        <v>123.5</v>
      </c>
      <c r="V165" s="9">
        <v>26.19303541465651</v>
      </c>
      <c r="W165" s="9">
        <v>28.755510905625705</v>
      </c>
      <c r="X165" s="9">
        <v>26.043794470864693</v>
      </c>
      <c r="Y165" s="9">
        <v>28.260520865746635</v>
      </c>
      <c r="Z165" s="9">
        <v>28.753400740882945</v>
      </c>
      <c r="AA165" s="17">
        <f t="shared" si="48"/>
        <v>27.935702766264221</v>
      </c>
      <c r="AB165" s="22">
        <f t="shared" si="49"/>
        <v>1.8827543571243055E-2</v>
      </c>
      <c r="AC165" s="5">
        <f t="shared" si="50"/>
        <v>186</v>
      </c>
      <c r="AD165" s="5">
        <f t="shared" si="51"/>
        <v>116</v>
      </c>
      <c r="AE165" s="5">
        <f t="shared" si="52"/>
        <v>151</v>
      </c>
      <c r="AF165" s="9">
        <v>0</v>
      </c>
      <c r="AG165" s="9">
        <v>0</v>
      </c>
      <c r="AH165" s="9">
        <v>0</v>
      </c>
      <c r="AI165" s="9">
        <v>0</v>
      </c>
      <c r="AJ165" s="9">
        <v>0.90633025101576226</v>
      </c>
      <c r="AK165" s="17">
        <f t="shared" si="53"/>
        <v>0.3625321004063049</v>
      </c>
      <c r="AL165" s="22">
        <f t="shared" si="54"/>
        <v>1</v>
      </c>
      <c r="AM165" s="5">
        <f t="shared" si="55"/>
        <v>161</v>
      </c>
      <c r="AN165" s="5">
        <f t="shared" si="56"/>
        <v>270</v>
      </c>
      <c r="AO165" s="5">
        <f t="shared" si="57"/>
        <v>215.5</v>
      </c>
      <c r="AP165" s="9">
        <v>0</v>
      </c>
      <c r="AQ165" s="9">
        <v>0</v>
      </c>
      <c r="AR165" s="9">
        <v>0</v>
      </c>
      <c r="AS165" s="9">
        <v>0</v>
      </c>
      <c r="AT165" s="9">
        <v>1.0753195102001167</v>
      </c>
      <c r="AU165" s="17">
        <f t="shared" si="58"/>
        <v>0.43012780408004669</v>
      </c>
      <c r="AV165" s="22">
        <f t="shared" si="59"/>
        <v>1</v>
      </c>
      <c r="AW165" s="5">
        <f t="shared" si="60"/>
        <v>137</v>
      </c>
      <c r="AX165" s="5">
        <f t="shared" si="61"/>
        <v>274</v>
      </c>
      <c r="AY165" s="5">
        <f t="shared" si="62"/>
        <v>205.5</v>
      </c>
      <c r="AZ165">
        <v>23.505464779776002</v>
      </c>
      <c r="BA165">
        <v>32.611596638207999</v>
      </c>
      <c r="BB165">
        <v>39.491182145812481</v>
      </c>
      <c r="BC165">
        <v>0</v>
      </c>
      <c r="BD165">
        <v>43.666716114360312</v>
      </c>
      <c r="BE165" t="s">
        <v>433</v>
      </c>
      <c r="BF165" t="s">
        <v>433</v>
      </c>
      <c r="BG165" t="s">
        <v>433</v>
      </c>
      <c r="BH165" t="s">
        <v>433</v>
      </c>
    </row>
    <row r="166" spans="1:61" x14ac:dyDescent="0.3">
      <c r="A166" t="s">
        <v>169</v>
      </c>
      <c r="B166" s="19">
        <v>5.1698409000755206</v>
      </c>
      <c r="C166" s="19">
        <v>8.2824672797593593</v>
      </c>
      <c r="D166" s="19">
        <v>8.6010030198886405</v>
      </c>
      <c r="E166" s="19">
        <v>7.8725680854282238</v>
      </c>
      <c r="F166" s="19">
        <v>7.5495476114472959</v>
      </c>
      <c r="G166" s="19">
        <f>SUMPRODUCT(B166:F166,$B$1:$F$1)/SUM($B$1:$F$1)</f>
        <v>7.7744054831768583</v>
      </c>
      <c r="H166" s="18">
        <f>RANK(G166,$G$4:$G$316,0)</f>
        <v>177</v>
      </c>
      <c r="I166" s="15">
        <f>IF(AND(B166=0,F166=0),0,IFERROR(_xlfn.RRI(5,B166,F166),100%))</f>
        <v>7.8670371988903032E-2</v>
      </c>
      <c r="J166" s="18">
        <f>RANK(I166,$I$4:$I$316,0)</f>
        <v>92</v>
      </c>
      <c r="K166" s="18">
        <f t="shared" si="42"/>
        <v>134.5</v>
      </c>
      <c r="L166" s="9">
        <v>6.9780539305076736</v>
      </c>
      <c r="M166" s="9">
        <v>8.4039177273183245</v>
      </c>
      <c r="N166" s="9">
        <v>9.6327508151233534</v>
      </c>
      <c r="O166" s="9">
        <v>9.5168030512107524</v>
      </c>
      <c r="P166" s="9">
        <v>10.714413197101772</v>
      </c>
      <c r="Q166" s="17">
        <f t="shared" si="43"/>
        <v>9.8364549401199071</v>
      </c>
      <c r="R166" s="22">
        <f t="shared" si="44"/>
        <v>8.9549118907293446E-2</v>
      </c>
      <c r="S166" s="5">
        <f t="shared" si="45"/>
        <v>196</v>
      </c>
      <c r="T166" s="5">
        <f t="shared" si="46"/>
        <v>49</v>
      </c>
      <c r="U166" s="5">
        <f t="shared" si="47"/>
        <v>122.5</v>
      </c>
      <c r="V166" s="9">
        <v>18.484253885894042</v>
      </c>
      <c r="W166" s="9">
        <v>19.433191999674676</v>
      </c>
      <c r="X166" s="9">
        <v>23.717056713354445</v>
      </c>
      <c r="Y166" s="9">
        <v>25.853489864941672</v>
      </c>
      <c r="Z166" s="9">
        <v>29.055282366926946</v>
      </c>
      <c r="AA166" s="17">
        <f t="shared" si="48"/>
        <v>26.017443543202603</v>
      </c>
      <c r="AB166" s="22">
        <f t="shared" si="49"/>
        <v>9.4673576415793326E-2</v>
      </c>
      <c r="AC166" s="5">
        <f t="shared" si="50"/>
        <v>196</v>
      </c>
      <c r="AD166" s="5">
        <f t="shared" si="51"/>
        <v>44</v>
      </c>
      <c r="AE166" s="5">
        <f t="shared" si="52"/>
        <v>120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17">
        <f t="shared" si="53"/>
        <v>0</v>
      </c>
      <c r="AL166" s="22">
        <f t="shared" si="54"/>
        <v>0</v>
      </c>
      <c r="AM166" s="5">
        <f t="shared" si="55"/>
        <v>13</v>
      </c>
      <c r="AN166" s="5">
        <f t="shared" si="56"/>
        <v>89</v>
      </c>
      <c r="AO166" s="5">
        <f t="shared" si="57"/>
        <v>51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17">
        <f t="shared" si="58"/>
        <v>0</v>
      </c>
      <c r="AV166" s="22">
        <f t="shared" si="59"/>
        <v>0</v>
      </c>
      <c r="AW166" s="5">
        <f t="shared" si="60"/>
        <v>11</v>
      </c>
      <c r="AX166" s="5">
        <f t="shared" si="61"/>
        <v>101</v>
      </c>
      <c r="AY166" s="5">
        <f t="shared" si="62"/>
        <v>56</v>
      </c>
      <c r="AZ166">
        <v>15.160031409756163</v>
      </c>
      <c r="BA166">
        <v>19.812373278607357</v>
      </c>
      <c r="BB166">
        <v>19.570826685962238</v>
      </c>
      <c r="BC166">
        <v>25.086265328420865</v>
      </c>
      <c r="BD166">
        <v>34.254257206020092</v>
      </c>
      <c r="BE166" t="s">
        <v>433</v>
      </c>
      <c r="BF166" t="s">
        <v>433</v>
      </c>
      <c r="BG166" t="s">
        <v>433</v>
      </c>
      <c r="BH166" t="s">
        <v>433</v>
      </c>
    </row>
    <row r="167" spans="1:61" x14ac:dyDescent="0.3">
      <c r="A167" t="s">
        <v>170</v>
      </c>
      <c r="B167" s="19">
        <v>27.814909057474562</v>
      </c>
      <c r="C167" s="19">
        <v>32.79759869346816</v>
      </c>
      <c r="D167" s="19">
        <v>42.730915199283196</v>
      </c>
      <c r="E167" s="19">
        <v>47.884144932597763</v>
      </c>
      <c r="F167" s="19">
        <v>0</v>
      </c>
      <c r="G167" s="19">
        <f>SUMPRODUCT(B167:F167,$B$1:$F$1)/SUM($B$1:$F$1)</f>
        <v>25.942051907183107</v>
      </c>
      <c r="H167" s="18">
        <f>RANK(G167,$G$4:$G$316,0)</f>
        <v>139</v>
      </c>
      <c r="I167" s="15">
        <f>IF(AND(B167=0,F167=0),0,IFERROR(_xlfn.RRI(5,B167,F167),100%))</f>
        <v>-1</v>
      </c>
      <c r="J167" s="18">
        <f>RANK(I167,$I$4:$I$316,0)</f>
        <v>257</v>
      </c>
      <c r="K167" s="18">
        <f t="shared" si="42"/>
        <v>198</v>
      </c>
      <c r="L167" s="9">
        <v>19.251659231532852</v>
      </c>
      <c r="M167" s="9">
        <v>21.323108793677516</v>
      </c>
      <c r="N167" s="9">
        <v>22.095633590381262</v>
      </c>
      <c r="O167" s="9">
        <v>28.122848138319053</v>
      </c>
      <c r="P167" s="9">
        <v>0</v>
      </c>
      <c r="Q167" s="17">
        <f t="shared" si="43"/>
        <v>14.884719560832487</v>
      </c>
      <c r="R167" s="22">
        <f t="shared" si="44"/>
        <v>-1</v>
      </c>
      <c r="S167" s="5">
        <f t="shared" si="45"/>
        <v>169</v>
      </c>
      <c r="T167" s="5">
        <f t="shared" si="46"/>
        <v>250</v>
      </c>
      <c r="U167" s="5">
        <f t="shared" si="47"/>
        <v>209.5</v>
      </c>
      <c r="V167" s="9">
        <v>35.8685085610838</v>
      </c>
      <c r="W167" s="9">
        <v>35.777011556452152</v>
      </c>
      <c r="X167" s="9">
        <v>28.616352604075313</v>
      </c>
      <c r="Y167" s="9">
        <v>44.279272769143091</v>
      </c>
      <c r="Z167" s="9">
        <v>0</v>
      </c>
      <c r="AA167" s="17">
        <f t="shared" si="48"/>
        <v>22.589328357434788</v>
      </c>
      <c r="AB167" s="22">
        <f t="shared" si="49"/>
        <v>-1</v>
      </c>
      <c r="AC167" s="5">
        <f t="shared" si="50"/>
        <v>205</v>
      </c>
      <c r="AD167" s="5">
        <f t="shared" si="51"/>
        <v>251</v>
      </c>
      <c r="AE167" s="5">
        <f t="shared" si="52"/>
        <v>228</v>
      </c>
      <c r="AF167" s="9">
        <v>0</v>
      </c>
      <c r="AG167" s="9">
        <v>1.0174299182546411</v>
      </c>
      <c r="AH167" s="9">
        <v>0.67075895525653362</v>
      </c>
      <c r="AI167" s="9">
        <v>0.67350802008314403</v>
      </c>
      <c r="AJ167" s="9">
        <v>0.66371042003749514</v>
      </c>
      <c r="AK167" s="17">
        <f t="shared" si="53"/>
        <v>0.65255986100398011</v>
      </c>
      <c r="AL167" s="22">
        <f t="shared" si="54"/>
        <v>1</v>
      </c>
      <c r="AM167" s="5">
        <f t="shared" si="55"/>
        <v>249</v>
      </c>
      <c r="AN167" s="5">
        <f t="shared" si="56"/>
        <v>270</v>
      </c>
      <c r="AO167" s="5">
        <f t="shared" si="57"/>
        <v>259.5</v>
      </c>
      <c r="AP167" s="9">
        <v>0</v>
      </c>
      <c r="AQ167" s="9">
        <v>1.4398224735131784</v>
      </c>
      <c r="AR167" s="9">
        <v>1.0942725473001258</v>
      </c>
      <c r="AS167" s="9">
        <v>1.0597781702584264</v>
      </c>
      <c r="AT167" s="9">
        <v>1.0599663835432929</v>
      </c>
      <c r="AU167" s="17">
        <f t="shared" si="58"/>
        <v>1.0327656376305292</v>
      </c>
      <c r="AV167" s="22">
        <f t="shared" si="59"/>
        <v>1</v>
      </c>
      <c r="AW167" s="5">
        <f t="shared" si="60"/>
        <v>247</v>
      </c>
      <c r="AX167" s="5">
        <f t="shared" si="61"/>
        <v>274</v>
      </c>
      <c r="AY167" s="5">
        <f t="shared" si="62"/>
        <v>260.5</v>
      </c>
      <c r="AZ167">
        <v>37.9453694536192</v>
      </c>
      <c r="BA167">
        <v>46.266969787514881</v>
      </c>
      <c r="BB167">
        <v>76.023790817218568</v>
      </c>
      <c r="BC167">
        <v>82.881874526013448</v>
      </c>
      <c r="BD167">
        <v>0</v>
      </c>
      <c r="BE167" t="s">
        <v>433</v>
      </c>
      <c r="BF167" t="s">
        <v>433</v>
      </c>
      <c r="BG167" t="s">
        <v>433</v>
      </c>
      <c r="BH167" t="s">
        <v>433</v>
      </c>
    </row>
    <row r="168" spans="1:61" x14ac:dyDescent="0.3">
      <c r="A168" t="s">
        <v>171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f>SUMPRODUCT(B168:F168,$B$1:$F$1)/SUM($B$1:$F$1)</f>
        <v>0</v>
      </c>
      <c r="H168" s="18">
        <f>RANK(G168,$G$4:$G$316,0)</f>
        <v>241</v>
      </c>
      <c r="I168" s="15">
        <f>IF(AND(B168=0,F168=0),0,IFERROR(_xlfn.RRI(5,B168,F168),100%))</f>
        <v>0</v>
      </c>
      <c r="J168" s="18">
        <f>RANK(I168,$I$4:$I$316,0)</f>
        <v>132</v>
      </c>
      <c r="K168" s="18">
        <f t="shared" si="42"/>
        <v>186.5</v>
      </c>
      <c r="L168" s="9">
        <v>6.5464731389521917</v>
      </c>
      <c r="M168" s="9">
        <v>4.7337885280717815</v>
      </c>
      <c r="N168" s="9">
        <v>4.3372417071110148</v>
      </c>
      <c r="O168" s="9">
        <v>4.2099659597920258</v>
      </c>
      <c r="P168" s="9">
        <v>4.5465388892903418</v>
      </c>
      <c r="Q168" s="17">
        <f t="shared" si="43"/>
        <v>4.5130667684271462</v>
      </c>
      <c r="R168" s="22">
        <f t="shared" si="44"/>
        <v>-7.0317397338612087E-2</v>
      </c>
      <c r="S168" s="5">
        <f t="shared" si="45"/>
        <v>227</v>
      </c>
      <c r="T168" s="5">
        <f t="shared" si="46"/>
        <v>208</v>
      </c>
      <c r="U168" s="5">
        <f t="shared" si="47"/>
        <v>217.5</v>
      </c>
      <c r="V168" s="9">
        <v>27.573320106640384</v>
      </c>
      <c r="W168" s="9">
        <v>26.584689741249843</v>
      </c>
      <c r="X168" s="9">
        <v>27.255384582021119</v>
      </c>
      <c r="Y168" s="9">
        <v>26.707975627080906</v>
      </c>
      <c r="Z168" s="9">
        <v>25.823426229246156</v>
      </c>
      <c r="AA168" s="17">
        <f t="shared" si="48"/>
        <v>26.500740588621468</v>
      </c>
      <c r="AB168" s="22">
        <f t="shared" si="49"/>
        <v>-1.3027708910513414E-2</v>
      </c>
      <c r="AC168" s="5">
        <f t="shared" si="50"/>
        <v>190</v>
      </c>
      <c r="AD168" s="5">
        <f t="shared" si="51"/>
        <v>185</v>
      </c>
      <c r="AE168" s="5">
        <f t="shared" si="52"/>
        <v>187.5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17">
        <f t="shared" si="53"/>
        <v>0</v>
      </c>
      <c r="AL168" s="22">
        <f t="shared" si="54"/>
        <v>0</v>
      </c>
      <c r="AM168" s="5">
        <f t="shared" si="55"/>
        <v>13</v>
      </c>
      <c r="AN168" s="5">
        <f t="shared" si="56"/>
        <v>89</v>
      </c>
      <c r="AO168" s="5">
        <f t="shared" si="57"/>
        <v>51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17">
        <f t="shared" si="58"/>
        <v>0</v>
      </c>
      <c r="AV168" s="22">
        <f t="shared" si="59"/>
        <v>0</v>
      </c>
      <c r="AW168" s="5">
        <f t="shared" si="60"/>
        <v>11</v>
      </c>
      <c r="AX168" s="5">
        <f t="shared" si="61"/>
        <v>101</v>
      </c>
      <c r="AY168" s="5">
        <f t="shared" si="62"/>
        <v>56</v>
      </c>
      <c r="AZ168">
        <v>0</v>
      </c>
      <c r="BA168">
        <v>0</v>
      </c>
      <c r="BB168">
        <v>0</v>
      </c>
      <c r="BC168">
        <v>0</v>
      </c>
      <c r="BD168">
        <v>0</v>
      </c>
      <c r="BE168" t="s">
        <v>433</v>
      </c>
      <c r="BF168" t="s">
        <v>433</v>
      </c>
      <c r="BG168" t="s">
        <v>438</v>
      </c>
      <c r="BH168" t="s">
        <v>438</v>
      </c>
      <c r="BI168" t="s">
        <v>437</v>
      </c>
    </row>
    <row r="169" spans="1:61" x14ac:dyDescent="0.3">
      <c r="A169" t="s">
        <v>172</v>
      </c>
      <c r="B169" s="19">
        <v>0</v>
      </c>
      <c r="C169" s="19">
        <v>0.82288247328880637</v>
      </c>
      <c r="D169" s="19">
        <v>0.76517460994273279</v>
      </c>
      <c r="E169" s="19">
        <v>0.80220560616120329</v>
      </c>
      <c r="F169" s="20">
        <v>7.8377847080538121</v>
      </c>
      <c r="G169" s="19">
        <f>SUMPRODUCT(B169:F169,$B$1:$F$1)/SUM($B$1:$F$1)</f>
        <v>3.5699546107228728</v>
      </c>
      <c r="H169" s="18">
        <f>RANK(G169,$G$4:$G$316,0)</f>
        <v>194</v>
      </c>
      <c r="I169" s="15">
        <f>IF(AND(B169=0,F169=0),0,IFERROR(_xlfn.RRI(5,B169,F169),100%))</f>
        <v>1</v>
      </c>
      <c r="J169" s="18">
        <f>RANK(I169,$I$4:$I$316,0)</f>
        <v>5</v>
      </c>
      <c r="K169" s="18">
        <f t="shared" si="42"/>
        <v>99.5</v>
      </c>
      <c r="L169" s="9">
        <v>7.7359527650184194</v>
      </c>
      <c r="M169" s="9">
        <v>9.9996022731357197</v>
      </c>
      <c r="N169" s="9">
        <v>11.134054253809561</v>
      </c>
      <c r="O169" s="9">
        <v>11.464392916624897</v>
      </c>
      <c r="P169" s="9">
        <v>17.994615253911142</v>
      </c>
      <c r="Q169" s="17">
        <f t="shared" si="43"/>
        <v>13.750752579221547</v>
      </c>
      <c r="R169" s="22">
        <f t="shared" si="44"/>
        <v>0.18392925243187275</v>
      </c>
      <c r="S169" s="5">
        <f t="shared" si="45"/>
        <v>173</v>
      </c>
      <c r="T169" s="5">
        <f t="shared" si="46"/>
        <v>25</v>
      </c>
      <c r="U169" s="5">
        <f t="shared" si="47"/>
        <v>99</v>
      </c>
      <c r="V169" s="9">
        <v>21.606860914091005</v>
      </c>
      <c r="W169" s="9">
        <v>27.225067004650906</v>
      </c>
      <c r="X169" s="9">
        <v>25.974093081268631</v>
      </c>
      <c r="Y169" s="9">
        <v>27.593683858014412</v>
      </c>
      <c r="Z169" s="9">
        <v>34.814765689889072</v>
      </c>
      <c r="AA169" s="17">
        <f t="shared" si="48"/>
        <v>29.840426445550776</v>
      </c>
      <c r="AB169" s="22">
        <f t="shared" si="49"/>
        <v>0.1001055610725603</v>
      </c>
      <c r="AC169" s="5">
        <f t="shared" si="50"/>
        <v>181</v>
      </c>
      <c r="AD169" s="5">
        <f t="shared" si="51"/>
        <v>41</v>
      </c>
      <c r="AE169" s="5">
        <f t="shared" si="52"/>
        <v>111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17">
        <f t="shared" si="53"/>
        <v>0</v>
      </c>
      <c r="AL169" s="22">
        <f t="shared" si="54"/>
        <v>0</v>
      </c>
      <c r="AM169" s="5">
        <f t="shared" si="55"/>
        <v>13</v>
      </c>
      <c r="AN169" s="5">
        <f t="shared" si="56"/>
        <v>89</v>
      </c>
      <c r="AO169" s="5">
        <f t="shared" si="57"/>
        <v>51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17">
        <f t="shared" si="58"/>
        <v>0</v>
      </c>
      <c r="AV169" s="22">
        <f t="shared" si="59"/>
        <v>0</v>
      </c>
      <c r="AW169" s="5">
        <f t="shared" si="60"/>
        <v>11</v>
      </c>
      <c r="AX169" s="5">
        <f t="shared" si="61"/>
        <v>101</v>
      </c>
      <c r="AY169" s="5">
        <f t="shared" si="62"/>
        <v>56</v>
      </c>
      <c r="AZ169">
        <v>0</v>
      </c>
      <c r="BA169">
        <v>2.1803569772261375</v>
      </c>
      <c r="BB169">
        <v>1.3967473453972481</v>
      </c>
      <c r="BC169">
        <v>1.6630678556456959</v>
      </c>
      <c r="BD169">
        <v>16.936606321052466</v>
      </c>
      <c r="BE169" t="s">
        <v>433</v>
      </c>
      <c r="BF169" t="s">
        <v>433</v>
      </c>
      <c r="BG169" t="s">
        <v>433</v>
      </c>
      <c r="BH169" t="s">
        <v>433</v>
      </c>
    </row>
    <row r="170" spans="1:61" x14ac:dyDescent="0.3">
      <c r="A170" t="s">
        <v>173</v>
      </c>
      <c r="B170" s="19">
        <v>0</v>
      </c>
      <c r="C170" s="19">
        <v>12.560177595054078</v>
      </c>
      <c r="D170" s="19">
        <v>7.8678909007257589</v>
      </c>
      <c r="E170" s="19">
        <v>11.253234851870721</v>
      </c>
      <c r="F170" s="20">
        <v>11.89963922131968</v>
      </c>
      <c r="G170" s="19">
        <f>SUMPRODUCT(B170:F170,$B$1:$F$1)/SUM($B$1:$F$1)</f>
        <v>10.337413203986944</v>
      </c>
      <c r="H170" s="18">
        <f>RANK(G170,$G$4:$G$316,0)</f>
        <v>167</v>
      </c>
      <c r="I170" s="15">
        <f>IF(AND(B170=0,F170=0),0,IFERROR(_xlfn.RRI(5,B170,F170),100%))</f>
        <v>1</v>
      </c>
      <c r="J170" s="18">
        <f>RANK(I170,$I$4:$I$316,0)</f>
        <v>5</v>
      </c>
      <c r="K170" s="18">
        <f t="shared" si="42"/>
        <v>86</v>
      </c>
      <c r="L170" s="9">
        <v>17.136492104107827</v>
      </c>
      <c r="M170" s="9">
        <v>18.311870142203389</v>
      </c>
      <c r="N170" s="9">
        <v>18.728384980417946</v>
      </c>
      <c r="O170" s="9">
        <v>18.531828183126017</v>
      </c>
      <c r="P170" s="9">
        <v>18.32119406351022</v>
      </c>
      <c r="Q170" s="17">
        <f t="shared" si="43"/>
        <v>18.406121188741043</v>
      </c>
      <c r="R170" s="22">
        <f t="shared" si="44"/>
        <v>1.3459434432175899E-2</v>
      </c>
      <c r="S170" s="5">
        <f t="shared" si="45"/>
        <v>163</v>
      </c>
      <c r="T170" s="5">
        <f t="shared" si="46"/>
        <v>103</v>
      </c>
      <c r="U170" s="5">
        <f t="shared" si="47"/>
        <v>133</v>
      </c>
      <c r="V170" s="9">
        <v>42.380489280512002</v>
      </c>
      <c r="W170" s="9">
        <v>43.926605322727731</v>
      </c>
      <c r="X170" s="9">
        <v>39.334401157702452</v>
      </c>
      <c r="Y170" s="9">
        <v>40.529235254705668</v>
      </c>
      <c r="Z170" s="9">
        <v>39.333318663389797</v>
      </c>
      <c r="AA170" s="17">
        <f t="shared" si="48"/>
        <v>40.074333003470095</v>
      </c>
      <c r="AB170" s="22">
        <f t="shared" si="49"/>
        <v>-1.4812427498930081E-2</v>
      </c>
      <c r="AC170" s="5">
        <f t="shared" si="50"/>
        <v>160</v>
      </c>
      <c r="AD170" s="5">
        <f t="shared" si="51"/>
        <v>187</v>
      </c>
      <c r="AE170" s="5">
        <f t="shared" si="52"/>
        <v>173.5</v>
      </c>
      <c r="AF170" s="9">
        <v>0.28128799375209856</v>
      </c>
      <c r="AG170" s="9">
        <v>0.30991844657811934</v>
      </c>
      <c r="AH170" s="9">
        <v>0.12234990227620231</v>
      </c>
      <c r="AI170" s="9">
        <v>0</v>
      </c>
      <c r="AJ170" s="9">
        <v>0</v>
      </c>
      <c r="AK170" s="17">
        <f t="shared" si="53"/>
        <v>5.4030302471751362E-2</v>
      </c>
      <c r="AL170" s="22">
        <f t="shared" si="54"/>
        <v>-1</v>
      </c>
      <c r="AM170" s="5">
        <f t="shared" si="55"/>
        <v>124</v>
      </c>
      <c r="AN170" s="5">
        <f t="shared" si="56"/>
        <v>1</v>
      </c>
      <c r="AO170" s="5">
        <f t="shared" si="57"/>
        <v>62.5</v>
      </c>
      <c r="AP170" s="9">
        <v>0.73147465927009403</v>
      </c>
      <c r="AQ170" s="9">
        <v>0.92115980848380008</v>
      </c>
      <c r="AR170" s="9">
        <v>1.2434919689377451</v>
      </c>
      <c r="AS170" s="9">
        <v>0</v>
      </c>
      <c r="AT170" s="9">
        <v>0</v>
      </c>
      <c r="AU170" s="17">
        <f t="shared" si="58"/>
        <v>0.33133011717524374</v>
      </c>
      <c r="AV170" s="22">
        <f t="shared" si="59"/>
        <v>-1</v>
      </c>
      <c r="AW170" s="5">
        <f t="shared" si="60"/>
        <v>134</v>
      </c>
      <c r="AX170" s="5">
        <f t="shared" si="61"/>
        <v>1</v>
      </c>
      <c r="AY170" s="5">
        <f t="shared" si="62"/>
        <v>67.5</v>
      </c>
      <c r="AZ170">
        <v>0</v>
      </c>
      <c r="BA170">
        <v>15.01286358196224</v>
      </c>
      <c r="BB170">
        <v>12.762793206763519</v>
      </c>
      <c r="BC170">
        <v>13.355539090698239</v>
      </c>
      <c r="BD170">
        <v>15.275591360112639</v>
      </c>
      <c r="BE170" t="s">
        <v>433</v>
      </c>
      <c r="BF170" t="s">
        <v>433</v>
      </c>
      <c r="BG170" t="s">
        <v>433</v>
      </c>
      <c r="BH170" t="s">
        <v>433</v>
      </c>
    </row>
    <row r="171" spans="1:61" x14ac:dyDescent="0.3">
      <c r="A171" t="s">
        <v>174</v>
      </c>
      <c r="B171" s="19">
        <v>56.509989456353281</v>
      </c>
      <c r="C171" s="19">
        <v>58.635224344524801</v>
      </c>
      <c r="D171" s="19">
        <v>63.309741894656</v>
      </c>
      <c r="E171" s="19">
        <v>71.141465855150088</v>
      </c>
      <c r="F171" s="19">
        <v>81.366721833676806</v>
      </c>
      <c r="G171" s="19">
        <f>SUMPRODUCT(B171:F171,$B$1:$F$1)/SUM($B$1:$F$1)</f>
        <v>72.308337558990857</v>
      </c>
      <c r="H171" s="18">
        <f>RANK(G171,$G$4:$G$316,0)</f>
        <v>102</v>
      </c>
      <c r="I171" s="15">
        <f>IF(AND(B171=0,F171=0),0,IFERROR(_xlfn.RRI(5,B171,F171),100%))</f>
        <v>7.5633497418518214E-2</v>
      </c>
      <c r="J171" s="18">
        <f>RANK(I171,$I$4:$I$316,0)</f>
        <v>94</v>
      </c>
      <c r="K171" s="18">
        <f t="shared" si="42"/>
        <v>98</v>
      </c>
      <c r="L171" s="9">
        <v>78.786155597917997</v>
      </c>
      <c r="M171" s="9">
        <v>77.632891099762986</v>
      </c>
      <c r="N171" s="9">
        <v>56.677858238176768</v>
      </c>
      <c r="O171" s="9">
        <v>96.216383978109121</v>
      </c>
      <c r="P171" s="9">
        <v>97.430090403119607</v>
      </c>
      <c r="Q171" s="17">
        <f t="shared" si="43"/>
        <v>86.993475337199982</v>
      </c>
      <c r="R171" s="22">
        <f t="shared" si="44"/>
        <v>4.3394730892756472E-2</v>
      </c>
      <c r="S171" s="5">
        <f t="shared" si="45"/>
        <v>96</v>
      </c>
      <c r="T171" s="5">
        <f t="shared" si="46"/>
        <v>68</v>
      </c>
      <c r="U171" s="5">
        <f t="shared" si="47"/>
        <v>82</v>
      </c>
      <c r="V171" s="9">
        <v>175.93124692198708</v>
      </c>
      <c r="W171" s="9">
        <v>184.37702254930656</v>
      </c>
      <c r="X171" s="9">
        <v>179.33452667611976</v>
      </c>
      <c r="Y171" s="9">
        <v>241.3266093230294</v>
      </c>
      <c r="Z171" s="9">
        <v>238.03884729018444</v>
      </c>
      <c r="AA171" s="17">
        <f t="shared" si="48"/>
        <v>221.49584052177124</v>
      </c>
      <c r="AB171" s="22">
        <f t="shared" si="49"/>
        <v>6.2333731537585368E-2</v>
      </c>
      <c r="AC171" s="5">
        <f t="shared" si="50"/>
        <v>70</v>
      </c>
      <c r="AD171" s="5">
        <f t="shared" si="51"/>
        <v>66</v>
      </c>
      <c r="AE171" s="5">
        <f t="shared" si="52"/>
        <v>68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17">
        <f t="shared" si="53"/>
        <v>0</v>
      </c>
      <c r="AL171" s="22">
        <f t="shared" si="54"/>
        <v>0</v>
      </c>
      <c r="AM171" s="5">
        <f t="shared" si="55"/>
        <v>13</v>
      </c>
      <c r="AN171" s="5">
        <f t="shared" si="56"/>
        <v>89</v>
      </c>
      <c r="AO171" s="5">
        <f t="shared" si="57"/>
        <v>51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17">
        <f t="shared" si="58"/>
        <v>0</v>
      </c>
      <c r="AV171" s="22">
        <f t="shared" si="59"/>
        <v>0</v>
      </c>
      <c r="AW171" s="5">
        <f t="shared" si="60"/>
        <v>11</v>
      </c>
      <c r="AX171" s="5">
        <f t="shared" si="61"/>
        <v>101</v>
      </c>
      <c r="AY171" s="5">
        <f t="shared" si="62"/>
        <v>56</v>
      </c>
      <c r="AZ171">
        <v>72.951738232832</v>
      </c>
      <c r="BA171">
        <v>90.519297718220798</v>
      </c>
      <c r="BB171">
        <v>106.444699139072</v>
      </c>
      <c r="BC171">
        <v>120.95737934246912</v>
      </c>
      <c r="BD171">
        <v>140.81378814007297</v>
      </c>
      <c r="BE171" t="s">
        <v>433</v>
      </c>
      <c r="BF171" t="s">
        <v>433</v>
      </c>
      <c r="BG171" t="s">
        <v>433</v>
      </c>
      <c r="BH171" t="s">
        <v>433</v>
      </c>
    </row>
    <row r="172" spans="1:61" x14ac:dyDescent="0.3">
      <c r="A172" t="s">
        <v>176</v>
      </c>
      <c r="B172" s="19">
        <v>0</v>
      </c>
      <c r="C172" s="19">
        <v>6.4285531516825589E-2</v>
      </c>
      <c r="D172" s="19">
        <v>1.6469898601471997E-2</v>
      </c>
      <c r="E172" s="19">
        <v>7.9714339853824007E-2</v>
      </c>
      <c r="F172" s="20">
        <v>0.23757224148705278</v>
      </c>
      <c r="G172" s="19">
        <f>SUMPRODUCT(B172:F172,$B$1:$F$1)/SUM($B$1:$F$1)</f>
        <v>0.12545145484710399</v>
      </c>
      <c r="H172" s="18">
        <f>RANK(G172,$G$4:$G$316,0)</f>
        <v>220</v>
      </c>
      <c r="I172" s="15">
        <f>IF(AND(B172=0,F172=0),0,IFERROR(_xlfn.RRI(5,B172,F172),100%))</f>
        <v>1</v>
      </c>
      <c r="J172" s="18">
        <f>RANK(I172,$I$4:$I$316,0)</f>
        <v>5</v>
      </c>
      <c r="K172" s="18">
        <f t="shared" si="42"/>
        <v>112.5</v>
      </c>
      <c r="L172" s="9">
        <v>0</v>
      </c>
      <c r="M172" s="9">
        <v>1.4986808759139327</v>
      </c>
      <c r="N172" s="9">
        <v>1.2001845657904127</v>
      </c>
      <c r="O172" s="9">
        <v>0.69681748015431688</v>
      </c>
      <c r="P172" s="9">
        <v>1.552678829951488</v>
      </c>
      <c r="Q172" s="17">
        <f t="shared" si="43"/>
        <v>1.1450877329806697</v>
      </c>
      <c r="R172" s="22">
        <f t="shared" si="44"/>
        <v>1</v>
      </c>
      <c r="S172" s="5">
        <f t="shared" si="45"/>
        <v>265</v>
      </c>
      <c r="T172" s="5">
        <f t="shared" si="46"/>
        <v>3</v>
      </c>
      <c r="U172" s="5">
        <f t="shared" si="47"/>
        <v>134</v>
      </c>
      <c r="V172" s="9">
        <v>0</v>
      </c>
      <c r="W172" s="9">
        <v>36.21976054789161</v>
      </c>
      <c r="X172" s="9">
        <v>38.629686209475068</v>
      </c>
      <c r="Y172" s="9">
        <v>38.58232676796365</v>
      </c>
      <c r="Z172" s="9">
        <v>37.764115788450205</v>
      </c>
      <c r="AA172" s="17">
        <f t="shared" si="48"/>
        <v>36.217269615058775</v>
      </c>
      <c r="AB172" s="22">
        <f t="shared" si="49"/>
        <v>1</v>
      </c>
      <c r="AC172" s="5">
        <f t="shared" si="50"/>
        <v>168</v>
      </c>
      <c r="AD172" s="5">
        <f t="shared" si="51"/>
        <v>2</v>
      </c>
      <c r="AE172" s="5">
        <f t="shared" si="52"/>
        <v>85</v>
      </c>
      <c r="AF172" s="9">
        <v>0.42406633689186973</v>
      </c>
      <c r="AG172" s="9">
        <v>0.25873237300367896</v>
      </c>
      <c r="AH172" s="9">
        <v>0.21346758094286675</v>
      </c>
      <c r="AI172" s="9">
        <v>0.33376337381019566</v>
      </c>
      <c r="AJ172" s="9">
        <v>0.66466353112140231</v>
      </c>
      <c r="AK172" s="17">
        <f t="shared" si="53"/>
        <v>0.44282787627497044</v>
      </c>
      <c r="AL172" s="22">
        <f t="shared" si="54"/>
        <v>9.4041031555715415E-2</v>
      </c>
      <c r="AM172" s="5">
        <f t="shared" si="55"/>
        <v>177</v>
      </c>
      <c r="AN172" s="5">
        <f t="shared" si="56"/>
        <v>245</v>
      </c>
      <c r="AO172" s="5">
        <f t="shared" si="57"/>
        <v>211</v>
      </c>
      <c r="AP172" s="9">
        <v>1.0128231432269719</v>
      </c>
      <c r="AQ172" s="9">
        <v>0.96097501894835402</v>
      </c>
      <c r="AR172" s="9">
        <v>0.95506197061168085</v>
      </c>
      <c r="AS172" s="9">
        <v>1.0811627782183928</v>
      </c>
      <c r="AT172" s="9">
        <v>1.1663907243931266</v>
      </c>
      <c r="AU172" s="17">
        <f t="shared" si="58"/>
        <v>1.0806074254538709</v>
      </c>
      <c r="AV172" s="22">
        <f t="shared" si="59"/>
        <v>2.8636872931407931E-2</v>
      </c>
      <c r="AW172" s="5">
        <f t="shared" si="60"/>
        <v>261</v>
      </c>
      <c r="AX172" s="5">
        <f t="shared" si="61"/>
        <v>234</v>
      </c>
      <c r="AY172" s="5">
        <f t="shared" si="62"/>
        <v>247.5</v>
      </c>
      <c r="AZ172">
        <v>0</v>
      </c>
      <c r="BA172">
        <v>6.4285531516825589E-2</v>
      </c>
      <c r="BB172">
        <v>1.6469898601471997E-2</v>
      </c>
      <c r="BC172">
        <v>7.9714339853824007E-2</v>
      </c>
      <c r="BD172">
        <v>0.23757224148705278</v>
      </c>
      <c r="BE172" t="s">
        <v>433</v>
      </c>
      <c r="BF172" t="s">
        <v>433</v>
      </c>
      <c r="BG172" t="s">
        <v>433</v>
      </c>
      <c r="BH172" t="s">
        <v>433</v>
      </c>
    </row>
    <row r="173" spans="1:61" x14ac:dyDescent="0.3">
      <c r="A173" t="s">
        <v>177</v>
      </c>
      <c r="B173" s="19">
        <v>28.528089875210238</v>
      </c>
      <c r="C173" s="19">
        <v>26.149460666593281</v>
      </c>
      <c r="D173" s="19">
        <v>25.481316030566401</v>
      </c>
      <c r="E173" s="19">
        <v>25.164937061232642</v>
      </c>
      <c r="F173" s="19">
        <v>24.453144825856</v>
      </c>
      <c r="G173" s="19">
        <f>SUMPRODUCT(B173:F173,$B$1:$F$1)/SUM($B$1:$F$1)</f>
        <v>25.16087978191565</v>
      </c>
      <c r="H173" s="18">
        <f>RANK(G173,$G$4:$G$316,0)</f>
        <v>141</v>
      </c>
      <c r="I173" s="15">
        <f>IF(AND(B173=0,F173=0),0,IFERROR(_xlfn.RRI(5,B173,F173),100%))</f>
        <v>-3.0355797413997521E-2</v>
      </c>
      <c r="J173" s="18">
        <f>RANK(I173,$I$4:$I$316,0)</f>
        <v>214</v>
      </c>
      <c r="K173" s="18">
        <f t="shared" si="42"/>
        <v>177.5</v>
      </c>
      <c r="L173" s="9">
        <v>5.600855030428467</v>
      </c>
      <c r="M173" s="9">
        <v>5.4910906533619714</v>
      </c>
      <c r="N173" s="9">
        <v>5.6402529333358595</v>
      </c>
      <c r="O173" s="9">
        <v>5.5775226176264194</v>
      </c>
      <c r="P173" s="9">
        <v>5.0930142370397187</v>
      </c>
      <c r="Q173" s="17">
        <f t="shared" si="43"/>
        <v>5.3931103509605069</v>
      </c>
      <c r="R173" s="22">
        <f t="shared" si="44"/>
        <v>-1.8830337016422227E-2</v>
      </c>
      <c r="S173" s="5">
        <f t="shared" si="45"/>
        <v>218</v>
      </c>
      <c r="T173" s="5">
        <f t="shared" si="46"/>
        <v>162</v>
      </c>
      <c r="U173" s="5">
        <f t="shared" si="47"/>
        <v>190</v>
      </c>
      <c r="V173" s="9">
        <v>10.72135705031854</v>
      </c>
      <c r="W173" s="9">
        <v>10.364500971224269</v>
      </c>
      <c r="X173" s="9">
        <v>12.063456225409025</v>
      </c>
      <c r="Y173" s="9">
        <v>12.172356882586827</v>
      </c>
      <c r="Z173" s="9">
        <v>12.015140131246387</v>
      </c>
      <c r="AA173" s="17">
        <f t="shared" si="48"/>
        <v>11.924747263433549</v>
      </c>
      <c r="AB173" s="22">
        <f t="shared" si="49"/>
        <v>2.3047541787272863E-2</v>
      </c>
      <c r="AC173" s="5">
        <f t="shared" si="50"/>
        <v>234</v>
      </c>
      <c r="AD173" s="5">
        <f t="shared" si="51"/>
        <v>105</v>
      </c>
      <c r="AE173" s="5">
        <f t="shared" si="52"/>
        <v>169.5</v>
      </c>
      <c r="AF173" s="9">
        <v>0</v>
      </c>
      <c r="AG173" s="9">
        <v>0</v>
      </c>
      <c r="AH173" s="9">
        <v>0</v>
      </c>
      <c r="AI173" s="9">
        <v>0</v>
      </c>
      <c r="AJ173" s="9">
        <v>0.64447616100256511</v>
      </c>
      <c r="AK173" s="17">
        <f t="shared" si="53"/>
        <v>0.25779046440102604</v>
      </c>
      <c r="AL173" s="22">
        <f t="shared" si="54"/>
        <v>1</v>
      </c>
      <c r="AM173" s="5">
        <f t="shared" si="55"/>
        <v>146</v>
      </c>
      <c r="AN173" s="5">
        <f t="shared" si="56"/>
        <v>270</v>
      </c>
      <c r="AO173" s="5">
        <f t="shared" si="57"/>
        <v>208</v>
      </c>
      <c r="AP173" s="9">
        <v>0</v>
      </c>
      <c r="AQ173" s="9">
        <v>0</v>
      </c>
      <c r="AR173" s="9">
        <v>0</v>
      </c>
      <c r="AS173" s="9">
        <v>0</v>
      </c>
      <c r="AT173" s="9">
        <v>21.003690073890684</v>
      </c>
      <c r="AU173" s="17">
        <f t="shared" si="58"/>
        <v>8.4014760295562745</v>
      </c>
      <c r="AV173" s="22">
        <f t="shared" si="59"/>
        <v>1</v>
      </c>
      <c r="AW173" s="5">
        <f t="shared" si="60"/>
        <v>305</v>
      </c>
      <c r="AX173" s="5">
        <f t="shared" si="61"/>
        <v>274</v>
      </c>
      <c r="AY173" s="5">
        <f t="shared" si="62"/>
        <v>289.5</v>
      </c>
      <c r="AZ173">
        <v>28.528089875210238</v>
      </c>
      <c r="BA173">
        <v>26.149460666593281</v>
      </c>
      <c r="BB173">
        <v>25.481316030566401</v>
      </c>
      <c r="BC173">
        <v>25.164937061232642</v>
      </c>
      <c r="BD173">
        <v>24.453144825856</v>
      </c>
      <c r="BE173" t="s">
        <v>433</v>
      </c>
      <c r="BF173" t="s">
        <v>433</v>
      </c>
      <c r="BG173" t="s">
        <v>433</v>
      </c>
      <c r="BH173" t="s">
        <v>433</v>
      </c>
    </row>
    <row r="174" spans="1:61" x14ac:dyDescent="0.3">
      <c r="A174" t="s">
        <v>178</v>
      </c>
      <c r="B174" s="19">
        <v>1269.990459702055</v>
      </c>
      <c r="C174" s="19">
        <v>1783.3154481474285</v>
      </c>
      <c r="D174" s="19">
        <v>1939.8510676657277</v>
      </c>
      <c r="E174" s="19">
        <v>0</v>
      </c>
      <c r="F174" s="19">
        <v>0</v>
      </c>
      <c r="G174" s="19">
        <f>SUMPRODUCT(B174:F174,$B$1:$F$1)/SUM($B$1:$F$1)</f>
        <v>540.63550892561977</v>
      </c>
      <c r="H174" s="18">
        <f>RANK(G174,$G$4:$G$316,0)</f>
        <v>43</v>
      </c>
      <c r="I174" s="15">
        <f>IF(AND(B174=0,F174=0),0,IFERROR(_xlfn.RRI(5,B174,F174),100%))</f>
        <v>-1</v>
      </c>
      <c r="J174" s="18">
        <f>RANK(I174,$I$4:$I$316,0)</f>
        <v>257</v>
      </c>
      <c r="K174" s="18">
        <f t="shared" si="42"/>
        <v>150</v>
      </c>
      <c r="L174" s="9">
        <v>1036.9938411884375</v>
      </c>
      <c r="M174" s="9">
        <v>1552.0385542811571</v>
      </c>
      <c r="N174" s="9">
        <v>1577.7559888861483</v>
      </c>
      <c r="O174" s="9">
        <v>0</v>
      </c>
      <c r="P174" s="9">
        <v>0</v>
      </c>
      <c r="Q174" s="17">
        <f t="shared" si="43"/>
        <v>445.00281755070944</v>
      </c>
      <c r="R174" s="22">
        <f t="shared" si="44"/>
        <v>-1</v>
      </c>
      <c r="S174" s="5">
        <f t="shared" si="45"/>
        <v>31</v>
      </c>
      <c r="T174" s="5">
        <f t="shared" si="46"/>
        <v>250</v>
      </c>
      <c r="U174" s="5">
        <f t="shared" si="47"/>
        <v>140.5</v>
      </c>
      <c r="V174" s="9">
        <v>1394.5408091396296</v>
      </c>
      <c r="W174" s="9">
        <v>2335.3219349944561</v>
      </c>
      <c r="X174" s="9">
        <v>2121.020991148232</v>
      </c>
      <c r="Y174" s="9">
        <v>0</v>
      </c>
      <c r="Z174" s="9">
        <v>0</v>
      </c>
      <c r="AA174" s="17">
        <f t="shared" si="48"/>
        <v>610.69733543635073</v>
      </c>
      <c r="AB174" s="22">
        <f t="shared" si="49"/>
        <v>-1</v>
      </c>
      <c r="AC174" s="5">
        <f t="shared" si="50"/>
        <v>34</v>
      </c>
      <c r="AD174" s="5">
        <f t="shared" si="51"/>
        <v>251</v>
      </c>
      <c r="AE174" s="5">
        <f t="shared" si="52"/>
        <v>142.5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17">
        <f t="shared" si="53"/>
        <v>0</v>
      </c>
      <c r="AL174" s="22">
        <f t="shared" si="54"/>
        <v>0</v>
      </c>
      <c r="AM174" s="5">
        <f t="shared" si="55"/>
        <v>13</v>
      </c>
      <c r="AN174" s="5">
        <f t="shared" si="56"/>
        <v>89</v>
      </c>
      <c r="AO174" s="5">
        <f t="shared" si="57"/>
        <v>51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17">
        <f t="shared" si="58"/>
        <v>0</v>
      </c>
      <c r="AV174" s="22">
        <f t="shared" si="59"/>
        <v>0</v>
      </c>
      <c r="AW174" s="5">
        <f t="shared" si="60"/>
        <v>11</v>
      </c>
      <c r="AX174" s="5">
        <f t="shared" si="61"/>
        <v>101</v>
      </c>
      <c r="AY174" s="5">
        <f t="shared" si="62"/>
        <v>56</v>
      </c>
      <c r="AZ174">
        <v>2300.991101380017</v>
      </c>
      <c r="BA174">
        <v>3148.4857666240305</v>
      </c>
      <c r="BB174">
        <v>3262.5603284613298</v>
      </c>
      <c r="BC174">
        <v>0</v>
      </c>
      <c r="BD174">
        <v>0</v>
      </c>
      <c r="BE174" t="s">
        <v>433</v>
      </c>
      <c r="BF174" t="s">
        <v>433</v>
      </c>
      <c r="BG174" t="s">
        <v>433</v>
      </c>
      <c r="BH174" t="s">
        <v>433</v>
      </c>
    </row>
    <row r="175" spans="1:61" x14ac:dyDescent="0.3">
      <c r="A175" t="s">
        <v>179</v>
      </c>
      <c r="B175" s="19">
        <v>9.4834053087846399</v>
      </c>
      <c r="C175" s="19">
        <v>6.3801290664448</v>
      </c>
      <c r="D175" s="19">
        <v>5.0587810700800002</v>
      </c>
      <c r="E175" s="19">
        <v>2.98679573200896</v>
      </c>
      <c r="F175" s="19">
        <v>3.6042514364211202</v>
      </c>
      <c r="G175" s="19">
        <f>SUMPRODUCT(B175:F175,$B$1:$F$1)/SUM($B$1:$F$1)</f>
        <v>4.1426722269486085</v>
      </c>
      <c r="H175" s="18">
        <f>RANK(G175,$G$4:$G$316,0)</f>
        <v>190</v>
      </c>
      <c r="I175" s="15">
        <f>IF(AND(B175=0,F175=0),0,IFERROR(_xlfn.RRI(5,B175,F175),100%))</f>
        <v>-0.17591852098525995</v>
      </c>
      <c r="J175" s="18">
        <f>RANK(I175,$I$4:$I$316,0)</f>
        <v>241</v>
      </c>
      <c r="K175" s="18">
        <f t="shared" si="42"/>
        <v>215.5</v>
      </c>
      <c r="L175" s="9">
        <v>26.267558739988889</v>
      </c>
      <c r="M175" s="9">
        <v>22.16442115767132</v>
      </c>
      <c r="N175" s="9">
        <v>23.18389293880535</v>
      </c>
      <c r="O175" s="9">
        <v>26.339983779449341</v>
      </c>
      <c r="P175" s="9">
        <v>23.780055306652265</v>
      </c>
      <c r="Q175" s="17">
        <f t="shared" si="43"/>
        <v>24.472394839139788</v>
      </c>
      <c r="R175" s="22">
        <f t="shared" si="44"/>
        <v>-1.9700841921624468E-2</v>
      </c>
      <c r="S175" s="5">
        <f t="shared" si="45"/>
        <v>150</v>
      </c>
      <c r="T175" s="5">
        <f t="shared" si="46"/>
        <v>163</v>
      </c>
      <c r="U175" s="5">
        <f t="shared" si="47"/>
        <v>156.5</v>
      </c>
      <c r="V175" s="9">
        <v>61.099249139742007</v>
      </c>
      <c r="W175" s="9">
        <v>95.942856100629399</v>
      </c>
      <c r="X175" s="9">
        <v>95.25698644407305</v>
      </c>
      <c r="Y175" s="9">
        <v>94.799535121783393</v>
      </c>
      <c r="Z175" s="9">
        <v>89.772727344957758</v>
      </c>
      <c r="AA175" s="17">
        <f t="shared" si="48"/>
        <v>91.252454025351312</v>
      </c>
      <c r="AB175" s="22">
        <f t="shared" si="49"/>
        <v>7.9994911492068388E-2</v>
      </c>
      <c r="AC175" s="5">
        <f t="shared" si="50"/>
        <v>120</v>
      </c>
      <c r="AD175" s="5">
        <f t="shared" si="51"/>
        <v>52</v>
      </c>
      <c r="AE175" s="5">
        <f t="shared" si="52"/>
        <v>86</v>
      </c>
      <c r="AF175" s="9">
        <v>0.85881859755991574</v>
      </c>
      <c r="AG175" s="9">
        <v>0.92407154998541052</v>
      </c>
      <c r="AH175" s="9">
        <v>0.95102091907860853</v>
      </c>
      <c r="AI175" s="9">
        <v>0.86240722474280185</v>
      </c>
      <c r="AJ175" s="9">
        <v>3.9375921338297856E-2</v>
      </c>
      <c r="AK175" s="17">
        <f t="shared" si="53"/>
        <v>0.55382122715114768</v>
      </c>
      <c r="AL175" s="22">
        <f t="shared" si="54"/>
        <v>-0.46015900960796985</v>
      </c>
      <c r="AM175" s="5">
        <f t="shared" si="55"/>
        <v>203</v>
      </c>
      <c r="AN175" s="5">
        <f t="shared" si="56"/>
        <v>41</v>
      </c>
      <c r="AO175" s="5">
        <f t="shared" si="57"/>
        <v>122</v>
      </c>
      <c r="AP175" s="9">
        <v>1.4341770904265005</v>
      </c>
      <c r="AQ175" s="9">
        <v>1.4819880427252672</v>
      </c>
      <c r="AR175" s="9">
        <v>1.5103399729577778</v>
      </c>
      <c r="AS175" s="9">
        <v>1.4303699594652655</v>
      </c>
      <c r="AT175" s="9">
        <v>0.32360475585940773</v>
      </c>
      <c r="AU175" s="17">
        <f t="shared" si="58"/>
        <v>1.0064291414324869</v>
      </c>
      <c r="AV175" s="22">
        <f t="shared" si="59"/>
        <v>-0.25752399487055289</v>
      </c>
      <c r="AW175" s="5">
        <f t="shared" si="60"/>
        <v>234</v>
      </c>
      <c r="AX175" s="5">
        <f t="shared" si="61"/>
        <v>42</v>
      </c>
      <c r="AY175" s="5">
        <f t="shared" si="62"/>
        <v>138</v>
      </c>
      <c r="AZ175">
        <v>12.293915371520001</v>
      </c>
      <c r="BA175">
        <v>8.9162797936640015</v>
      </c>
      <c r="BB175">
        <v>7.1363875139583994</v>
      </c>
      <c r="BC175">
        <v>4.9810546362982393</v>
      </c>
      <c r="BD175">
        <v>5.7188235834879997</v>
      </c>
      <c r="BE175" t="s">
        <v>433</v>
      </c>
      <c r="BF175" t="s">
        <v>433</v>
      </c>
      <c r="BG175" t="s">
        <v>433</v>
      </c>
      <c r="BH175" t="s">
        <v>433</v>
      </c>
    </row>
    <row r="176" spans="1:61" x14ac:dyDescent="0.3">
      <c r="A176" t="s">
        <v>180</v>
      </c>
      <c r="B176" s="19">
        <v>85.614388293632004</v>
      </c>
      <c r="C176" s="19">
        <v>97.671470135296005</v>
      </c>
      <c r="D176" s="19">
        <v>110.615537794048</v>
      </c>
      <c r="E176" s="19">
        <v>125.02979952230399</v>
      </c>
      <c r="F176" s="19">
        <v>0</v>
      </c>
      <c r="G176" s="19">
        <f>SUMPRODUCT(B176:F176,$B$1:$F$1)/SUM($B$1:$F$1)</f>
        <v>68.796340336947196</v>
      </c>
      <c r="H176" s="18">
        <f>RANK(G176,$G$4:$G$316,0)</f>
        <v>104</v>
      </c>
      <c r="I176" s="15">
        <f>IF(AND(B176=0,F176=0),0,IFERROR(_xlfn.RRI(5,B176,F176),100%))</f>
        <v>-1</v>
      </c>
      <c r="J176" s="18">
        <f>RANK(I176,$I$4:$I$316,0)</f>
        <v>257</v>
      </c>
      <c r="K176" s="18">
        <f t="shared" si="42"/>
        <v>180.5</v>
      </c>
      <c r="L176" s="9">
        <v>91.830086134783997</v>
      </c>
      <c r="M176" s="9">
        <v>110.434250063872</v>
      </c>
      <c r="N176" s="9">
        <v>94.856075222016003</v>
      </c>
      <c r="O176" s="9">
        <v>87.307006457855991</v>
      </c>
      <c r="P176" s="9">
        <v>0</v>
      </c>
      <c r="Q176" s="17">
        <f t="shared" si="43"/>
        <v>55.276533791692799</v>
      </c>
      <c r="R176" s="22">
        <f t="shared" si="44"/>
        <v>-1</v>
      </c>
      <c r="S176" s="5">
        <f t="shared" si="45"/>
        <v>117</v>
      </c>
      <c r="T176" s="5">
        <f t="shared" si="46"/>
        <v>250</v>
      </c>
      <c r="U176" s="5">
        <f t="shared" si="47"/>
        <v>183.5</v>
      </c>
      <c r="V176" s="9">
        <v>162.67488050073601</v>
      </c>
      <c r="W176" s="9">
        <v>119.55901185536</v>
      </c>
      <c r="X176" s="9">
        <v>123.34583337881601</v>
      </c>
      <c r="Y176" s="9">
        <v>159.06123718451201</v>
      </c>
      <c r="Z176" s="9">
        <v>0</v>
      </c>
      <c r="AA176" s="17">
        <f t="shared" si="48"/>
        <v>86.499232448921617</v>
      </c>
      <c r="AB176" s="22">
        <f t="shared" si="49"/>
        <v>-1</v>
      </c>
      <c r="AC176" s="5">
        <f t="shared" si="50"/>
        <v>124</v>
      </c>
      <c r="AD176" s="5">
        <f t="shared" si="51"/>
        <v>251</v>
      </c>
      <c r="AE176" s="5">
        <f t="shared" si="52"/>
        <v>187.5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17">
        <f t="shared" si="53"/>
        <v>0</v>
      </c>
      <c r="AL176" s="22">
        <f t="shared" si="54"/>
        <v>0</v>
      </c>
      <c r="AM176" s="5">
        <f t="shared" si="55"/>
        <v>13</v>
      </c>
      <c r="AN176" s="5">
        <f t="shared" si="56"/>
        <v>89</v>
      </c>
      <c r="AO176" s="5">
        <f t="shared" si="57"/>
        <v>51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17">
        <f t="shared" si="58"/>
        <v>0</v>
      </c>
      <c r="AV176" s="22">
        <f t="shared" si="59"/>
        <v>0</v>
      </c>
      <c r="AW176" s="5">
        <f t="shared" si="60"/>
        <v>11</v>
      </c>
      <c r="AX176" s="5">
        <f t="shared" si="61"/>
        <v>101</v>
      </c>
      <c r="AY176" s="5">
        <f t="shared" si="62"/>
        <v>56</v>
      </c>
      <c r="AZ176">
        <v>169.78348345548801</v>
      </c>
      <c r="BA176">
        <v>255.33303796326399</v>
      </c>
      <c r="BB176">
        <v>320.22121331814395</v>
      </c>
      <c r="BC176">
        <v>299.001751365632</v>
      </c>
      <c r="BD176">
        <v>0</v>
      </c>
      <c r="BE176" t="s">
        <v>433</v>
      </c>
      <c r="BF176" t="s">
        <v>433</v>
      </c>
      <c r="BG176" t="s">
        <v>433</v>
      </c>
      <c r="BH176" t="s">
        <v>433</v>
      </c>
    </row>
    <row r="177" spans="1:61" x14ac:dyDescent="0.3">
      <c r="A177" t="s">
        <v>181</v>
      </c>
      <c r="B177" s="19">
        <v>271.84920405262341</v>
      </c>
      <c r="C177" s="19">
        <v>387.36782969279483</v>
      </c>
      <c r="D177" s="19">
        <v>403.47299597639682</v>
      </c>
      <c r="E177" s="19">
        <v>423.06364434647043</v>
      </c>
      <c r="F177" s="19">
        <v>92.456186372884474</v>
      </c>
      <c r="G177" s="19">
        <f>SUMPRODUCT(B177:F177,$B$1:$F$1)/SUM($B$1:$F$1)</f>
        <v>277.55701873564522</v>
      </c>
      <c r="H177" s="18">
        <f>RANK(G177,$G$4:$G$316,0)</f>
        <v>57</v>
      </c>
      <c r="I177" s="15">
        <f>IF(AND(B177=0,F177=0),0,IFERROR(_xlfn.RRI(5,B177,F177),100%))</f>
        <v>-0.19402497946254538</v>
      </c>
      <c r="J177" s="18">
        <f>RANK(I177,$I$4:$I$316,0)</f>
        <v>244</v>
      </c>
      <c r="K177" s="18">
        <f t="shared" si="42"/>
        <v>150.5</v>
      </c>
      <c r="L177" s="9">
        <v>442.45871769003287</v>
      </c>
      <c r="M177" s="9">
        <v>435.27367562380266</v>
      </c>
      <c r="N177" s="9">
        <v>411.66932828370511</v>
      </c>
      <c r="O177" s="9">
        <v>455.01297864748864</v>
      </c>
      <c r="P177" s="9">
        <v>389.42522222116582</v>
      </c>
      <c r="Q177" s="17">
        <f t="shared" si="43"/>
        <v>418.49446780514575</v>
      </c>
      <c r="R177" s="22">
        <f t="shared" si="44"/>
        <v>-2.5211798465805568E-2</v>
      </c>
      <c r="S177" s="5">
        <f t="shared" si="45"/>
        <v>32</v>
      </c>
      <c r="T177" s="5">
        <f t="shared" si="46"/>
        <v>174</v>
      </c>
      <c r="U177" s="5">
        <f t="shared" si="47"/>
        <v>103</v>
      </c>
      <c r="V177" s="9">
        <v>710.22362077859736</v>
      </c>
      <c r="W177" s="9">
        <v>647.80032072028155</v>
      </c>
      <c r="X177" s="9">
        <v>562.78446075764396</v>
      </c>
      <c r="Y177" s="9">
        <v>632.17676071636674</v>
      </c>
      <c r="Z177" s="9">
        <v>586.17907488936976</v>
      </c>
      <c r="AA177" s="17">
        <f t="shared" si="48"/>
        <v>604.58274739713067</v>
      </c>
      <c r="AB177" s="22">
        <f t="shared" si="49"/>
        <v>-3.766331926325972E-2</v>
      </c>
      <c r="AC177" s="5">
        <f t="shared" si="50"/>
        <v>35</v>
      </c>
      <c r="AD177" s="5">
        <f t="shared" si="51"/>
        <v>210</v>
      </c>
      <c r="AE177" s="5">
        <f t="shared" si="52"/>
        <v>122.5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17">
        <f t="shared" si="53"/>
        <v>0</v>
      </c>
      <c r="AL177" s="22">
        <f t="shared" si="54"/>
        <v>0</v>
      </c>
      <c r="AM177" s="5">
        <f t="shared" si="55"/>
        <v>13</v>
      </c>
      <c r="AN177" s="5">
        <f t="shared" si="56"/>
        <v>89</v>
      </c>
      <c r="AO177" s="5">
        <f t="shared" si="57"/>
        <v>51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17">
        <f t="shared" si="58"/>
        <v>0</v>
      </c>
      <c r="AV177" s="22">
        <f t="shared" si="59"/>
        <v>0</v>
      </c>
      <c r="AW177" s="5">
        <f t="shared" si="60"/>
        <v>11</v>
      </c>
      <c r="AX177" s="5">
        <f t="shared" si="61"/>
        <v>101</v>
      </c>
      <c r="AY177" s="5">
        <f t="shared" si="62"/>
        <v>56</v>
      </c>
      <c r="AZ177">
        <v>397.80518086824964</v>
      </c>
      <c r="BA177">
        <v>424.18709662572536</v>
      </c>
      <c r="BB177">
        <v>439.1241246533325</v>
      </c>
      <c r="BC177">
        <v>465.22890090419196</v>
      </c>
      <c r="BD177">
        <v>471.94234180888577</v>
      </c>
      <c r="BE177" t="s">
        <v>433</v>
      </c>
      <c r="BF177" t="s">
        <v>433</v>
      </c>
      <c r="BG177" t="s">
        <v>433</v>
      </c>
      <c r="BH177" t="s">
        <v>433</v>
      </c>
    </row>
    <row r="178" spans="1:61" x14ac:dyDescent="0.3">
      <c r="A178" t="s">
        <v>182</v>
      </c>
      <c r="B178" s="19">
        <v>1.3870984396799999E-3</v>
      </c>
      <c r="C178" s="19">
        <v>1.9841543577599997E-3</v>
      </c>
      <c r="D178" s="19">
        <v>4.3321002188799994E-3</v>
      </c>
      <c r="E178" s="19">
        <v>4.5357536972800002E-3</v>
      </c>
      <c r="F178" s="19">
        <v>1.4919460147199998E-3</v>
      </c>
      <c r="G178" s="19">
        <f>SUMPRODUCT(B178:F178,$B$1:$F$1)/SUM($B$1:$F$1)</f>
        <v>2.9924871987199995E-3</v>
      </c>
      <c r="H178" s="18">
        <f>RANK(G178,$G$4:$G$316,0)</f>
        <v>229</v>
      </c>
      <c r="I178" s="15">
        <f>IF(AND(B178=0,F178=0),0,IFERROR(_xlfn.RRI(5,B178,F178),100%))</f>
        <v>1.4680151554416376E-2</v>
      </c>
      <c r="J178" s="18">
        <f>RANK(I178,$I$4:$I$316,0)</f>
        <v>123</v>
      </c>
      <c r="K178" s="18">
        <f t="shared" si="42"/>
        <v>176</v>
      </c>
      <c r="L178" s="9">
        <v>25.094568982128028</v>
      </c>
      <c r="M178" s="9">
        <v>23.471141561458996</v>
      </c>
      <c r="N178" s="9">
        <v>36.20011682647111</v>
      </c>
      <c r="O178" s="9">
        <v>48.610729882425652</v>
      </c>
      <c r="P178" s="9">
        <v>46.263759993045198</v>
      </c>
      <c r="Q178" s="17">
        <f t="shared" si="43"/>
        <v>42.757031854419353</v>
      </c>
      <c r="R178" s="22">
        <f t="shared" si="44"/>
        <v>0.13013997542742306</v>
      </c>
      <c r="S178" s="5">
        <f t="shared" si="45"/>
        <v>125</v>
      </c>
      <c r="T178" s="5">
        <f t="shared" si="46"/>
        <v>34</v>
      </c>
      <c r="U178" s="5">
        <f t="shared" si="47"/>
        <v>79.5</v>
      </c>
      <c r="V178" s="9">
        <v>-51.420495206215683</v>
      </c>
      <c r="W178" s="9">
        <v>-48.07455959552</v>
      </c>
      <c r="X178" s="9">
        <v>60.895594671452159</v>
      </c>
      <c r="Y178" s="9">
        <v>62.724847832760318</v>
      </c>
      <c r="Z178" s="9">
        <v>60.32525146028032</v>
      </c>
      <c r="AA178" s="17">
        <f t="shared" si="48"/>
        <v>50.151921128143869</v>
      </c>
      <c r="AB178" s="22">
        <f t="shared" si="49"/>
        <v>1</v>
      </c>
      <c r="AC178" s="5">
        <f t="shared" si="50"/>
        <v>149</v>
      </c>
      <c r="AD178" s="5">
        <f t="shared" si="51"/>
        <v>2</v>
      </c>
      <c r="AE178" s="5">
        <f t="shared" si="52"/>
        <v>75.5</v>
      </c>
      <c r="AF178" s="9">
        <v>0.52465832767977172</v>
      </c>
      <c r="AG178" s="9">
        <v>0.91364130780987796</v>
      </c>
      <c r="AH178" s="9">
        <v>1.2134799505150384</v>
      </c>
      <c r="AI178" s="9">
        <v>0.8112138592460405</v>
      </c>
      <c r="AJ178" s="9">
        <v>0.58201248238250136</v>
      </c>
      <c r="AK178" s="17">
        <f t="shared" si="53"/>
        <v>0.79078012260430297</v>
      </c>
      <c r="AL178" s="22">
        <f t="shared" si="54"/>
        <v>2.0965685312764659E-2</v>
      </c>
      <c r="AM178" s="5">
        <f t="shared" si="55"/>
        <v>288</v>
      </c>
      <c r="AN178" s="5">
        <f t="shared" si="56"/>
        <v>208</v>
      </c>
      <c r="AO178" s="5">
        <f t="shared" si="57"/>
        <v>248</v>
      </c>
      <c r="AP178" s="9">
        <v>0.90859140544007733</v>
      </c>
      <c r="AQ178" s="9">
        <v>1.2743025088384743</v>
      </c>
      <c r="AR178" s="9">
        <v>1.6769517288304494</v>
      </c>
      <c r="AS178" s="9">
        <v>1.2357742243247822</v>
      </c>
      <c r="AT178" s="9">
        <v>1.135742356236513</v>
      </c>
      <c r="AU178" s="17">
        <f t="shared" si="58"/>
        <v>1.2695642512720573</v>
      </c>
      <c r="AV178" s="22">
        <f t="shared" si="59"/>
        <v>4.564012330145184E-2</v>
      </c>
      <c r="AW178" s="5">
        <f t="shared" si="60"/>
        <v>284</v>
      </c>
      <c r="AX178" s="5">
        <f t="shared" si="61"/>
        <v>248</v>
      </c>
      <c r="AY178" s="5">
        <f t="shared" si="62"/>
        <v>266</v>
      </c>
      <c r="AZ178">
        <v>1.3870984396799999E-3</v>
      </c>
      <c r="BA178">
        <v>1.9841543577599997E-3</v>
      </c>
      <c r="BB178">
        <v>4.3321002188799994E-3</v>
      </c>
      <c r="BC178">
        <v>4.5357536972800002E-3</v>
      </c>
      <c r="BD178">
        <v>1.4919460147199998E-3</v>
      </c>
      <c r="BE178" t="s">
        <v>433</v>
      </c>
      <c r="BF178" t="s">
        <v>433</v>
      </c>
      <c r="BG178" t="s">
        <v>433</v>
      </c>
      <c r="BH178" t="s">
        <v>433</v>
      </c>
    </row>
    <row r="179" spans="1:61" x14ac:dyDescent="0.3">
      <c r="A179" t="s">
        <v>183</v>
      </c>
      <c r="B179" s="19">
        <v>0</v>
      </c>
      <c r="C179" s="19">
        <v>124.46076658831923</v>
      </c>
      <c r="D179" s="19">
        <v>26.849563897942321</v>
      </c>
      <c r="E179" s="19">
        <v>25.12419312783565</v>
      </c>
      <c r="F179" s="20">
        <v>26.548439831810562</v>
      </c>
      <c r="G179" s="19">
        <f>SUMPRODUCT(B179:F179,$B$1:$F$1)/SUM($B$1:$F$1)</f>
        <v>29.749584980079344</v>
      </c>
      <c r="H179" s="18">
        <f>RANK(G179,$G$4:$G$316,0)</f>
        <v>134</v>
      </c>
      <c r="I179" s="15">
        <f>IF(AND(B179=0,F179=0),0,IFERROR(_xlfn.RRI(5,B179,F179),100%))</f>
        <v>1</v>
      </c>
      <c r="J179" s="18">
        <f>RANK(I179,$I$4:$I$316,0)</f>
        <v>5</v>
      </c>
      <c r="K179" s="18">
        <f t="shared" si="42"/>
        <v>69.5</v>
      </c>
      <c r="L179" s="9">
        <v>174.91712421668319</v>
      </c>
      <c r="M179" s="9">
        <v>195.22505626364531</v>
      </c>
      <c r="N179" s="9">
        <v>91.126056299887608</v>
      </c>
      <c r="O179" s="9">
        <v>105.19330636875459</v>
      </c>
      <c r="P179" s="9">
        <v>111.34886885009512</v>
      </c>
      <c r="Q179" s="17">
        <f t="shared" si="43"/>
        <v>112.82985973465838</v>
      </c>
      <c r="R179" s="22">
        <f t="shared" si="44"/>
        <v>-8.6369275170360416E-2</v>
      </c>
      <c r="S179" s="5">
        <f t="shared" si="45"/>
        <v>79</v>
      </c>
      <c r="T179" s="5">
        <f t="shared" si="46"/>
        <v>214</v>
      </c>
      <c r="U179" s="5">
        <f t="shared" si="47"/>
        <v>146.5</v>
      </c>
      <c r="V179" s="9">
        <v>351.10345725890807</v>
      </c>
      <c r="W179" s="9">
        <v>441.83160409968593</v>
      </c>
      <c r="X179" s="9">
        <v>272.13696464932951</v>
      </c>
      <c r="Y179" s="9">
        <v>238.42565762566358</v>
      </c>
      <c r="Z179" s="9">
        <v>252.48892070192124</v>
      </c>
      <c r="AA179" s="17">
        <f t="shared" si="48"/>
        <v>266.59741156626319</v>
      </c>
      <c r="AB179" s="22">
        <f t="shared" si="49"/>
        <v>-6.3815505241401449E-2</v>
      </c>
      <c r="AC179" s="5">
        <f t="shared" si="50"/>
        <v>66</v>
      </c>
      <c r="AD179" s="5">
        <f t="shared" si="51"/>
        <v>223</v>
      </c>
      <c r="AE179" s="5">
        <f t="shared" si="52"/>
        <v>144.5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17">
        <f t="shared" si="53"/>
        <v>0</v>
      </c>
      <c r="AL179" s="22">
        <f t="shared" si="54"/>
        <v>0</v>
      </c>
      <c r="AM179" s="5">
        <f t="shared" si="55"/>
        <v>13</v>
      </c>
      <c r="AN179" s="5">
        <f t="shared" si="56"/>
        <v>89</v>
      </c>
      <c r="AO179" s="5">
        <f t="shared" si="57"/>
        <v>51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17">
        <f t="shared" si="58"/>
        <v>0</v>
      </c>
      <c r="AV179" s="22">
        <f t="shared" si="59"/>
        <v>0</v>
      </c>
      <c r="AW179" s="5">
        <f t="shared" si="60"/>
        <v>11</v>
      </c>
      <c r="AX179" s="5">
        <f t="shared" si="61"/>
        <v>101</v>
      </c>
      <c r="AY179" s="5">
        <f t="shared" si="62"/>
        <v>56</v>
      </c>
      <c r="AZ179">
        <v>0</v>
      </c>
      <c r="BA179">
        <v>174.48058916647125</v>
      </c>
      <c r="BB179">
        <v>143.21115504146451</v>
      </c>
      <c r="BC179">
        <v>150.80880610171926</v>
      </c>
      <c r="BD179">
        <v>150.49979824751645</v>
      </c>
      <c r="BE179" t="s">
        <v>433</v>
      </c>
      <c r="BF179" t="s">
        <v>433</v>
      </c>
      <c r="BG179" t="s">
        <v>433</v>
      </c>
      <c r="BH179" t="s">
        <v>433</v>
      </c>
    </row>
    <row r="180" spans="1:61" x14ac:dyDescent="0.3">
      <c r="A180" t="s">
        <v>184</v>
      </c>
      <c r="B180" s="19">
        <v>0</v>
      </c>
      <c r="C180" s="19">
        <v>0</v>
      </c>
      <c r="D180" s="19">
        <v>1.03103488E-8</v>
      </c>
      <c r="E180" s="19">
        <v>0</v>
      </c>
      <c r="F180" s="20">
        <v>8.1051858524159995E-4</v>
      </c>
      <c r="G180" s="19">
        <f>SUMPRODUCT(B180:F180,$B$1:$F$1)/SUM($B$1:$F$1)</f>
        <v>3.2420949616640001E-4</v>
      </c>
      <c r="H180" s="18">
        <f>RANK(G180,$G$4:$G$316,0)</f>
        <v>235</v>
      </c>
      <c r="I180" s="15">
        <f>IF(AND(B180=0,F180=0),0,IFERROR(_xlfn.RRI(5,B180,F180),100%))</f>
        <v>1</v>
      </c>
      <c r="J180" s="18">
        <f>RANK(I180,$I$4:$I$316,0)</f>
        <v>5</v>
      </c>
      <c r="K180" s="18">
        <f t="shared" si="42"/>
        <v>120</v>
      </c>
      <c r="L180" s="9">
        <v>0</v>
      </c>
      <c r="M180" s="9">
        <v>1.0517916786366466</v>
      </c>
      <c r="N180" s="9">
        <v>1.9055280685332479</v>
      </c>
      <c r="O180" s="9">
        <v>2.1007392763679742</v>
      </c>
      <c r="P180" s="9">
        <v>2.6844882457763837</v>
      </c>
      <c r="Q180" s="17">
        <f t="shared" si="43"/>
        <v>2.1377122788594276</v>
      </c>
      <c r="R180" s="22">
        <f t="shared" si="44"/>
        <v>1</v>
      </c>
      <c r="S180" s="5">
        <f t="shared" si="45"/>
        <v>251</v>
      </c>
      <c r="T180" s="5">
        <f t="shared" si="46"/>
        <v>3</v>
      </c>
      <c r="U180" s="5">
        <f t="shared" si="47"/>
        <v>127</v>
      </c>
      <c r="V180" s="9">
        <v>0</v>
      </c>
      <c r="W180" s="9">
        <v>3.7749601102575618</v>
      </c>
      <c r="X180" s="9">
        <v>4.1580606924324863</v>
      </c>
      <c r="Y180" s="9">
        <v>4.5885811570215935</v>
      </c>
      <c r="Z180" s="9">
        <v>5.0069131160654852</v>
      </c>
      <c r="AA180" s="17">
        <f t="shared" si="48"/>
        <v>4.3996997375320479</v>
      </c>
      <c r="AB180" s="22">
        <f t="shared" si="49"/>
        <v>1</v>
      </c>
      <c r="AC180" s="5">
        <f t="shared" si="50"/>
        <v>267</v>
      </c>
      <c r="AD180" s="5">
        <f t="shared" si="51"/>
        <v>2</v>
      </c>
      <c r="AE180" s="5">
        <f t="shared" si="52"/>
        <v>134.5</v>
      </c>
      <c r="AF180" s="9">
        <v>0.56515707093688561</v>
      </c>
      <c r="AG180" s="9">
        <v>1.4285239638340637</v>
      </c>
      <c r="AH180" s="9">
        <v>0.63880814823125365</v>
      </c>
      <c r="AI180" s="9">
        <v>0.80749423974224954</v>
      </c>
      <c r="AJ180" s="9">
        <v>0.60042197368852679</v>
      </c>
      <c r="AK180" s="17">
        <f t="shared" si="53"/>
        <v>0.70986274278288375</v>
      </c>
      <c r="AL180" s="22">
        <f t="shared" si="54"/>
        <v>1.2179372454055759E-2</v>
      </c>
      <c r="AM180" s="5">
        <f t="shared" si="55"/>
        <v>267</v>
      </c>
      <c r="AN180" s="5">
        <f t="shared" si="56"/>
        <v>204</v>
      </c>
      <c r="AO180" s="5">
        <f t="shared" si="57"/>
        <v>235.5</v>
      </c>
      <c r="AP180" s="9">
        <v>0.94594147892466329</v>
      </c>
      <c r="AQ180" s="9">
        <v>1.8208438903346196</v>
      </c>
      <c r="AR180" s="9">
        <v>0.96224029152026436</v>
      </c>
      <c r="AS180" s="9">
        <v>1.1448205312076991</v>
      </c>
      <c r="AT180" s="9">
        <v>0.91150854891841582</v>
      </c>
      <c r="AU180" s="17">
        <f t="shared" si="58"/>
        <v>1.0388369056966931</v>
      </c>
      <c r="AV180" s="22">
        <f t="shared" si="59"/>
        <v>-7.3885162189532005E-3</v>
      </c>
      <c r="AW180" s="5">
        <f t="shared" si="60"/>
        <v>251</v>
      </c>
      <c r="AX180" s="5">
        <f t="shared" si="61"/>
        <v>87</v>
      </c>
      <c r="AY180" s="5">
        <f t="shared" si="62"/>
        <v>169</v>
      </c>
      <c r="AZ180">
        <v>0</v>
      </c>
      <c r="BA180">
        <v>0</v>
      </c>
      <c r="BB180">
        <v>7.9238494612480018E-3</v>
      </c>
      <c r="BC180">
        <v>6.5043595672575998E-3</v>
      </c>
      <c r="BD180">
        <v>1.336417293824E-2</v>
      </c>
      <c r="BE180" t="s">
        <v>433</v>
      </c>
      <c r="BF180" t="s">
        <v>433</v>
      </c>
      <c r="BG180" t="s">
        <v>433</v>
      </c>
      <c r="BH180" t="s">
        <v>433</v>
      </c>
    </row>
    <row r="181" spans="1:61" x14ac:dyDescent="0.3">
      <c r="A181" t="s">
        <v>185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f>SUMPRODUCT(B181:F181,$B$1:$F$1)/SUM($B$1:$F$1)</f>
        <v>0</v>
      </c>
      <c r="H181" s="18">
        <f>RANK(G181,$G$4:$G$316,0)</f>
        <v>241</v>
      </c>
      <c r="I181" s="15">
        <f>IF(AND(B181=0,F181=0),0,IFERROR(_xlfn.RRI(5,B181,F181),100%))</f>
        <v>0</v>
      </c>
      <c r="J181" s="18">
        <f>RANK(I181,$I$4:$I$316,0)</f>
        <v>132</v>
      </c>
      <c r="K181" s="18">
        <f t="shared" si="42"/>
        <v>186.5</v>
      </c>
      <c r="L181" s="9">
        <v>4.8122917058559995</v>
      </c>
      <c r="M181" s="9">
        <v>4.5722312295423997</v>
      </c>
      <c r="N181" s="9">
        <v>4.8717445303091198</v>
      </c>
      <c r="O181" s="9">
        <v>4.8060040889958398</v>
      </c>
      <c r="P181" s="9">
        <v>5.2200472399155204</v>
      </c>
      <c r="Q181" s="17">
        <f t="shared" si="43"/>
        <v>4.9733951754967034</v>
      </c>
      <c r="R181" s="22">
        <f t="shared" si="44"/>
        <v>1.6399628515894049E-2</v>
      </c>
      <c r="S181" s="5">
        <f t="shared" si="45"/>
        <v>221</v>
      </c>
      <c r="T181" s="5">
        <f t="shared" si="46"/>
        <v>100</v>
      </c>
      <c r="U181" s="5">
        <f t="shared" si="47"/>
        <v>160.5</v>
      </c>
      <c r="V181" s="9">
        <v>109.848921926656</v>
      </c>
      <c r="W181" s="9">
        <v>109.62687844761601</v>
      </c>
      <c r="X181" s="9">
        <v>110.45658786816</v>
      </c>
      <c r="Y181" s="9">
        <v>86.742661325824002</v>
      </c>
      <c r="Z181" s="9">
        <v>63.007184227328004</v>
      </c>
      <c r="AA181" s="17">
        <f t="shared" si="48"/>
        <v>84.290779681023992</v>
      </c>
      <c r="AB181" s="22">
        <f t="shared" si="49"/>
        <v>-0.1052146714961375</v>
      </c>
      <c r="AC181" s="5">
        <f t="shared" si="50"/>
        <v>126</v>
      </c>
      <c r="AD181" s="5">
        <f t="shared" si="51"/>
        <v>232</v>
      </c>
      <c r="AE181" s="5">
        <f t="shared" si="52"/>
        <v>179</v>
      </c>
      <c r="AF181" s="9">
        <v>0.52770033252915904</v>
      </c>
      <c r="AG181" s="9">
        <v>0.71230645594553232</v>
      </c>
      <c r="AH181" s="9">
        <v>0.56422270888391979</v>
      </c>
      <c r="AI181" s="9">
        <v>0.62688458859130891</v>
      </c>
      <c r="AJ181" s="9">
        <v>0.53997751133143468</v>
      </c>
      <c r="AK181" s="17">
        <f t="shared" si="53"/>
        <v>0.57890126231048511</v>
      </c>
      <c r="AL181" s="22">
        <f t="shared" si="54"/>
        <v>4.6103797375427469E-3</v>
      </c>
      <c r="AM181" s="5">
        <f t="shared" si="55"/>
        <v>212</v>
      </c>
      <c r="AN181" s="5">
        <f t="shared" si="56"/>
        <v>199</v>
      </c>
      <c r="AO181" s="5">
        <f t="shared" si="57"/>
        <v>205.5</v>
      </c>
      <c r="AP181" s="9">
        <v>0.96816302183217318</v>
      </c>
      <c r="AQ181" s="9">
        <v>1.2396349960331705</v>
      </c>
      <c r="AR181" s="9">
        <v>1.0169716246149081</v>
      </c>
      <c r="AS181" s="9">
        <v>1.0337466524368002</v>
      </c>
      <c r="AT181" s="9">
        <v>0.92531418293780066</v>
      </c>
      <c r="AU181" s="17">
        <f t="shared" si="58"/>
        <v>0.99403389472240922</v>
      </c>
      <c r="AV181" s="22">
        <f t="shared" si="59"/>
        <v>-9.0125705071112394E-3</v>
      </c>
      <c r="AW181" s="5">
        <f t="shared" si="60"/>
        <v>228</v>
      </c>
      <c r="AX181" s="5">
        <f t="shared" si="61"/>
        <v>85</v>
      </c>
      <c r="AY181" s="5">
        <f t="shared" si="62"/>
        <v>156.5</v>
      </c>
      <c r="AZ181">
        <v>7.8856823807999993E-2</v>
      </c>
      <c r="BA181">
        <v>4.0294307758079996E-2</v>
      </c>
      <c r="BB181">
        <v>4.6600849408000002E-2</v>
      </c>
      <c r="BC181">
        <v>-3.9110814617600003E-3</v>
      </c>
      <c r="BD181">
        <v>2.004368422912E-2</v>
      </c>
      <c r="BE181" t="s">
        <v>433</v>
      </c>
      <c r="BF181" t="s">
        <v>433</v>
      </c>
      <c r="BG181" t="s">
        <v>433</v>
      </c>
      <c r="BH181" t="s">
        <v>438</v>
      </c>
      <c r="BI181" t="s">
        <v>437</v>
      </c>
    </row>
    <row r="182" spans="1:61" x14ac:dyDescent="0.3">
      <c r="A182" t="s">
        <v>186</v>
      </c>
      <c r="B182" s="19">
        <v>-16.901074497536001</v>
      </c>
      <c r="C182" s="19">
        <v>4.1813667737599998</v>
      </c>
      <c r="D182" s="19">
        <v>2.728076858368</v>
      </c>
      <c r="E182" s="19">
        <v>0</v>
      </c>
      <c r="F182" s="19">
        <v>0</v>
      </c>
      <c r="G182" s="19">
        <f>SUMPRODUCT(B182:F182,$B$1:$F$1)/SUM($B$1:$F$1)</f>
        <v>-9.0370014515200103E-2</v>
      </c>
      <c r="H182" s="18">
        <f>RANK(G182,$G$4:$G$316,0)</f>
        <v>306</v>
      </c>
      <c r="I182" s="15">
        <f>IF(AND(B182=0,F182=0),0,IFERROR(_xlfn.RRI(5,B182,F182),100%))</f>
        <v>-1</v>
      </c>
      <c r="J182" s="18">
        <f>RANK(I182,$I$4:$I$316,0)</f>
        <v>257</v>
      </c>
      <c r="K182" s="18">
        <f t="shared" si="42"/>
        <v>281.5</v>
      </c>
      <c r="L182" s="9">
        <v>17.276529552526746</v>
      </c>
      <c r="M182" s="9">
        <v>10.402675263423999</v>
      </c>
      <c r="N182" s="9">
        <v>10.079570176168449</v>
      </c>
      <c r="O182" s="9">
        <v>0</v>
      </c>
      <c r="P182" s="9">
        <v>0</v>
      </c>
      <c r="Q182" s="17">
        <f t="shared" si="43"/>
        <v>3.3998742760312268</v>
      </c>
      <c r="R182" s="22">
        <f t="shared" si="44"/>
        <v>-1</v>
      </c>
      <c r="S182" s="5">
        <f t="shared" si="45"/>
        <v>242</v>
      </c>
      <c r="T182" s="5">
        <f t="shared" si="46"/>
        <v>250</v>
      </c>
      <c r="U182" s="5">
        <f t="shared" si="47"/>
        <v>246</v>
      </c>
      <c r="V182" s="9">
        <v>45.683148068767132</v>
      </c>
      <c r="W182" s="9">
        <v>51.238767112755603</v>
      </c>
      <c r="X182" s="9">
        <v>50.99290154477292</v>
      </c>
      <c r="Y182" s="9">
        <v>0</v>
      </c>
      <c r="Z182" s="9">
        <v>0</v>
      </c>
      <c r="AA182" s="17">
        <f t="shared" si="48"/>
        <v>15.044676068030721</v>
      </c>
      <c r="AB182" s="22">
        <f t="shared" si="49"/>
        <v>-1</v>
      </c>
      <c r="AC182" s="5">
        <f t="shared" si="50"/>
        <v>222</v>
      </c>
      <c r="AD182" s="5">
        <f t="shared" si="51"/>
        <v>251</v>
      </c>
      <c r="AE182" s="5">
        <f t="shared" si="52"/>
        <v>236.5</v>
      </c>
      <c r="AF182" s="9">
        <v>0.7607390577299038</v>
      </c>
      <c r="AG182" s="9">
        <v>0.69243498130501391</v>
      </c>
      <c r="AH182" s="9">
        <v>0.59481415853995756</v>
      </c>
      <c r="AI182" s="9">
        <v>0</v>
      </c>
      <c r="AJ182" s="9">
        <v>0</v>
      </c>
      <c r="AK182" s="17">
        <f t="shared" si="53"/>
        <v>0.19162153365973741</v>
      </c>
      <c r="AL182" s="22">
        <f t="shared" si="54"/>
        <v>-1</v>
      </c>
      <c r="AM182" s="5">
        <f t="shared" si="55"/>
        <v>139</v>
      </c>
      <c r="AN182" s="5">
        <f t="shared" si="56"/>
        <v>1</v>
      </c>
      <c r="AO182" s="5">
        <f t="shared" si="57"/>
        <v>70</v>
      </c>
      <c r="AP182" s="9">
        <v>1.0382490517202203</v>
      </c>
      <c r="AQ182" s="9">
        <v>1.0348533832800706</v>
      </c>
      <c r="AR182" s="9">
        <v>1.0606351705544637</v>
      </c>
      <c r="AS182" s="9">
        <v>0</v>
      </c>
      <c r="AT182" s="9">
        <v>0</v>
      </c>
      <c r="AU182" s="17">
        <f t="shared" si="58"/>
        <v>0.3157821558609073</v>
      </c>
      <c r="AV182" s="22">
        <f t="shared" si="59"/>
        <v>-1</v>
      </c>
      <c r="AW182" s="5">
        <f t="shared" si="60"/>
        <v>130</v>
      </c>
      <c r="AX182" s="5">
        <f t="shared" si="61"/>
        <v>1</v>
      </c>
      <c r="AY182" s="5">
        <f t="shared" si="62"/>
        <v>65.5</v>
      </c>
      <c r="AZ182">
        <v>37.169870257152006</v>
      </c>
      <c r="BA182">
        <v>30.284317726720001</v>
      </c>
      <c r="BB182">
        <v>29.085054570495998</v>
      </c>
      <c r="BC182">
        <v>0</v>
      </c>
      <c r="BD182">
        <v>0</v>
      </c>
      <c r="BE182" t="s">
        <v>433</v>
      </c>
      <c r="BF182" t="s">
        <v>433</v>
      </c>
      <c r="BG182" t="s">
        <v>433</v>
      </c>
      <c r="BH182" t="s">
        <v>433</v>
      </c>
    </row>
    <row r="183" spans="1:61" x14ac:dyDescent="0.3">
      <c r="A183" t="s">
        <v>187</v>
      </c>
      <c r="B183" s="19">
        <v>403.66370208493566</v>
      </c>
      <c r="C183" s="19">
        <v>1094.0422495630744</v>
      </c>
      <c r="D183" s="19">
        <v>1902.7601282047999</v>
      </c>
      <c r="E183" s="19">
        <v>994.64534319206393</v>
      </c>
      <c r="F183" s="20">
        <v>-1336.5533171957759</v>
      </c>
      <c r="G183" s="19">
        <f>SUMPRODUCT(B183:F183,$B$1:$F$1)/SUM($B$1:$F$1)</f>
        <v>219.2095993026694</v>
      </c>
      <c r="H183" s="18">
        <f>RANK(G183,$G$4:$G$316,0)</f>
        <v>66</v>
      </c>
      <c r="I183" s="15">
        <f>IF(AND(B183=0,F183=0),0,IFERROR(_xlfn.RRI(5,B183,F183),100%))</f>
        <v>1</v>
      </c>
      <c r="J183" s="18">
        <f>RANK(I183,$I$4:$I$316,0)</f>
        <v>5</v>
      </c>
      <c r="K183" s="18">
        <f t="shared" si="42"/>
        <v>35.5</v>
      </c>
      <c r="L183" s="9">
        <v>2300.6327846674371</v>
      </c>
      <c r="M183" s="9">
        <v>2513.552477315031</v>
      </c>
      <c r="N183" s="9">
        <v>2512.6914307070674</v>
      </c>
      <c r="O183" s="9">
        <v>2458.3328363204646</v>
      </c>
      <c r="P183" s="9">
        <v>2393.9805030771713</v>
      </c>
      <c r="Q183" s="17">
        <f t="shared" si="43"/>
        <v>2438.3396013675447</v>
      </c>
      <c r="R183" s="22">
        <f t="shared" si="44"/>
        <v>7.9863731245217728E-3</v>
      </c>
      <c r="S183" s="5">
        <f t="shared" si="45"/>
        <v>15</v>
      </c>
      <c r="T183" s="5">
        <f t="shared" si="46"/>
        <v>108</v>
      </c>
      <c r="U183" s="5">
        <f t="shared" si="47"/>
        <v>61.5</v>
      </c>
      <c r="V183" s="9">
        <v>3463.3018912631605</v>
      </c>
      <c r="W183" s="9">
        <v>3455.1041833277236</v>
      </c>
      <c r="X183" s="9">
        <v>3645.2152910033919</v>
      </c>
      <c r="Y183" s="9">
        <v>3422.6822047479086</v>
      </c>
      <c r="Z183" s="9">
        <v>3423.2539370714117</v>
      </c>
      <c r="AA183" s="17">
        <f t="shared" si="48"/>
        <v>3471.06959818316</v>
      </c>
      <c r="AB183" s="22">
        <f t="shared" si="49"/>
        <v>-2.3234756455204897E-3</v>
      </c>
      <c r="AC183" s="5">
        <f t="shared" si="50"/>
        <v>14</v>
      </c>
      <c r="AD183" s="5">
        <f t="shared" si="51"/>
        <v>173</v>
      </c>
      <c r="AE183" s="5">
        <f t="shared" si="52"/>
        <v>93.5</v>
      </c>
      <c r="AF183" s="9">
        <v>0</v>
      </c>
      <c r="AG183" s="9">
        <v>0</v>
      </c>
      <c r="AH183" s="9">
        <v>0</v>
      </c>
      <c r="AI183" s="9">
        <v>978836.30812488706</v>
      </c>
      <c r="AJ183" s="9">
        <v>0</v>
      </c>
      <c r="AK183" s="17">
        <f t="shared" si="53"/>
        <v>293650.89243746613</v>
      </c>
      <c r="AL183" s="22">
        <f t="shared" si="54"/>
        <v>0</v>
      </c>
      <c r="AM183" s="5">
        <f t="shared" si="55"/>
        <v>313</v>
      </c>
      <c r="AN183" s="5">
        <f t="shared" si="56"/>
        <v>89</v>
      </c>
      <c r="AO183" s="5">
        <f t="shared" si="57"/>
        <v>201</v>
      </c>
      <c r="AP183" s="9">
        <v>0</v>
      </c>
      <c r="AQ183" s="9">
        <v>0</v>
      </c>
      <c r="AR183" s="9">
        <v>0</v>
      </c>
      <c r="AS183" s="9">
        <v>2430022.8396173683</v>
      </c>
      <c r="AT183" s="9">
        <v>0</v>
      </c>
      <c r="AU183" s="17">
        <f t="shared" si="58"/>
        <v>729006.85188521049</v>
      </c>
      <c r="AV183" s="22">
        <f t="shared" si="59"/>
        <v>0</v>
      </c>
      <c r="AW183" s="5">
        <f t="shared" si="60"/>
        <v>313</v>
      </c>
      <c r="AX183" s="5">
        <f t="shared" si="61"/>
        <v>101</v>
      </c>
      <c r="AY183" s="5">
        <f t="shared" si="62"/>
        <v>207</v>
      </c>
      <c r="AZ183">
        <v>1036.6173367518309</v>
      </c>
      <c r="BA183">
        <v>1618.6667134497586</v>
      </c>
      <c r="BB183">
        <v>2480.9116449986559</v>
      </c>
      <c r="BC183">
        <v>1620.10481624064</v>
      </c>
      <c r="BD183">
        <v>1617.5589087918079</v>
      </c>
      <c r="BE183" t="s">
        <v>433</v>
      </c>
      <c r="BF183" t="s">
        <v>433</v>
      </c>
      <c r="BG183" t="s">
        <v>433</v>
      </c>
      <c r="BH183" t="s">
        <v>433</v>
      </c>
    </row>
    <row r="184" spans="1:61" x14ac:dyDescent="0.3">
      <c r="A184" t="s">
        <v>188</v>
      </c>
      <c r="B184" s="19">
        <v>0</v>
      </c>
      <c r="C184" s="19">
        <v>363.58432123699203</v>
      </c>
      <c r="D184" s="19">
        <v>383.448770169856</v>
      </c>
      <c r="E184" s="19">
        <v>293.88550977737731</v>
      </c>
      <c r="F184" s="20">
        <v>179.65763590370304</v>
      </c>
      <c r="G184" s="19">
        <f>SUMPRODUCT(B184:F184,$B$1:$F$1)/SUM($B$1:$F$1)</f>
        <v>254.89767739051518</v>
      </c>
      <c r="H184" s="18">
        <f>RANK(G184,$G$4:$G$316,0)</f>
        <v>61</v>
      </c>
      <c r="I184" s="15">
        <f>IF(AND(B184=0,F184=0),0,IFERROR(_xlfn.RRI(5,B184,F184),100%))</f>
        <v>1</v>
      </c>
      <c r="J184" s="18">
        <f>RANK(I184,$I$4:$I$316,0)</f>
        <v>5</v>
      </c>
      <c r="K184" s="18">
        <f t="shared" si="42"/>
        <v>33</v>
      </c>
      <c r="L184" s="9">
        <v>9.0547988480000008</v>
      </c>
      <c r="M184" s="9">
        <v>11.669002239999999</v>
      </c>
      <c r="N184" s="9">
        <v>10.362382336</v>
      </c>
      <c r="O184" s="9">
        <v>9.8726425632533488</v>
      </c>
      <c r="P184" s="9">
        <v>9.3589651605191673</v>
      </c>
      <c r="Q184" s="17">
        <f t="shared" si="43"/>
        <v>9.8140453547836728</v>
      </c>
      <c r="R184" s="22">
        <f t="shared" si="44"/>
        <v>6.6298503968780231E-3</v>
      </c>
      <c r="S184" s="5">
        <f t="shared" si="45"/>
        <v>197</v>
      </c>
      <c r="T184" s="5">
        <f t="shared" si="46"/>
        <v>110</v>
      </c>
      <c r="U184" s="5">
        <f t="shared" si="47"/>
        <v>153.5</v>
      </c>
      <c r="V184" s="9">
        <v>22.243373055999999</v>
      </c>
      <c r="W184" s="9">
        <v>24.430708736</v>
      </c>
      <c r="X184" s="9">
        <v>21.158377471999998</v>
      </c>
      <c r="Y184" s="9">
        <v>21.944623349397606</v>
      </c>
      <c r="Z184" s="9">
        <v>22.343171325517719</v>
      </c>
      <c r="AA184" s="17">
        <f t="shared" si="48"/>
        <v>22.08603511902637</v>
      </c>
      <c r="AB184" s="22">
        <f t="shared" si="49"/>
        <v>8.9572427590423054E-4</v>
      </c>
      <c r="AC184" s="5">
        <f t="shared" si="50"/>
        <v>206</v>
      </c>
      <c r="AD184" s="5">
        <f t="shared" si="51"/>
        <v>152</v>
      </c>
      <c r="AE184" s="5">
        <f t="shared" si="52"/>
        <v>179</v>
      </c>
      <c r="AF184" s="9">
        <v>0.57664390503899099</v>
      </c>
      <c r="AG184" s="9">
        <v>0.52797180123629395</v>
      </c>
      <c r="AH184" s="9">
        <v>0.81038548615190964</v>
      </c>
      <c r="AI184" s="9">
        <v>0.95412283606407078</v>
      </c>
      <c r="AJ184" s="9">
        <v>0.70993580922590938</v>
      </c>
      <c r="AK184" s="17">
        <f t="shared" si="53"/>
        <v>0.78751905705373115</v>
      </c>
      <c r="AL184" s="22">
        <f t="shared" si="54"/>
        <v>4.2466902388697658E-2</v>
      </c>
      <c r="AM184" s="5">
        <f t="shared" si="55"/>
        <v>286</v>
      </c>
      <c r="AN184" s="5">
        <f t="shared" si="56"/>
        <v>222</v>
      </c>
      <c r="AO184" s="5">
        <f t="shared" si="57"/>
        <v>254</v>
      </c>
      <c r="AP184" s="9">
        <v>0.82408342920233579</v>
      </c>
      <c r="AQ184" s="9">
        <v>0.77956104013522842</v>
      </c>
      <c r="AR184" s="9">
        <v>1.0396131904253945</v>
      </c>
      <c r="AS184" s="9">
        <v>1.2007974913803552</v>
      </c>
      <c r="AT184" s="9">
        <v>0.93875064348705206</v>
      </c>
      <c r="AU184" s="17">
        <f t="shared" si="58"/>
        <v>1.0238443663608847</v>
      </c>
      <c r="AV184" s="22">
        <f t="shared" si="59"/>
        <v>2.6398038169200833E-2</v>
      </c>
      <c r="AW184" s="5">
        <f t="shared" si="60"/>
        <v>245</v>
      </c>
      <c r="AX184" s="5">
        <f t="shared" si="61"/>
        <v>229</v>
      </c>
      <c r="AY184" s="5">
        <f t="shared" si="62"/>
        <v>237</v>
      </c>
      <c r="AZ184">
        <v>0</v>
      </c>
      <c r="BA184">
        <v>380.26586624614396</v>
      </c>
      <c r="BB184">
        <v>386.16888204288</v>
      </c>
      <c r="BC184">
        <v>294.0080546325197</v>
      </c>
      <c r="BD184">
        <v>179.78930571624448</v>
      </c>
      <c r="BE184" t="s">
        <v>433</v>
      </c>
      <c r="BF184" t="s">
        <v>433</v>
      </c>
      <c r="BG184" t="s">
        <v>433</v>
      </c>
      <c r="BH184" t="s">
        <v>433</v>
      </c>
    </row>
    <row r="185" spans="1:61" x14ac:dyDescent="0.3">
      <c r="A185" t="s">
        <v>189</v>
      </c>
      <c r="B185" s="19">
        <v>0</v>
      </c>
      <c r="C185" s="19">
        <v>0</v>
      </c>
      <c r="D185" s="19">
        <v>0</v>
      </c>
      <c r="E185" s="19">
        <v>0</v>
      </c>
      <c r="F185" s="19">
        <v>0</v>
      </c>
      <c r="G185" s="19">
        <f>SUMPRODUCT(B185:F185,$B$1:$F$1)/SUM($B$1:$F$1)</f>
        <v>0</v>
      </c>
      <c r="H185" s="18">
        <f>RANK(G185,$G$4:$G$316,0)</f>
        <v>241</v>
      </c>
      <c r="I185" s="15">
        <f>IF(AND(B185=0,F185=0),0,IFERROR(_xlfn.RRI(5,B185,F185),100%))</f>
        <v>0</v>
      </c>
      <c r="J185" s="18">
        <f>RANK(I185,$I$4:$I$316,0)</f>
        <v>132</v>
      </c>
      <c r="K185" s="18">
        <f t="shared" si="42"/>
        <v>186.5</v>
      </c>
      <c r="L185" s="9">
        <v>2.0481951139840002</v>
      </c>
      <c r="M185" s="9">
        <v>1.667480184832</v>
      </c>
      <c r="N185" s="9">
        <v>0.90022835200000006</v>
      </c>
      <c r="O185" s="9">
        <v>0.77741264303104007</v>
      </c>
      <c r="P185" s="9">
        <v>0.84711945625599994</v>
      </c>
      <c r="Q185" s="17">
        <f t="shared" si="43"/>
        <v>0.93790101075251198</v>
      </c>
      <c r="R185" s="22">
        <f t="shared" si="44"/>
        <v>-0.1618636698382423</v>
      </c>
      <c r="S185" s="5">
        <f t="shared" si="45"/>
        <v>271</v>
      </c>
      <c r="T185" s="5">
        <f t="shared" si="46"/>
        <v>232</v>
      </c>
      <c r="U185" s="5">
        <f t="shared" si="47"/>
        <v>251.5</v>
      </c>
      <c r="V185" s="9">
        <v>12.63395239012352</v>
      </c>
      <c r="W185" s="9">
        <v>12.86228372691968</v>
      </c>
      <c r="X185" s="9">
        <v>13.206077537914879</v>
      </c>
      <c r="Y185" s="9">
        <v>13.526541920327679</v>
      </c>
      <c r="Z185" s="9">
        <v>14.090420417535999</v>
      </c>
      <c r="AA185" s="17">
        <f t="shared" si="48"/>
        <v>13.610158056547839</v>
      </c>
      <c r="AB185" s="22">
        <f t="shared" si="49"/>
        <v>2.2061297410256087E-2</v>
      </c>
      <c r="AC185" s="5">
        <f t="shared" si="50"/>
        <v>228</v>
      </c>
      <c r="AD185" s="5">
        <f t="shared" si="51"/>
        <v>110</v>
      </c>
      <c r="AE185" s="5">
        <f t="shared" si="52"/>
        <v>169</v>
      </c>
      <c r="AF185" s="9">
        <v>-0.14743413591040241</v>
      </c>
      <c r="AG185" s="9">
        <v>-1.1422061677119734E-2</v>
      </c>
      <c r="AH185" s="9">
        <v>9.4859621369181579E-3</v>
      </c>
      <c r="AI185" s="9">
        <v>3.1049739321405641</v>
      </c>
      <c r="AJ185" s="9">
        <v>0</v>
      </c>
      <c r="AK185" s="17">
        <f t="shared" si="53"/>
        <v>0.92544656219017662</v>
      </c>
      <c r="AL185" s="22">
        <f t="shared" si="54"/>
        <v>-1</v>
      </c>
      <c r="AM185" s="5">
        <f t="shared" si="55"/>
        <v>295</v>
      </c>
      <c r="AN185" s="5">
        <f t="shared" si="56"/>
        <v>1</v>
      </c>
      <c r="AO185" s="5">
        <f t="shared" si="57"/>
        <v>148</v>
      </c>
      <c r="AP185" s="9">
        <v>-0.4910267967700736</v>
      </c>
      <c r="AQ185" s="9">
        <v>-0.57346309492774694</v>
      </c>
      <c r="AR185" s="9">
        <v>0.35463491115120038</v>
      </c>
      <c r="AS185" s="9">
        <v>3.5373662732905711</v>
      </c>
      <c r="AT185" s="9">
        <v>0.22762652225159538</v>
      </c>
      <c r="AU185" s="17">
        <f t="shared" si="58"/>
        <v>1.1699629785331587</v>
      </c>
      <c r="AV185" s="22">
        <f t="shared" si="59"/>
        <v>1</v>
      </c>
      <c r="AW185" s="5">
        <f t="shared" si="60"/>
        <v>277</v>
      </c>
      <c r="AX185" s="5">
        <f t="shared" si="61"/>
        <v>274</v>
      </c>
      <c r="AY185" s="5">
        <f t="shared" si="62"/>
        <v>275.5</v>
      </c>
      <c r="AZ185">
        <v>0</v>
      </c>
      <c r="BA185">
        <v>0</v>
      </c>
      <c r="BB185">
        <v>0</v>
      </c>
      <c r="BC185">
        <v>0</v>
      </c>
      <c r="BD185">
        <v>0</v>
      </c>
      <c r="BE185" t="s">
        <v>433</v>
      </c>
      <c r="BF185" t="s">
        <v>433</v>
      </c>
      <c r="BG185" t="s">
        <v>438</v>
      </c>
      <c r="BH185" t="s">
        <v>438</v>
      </c>
      <c r="BI185" t="s">
        <v>437</v>
      </c>
    </row>
    <row r="186" spans="1:61" x14ac:dyDescent="0.3">
      <c r="A186" t="s">
        <v>190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f>SUMPRODUCT(B186:F186,$B$1:$F$1)/SUM($B$1:$F$1)</f>
        <v>0</v>
      </c>
      <c r="H186" s="18">
        <f>RANK(G186,$G$4:$G$316,0)</f>
        <v>241</v>
      </c>
      <c r="I186" s="15">
        <f>IF(AND(B186=0,F186=0),0,IFERROR(_xlfn.RRI(5,B186,F186),100%))</f>
        <v>0</v>
      </c>
      <c r="J186" s="18">
        <f>RANK(I186,$I$4:$I$316,0)</f>
        <v>132</v>
      </c>
      <c r="K186" s="18">
        <f t="shared" si="42"/>
        <v>186.5</v>
      </c>
      <c r="L186" s="9">
        <v>2.3699797028351997</v>
      </c>
      <c r="M186" s="9">
        <v>2.5093421510262788</v>
      </c>
      <c r="N186" s="9">
        <v>2.3211082493467647</v>
      </c>
      <c r="O186" s="9">
        <v>0</v>
      </c>
      <c r="P186" s="9">
        <v>0</v>
      </c>
      <c r="Q186" s="17">
        <f t="shared" si="43"/>
        <v>0.70818774256242689</v>
      </c>
      <c r="R186" s="22">
        <f t="shared" si="44"/>
        <v>-1</v>
      </c>
      <c r="S186" s="5">
        <f t="shared" si="45"/>
        <v>277</v>
      </c>
      <c r="T186" s="5">
        <f t="shared" si="46"/>
        <v>250</v>
      </c>
      <c r="U186" s="5">
        <f t="shared" si="47"/>
        <v>263.5</v>
      </c>
      <c r="V186" s="9">
        <v>15.151778082210511</v>
      </c>
      <c r="W186" s="9">
        <v>14.247772059747941</v>
      </c>
      <c r="X186" s="9">
        <v>14.916291105395711</v>
      </c>
      <c r="Y186" s="9">
        <v>0</v>
      </c>
      <c r="Z186" s="9">
        <v>0</v>
      </c>
      <c r="AA186" s="17">
        <f t="shared" si="48"/>
        <v>4.4532357281770647</v>
      </c>
      <c r="AB186" s="22">
        <f t="shared" si="49"/>
        <v>-1</v>
      </c>
      <c r="AC186" s="5">
        <f t="shared" si="50"/>
        <v>266</v>
      </c>
      <c r="AD186" s="5">
        <f t="shared" si="51"/>
        <v>251</v>
      </c>
      <c r="AE186" s="5">
        <f t="shared" si="52"/>
        <v>258.5</v>
      </c>
      <c r="AF186" s="9">
        <v>-17.380495826246239</v>
      </c>
      <c r="AG186" s="9">
        <v>0</v>
      </c>
      <c r="AH186" s="9">
        <v>0</v>
      </c>
      <c r="AI186" s="9">
        <v>0</v>
      </c>
      <c r="AJ186" s="9">
        <v>0</v>
      </c>
      <c r="AK186" s="17">
        <f t="shared" si="53"/>
        <v>-0.86902479131231203</v>
      </c>
      <c r="AL186" s="22">
        <f t="shared" si="54"/>
        <v>-1</v>
      </c>
      <c r="AM186" s="5">
        <f t="shared" si="55"/>
        <v>6</v>
      </c>
      <c r="AN186" s="5">
        <f t="shared" si="56"/>
        <v>1</v>
      </c>
      <c r="AO186" s="5">
        <f t="shared" si="57"/>
        <v>3.5</v>
      </c>
      <c r="AP186" s="9">
        <v>-17.211282480701296</v>
      </c>
      <c r="AQ186" s="9">
        <v>0</v>
      </c>
      <c r="AR186" s="9">
        <v>0</v>
      </c>
      <c r="AS186" s="9">
        <v>0</v>
      </c>
      <c r="AT186" s="9">
        <v>0</v>
      </c>
      <c r="AU186" s="17">
        <f t="shared" si="58"/>
        <v>-0.86056412403506488</v>
      </c>
      <c r="AV186" s="22">
        <f t="shared" si="59"/>
        <v>-1</v>
      </c>
      <c r="AW186" s="5">
        <f t="shared" si="60"/>
        <v>6</v>
      </c>
      <c r="AX186" s="5">
        <f t="shared" si="61"/>
        <v>1</v>
      </c>
      <c r="AY186" s="5">
        <f t="shared" si="62"/>
        <v>3.5</v>
      </c>
      <c r="AZ186">
        <v>1.1834118933897215</v>
      </c>
      <c r="BA186">
        <v>1.3539232482526207</v>
      </c>
      <c r="BB186">
        <v>1.9410665050303491</v>
      </c>
      <c r="BC186">
        <v>0</v>
      </c>
      <c r="BD186">
        <v>0</v>
      </c>
      <c r="BE186" t="s">
        <v>433</v>
      </c>
      <c r="BF186" t="s">
        <v>433</v>
      </c>
      <c r="BG186" t="s">
        <v>433</v>
      </c>
      <c r="BH186" t="s">
        <v>438</v>
      </c>
      <c r="BI186" t="s">
        <v>437</v>
      </c>
    </row>
    <row r="187" spans="1:61" x14ac:dyDescent="0.3">
      <c r="A187" t="s">
        <v>191</v>
      </c>
      <c r="B187" s="19">
        <v>5.0360054781679606</v>
      </c>
      <c r="C187" s="19">
        <v>18.515475715543037</v>
      </c>
      <c r="D187" s="19">
        <v>34.222994682869761</v>
      </c>
      <c r="E187" s="19">
        <v>83.870960123463675</v>
      </c>
      <c r="F187" s="19">
        <v>219.48315873530879</v>
      </c>
      <c r="G187" s="19">
        <f>SUMPRODUCT(B187:F187,$B$1:$F$1)/SUM($B$1:$F$1)</f>
        <v>120.97672452742214</v>
      </c>
      <c r="H187" s="18">
        <f>RANK(G187,$G$4:$G$316,0)</f>
        <v>88</v>
      </c>
      <c r="I187" s="15">
        <f>IF(AND(B187=0,F187=0),0,IFERROR(_xlfn.RRI(5,B187,F187),100%))</f>
        <v>1.1274678293295608</v>
      </c>
      <c r="J187" s="18">
        <f>RANK(I187,$I$4:$I$316,0)</f>
        <v>4</v>
      </c>
      <c r="K187" s="18">
        <f t="shared" si="42"/>
        <v>46</v>
      </c>
      <c r="L187" s="9">
        <v>33.026290389674188</v>
      </c>
      <c r="M187" s="9">
        <v>78.05666271538739</v>
      </c>
      <c r="N187" s="9">
        <v>128.84215877134693</v>
      </c>
      <c r="O187" s="9">
        <v>200.38650629342413</v>
      </c>
      <c r="P187" s="9">
        <v>219.94494644248996</v>
      </c>
      <c r="Q187" s="17">
        <f t="shared" si="43"/>
        <v>179.41650987454568</v>
      </c>
      <c r="R187" s="22">
        <f t="shared" si="44"/>
        <v>0.46113666394513642</v>
      </c>
      <c r="S187" s="5">
        <f t="shared" si="45"/>
        <v>57</v>
      </c>
      <c r="T187" s="5">
        <f t="shared" si="46"/>
        <v>16</v>
      </c>
      <c r="U187" s="5">
        <f t="shared" si="47"/>
        <v>36.5</v>
      </c>
      <c r="V187" s="9">
        <v>97.443052928326253</v>
      </c>
      <c r="W187" s="9">
        <v>158.27098924742387</v>
      </c>
      <c r="X187" s="9">
        <v>206.20422843744964</v>
      </c>
      <c r="Y187" s="9">
        <v>238.24375245639538</v>
      </c>
      <c r="Z187" s="9">
        <v>375.35452872339823</v>
      </c>
      <c r="AA187" s="17">
        <f t="shared" si="48"/>
        <v>275.64148502255534</v>
      </c>
      <c r="AB187" s="22">
        <f t="shared" si="49"/>
        <v>0.30959845966772725</v>
      </c>
      <c r="AC187" s="5">
        <f t="shared" si="50"/>
        <v>63</v>
      </c>
      <c r="AD187" s="5">
        <f t="shared" si="51"/>
        <v>19</v>
      </c>
      <c r="AE187" s="5">
        <f t="shared" si="52"/>
        <v>41</v>
      </c>
      <c r="AF187" s="9">
        <v>0</v>
      </c>
      <c r="AG187" s="9">
        <v>0</v>
      </c>
      <c r="AH187" s="9">
        <v>0.64172107455107019</v>
      </c>
      <c r="AI187" s="9">
        <v>0.68733819877600422</v>
      </c>
      <c r="AJ187" s="9">
        <v>0.68176747013689487</v>
      </c>
      <c r="AK187" s="17">
        <f t="shared" si="53"/>
        <v>0.60725266259777322</v>
      </c>
      <c r="AL187" s="22">
        <f t="shared" si="54"/>
        <v>1</v>
      </c>
      <c r="AM187" s="5">
        <f t="shared" si="55"/>
        <v>219</v>
      </c>
      <c r="AN187" s="5">
        <f t="shared" si="56"/>
        <v>270</v>
      </c>
      <c r="AO187" s="5">
        <f t="shared" si="57"/>
        <v>244.5</v>
      </c>
      <c r="AP187" s="9">
        <v>0</v>
      </c>
      <c r="AQ187" s="9">
        <v>0</v>
      </c>
      <c r="AR187" s="9">
        <v>1.1338266776690291</v>
      </c>
      <c r="AS187" s="9">
        <v>1.1016052183992096</v>
      </c>
      <c r="AT187" s="9">
        <v>1.0626227165582858</v>
      </c>
      <c r="AU187" s="17">
        <f t="shared" si="58"/>
        <v>0.98229598767688309</v>
      </c>
      <c r="AV187" s="22">
        <f t="shared" si="59"/>
        <v>1</v>
      </c>
      <c r="AW187" s="5">
        <f t="shared" si="60"/>
        <v>223</v>
      </c>
      <c r="AX187" s="5">
        <f t="shared" si="61"/>
        <v>274</v>
      </c>
      <c r="AY187" s="5">
        <f t="shared" si="62"/>
        <v>248.5</v>
      </c>
      <c r="AZ187">
        <v>6.0820079518412795</v>
      </c>
      <c r="BA187">
        <v>44.13878691045376</v>
      </c>
      <c r="BB187">
        <v>83.582817036810241</v>
      </c>
      <c r="BC187">
        <v>163.25633482791935</v>
      </c>
      <c r="BD187">
        <v>319.34172794255358</v>
      </c>
      <c r="BE187" t="s">
        <v>433</v>
      </c>
      <c r="BF187" t="s">
        <v>433</v>
      </c>
      <c r="BG187" t="s">
        <v>433</v>
      </c>
      <c r="BH187" t="s">
        <v>433</v>
      </c>
    </row>
    <row r="188" spans="1:61" x14ac:dyDescent="0.3">
      <c r="A188" t="s">
        <v>192</v>
      </c>
      <c r="B188" s="19">
        <v>167.79468076851199</v>
      </c>
      <c r="C188" s="19">
        <v>209.11882374451201</v>
      </c>
      <c r="D188" s="19">
        <v>202.84687090585601</v>
      </c>
      <c r="E188" s="19">
        <v>218.85991217049602</v>
      </c>
      <c r="F188" s="19">
        <v>0</v>
      </c>
      <c r="G188" s="19">
        <f>SUMPRODUCT(B188:F188,$B$1:$F$1)/SUM($B$1:$F$1)</f>
        <v>125.07302305797121</v>
      </c>
      <c r="H188" s="18">
        <f>RANK(G188,$G$4:$G$316,0)</f>
        <v>87</v>
      </c>
      <c r="I188" s="15">
        <f>IF(AND(B188=0,F188=0),0,IFERROR(_xlfn.RRI(5,B188,F188),100%))</f>
        <v>-1</v>
      </c>
      <c r="J188" s="18">
        <f>RANK(I188,$I$4:$I$316,0)</f>
        <v>257</v>
      </c>
      <c r="K188" s="18">
        <f t="shared" si="42"/>
        <v>172</v>
      </c>
      <c r="L188" s="9">
        <v>59.562500547584001</v>
      </c>
      <c r="M188" s="9">
        <v>66.025005012992011</v>
      </c>
      <c r="N188" s="9">
        <v>55.114844444672002</v>
      </c>
      <c r="O188" s="9">
        <v>57.428572474368003</v>
      </c>
      <c r="P188" s="9">
        <v>0</v>
      </c>
      <c r="Q188" s="17">
        <f t="shared" si="43"/>
        <v>34.530915909273602</v>
      </c>
      <c r="R188" s="22">
        <f t="shared" si="44"/>
        <v>-1</v>
      </c>
      <c r="S188" s="5">
        <f t="shared" si="45"/>
        <v>135</v>
      </c>
      <c r="T188" s="5">
        <f t="shared" si="46"/>
        <v>250</v>
      </c>
      <c r="U188" s="5">
        <f t="shared" si="47"/>
        <v>192.5</v>
      </c>
      <c r="V188" s="9">
        <v>85.382062409727993</v>
      </c>
      <c r="W188" s="9">
        <v>85.549084278784008</v>
      </c>
      <c r="X188" s="9">
        <v>76.273036908543986</v>
      </c>
      <c r="Y188" s="9">
        <v>84.728375696384006</v>
      </c>
      <c r="Z188" s="9">
        <v>0</v>
      </c>
      <c r="AA188" s="17">
        <f t="shared" si="48"/>
        <v>49.219677425049596</v>
      </c>
      <c r="AB188" s="22">
        <f t="shared" si="49"/>
        <v>-1</v>
      </c>
      <c r="AC188" s="5">
        <f t="shared" si="50"/>
        <v>151</v>
      </c>
      <c r="AD188" s="5">
        <f t="shared" si="51"/>
        <v>251</v>
      </c>
      <c r="AE188" s="5">
        <f t="shared" si="52"/>
        <v>201</v>
      </c>
      <c r="AF188" s="9">
        <v>0.47505765798849775</v>
      </c>
      <c r="AG188" s="9">
        <v>0.53420678523755605</v>
      </c>
      <c r="AH188" s="9">
        <v>0.83493373023581674</v>
      </c>
      <c r="AI188" s="9">
        <v>0.6137734348541326</v>
      </c>
      <c r="AJ188" s="9">
        <v>0.51702124511560499</v>
      </c>
      <c r="AK188" s="17">
        <f t="shared" si="53"/>
        <v>0.6083904967109478</v>
      </c>
      <c r="AL188" s="22">
        <f t="shared" si="54"/>
        <v>1.7073674045102738E-2</v>
      </c>
      <c r="AM188" s="5">
        <f t="shared" si="55"/>
        <v>221</v>
      </c>
      <c r="AN188" s="5">
        <f t="shared" si="56"/>
        <v>207</v>
      </c>
      <c r="AO188" s="5">
        <f t="shared" si="57"/>
        <v>214</v>
      </c>
      <c r="AP188" s="9">
        <v>1.8542923445541546</v>
      </c>
      <c r="AQ188" s="9">
        <v>0.76584960371375699</v>
      </c>
      <c r="AR188" s="9">
        <v>0.79360622031606498</v>
      </c>
      <c r="AS188" s="9">
        <v>0.87301654499151149</v>
      </c>
      <c r="AT188" s="9">
        <v>0.80414961403612228</v>
      </c>
      <c r="AU188" s="17">
        <f t="shared" si="58"/>
        <v>0.87329315058851098</v>
      </c>
      <c r="AV188" s="22">
        <f t="shared" si="59"/>
        <v>-0.15388044853646343</v>
      </c>
      <c r="AW188" s="5">
        <f t="shared" si="60"/>
        <v>175</v>
      </c>
      <c r="AX188" s="5">
        <f t="shared" si="61"/>
        <v>48</v>
      </c>
      <c r="AY188" s="5">
        <f t="shared" si="62"/>
        <v>111.5</v>
      </c>
      <c r="AZ188">
        <v>171.51480493465601</v>
      </c>
      <c r="BA188">
        <v>231.44587154432</v>
      </c>
      <c r="BB188">
        <v>245.504723022848</v>
      </c>
      <c r="BC188">
        <v>289.84940120063999</v>
      </c>
      <c r="BD188">
        <v>0</v>
      </c>
      <c r="BE188" t="s">
        <v>433</v>
      </c>
      <c r="BF188" t="s">
        <v>433</v>
      </c>
      <c r="BG188" t="s">
        <v>433</v>
      </c>
      <c r="BH188" t="s">
        <v>433</v>
      </c>
    </row>
    <row r="189" spans="1:61" x14ac:dyDescent="0.3">
      <c r="A189" t="s">
        <v>193</v>
      </c>
      <c r="B189" s="19">
        <v>20.672941197311999</v>
      </c>
      <c r="C189" s="19">
        <v>20.137320504319998</v>
      </c>
      <c r="D189" s="19">
        <v>20.210593358848001</v>
      </c>
      <c r="E189" s="19">
        <v>16.213196933119999</v>
      </c>
      <c r="F189" s="19">
        <v>15.132274418688</v>
      </c>
      <c r="G189" s="19">
        <f>SUMPRODUCT(B189:F189,$B$1:$F$1)/SUM($B$1:$F$1)</f>
        <v>16.999500604262401</v>
      </c>
      <c r="H189" s="18">
        <f>RANK(G189,$G$4:$G$316,0)</f>
        <v>151</v>
      </c>
      <c r="I189" s="15">
        <f>IF(AND(B189=0,F189=0),0,IFERROR(_xlfn.RRI(5,B189,F189),100%))</f>
        <v>-6.0492204819428297E-2</v>
      </c>
      <c r="J189" s="18">
        <f>RANK(I189,$I$4:$I$316,0)</f>
        <v>224</v>
      </c>
      <c r="K189" s="18">
        <f t="shared" si="42"/>
        <v>187.5</v>
      </c>
      <c r="L189" s="9">
        <v>22.256791926784</v>
      </c>
      <c r="M189" s="9">
        <v>21.682288692223999</v>
      </c>
      <c r="N189" s="9">
        <v>16.574421448704001</v>
      </c>
      <c r="O189" s="9">
        <v>13.392702733311999</v>
      </c>
      <c r="P189" s="9">
        <v>12.749935353855999</v>
      </c>
      <c r="Q189" s="17">
        <f t="shared" si="43"/>
        <v>14.6296232822272</v>
      </c>
      <c r="R189" s="22">
        <f t="shared" si="44"/>
        <v>-0.10544080641737874</v>
      </c>
      <c r="S189" s="5">
        <f t="shared" si="45"/>
        <v>171</v>
      </c>
      <c r="T189" s="5">
        <f t="shared" si="46"/>
        <v>219</v>
      </c>
      <c r="U189" s="5">
        <f t="shared" si="47"/>
        <v>195</v>
      </c>
      <c r="V189" s="9">
        <v>39.538787560448</v>
      </c>
      <c r="W189" s="9">
        <v>37.560583333888005</v>
      </c>
      <c r="X189" s="9">
        <v>32.174099631103999</v>
      </c>
      <c r="Y189" s="9">
        <v>26.038104640512</v>
      </c>
      <c r="Z189" s="9">
        <v>17.659079778304001</v>
      </c>
      <c r="AA189" s="17">
        <f t="shared" si="48"/>
        <v>25.164851774412803</v>
      </c>
      <c r="AB189" s="22">
        <f t="shared" si="49"/>
        <v>-0.14888362893770013</v>
      </c>
      <c r="AC189" s="5">
        <f t="shared" si="50"/>
        <v>199</v>
      </c>
      <c r="AD189" s="5">
        <f t="shared" si="51"/>
        <v>239</v>
      </c>
      <c r="AE189" s="5">
        <f t="shared" si="52"/>
        <v>219</v>
      </c>
      <c r="AF189" s="9">
        <v>0.48473397508340799</v>
      </c>
      <c r="AG189" s="9">
        <v>0.5996005783702959</v>
      </c>
      <c r="AH189" s="9">
        <v>0.39660912235602458</v>
      </c>
      <c r="AI189" s="9">
        <v>0.50218383126839317</v>
      </c>
      <c r="AJ189" s="9">
        <v>0.54365388365454703</v>
      </c>
      <c r="AK189" s="17">
        <f t="shared" si="53"/>
        <v>0.50165525498622687</v>
      </c>
      <c r="AL189" s="22">
        <f t="shared" si="54"/>
        <v>2.3207716840155879E-2</v>
      </c>
      <c r="AM189" s="5">
        <f t="shared" si="55"/>
        <v>191</v>
      </c>
      <c r="AN189" s="5">
        <f t="shared" si="56"/>
        <v>211</v>
      </c>
      <c r="AO189" s="5">
        <f t="shared" si="57"/>
        <v>201</v>
      </c>
      <c r="AP189" s="9">
        <v>0.91936376596881364</v>
      </c>
      <c r="AQ189" s="9">
        <v>0.99862972234316205</v>
      </c>
      <c r="AR189" s="9">
        <v>0.81015826530288237</v>
      </c>
      <c r="AS189" s="9">
        <v>0.91412833772804314</v>
      </c>
      <c r="AT189" s="9">
        <v>0.96039398692823919</v>
      </c>
      <c r="AU189" s="17">
        <f t="shared" si="58"/>
        <v>0.91632742356588381</v>
      </c>
      <c r="AV189" s="22">
        <f t="shared" si="59"/>
        <v>8.7705844060730342E-3</v>
      </c>
      <c r="AW189" s="5">
        <f t="shared" si="60"/>
        <v>199</v>
      </c>
      <c r="AX189" s="5">
        <f t="shared" si="61"/>
        <v>215</v>
      </c>
      <c r="AY189" s="5">
        <f t="shared" si="62"/>
        <v>207</v>
      </c>
      <c r="AZ189">
        <v>22.223197534207998</v>
      </c>
      <c r="BA189">
        <v>24.031927570432</v>
      </c>
      <c r="BB189">
        <v>23.655089139711997</v>
      </c>
      <c r="BC189">
        <v>19.571251520512</v>
      </c>
      <c r="BD189">
        <v>18.176385630207999</v>
      </c>
      <c r="BE189" t="s">
        <v>433</v>
      </c>
      <c r="BF189" t="s">
        <v>433</v>
      </c>
      <c r="BG189" t="s">
        <v>433</v>
      </c>
      <c r="BH189" t="s">
        <v>433</v>
      </c>
    </row>
    <row r="190" spans="1:61" x14ac:dyDescent="0.3">
      <c r="A190" t="s">
        <v>194</v>
      </c>
      <c r="B190" s="19">
        <v>33.743748095999997</v>
      </c>
      <c r="C190" s="19">
        <v>35.477235711999995</v>
      </c>
      <c r="D190" s="19">
        <v>38.246576128000001</v>
      </c>
      <c r="E190" s="19">
        <v>39.776747520000001</v>
      </c>
      <c r="F190" s="19">
        <v>38.3746252158464</v>
      </c>
      <c r="G190" s="19">
        <f>SUMPRODUCT(B190:F190,$B$1:$F$1)/SUM($B$1:$F$1)</f>
        <v>38.393238758338562</v>
      </c>
      <c r="H190" s="18">
        <f>RANK(G190,$G$4:$G$316,0)</f>
        <v>125</v>
      </c>
      <c r="I190" s="15">
        <f>IF(AND(B190=0,F190=0),0,IFERROR(_xlfn.RRI(5,B190,F190),100%))</f>
        <v>2.6053876098960593E-2</v>
      </c>
      <c r="J190" s="18">
        <f>RANK(I190,$I$4:$I$316,0)</f>
        <v>116</v>
      </c>
      <c r="K190" s="18">
        <f t="shared" si="42"/>
        <v>120.5</v>
      </c>
      <c r="L190" s="9">
        <v>12.290640486469325</v>
      </c>
      <c r="M190" s="9">
        <v>13.043590675874917</v>
      </c>
      <c r="N190" s="9">
        <v>12.510829632511284</v>
      </c>
      <c r="O190" s="9">
        <v>12.862767124828775</v>
      </c>
      <c r="P190" s="9">
        <v>12.989848792165478</v>
      </c>
      <c r="Q190" s="17">
        <f t="shared" si="43"/>
        <v>12.823647138934293</v>
      </c>
      <c r="R190" s="22">
        <f t="shared" si="44"/>
        <v>1.1127485722159491E-2</v>
      </c>
      <c r="S190" s="5">
        <f t="shared" si="45"/>
        <v>178</v>
      </c>
      <c r="T190" s="5">
        <f t="shared" si="46"/>
        <v>105</v>
      </c>
      <c r="U190" s="5">
        <f t="shared" si="47"/>
        <v>141.5</v>
      </c>
      <c r="V190" s="9">
        <v>25.694036288728782</v>
      </c>
      <c r="W190" s="9">
        <v>24.629495209238321</v>
      </c>
      <c r="X190" s="9">
        <v>21.644197153292701</v>
      </c>
      <c r="Y190" s="9">
        <v>24.820296809240677</v>
      </c>
      <c r="Z190" s="9">
        <v>30.419241044117605</v>
      </c>
      <c r="AA190" s="17">
        <f t="shared" si="48"/>
        <v>26.458801465976141</v>
      </c>
      <c r="AB190" s="22">
        <f t="shared" si="49"/>
        <v>3.433973367090748E-2</v>
      </c>
      <c r="AC190" s="5">
        <f t="shared" si="50"/>
        <v>191</v>
      </c>
      <c r="AD190" s="5">
        <f t="shared" si="51"/>
        <v>95</v>
      </c>
      <c r="AE190" s="5">
        <f t="shared" si="52"/>
        <v>143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17">
        <f t="shared" si="53"/>
        <v>0</v>
      </c>
      <c r="AL190" s="22">
        <f t="shared" si="54"/>
        <v>0</v>
      </c>
      <c r="AM190" s="5">
        <f t="shared" si="55"/>
        <v>13</v>
      </c>
      <c r="AN190" s="5">
        <f t="shared" si="56"/>
        <v>89</v>
      </c>
      <c r="AO190" s="5">
        <f t="shared" si="57"/>
        <v>51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17">
        <f t="shared" si="58"/>
        <v>0</v>
      </c>
      <c r="AV190" s="22">
        <f t="shared" si="59"/>
        <v>0</v>
      </c>
      <c r="AW190" s="5">
        <f t="shared" si="60"/>
        <v>11</v>
      </c>
      <c r="AX190" s="5">
        <f t="shared" si="61"/>
        <v>101</v>
      </c>
      <c r="AY190" s="5">
        <f t="shared" si="62"/>
        <v>56</v>
      </c>
      <c r="AZ190">
        <v>34.112800768</v>
      </c>
      <c r="BA190">
        <v>35.830871040000005</v>
      </c>
      <c r="BB190">
        <v>38.664771584</v>
      </c>
      <c r="BC190">
        <v>40.26335744</v>
      </c>
      <c r="BD190">
        <v>38.846098040616965</v>
      </c>
      <c r="BE190" t="s">
        <v>433</v>
      </c>
      <c r="BF190" t="s">
        <v>433</v>
      </c>
      <c r="BG190" t="s">
        <v>433</v>
      </c>
      <c r="BH190" t="s">
        <v>433</v>
      </c>
    </row>
    <row r="191" spans="1:61" x14ac:dyDescent="0.3">
      <c r="A191" t="s">
        <v>195</v>
      </c>
      <c r="B191" s="19">
        <v>0</v>
      </c>
      <c r="C191" s="19">
        <v>5.8506780774061049</v>
      </c>
      <c r="D191" s="19">
        <v>6.2199320916319234</v>
      </c>
      <c r="E191" s="19">
        <v>6.330801069169766</v>
      </c>
      <c r="F191" s="20">
        <v>8.2912317784993785</v>
      </c>
      <c r="G191" s="19">
        <f>SUMPRODUCT(B191:F191,$B$1:$F$1)/SUM($B$1:$F$1)</f>
        <v>6.7522533543473715</v>
      </c>
      <c r="H191" s="18">
        <f>RANK(G191,$G$4:$G$316,0)</f>
        <v>181</v>
      </c>
      <c r="I191" s="15">
        <f>IF(AND(B191=0,F191=0),0,IFERROR(_xlfn.RRI(5,B191,F191),100%))</f>
        <v>1</v>
      </c>
      <c r="J191" s="18">
        <f>RANK(I191,$I$4:$I$316,0)</f>
        <v>5</v>
      </c>
      <c r="K191" s="18">
        <f t="shared" si="42"/>
        <v>93</v>
      </c>
      <c r="L191" s="9">
        <v>8.230466254409011</v>
      </c>
      <c r="M191" s="9">
        <v>7.0348375078927363</v>
      </c>
      <c r="N191" s="9">
        <v>7.2165335770240002</v>
      </c>
      <c r="O191" s="9">
        <v>8.1891906154571767</v>
      </c>
      <c r="P191" s="9">
        <v>8.9634770171580413</v>
      </c>
      <c r="Q191" s="17">
        <f t="shared" si="43"/>
        <v>8.2487198950202565</v>
      </c>
      <c r="R191" s="22">
        <f t="shared" si="44"/>
        <v>1.7209515487012883E-2</v>
      </c>
      <c r="S191" s="5">
        <f t="shared" si="45"/>
        <v>204</v>
      </c>
      <c r="T191" s="5">
        <f t="shared" si="46"/>
        <v>99</v>
      </c>
      <c r="U191" s="5">
        <f t="shared" si="47"/>
        <v>151.5</v>
      </c>
      <c r="V191" s="9">
        <v>21.182124663389185</v>
      </c>
      <c r="W191" s="9">
        <v>28.714407782995249</v>
      </c>
      <c r="X191" s="9">
        <v>30.017987790596504</v>
      </c>
      <c r="Y191" s="9">
        <v>34.127887718703505</v>
      </c>
      <c r="Z191" s="9">
        <v>37.92561253362657</v>
      </c>
      <c r="AA191" s="17">
        <f t="shared" si="48"/>
        <v>33.907035509500204</v>
      </c>
      <c r="AB191" s="22">
        <f t="shared" si="49"/>
        <v>0.12355055039553853</v>
      </c>
      <c r="AC191" s="5">
        <f t="shared" si="50"/>
        <v>174</v>
      </c>
      <c r="AD191" s="5">
        <f t="shared" si="51"/>
        <v>33</v>
      </c>
      <c r="AE191" s="5">
        <f t="shared" si="52"/>
        <v>103.5</v>
      </c>
      <c r="AF191" s="9">
        <v>0.5617718690700173</v>
      </c>
      <c r="AG191" s="9">
        <v>0.63056082438594063</v>
      </c>
      <c r="AH191" s="9">
        <v>0.60487712779175329</v>
      </c>
      <c r="AI191" s="9">
        <v>0.79650170291994282</v>
      </c>
      <c r="AJ191" s="9">
        <v>0.76641449591023003</v>
      </c>
      <c r="AK191" s="17">
        <f t="shared" si="53"/>
        <v>0.72610836947122348</v>
      </c>
      <c r="AL191" s="22">
        <f t="shared" si="54"/>
        <v>6.4095837861123828E-2</v>
      </c>
      <c r="AM191" s="5">
        <f t="shared" si="55"/>
        <v>272</v>
      </c>
      <c r="AN191" s="5">
        <f t="shared" si="56"/>
        <v>238</v>
      </c>
      <c r="AO191" s="5">
        <f t="shared" si="57"/>
        <v>255</v>
      </c>
      <c r="AP191" s="9">
        <v>0.94449106725882293</v>
      </c>
      <c r="AQ191" s="9">
        <v>1.0042510744592319</v>
      </c>
      <c r="AR191" s="9">
        <v>0.99211454916601327</v>
      </c>
      <c r="AS191" s="9">
        <v>1.1977484953634756</v>
      </c>
      <c r="AT191" s="9">
        <v>1.1509484535398622</v>
      </c>
      <c r="AU191" s="17">
        <f t="shared" si="58"/>
        <v>1.115563946944093</v>
      </c>
      <c r="AV191" s="22">
        <f t="shared" si="59"/>
        <v>4.0331153066106795E-2</v>
      </c>
      <c r="AW191" s="5">
        <f t="shared" si="60"/>
        <v>268</v>
      </c>
      <c r="AX191" s="5">
        <f t="shared" si="61"/>
        <v>244</v>
      </c>
      <c r="AY191" s="5">
        <f t="shared" si="62"/>
        <v>256</v>
      </c>
      <c r="AZ191">
        <v>0</v>
      </c>
      <c r="BA191">
        <v>26.111926614003103</v>
      </c>
      <c r="BB191">
        <v>30.31656638520484</v>
      </c>
      <c r="BC191">
        <v>23.46178615793572</v>
      </c>
      <c r="BD191">
        <v>37.942803140062928</v>
      </c>
      <c r="BE191" t="s">
        <v>433</v>
      </c>
      <c r="BF191" t="s">
        <v>433</v>
      </c>
      <c r="BG191" t="s">
        <v>433</v>
      </c>
      <c r="BH191" t="s">
        <v>433</v>
      </c>
    </row>
    <row r="192" spans="1:61" x14ac:dyDescent="0.3">
      <c r="A192" t="s">
        <v>196</v>
      </c>
      <c r="B192" s="19">
        <v>0</v>
      </c>
      <c r="C192" s="19">
        <v>0</v>
      </c>
      <c r="D192" s="19">
        <v>0</v>
      </c>
      <c r="E192" s="19">
        <v>8.4778217224285193</v>
      </c>
      <c r="F192" s="20">
        <v>190.07373939575706</v>
      </c>
      <c r="G192" s="19">
        <f>SUMPRODUCT(B192:F192,$B$1:$F$1)/SUM($B$1:$F$1)</f>
        <v>78.572842275031391</v>
      </c>
      <c r="H192" s="18">
        <f>RANK(G192,$G$4:$G$316,0)</f>
        <v>99</v>
      </c>
      <c r="I192" s="15">
        <f>IF(AND(B192=0,F192=0),0,IFERROR(_xlfn.RRI(5,B192,F192),100%))</f>
        <v>1</v>
      </c>
      <c r="J192" s="18">
        <f>RANK(I192,$I$4:$I$316,0)</f>
        <v>5</v>
      </c>
      <c r="K192" s="18">
        <f t="shared" si="42"/>
        <v>52</v>
      </c>
      <c r="L192" s="9">
        <v>0</v>
      </c>
      <c r="M192" s="9">
        <v>0</v>
      </c>
      <c r="N192" s="9">
        <v>0</v>
      </c>
      <c r="O192" s="9">
        <v>37.11637844950733</v>
      </c>
      <c r="P192" s="9">
        <v>302.32984860565432</v>
      </c>
      <c r="Q192" s="17">
        <f t="shared" si="43"/>
        <v>132.06685297711394</v>
      </c>
      <c r="R192" s="22">
        <f t="shared" si="44"/>
        <v>1</v>
      </c>
      <c r="S192" s="5">
        <f t="shared" si="45"/>
        <v>71</v>
      </c>
      <c r="T192" s="5">
        <f t="shared" si="46"/>
        <v>3</v>
      </c>
      <c r="U192" s="5">
        <f t="shared" si="47"/>
        <v>37</v>
      </c>
      <c r="V192" s="9">
        <v>0</v>
      </c>
      <c r="W192" s="9">
        <v>0</v>
      </c>
      <c r="X192" s="9">
        <v>0</v>
      </c>
      <c r="Y192" s="9">
        <v>198.06848296172228</v>
      </c>
      <c r="Z192" s="9">
        <v>613.43679600070868</v>
      </c>
      <c r="AA192" s="17">
        <f t="shared" si="48"/>
        <v>304.79526328880019</v>
      </c>
      <c r="AB192" s="22">
        <f t="shared" si="49"/>
        <v>1</v>
      </c>
      <c r="AC192" s="5">
        <f t="shared" si="50"/>
        <v>61</v>
      </c>
      <c r="AD192" s="5">
        <f t="shared" si="51"/>
        <v>2</v>
      </c>
      <c r="AE192" s="5">
        <f t="shared" si="52"/>
        <v>31.5</v>
      </c>
      <c r="AF192" s="9">
        <v>0.79594305865780257</v>
      </c>
      <c r="AG192" s="9">
        <v>0.72453617190225073</v>
      </c>
      <c r="AH192" s="9">
        <v>0.71201131853217414</v>
      </c>
      <c r="AI192" s="9">
        <v>0.68417947452971462</v>
      </c>
      <c r="AJ192" s="9">
        <v>0.50317279209570698</v>
      </c>
      <c r="AK192" s="17">
        <f t="shared" si="53"/>
        <v>0.62494918443163461</v>
      </c>
      <c r="AL192" s="22">
        <f t="shared" si="54"/>
        <v>-8.7638333117656453E-2</v>
      </c>
      <c r="AM192" s="5">
        <f t="shared" si="55"/>
        <v>231</v>
      </c>
      <c r="AN192" s="5">
        <f t="shared" si="56"/>
        <v>51</v>
      </c>
      <c r="AO192" s="5">
        <f t="shared" si="57"/>
        <v>141</v>
      </c>
      <c r="AP192" s="9">
        <v>1.0032197912830849</v>
      </c>
      <c r="AQ192" s="9">
        <v>0.94081077427652338</v>
      </c>
      <c r="AR192" s="9">
        <v>0.94495020702793231</v>
      </c>
      <c r="AS192" s="9">
        <v>0.97225011765307234</v>
      </c>
      <c r="AT192" s="9">
        <v>0.93382236599880331</v>
      </c>
      <c r="AU192" s="17">
        <f t="shared" si="58"/>
        <v>0.95139555137901</v>
      </c>
      <c r="AV192" s="22">
        <f t="shared" si="59"/>
        <v>-1.423445122283018E-2</v>
      </c>
      <c r="AW192" s="5">
        <f t="shared" si="60"/>
        <v>206</v>
      </c>
      <c r="AX192" s="5">
        <f t="shared" si="61"/>
        <v>79</v>
      </c>
      <c r="AY192" s="5">
        <f t="shared" si="62"/>
        <v>142.5</v>
      </c>
      <c r="AZ192">
        <v>0</v>
      </c>
      <c r="BA192">
        <v>0</v>
      </c>
      <c r="BB192">
        <v>0</v>
      </c>
      <c r="BC192">
        <v>67.89559402607442</v>
      </c>
      <c r="BD192">
        <v>587.12237624411364</v>
      </c>
      <c r="BE192" t="s">
        <v>433</v>
      </c>
      <c r="BF192" t="s">
        <v>433</v>
      </c>
      <c r="BG192" t="s">
        <v>433</v>
      </c>
      <c r="BH192" t="s">
        <v>433</v>
      </c>
    </row>
    <row r="193" spans="1:61" x14ac:dyDescent="0.3">
      <c r="A193" t="s">
        <v>197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f>SUMPRODUCT(B193:F193,$B$1:$F$1)/SUM($B$1:$F$1)</f>
        <v>0</v>
      </c>
      <c r="H193" s="18">
        <f>RANK(G193,$G$4:$G$316,0)</f>
        <v>241</v>
      </c>
      <c r="I193" s="15">
        <f>IF(AND(B193=0,F193=0),0,IFERROR(_xlfn.RRI(5,B193,F193),100%))</f>
        <v>0</v>
      </c>
      <c r="J193" s="18">
        <f>RANK(I193,$I$4:$I$316,0)</f>
        <v>132</v>
      </c>
      <c r="K193" s="18">
        <f t="shared" si="42"/>
        <v>186.5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17">
        <f t="shared" si="43"/>
        <v>0</v>
      </c>
      <c r="R193" s="22">
        <f t="shared" si="44"/>
        <v>0</v>
      </c>
      <c r="S193" s="5">
        <f t="shared" si="45"/>
        <v>301</v>
      </c>
      <c r="T193" s="5">
        <f t="shared" si="46"/>
        <v>122</v>
      </c>
      <c r="U193" s="5">
        <f t="shared" si="47"/>
        <v>211.5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17">
        <f t="shared" si="48"/>
        <v>0</v>
      </c>
      <c r="AB193" s="22">
        <f t="shared" si="49"/>
        <v>0</v>
      </c>
      <c r="AC193" s="5">
        <f t="shared" si="50"/>
        <v>298</v>
      </c>
      <c r="AD193" s="5">
        <f t="shared" si="51"/>
        <v>155</v>
      </c>
      <c r="AE193" s="5">
        <f t="shared" si="52"/>
        <v>226.5</v>
      </c>
      <c r="AF193" s="9">
        <v>0.67409571417870817</v>
      </c>
      <c r="AG193" s="9">
        <v>0.46249166920629947</v>
      </c>
      <c r="AH193" s="9">
        <v>0.57243375822366982</v>
      </c>
      <c r="AI193" s="9">
        <v>0.57371720554597239</v>
      </c>
      <c r="AJ193" s="9">
        <v>0.68722577621932546</v>
      </c>
      <c r="AK193" s="17">
        <f t="shared" si="53"/>
        <v>0.61832159296550626</v>
      </c>
      <c r="AL193" s="22">
        <f t="shared" si="54"/>
        <v>3.8656060602202391E-3</v>
      </c>
      <c r="AM193" s="5">
        <f t="shared" si="55"/>
        <v>225</v>
      </c>
      <c r="AN193" s="5">
        <f t="shared" si="56"/>
        <v>198</v>
      </c>
      <c r="AO193" s="5">
        <f t="shared" si="57"/>
        <v>211.5</v>
      </c>
      <c r="AP193" s="9">
        <v>1.1727357535747291</v>
      </c>
      <c r="AQ193" s="9">
        <v>0.92465280650356418</v>
      </c>
      <c r="AR193" s="9">
        <v>1.0113228020423244</v>
      </c>
      <c r="AS193" s="9">
        <v>0.98453077429550651</v>
      </c>
      <c r="AT193" s="9">
        <v>1.0521446861214263</v>
      </c>
      <c r="AU193" s="17">
        <f t="shared" si="58"/>
        <v>1.0233510951496021</v>
      </c>
      <c r="AV193" s="22">
        <f t="shared" si="59"/>
        <v>-2.1467938012025956E-2</v>
      </c>
      <c r="AW193" s="5">
        <f t="shared" si="60"/>
        <v>244</v>
      </c>
      <c r="AX193" s="5">
        <f t="shared" si="61"/>
        <v>73</v>
      </c>
      <c r="AY193" s="5">
        <f t="shared" si="62"/>
        <v>158.5</v>
      </c>
      <c r="AZ193">
        <v>0</v>
      </c>
      <c r="BA193">
        <v>0</v>
      </c>
      <c r="BB193">
        <v>0</v>
      </c>
      <c r="BC193">
        <v>0</v>
      </c>
      <c r="BD193">
        <v>0</v>
      </c>
      <c r="BE193" t="s">
        <v>433</v>
      </c>
      <c r="BF193" t="s">
        <v>433</v>
      </c>
      <c r="BG193" t="s">
        <v>438</v>
      </c>
      <c r="BH193" t="s">
        <v>438</v>
      </c>
      <c r="BI193" t="s">
        <v>437</v>
      </c>
    </row>
    <row r="194" spans="1:61" x14ac:dyDescent="0.3">
      <c r="A194" t="s">
        <v>198</v>
      </c>
      <c r="B194" s="19">
        <v>6.7671523680563199</v>
      </c>
      <c r="C194" s="19">
        <v>8787.8223183555165</v>
      </c>
      <c r="D194" s="19">
        <v>10191.583019975107</v>
      </c>
      <c r="E194" s="19">
        <v>9739.144474075536</v>
      </c>
      <c r="F194" s="19">
        <v>9134.2834850575564</v>
      </c>
      <c r="G194" s="19">
        <f>SUMPRODUCT(B194:F194,$B$1:$F$1)/SUM($B$1:$F$1)</f>
        <v>9053.5028137768841</v>
      </c>
      <c r="H194" s="18">
        <f>RANK(G194,$G$4:$G$316,0)</f>
        <v>8</v>
      </c>
      <c r="I194" s="15">
        <f>IF(AND(B194=0,F194=0),0,IFERROR(_xlfn.RRI(5,B194,F194),100%))</f>
        <v>3.2272088597507151</v>
      </c>
      <c r="J194" s="18">
        <f>RANK(I194,$I$4:$I$316,0)</f>
        <v>2</v>
      </c>
      <c r="K194" s="18">
        <f t="shared" si="42"/>
        <v>5</v>
      </c>
      <c r="L194" s="9">
        <v>1829.2777923556455</v>
      </c>
      <c r="M194" s="9">
        <v>2201.4969360694172</v>
      </c>
      <c r="N194" s="9">
        <v>2177.1541207828786</v>
      </c>
      <c r="O194" s="9">
        <v>2819.0874730947889</v>
      </c>
      <c r="P194" s="9">
        <v>3138.2402870697783</v>
      </c>
      <c r="Q194" s="17">
        <f t="shared" si="43"/>
        <v>2737.9919173341768</v>
      </c>
      <c r="R194" s="22">
        <f t="shared" si="44"/>
        <v>0.11399003580431821</v>
      </c>
      <c r="S194" s="5">
        <f t="shared" si="45"/>
        <v>11</v>
      </c>
      <c r="T194" s="5">
        <f t="shared" si="46"/>
        <v>39</v>
      </c>
      <c r="U194" s="5">
        <f t="shared" si="47"/>
        <v>25</v>
      </c>
      <c r="V194" s="9">
        <v>2494.97294313259</v>
      </c>
      <c r="W194" s="9">
        <v>2728.8609011049161</v>
      </c>
      <c r="X194" s="9">
        <v>2729.413434161756</v>
      </c>
      <c r="Y194" s="9">
        <v>3314.1994246386789</v>
      </c>
      <c r="Z194" s="9">
        <v>3696.4273287446322</v>
      </c>
      <c r="AA194" s="17">
        <f t="shared" si="48"/>
        <v>3279.9051379336834</v>
      </c>
      <c r="AB194" s="22">
        <f t="shared" si="49"/>
        <v>8.1790757001890757E-2</v>
      </c>
      <c r="AC194" s="5">
        <f t="shared" si="50"/>
        <v>16</v>
      </c>
      <c r="AD194" s="5">
        <f t="shared" si="51"/>
        <v>51</v>
      </c>
      <c r="AE194" s="5">
        <f t="shared" si="52"/>
        <v>33.5</v>
      </c>
      <c r="AF194" s="9">
        <v>0</v>
      </c>
      <c r="AG194" s="9">
        <v>0</v>
      </c>
      <c r="AH194" s="9">
        <v>0.8573158515145517</v>
      </c>
      <c r="AI194" s="9">
        <v>0.85329511908991007</v>
      </c>
      <c r="AJ194" s="9">
        <v>0.90128755272769201</v>
      </c>
      <c r="AK194" s="17">
        <f t="shared" si="53"/>
        <v>0.78796672712096016</v>
      </c>
      <c r="AL194" s="22">
        <f t="shared" si="54"/>
        <v>1</v>
      </c>
      <c r="AM194" s="5">
        <f t="shared" si="55"/>
        <v>287</v>
      </c>
      <c r="AN194" s="5">
        <f t="shared" si="56"/>
        <v>270</v>
      </c>
      <c r="AO194" s="5">
        <f t="shared" si="57"/>
        <v>278.5</v>
      </c>
      <c r="AP194" s="9">
        <v>0</v>
      </c>
      <c r="AQ194" s="9">
        <v>0</v>
      </c>
      <c r="AR194" s="9">
        <v>0.89364935659818312</v>
      </c>
      <c r="AS194" s="9">
        <v>0.92515324211547945</v>
      </c>
      <c r="AT194" s="9">
        <v>0.94629957683053656</v>
      </c>
      <c r="AU194" s="17">
        <f t="shared" si="58"/>
        <v>0.83479567468649507</v>
      </c>
      <c r="AV194" s="22">
        <f t="shared" si="59"/>
        <v>1</v>
      </c>
      <c r="AW194" s="5">
        <f t="shared" si="60"/>
        <v>163</v>
      </c>
      <c r="AX194" s="5">
        <f t="shared" si="61"/>
        <v>274</v>
      </c>
      <c r="AY194" s="5">
        <f t="shared" si="62"/>
        <v>218.5</v>
      </c>
      <c r="AZ194">
        <v>28.296115526021122</v>
      </c>
      <c r="BA194">
        <v>8808.0319300149858</v>
      </c>
      <c r="BB194">
        <v>10211.520015133439</v>
      </c>
      <c r="BC194">
        <v>9756.3494622343478</v>
      </c>
      <c r="BD194">
        <v>9149.5836908240581</v>
      </c>
      <c r="BE194" t="s">
        <v>433</v>
      </c>
      <c r="BF194" t="s">
        <v>433</v>
      </c>
      <c r="BG194" t="s">
        <v>433</v>
      </c>
      <c r="BH194" t="s">
        <v>433</v>
      </c>
    </row>
    <row r="195" spans="1:61" x14ac:dyDescent="0.3">
      <c r="A195" t="s">
        <v>199</v>
      </c>
      <c r="B195" s="19">
        <v>2.4669747813273601</v>
      </c>
      <c r="C195" s="19">
        <v>3.5048941130594304</v>
      </c>
      <c r="D195" s="19">
        <v>3.7595625540331521</v>
      </c>
      <c r="E195" s="19">
        <v>5.6944320509939708</v>
      </c>
      <c r="F195" s="19">
        <v>5.6003554719630326</v>
      </c>
      <c r="G195" s="19">
        <f>SUMPRODUCT(B195:F195,$B$1:$F$1)/SUM($B$1:$F$1)</f>
        <v>4.9989777596093745</v>
      </c>
      <c r="H195" s="18">
        <f>RANK(G195,$G$4:$G$316,0)</f>
        <v>187</v>
      </c>
      <c r="I195" s="15">
        <f>IF(AND(B195=0,F195=0),0,IFERROR(_xlfn.RRI(5,B195,F195),100%))</f>
        <v>0.17817601379945747</v>
      </c>
      <c r="J195" s="18">
        <f>RANK(I195,$I$4:$I$316,0)</f>
        <v>75</v>
      </c>
      <c r="K195" s="18">
        <f t="shared" si="42"/>
        <v>131</v>
      </c>
      <c r="L195" s="9">
        <v>3.0738042510746624</v>
      </c>
      <c r="M195" s="9">
        <v>2.6366811465536513</v>
      </c>
      <c r="N195" s="9">
        <v>3.3064018839747584</v>
      </c>
      <c r="O195" s="9">
        <v>3.8065551402295297</v>
      </c>
      <c r="P195" s="9">
        <v>3.6184366537507842</v>
      </c>
      <c r="Q195" s="17">
        <f t="shared" si="43"/>
        <v>3.5361458502455401</v>
      </c>
      <c r="R195" s="22">
        <f t="shared" si="44"/>
        <v>3.3163258730960932E-2</v>
      </c>
      <c r="S195" s="5">
        <f t="shared" si="45"/>
        <v>238</v>
      </c>
      <c r="T195" s="5">
        <f t="shared" si="46"/>
        <v>80</v>
      </c>
      <c r="U195" s="5">
        <f t="shared" si="47"/>
        <v>159</v>
      </c>
      <c r="V195" s="9">
        <v>3.2541647341960194</v>
      </c>
      <c r="W195" s="9">
        <v>3.5447928533009407</v>
      </c>
      <c r="X195" s="9">
        <v>3.9854765283768323</v>
      </c>
      <c r="Y195" s="9">
        <v>4.5622540323944447</v>
      </c>
      <c r="Z195" s="9">
        <v>4.3319065251021822</v>
      </c>
      <c r="AA195" s="17">
        <f t="shared" si="48"/>
        <v>4.2384820048094207</v>
      </c>
      <c r="AB195" s="22">
        <f t="shared" si="49"/>
        <v>5.8882835626898222E-2</v>
      </c>
      <c r="AC195" s="5">
        <f t="shared" si="50"/>
        <v>269</v>
      </c>
      <c r="AD195" s="5">
        <f t="shared" si="51"/>
        <v>70</v>
      </c>
      <c r="AE195" s="5">
        <f t="shared" si="52"/>
        <v>169.5</v>
      </c>
      <c r="AF195" s="9">
        <v>0.63090738232391042</v>
      </c>
      <c r="AG195" s="9">
        <v>0.72793337023591098</v>
      </c>
      <c r="AH195" s="9">
        <v>0.73213108860160903</v>
      </c>
      <c r="AI195" s="9">
        <v>0</v>
      </c>
      <c r="AJ195" s="9">
        <v>0</v>
      </c>
      <c r="AK195" s="17">
        <f t="shared" si="53"/>
        <v>0.21436825534831289</v>
      </c>
      <c r="AL195" s="22">
        <f t="shared" si="54"/>
        <v>-1</v>
      </c>
      <c r="AM195" s="5">
        <f t="shared" si="55"/>
        <v>142</v>
      </c>
      <c r="AN195" s="5">
        <f t="shared" si="56"/>
        <v>1</v>
      </c>
      <c r="AO195" s="5">
        <f t="shared" si="57"/>
        <v>71.5</v>
      </c>
      <c r="AP195" s="9">
        <v>1.1275577417788378</v>
      </c>
      <c r="AQ195" s="9">
        <v>1.0756916415884075</v>
      </c>
      <c r="AR195" s="9">
        <v>1.0442818217682266</v>
      </c>
      <c r="AS195" s="9">
        <v>0</v>
      </c>
      <c r="AT195" s="9">
        <v>0</v>
      </c>
      <c r="AU195" s="17">
        <f t="shared" si="58"/>
        <v>0.31901883352200761</v>
      </c>
      <c r="AV195" s="22">
        <f t="shared" si="59"/>
        <v>-1</v>
      </c>
      <c r="AW195" s="5">
        <f t="shared" si="60"/>
        <v>131</v>
      </c>
      <c r="AX195" s="5">
        <f t="shared" si="61"/>
        <v>1</v>
      </c>
      <c r="AY195" s="5">
        <f t="shared" si="62"/>
        <v>66</v>
      </c>
      <c r="AZ195">
        <v>2.4669747813273601</v>
      </c>
      <c r="BA195">
        <v>3.9527386627276799</v>
      </c>
      <c r="BB195">
        <v>4.3055255068364797</v>
      </c>
      <c r="BC195">
        <v>8.9377858291597327</v>
      </c>
      <c r="BD195">
        <v>10.27571908449884</v>
      </c>
      <c r="BE195" t="s">
        <v>433</v>
      </c>
      <c r="BF195" t="s">
        <v>433</v>
      </c>
      <c r="BG195" t="s">
        <v>433</v>
      </c>
      <c r="BH195" t="s">
        <v>433</v>
      </c>
    </row>
    <row r="196" spans="1:61" x14ac:dyDescent="0.3">
      <c r="A196" t="s">
        <v>200</v>
      </c>
      <c r="B196" s="19">
        <v>4.8318371207987205</v>
      </c>
      <c r="C196" s="19">
        <v>5.0184014851379199</v>
      </c>
      <c r="D196" s="19">
        <v>4.9229520821043211</v>
      </c>
      <c r="E196" s="19">
        <v>4.7936280762675203</v>
      </c>
      <c r="F196" s="19">
        <v>8.5014000302079999</v>
      </c>
      <c r="G196" s="19">
        <f>SUMPRODUCT(B196:F196,$B$1:$F$1)/SUM($B$1:$F$1)</f>
        <v>6.3157507816811531</v>
      </c>
      <c r="H196" s="18">
        <f>RANK(G196,$G$4:$G$316,0)</f>
        <v>183</v>
      </c>
      <c r="I196" s="15">
        <f>IF(AND(B196=0,F196=0),0,IFERROR(_xlfn.RRI(5,B196,F196),100%))</f>
        <v>0.11963285278235403</v>
      </c>
      <c r="J196" s="18">
        <f>RANK(I196,$I$4:$I$316,0)</f>
        <v>82</v>
      </c>
      <c r="K196" s="18">
        <f t="shared" si="42"/>
        <v>132.5</v>
      </c>
      <c r="L196" s="9">
        <v>5.4539116478467067</v>
      </c>
      <c r="M196" s="9">
        <v>7.3337558678082555</v>
      </c>
      <c r="N196" s="9">
        <v>5.2571552344933377</v>
      </c>
      <c r="O196" s="9">
        <v>5.1725779143682056</v>
      </c>
      <c r="P196" s="9">
        <v>6.114737818490573</v>
      </c>
      <c r="Q196" s="17">
        <f t="shared" si="43"/>
        <v>5.6884829243881061</v>
      </c>
      <c r="R196" s="22">
        <f t="shared" si="44"/>
        <v>2.313737223055834E-2</v>
      </c>
      <c r="S196" s="5">
        <f t="shared" si="45"/>
        <v>214</v>
      </c>
      <c r="T196" s="5">
        <f t="shared" si="46"/>
        <v>86</v>
      </c>
      <c r="U196" s="5">
        <f t="shared" si="47"/>
        <v>150</v>
      </c>
      <c r="V196" s="9">
        <v>16.533662324405249</v>
      </c>
      <c r="W196" s="9">
        <v>17.548319164362855</v>
      </c>
      <c r="X196" s="9">
        <v>18.292164421283019</v>
      </c>
      <c r="Y196" s="9">
        <v>17.244707982896436</v>
      </c>
      <c r="Z196" s="9">
        <v>17.03831391232</v>
      </c>
      <c r="AA196" s="17">
        <f t="shared" si="48"/>
        <v>17.351269918491941</v>
      </c>
      <c r="AB196" s="22">
        <f t="shared" si="49"/>
        <v>6.0313405654912611E-3</v>
      </c>
      <c r="AC196" s="5">
        <f t="shared" si="50"/>
        <v>216</v>
      </c>
      <c r="AD196" s="5">
        <f t="shared" si="51"/>
        <v>135</v>
      </c>
      <c r="AE196" s="5">
        <f t="shared" si="52"/>
        <v>175.5</v>
      </c>
      <c r="AF196" s="9">
        <v>0.65025966926293211</v>
      </c>
      <c r="AG196" s="9">
        <v>-5.090126880405238E-2</v>
      </c>
      <c r="AH196" s="9">
        <v>0</v>
      </c>
      <c r="AI196" s="9">
        <v>0</v>
      </c>
      <c r="AJ196" s="9">
        <v>0</v>
      </c>
      <c r="AK196" s="17">
        <f t="shared" si="53"/>
        <v>2.9967920022943989E-2</v>
      </c>
      <c r="AL196" s="22">
        <f t="shared" si="54"/>
        <v>-1</v>
      </c>
      <c r="AM196" s="5">
        <f t="shared" si="55"/>
        <v>120</v>
      </c>
      <c r="AN196" s="5">
        <f t="shared" si="56"/>
        <v>1</v>
      </c>
      <c r="AO196" s="5">
        <f t="shared" si="57"/>
        <v>60.5</v>
      </c>
      <c r="AP196" s="9">
        <v>1.1932497320142004</v>
      </c>
      <c r="AQ196" s="9">
        <v>7.4550424210810089</v>
      </c>
      <c r="AR196" s="9">
        <v>0</v>
      </c>
      <c r="AS196" s="9">
        <v>0</v>
      </c>
      <c r="AT196" s="9">
        <v>0</v>
      </c>
      <c r="AU196" s="17">
        <f t="shared" si="58"/>
        <v>0.43241460765476047</v>
      </c>
      <c r="AV196" s="22">
        <f t="shared" si="59"/>
        <v>-1</v>
      </c>
      <c r="AW196" s="5">
        <f t="shared" si="60"/>
        <v>138</v>
      </c>
      <c r="AX196" s="5">
        <f t="shared" si="61"/>
        <v>1</v>
      </c>
      <c r="AY196" s="5">
        <f t="shared" si="62"/>
        <v>69.5</v>
      </c>
      <c r="AZ196">
        <v>6.6826491636326404</v>
      </c>
      <c r="BA196">
        <v>6.3768330406502391</v>
      </c>
      <c r="BB196">
        <v>6.3168880367615996</v>
      </c>
      <c r="BC196">
        <v>6.19356689907712</v>
      </c>
      <c r="BD196">
        <v>10.392661036031999</v>
      </c>
      <c r="BE196" t="s">
        <v>433</v>
      </c>
      <c r="BF196" t="s">
        <v>433</v>
      </c>
      <c r="BG196" t="s">
        <v>433</v>
      </c>
      <c r="BH196" t="s">
        <v>433</v>
      </c>
    </row>
    <row r="197" spans="1:61" x14ac:dyDescent="0.3">
      <c r="A197" t="s">
        <v>201</v>
      </c>
      <c r="B197" s="19">
        <v>24.592501623783221</v>
      </c>
      <c r="C197" s="19">
        <v>0</v>
      </c>
      <c r="D197" s="19">
        <v>0</v>
      </c>
      <c r="E197" s="19">
        <v>0</v>
      </c>
      <c r="F197" s="19">
        <v>0</v>
      </c>
      <c r="G197" s="19">
        <f>SUMPRODUCT(B197:F197,$B$1:$F$1)/SUM($B$1:$F$1)</f>
        <v>1.2296250811891611</v>
      </c>
      <c r="H197" s="18">
        <f>RANK(G197,$G$4:$G$316,0)</f>
        <v>208</v>
      </c>
      <c r="I197" s="15">
        <f>IF(AND(B197=0,F197=0),0,IFERROR(_xlfn.RRI(5,B197,F197),100%))</f>
        <v>-1</v>
      </c>
      <c r="J197" s="18">
        <f>RANK(I197,$I$4:$I$316,0)</f>
        <v>257</v>
      </c>
      <c r="K197" s="18">
        <f t="shared" ref="K197:K260" si="63">AVERAGE(H197,J197)</f>
        <v>232.5</v>
      </c>
      <c r="L197" s="9">
        <v>3.0411750957197317</v>
      </c>
      <c r="M197" s="9">
        <v>3.1321885706239998</v>
      </c>
      <c r="N197" s="9">
        <v>0</v>
      </c>
      <c r="O197" s="9">
        <v>0</v>
      </c>
      <c r="P197" s="9">
        <v>0</v>
      </c>
      <c r="Q197" s="17">
        <f t="shared" ref="Q197:Q260" si="64">SUMPRODUCT(L197:P197,$L$1:$P$1)/SUM($L$1:$P$1)</f>
        <v>0.3086681833171866</v>
      </c>
      <c r="R197" s="22">
        <f t="shared" ref="R197:R260" si="65">IF(AND(L197=0,P197=0),0,IFERROR(_xlfn.RRI(5,L197,P197),100%))</f>
        <v>-1</v>
      </c>
      <c r="S197" s="5">
        <f t="shared" ref="S197:S260" si="66">RANK(Q197,$Q$4:$Q$316,0)</f>
        <v>287</v>
      </c>
      <c r="T197" s="5">
        <f t="shared" ref="T197:T260" si="67">RANK(R197,$R$4:$R$316,0)</f>
        <v>250</v>
      </c>
      <c r="U197" s="5">
        <f t="shared" ref="U197:U260" si="68">AVERAGE(S197:T197)</f>
        <v>268.5</v>
      </c>
      <c r="V197" s="9">
        <v>3.854336</v>
      </c>
      <c r="W197" s="9">
        <v>3.8540951040000002</v>
      </c>
      <c r="X197" s="9">
        <v>0</v>
      </c>
      <c r="Y197" s="9">
        <v>0</v>
      </c>
      <c r="Z197" s="9">
        <v>0</v>
      </c>
      <c r="AA197" s="17">
        <f t="shared" ref="AA197:AA260" si="69">SUMPRODUCT(V197:Z197,$V$1:$Z$1)/SUM($V$1:$Z$1)</f>
        <v>0.38542155520000004</v>
      </c>
      <c r="AB197" s="22">
        <f t="shared" ref="AB197:AB260" si="70">IF(AND(V197=0,Z197=0),0,IFERROR(_xlfn.RRI(5,V197,Z197),100%))</f>
        <v>-1</v>
      </c>
      <c r="AC197" s="5">
        <f t="shared" ref="AC197:AC260" si="71">RANK(AA197,$AA$4:$AA$316,0)</f>
        <v>293</v>
      </c>
      <c r="AD197" s="5">
        <f t="shared" ref="AD197:AD260" si="72">RANK(AB197,$AB$4:$AB$316,0)</f>
        <v>251</v>
      </c>
      <c r="AE197" s="5">
        <f t="shared" ref="AE197:AE260" si="73">AVERAGE(AC197:AD197)</f>
        <v>272</v>
      </c>
      <c r="AF197" s="9">
        <v>0.61662382884218858</v>
      </c>
      <c r="AG197" s="9">
        <v>0.84259693251144152</v>
      </c>
      <c r="AH197" s="9">
        <v>0.73807698321992188</v>
      </c>
      <c r="AI197" s="9">
        <v>0.67196369151466595</v>
      </c>
      <c r="AJ197" s="9">
        <v>0.53389370772149791</v>
      </c>
      <c r="AK197" s="17">
        <f t="shared" ref="AK197:AK260" si="74">SUMPRODUCT(AF197:AJ197,$AF$1:$AJ$1)/SUM($AF$1:$AJ$1)</f>
        <v>0.63572302525466484</v>
      </c>
      <c r="AL197" s="22">
        <f t="shared" ref="AL197:AL260" si="75">IF(AND(AF197=0,AJ197=0),0,IFERROR(_xlfn.RRI(5,AF197,AJ197),100%))</f>
        <v>-2.8401356555085133E-2</v>
      </c>
      <c r="AM197" s="5">
        <f t="shared" ref="AM197:AM260" si="76">RANK(AK197,$AK$4:$AK$316,1)</f>
        <v>241</v>
      </c>
      <c r="AN197" s="5">
        <f t="shared" ref="AN197:AN260" si="77">RANK(AL197,$AL$4:$AL$316,1)</f>
        <v>75</v>
      </c>
      <c r="AO197" s="5">
        <f t="shared" ref="AO197:AO260" si="78">AVERAGE(AM197:AN197)</f>
        <v>158</v>
      </c>
      <c r="AP197" s="9">
        <v>1.0221259285014008</v>
      </c>
      <c r="AQ197" s="9">
        <v>1.2393337174999695</v>
      </c>
      <c r="AR197" s="9">
        <v>1.1258763418787026</v>
      </c>
      <c r="AS197" s="9">
        <v>1.0262471240562792</v>
      </c>
      <c r="AT197" s="9">
        <v>1.0218255965155014</v>
      </c>
      <c r="AU197" s="17">
        <f t="shared" ref="AU197:AU260" si="79">SUMPRODUCT(AP197:AT197,$AP$1:$AT$1)/SUM($AP$1:$AT$1)</f>
        <v>1.0548526264988933</v>
      </c>
      <c r="AV197" s="22">
        <f t="shared" ref="AV197:AV260" si="80">IF(AND(AP197=0,AT197=0),0,IFERROR(_xlfn.RRI(5,AP197,AT197),100%))</f>
        <v>-5.8773049866456262E-5</v>
      </c>
      <c r="AW197" s="5">
        <f t="shared" ref="AW197:AW260" si="81">RANK(AU197,$AU$4:$AU$316,1)</f>
        <v>257</v>
      </c>
      <c r="AX197" s="5">
        <f t="shared" ref="AX197:AX260" si="82">RANK(AV197,$AV$4:$AV$316,1)</f>
        <v>100</v>
      </c>
      <c r="AY197" s="5">
        <f t="shared" ref="AY197:AY260" si="83">AVERAGE(AW197:AX197)</f>
        <v>178.5</v>
      </c>
      <c r="AZ197">
        <v>30.096611185698716</v>
      </c>
      <c r="BA197">
        <v>0</v>
      </c>
      <c r="BB197">
        <v>0</v>
      </c>
      <c r="BC197">
        <v>0</v>
      </c>
      <c r="BD197">
        <v>0</v>
      </c>
      <c r="BE197" t="s">
        <v>433</v>
      </c>
      <c r="BF197" t="s">
        <v>433</v>
      </c>
      <c r="BG197" t="s">
        <v>438</v>
      </c>
      <c r="BH197" t="s">
        <v>438</v>
      </c>
      <c r="BI197" t="s">
        <v>437</v>
      </c>
    </row>
    <row r="198" spans="1:61" x14ac:dyDescent="0.3">
      <c r="A198" t="s">
        <v>202</v>
      </c>
      <c r="B198" s="19">
        <v>931.09394406604792</v>
      </c>
      <c r="C198" s="19">
        <v>1153.010957523968</v>
      </c>
      <c r="D198" s="19">
        <v>1105.4804201103359</v>
      </c>
      <c r="E198" s="19">
        <v>1083.9659670242202</v>
      </c>
      <c r="F198" s="19">
        <v>1013.177517105275</v>
      </c>
      <c r="G198" s="19">
        <f>SUMPRODUCT(B198:F198,$B$1:$F$1)/SUM($B$1:$F$1)</f>
        <v>1055.7621260509441</v>
      </c>
      <c r="H198" s="18">
        <f>RANK(G198,$G$4:$G$316,0)</f>
        <v>33</v>
      </c>
      <c r="I198" s="15">
        <f>IF(AND(B198=0,F198=0),0,IFERROR(_xlfn.RRI(5,B198,F198),100%))</f>
        <v>1.7040876848817499E-2</v>
      </c>
      <c r="J198" s="18">
        <f>RANK(I198,$I$4:$I$316,0)</f>
        <v>121</v>
      </c>
      <c r="K198" s="18">
        <f t="shared" si="63"/>
        <v>77</v>
      </c>
      <c r="L198" s="9">
        <v>798.65875482623994</v>
      </c>
      <c r="M198" s="9">
        <v>713.62016589364225</v>
      </c>
      <c r="N198" s="9">
        <v>647.70078768679934</v>
      </c>
      <c r="O198" s="9">
        <v>564.87290944994299</v>
      </c>
      <c r="P198" s="9">
        <v>577.93345591348225</v>
      </c>
      <c r="Q198" s="17">
        <f t="shared" si="64"/>
        <v>605.78935877372987</v>
      </c>
      <c r="R198" s="22">
        <f t="shared" si="65"/>
        <v>-6.2646693144317589E-2</v>
      </c>
      <c r="S198" s="5">
        <f t="shared" si="66"/>
        <v>28</v>
      </c>
      <c r="T198" s="5">
        <f t="shared" si="67"/>
        <v>201</v>
      </c>
      <c r="U198" s="5">
        <f t="shared" si="68"/>
        <v>114.5</v>
      </c>
      <c r="V198" s="9">
        <v>1043.4845683609601</v>
      </c>
      <c r="W198" s="9">
        <v>1187.5364738457599</v>
      </c>
      <c r="X198" s="9">
        <v>1011.1072883712001</v>
      </c>
      <c r="Y198" s="9">
        <v>895.53082306182137</v>
      </c>
      <c r="Z198" s="9">
        <v>877.51392126975998</v>
      </c>
      <c r="AA198" s="17">
        <f t="shared" si="69"/>
        <v>933.43732521102629</v>
      </c>
      <c r="AB198" s="22">
        <f t="shared" si="70"/>
        <v>-3.4052335361931863E-2</v>
      </c>
      <c r="AC198" s="5">
        <f t="shared" si="71"/>
        <v>27</v>
      </c>
      <c r="AD198" s="5">
        <f t="shared" si="72"/>
        <v>205</v>
      </c>
      <c r="AE198" s="5">
        <f t="shared" si="73"/>
        <v>116</v>
      </c>
      <c r="AF198" s="9">
        <v>0.57955416553775418</v>
      </c>
      <c r="AG198" s="9">
        <v>0.75760470496140009</v>
      </c>
      <c r="AH198" s="9">
        <v>0.70582895660861988</v>
      </c>
      <c r="AI198" s="9">
        <v>0.53669282418595121</v>
      </c>
      <c r="AJ198" s="9">
        <v>2.1648545654182163</v>
      </c>
      <c r="AK198" s="17">
        <f t="shared" si="74"/>
        <v>1.2349734082697537</v>
      </c>
      <c r="AL198" s="22">
        <f t="shared" si="75"/>
        <v>0.30156822843413167</v>
      </c>
      <c r="AM198" s="5">
        <f t="shared" si="76"/>
        <v>300</v>
      </c>
      <c r="AN198" s="5">
        <f t="shared" si="77"/>
        <v>266</v>
      </c>
      <c r="AO198" s="5">
        <f t="shared" si="78"/>
        <v>283</v>
      </c>
      <c r="AP198" s="9">
        <v>0.93633981270222899</v>
      </c>
      <c r="AQ198" s="9">
        <v>1.099899132590485</v>
      </c>
      <c r="AR198" s="9">
        <v>1.1933655882541148</v>
      </c>
      <c r="AS198" s="9">
        <v>0.85457062687039276</v>
      </c>
      <c r="AT198" s="9">
        <v>3.1171247903034121</v>
      </c>
      <c r="AU198" s="17">
        <f t="shared" si="79"/>
        <v>1.8437061690979413</v>
      </c>
      <c r="AV198" s="22">
        <f t="shared" si="80"/>
        <v>0.27193272097092458</v>
      </c>
      <c r="AW198" s="5">
        <f t="shared" si="81"/>
        <v>299</v>
      </c>
      <c r="AX198" s="5">
        <f t="shared" si="82"/>
        <v>268</v>
      </c>
      <c r="AY198" s="5">
        <f t="shared" si="83"/>
        <v>283.5</v>
      </c>
      <c r="AZ198">
        <v>1990.6003117066241</v>
      </c>
      <c r="BA198">
        <v>2031.2122119331839</v>
      </c>
      <c r="BB198">
        <v>1963.938748946432</v>
      </c>
      <c r="BC198">
        <v>1918.2493258349978</v>
      </c>
      <c r="BD198">
        <v>1811.0985695101647</v>
      </c>
      <c r="BE198" t="s">
        <v>433</v>
      </c>
      <c r="BF198" t="s">
        <v>433</v>
      </c>
      <c r="BG198" t="s">
        <v>433</v>
      </c>
      <c r="BH198" t="s">
        <v>433</v>
      </c>
    </row>
    <row r="199" spans="1:61" x14ac:dyDescent="0.3">
      <c r="A199" t="s">
        <v>203</v>
      </c>
      <c r="B199" s="19">
        <v>9.5454701011148799</v>
      </c>
      <c r="C199" s="19">
        <v>10.484655364096</v>
      </c>
      <c r="D199" s="19">
        <v>11.616484021248001</v>
      </c>
      <c r="E199" s="19">
        <v>12.907768485887999</v>
      </c>
      <c r="F199" s="19">
        <v>11.540491932671999</v>
      </c>
      <c r="G199" s="19">
        <f>SUMPRODUCT(B199:F199,$B$1:$F$1)/SUM($B$1:$F$1)</f>
        <v>11.813330396345343</v>
      </c>
      <c r="H199" s="18">
        <f>RANK(G199,$G$4:$G$316,0)</f>
        <v>162</v>
      </c>
      <c r="I199" s="15">
        <f>IF(AND(B199=0,F199=0),0,IFERROR(_xlfn.RRI(5,B199,F199),100%))</f>
        <v>3.8688683507394739E-2</v>
      </c>
      <c r="J199" s="18">
        <f>RANK(I199,$I$4:$I$316,0)</f>
        <v>109</v>
      </c>
      <c r="K199" s="18">
        <f t="shared" si="63"/>
        <v>135.5</v>
      </c>
      <c r="L199" s="9">
        <v>8.0423215985305596</v>
      </c>
      <c r="M199" s="9">
        <v>11.100661193919898</v>
      </c>
      <c r="N199" s="9">
        <v>11.431994670492671</v>
      </c>
      <c r="O199" s="9">
        <v>10.24244691209984</v>
      </c>
      <c r="P199" s="9">
        <v>11.241224250334106</v>
      </c>
      <c r="Q199" s="17">
        <f t="shared" si="64"/>
        <v>10.812771847484651</v>
      </c>
      <c r="R199" s="22">
        <f t="shared" si="65"/>
        <v>6.9267668311880692E-2</v>
      </c>
      <c r="S199" s="5">
        <f t="shared" si="66"/>
        <v>189</v>
      </c>
      <c r="T199" s="5">
        <f t="shared" si="67"/>
        <v>57</v>
      </c>
      <c r="U199" s="5">
        <f t="shared" si="68"/>
        <v>123</v>
      </c>
      <c r="V199" s="9">
        <v>25.467878651357285</v>
      </c>
      <c r="W199" s="9">
        <v>21.201866496258049</v>
      </c>
      <c r="X199" s="9">
        <v>20.090746912583477</v>
      </c>
      <c r="Y199" s="9">
        <v>22.127560842435788</v>
      </c>
      <c r="Z199" s="9">
        <v>24.169809325438667</v>
      </c>
      <c r="AA199" s="17">
        <f t="shared" si="69"/>
        <v>22.657828622803663</v>
      </c>
      <c r="AB199" s="22">
        <f t="shared" si="70"/>
        <v>-1.040819426653683E-2</v>
      </c>
      <c r="AC199" s="5">
        <f t="shared" si="71"/>
        <v>203</v>
      </c>
      <c r="AD199" s="5">
        <f t="shared" si="72"/>
        <v>182</v>
      </c>
      <c r="AE199" s="5">
        <f t="shared" si="73"/>
        <v>192.5</v>
      </c>
      <c r="AF199" s="9">
        <v>1.0518390110796609</v>
      </c>
      <c r="AG199" s="9">
        <v>0.91119286211940242</v>
      </c>
      <c r="AH199" s="9">
        <v>0.77261771933299017</v>
      </c>
      <c r="AI199" s="9">
        <v>0.79080240765497556</v>
      </c>
      <c r="AJ199" s="9">
        <v>2.0987456873206236</v>
      </c>
      <c r="AK199" s="17">
        <f t="shared" si="74"/>
        <v>1.3294141347512933</v>
      </c>
      <c r="AL199" s="22">
        <f t="shared" si="75"/>
        <v>0.14815919586912329</v>
      </c>
      <c r="AM199" s="5">
        <f t="shared" si="76"/>
        <v>302</v>
      </c>
      <c r="AN199" s="5">
        <f t="shared" si="77"/>
        <v>255</v>
      </c>
      <c r="AO199" s="5">
        <f t="shared" si="78"/>
        <v>278.5</v>
      </c>
      <c r="AP199" s="9">
        <v>1.7149780142602833</v>
      </c>
      <c r="AQ199" s="9">
        <v>1.532392274935289</v>
      </c>
      <c r="AR199" s="9">
        <v>1.2552719127099403</v>
      </c>
      <c r="AS199" s="9">
        <v>1.2660806120003916</v>
      </c>
      <c r="AT199" s="9">
        <v>0.61347782511305315</v>
      </c>
      <c r="AU199" s="17">
        <f t="shared" si="79"/>
        <v>1.0386382106471053</v>
      </c>
      <c r="AV199" s="22">
        <f t="shared" si="80"/>
        <v>-0.18584318510810949</v>
      </c>
      <c r="AW199" s="5">
        <f t="shared" si="81"/>
        <v>250</v>
      </c>
      <c r="AX199" s="5">
        <f t="shared" si="82"/>
        <v>46</v>
      </c>
      <c r="AY199" s="5">
        <f t="shared" si="83"/>
        <v>148</v>
      </c>
      <c r="AZ199">
        <v>10.38460300701696</v>
      </c>
      <c r="BA199">
        <v>11.298363508735999</v>
      </c>
      <c r="BB199">
        <v>12.519492313088</v>
      </c>
      <c r="BC199">
        <v>13.855804094464</v>
      </c>
      <c r="BD199">
        <v>12.475516266495999</v>
      </c>
      <c r="BE199" t="s">
        <v>433</v>
      </c>
      <c r="BF199" t="s">
        <v>433</v>
      </c>
      <c r="BG199" t="s">
        <v>433</v>
      </c>
      <c r="BH199" t="s">
        <v>433</v>
      </c>
    </row>
    <row r="200" spans="1:61" x14ac:dyDescent="0.3">
      <c r="A200" t="s">
        <v>204</v>
      </c>
      <c r="B200" s="19">
        <v>12.917516660510719</v>
      </c>
      <c r="C200" s="19">
        <v>-13.677975707934721</v>
      </c>
      <c r="D200" s="19">
        <v>0</v>
      </c>
      <c r="E200" s="19">
        <v>0</v>
      </c>
      <c r="F200" s="19">
        <v>0</v>
      </c>
      <c r="G200" s="19">
        <f>SUMPRODUCT(B200:F200,$B$1:$F$1)/SUM($B$1:$F$1)</f>
        <v>-3.8022952371200125E-2</v>
      </c>
      <c r="H200" s="18">
        <f>RANK(G200,$G$4:$G$316,0)</f>
        <v>303</v>
      </c>
      <c r="I200" s="15">
        <f>IF(AND(B200=0,F200=0),0,IFERROR(_xlfn.RRI(5,B200,F200),100%))</f>
        <v>-1</v>
      </c>
      <c r="J200" s="18">
        <f>RANK(I200,$I$4:$I$316,0)</f>
        <v>257</v>
      </c>
      <c r="K200" s="18">
        <f t="shared" si="63"/>
        <v>280</v>
      </c>
      <c r="L200" s="9">
        <v>12.851949984805477</v>
      </c>
      <c r="M200" s="9">
        <v>3.6942029578292224</v>
      </c>
      <c r="N200" s="9">
        <v>2.4391562765020161</v>
      </c>
      <c r="O200" s="9">
        <v>2.005536524050739</v>
      </c>
      <c r="P200" s="9">
        <v>0</v>
      </c>
      <c r="Q200" s="17">
        <f t="shared" si="64"/>
        <v>1.9167998596473601</v>
      </c>
      <c r="R200" s="22">
        <f t="shared" si="65"/>
        <v>-1</v>
      </c>
      <c r="S200" s="5">
        <f t="shared" si="66"/>
        <v>258</v>
      </c>
      <c r="T200" s="5">
        <f t="shared" si="67"/>
        <v>250</v>
      </c>
      <c r="U200" s="5">
        <f t="shared" si="68"/>
        <v>254</v>
      </c>
      <c r="V200" s="9">
        <v>19.316891022483869</v>
      </c>
      <c r="W200" s="9">
        <v>6.8828376265377802</v>
      </c>
      <c r="X200" s="9">
        <v>8.5176586567541754</v>
      </c>
      <c r="Y200" s="9">
        <v>8.5821776690103295</v>
      </c>
      <c r="Z200" s="9">
        <v>0</v>
      </c>
      <c r="AA200" s="17">
        <f t="shared" si="69"/>
        <v>5.5881714645050167</v>
      </c>
      <c r="AB200" s="22">
        <f t="shared" si="70"/>
        <v>-1</v>
      </c>
      <c r="AC200" s="5">
        <f t="shared" si="71"/>
        <v>259</v>
      </c>
      <c r="AD200" s="5">
        <f t="shared" si="72"/>
        <v>251</v>
      </c>
      <c r="AE200" s="5">
        <f t="shared" si="73"/>
        <v>255</v>
      </c>
      <c r="AF200" s="9">
        <v>0</v>
      </c>
      <c r="AG200" s="9">
        <v>0.40623023289505611</v>
      </c>
      <c r="AH200" s="9">
        <v>-0.14579221165236111</v>
      </c>
      <c r="AI200" s="9">
        <v>0.99981120791606215</v>
      </c>
      <c r="AJ200" s="9">
        <v>1.1075904159123462</v>
      </c>
      <c r="AK200" s="17">
        <f t="shared" si="74"/>
        <v>0.73413259805403763</v>
      </c>
      <c r="AL200" s="22">
        <f t="shared" si="75"/>
        <v>1</v>
      </c>
      <c r="AM200" s="5">
        <f t="shared" si="76"/>
        <v>277</v>
      </c>
      <c r="AN200" s="5">
        <f t="shared" si="77"/>
        <v>270</v>
      </c>
      <c r="AO200" s="5">
        <f t="shared" si="78"/>
        <v>273.5</v>
      </c>
      <c r="AP200" s="9">
        <v>0</v>
      </c>
      <c r="AQ200" s="9">
        <v>0.4748534298647944</v>
      </c>
      <c r="AR200" s="9">
        <v>0.43247096646973004</v>
      </c>
      <c r="AS200" s="9">
        <v>0.157007546267421</v>
      </c>
      <c r="AT200" s="9">
        <v>0.96429370876121423</v>
      </c>
      <c r="AU200" s="17">
        <f t="shared" si="79"/>
        <v>0.54305661217189771</v>
      </c>
      <c r="AV200" s="22">
        <f t="shared" si="80"/>
        <v>1</v>
      </c>
      <c r="AW200" s="5">
        <f t="shared" si="81"/>
        <v>143</v>
      </c>
      <c r="AX200" s="5">
        <f t="shared" si="82"/>
        <v>274</v>
      </c>
      <c r="AY200" s="5">
        <f t="shared" si="83"/>
        <v>208.5</v>
      </c>
      <c r="AZ200">
        <v>19.124759765114881</v>
      </c>
      <c r="BA200">
        <v>19.557133694801923</v>
      </c>
      <c r="BB200">
        <v>9.0168895937228815</v>
      </c>
      <c r="BC200">
        <v>-6.82414043136E-3</v>
      </c>
      <c r="BD200">
        <v>0</v>
      </c>
      <c r="BE200" t="s">
        <v>433</v>
      </c>
      <c r="BF200" t="s">
        <v>433</v>
      </c>
      <c r="BG200" t="s">
        <v>433</v>
      </c>
      <c r="BH200" t="s">
        <v>438</v>
      </c>
      <c r="BI200" t="s">
        <v>437</v>
      </c>
    </row>
    <row r="201" spans="1:61" x14ac:dyDescent="0.3">
      <c r="A201" t="s">
        <v>205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f>SUMPRODUCT(B201:F201,$B$1:$F$1)/SUM($B$1:$F$1)</f>
        <v>0</v>
      </c>
      <c r="H201" s="18">
        <f>RANK(G201,$G$4:$G$316,0)</f>
        <v>241</v>
      </c>
      <c r="I201" s="15">
        <f>IF(AND(B201=0,F201=0),0,IFERROR(_xlfn.RRI(5,B201,F201),100%))</f>
        <v>0</v>
      </c>
      <c r="J201" s="18">
        <f>RANK(I201,$I$4:$I$316,0)</f>
        <v>132</v>
      </c>
      <c r="K201" s="18">
        <f t="shared" si="63"/>
        <v>186.5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17">
        <f t="shared" si="64"/>
        <v>0</v>
      </c>
      <c r="R201" s="22">
        <f t="shared" si="65"/>
        <v>0</v>
      </c>
      <c r="S201" s="5">
        <f t="shared" si="66"/>
        <v>301</v>
      </c>
      <c r="T201" s="5">
        <f t="shared" si="67"/>
        <v>122</v>
      </c>
      <c r="U201" s="5">
        <f t="shared" si="68"/>
        <v>211.5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17">
        <f t="shared" si="69"/>
        <v>0</v>
      </c>
      <c r="AB201" s="22">
        <f t="shared" si="70"/>
        <v>0</v>
      </c>
      <c r="AC201" s="5">
        <f t="shared" si="71"/>
        <v>298</v>
      </c>
      <c r="AD201" s="5">
        <f t="shared" si="72"/>
        <v>155</v>
      </c>
      <c r="AE201" s="5">
        <f t="shared" si="73"/>
        <v>226.5</v>
      </c>
      <c r="AF201" s="9">
        <v>0.24255445225107111</v>
      </c>
      <c r="AG201" s="9">
        <v>0.34311545755546868</v>
      </c>
      <c r="AH201" s="9">
        <v>0.55474265535836598</v>
      </c>
      <c r="AI201" s="9">
        <v>0.26745163187262266</v>
      </c>
      <c r="AJ201" s="9">
        <v>0.63661211599186784</v>
      </c>
      <c r="AK201" s="17">
        <f t="shared" si="74"/>
        <v>0.47511236252053413</v>
      </c>
      <c r="AL201" s="22">
        <f t="shared" si="75"/>
        <v>0.21286686034086766</v>
      </c>
      <c r="AM201" s="5">
        <f t="shared" si="76"/>
        <v>184</v>
      </c>
      <c r="AN201" s="5">
        <f t="shared" si="77"/>
        <v>258</v>
      </c>
      <c r="AO201" s="5">
        <f t="shared" si="78"/>
        <v>221</v>
      </c>
      <c r="AP201" s="9">
        <v>0.6338963044879885</v>
      </c>
      <c r="AQ201" s="9">
        <v>0.74535074913053034</v>
      </c>
      <c r="AR201" s="9">
        <v>0.90412248971878229</v>
      </c>
      <c r="AS201" s="9">
        <v>0.57787390583134668</v>
      </c>
      <c r="AT201" s="9">
        <v>0.94548410793758619</v>
      </c>
      <c r="AU201" s="17">
        <f t="shared" si="79"/>
        <v>0.80134266554912092</v>
      </c>
      <c r="AV201" s="22">
        <f t="shared" si="80"/>
        <v>8.3246271068530886E-2</v>
      </c>
      <c r="AW201" s="5">
        <f t="shared" si="81"/>
        <v>160</v>
      </c>
      <c r="AX201" s="5">
        <f t="shared" si="82"/>
        <v>259</v>
      </c>
      <c r="AY201" s="5">
        <f t="shared" si="83"/>
        <v>209.5</v>
      </c>
      <c r="AZ201">
        <v>0</v>
      </c>
      <c r="BA201">
        <v>0</v>
      </c>
      <c r="BB201">
        <v>0</v>
      </c>
      <c r="BC201">
        <v>0</v>
      </c>
      <c r="BD201">
        <v>0</v>
      </c>
      <c r="BE201" t="s">
        <v>433</v>
      </c>
      <c r="BF201" t="s">
        <v>433</v>
      </c>
      <c r="BG201" t="s">
        <v>438</v>
      </c>
      <c r="BH201" t="s">
        <v>438</v>
      </c>
      <c r="BI201" t="s">
        <v>437</v>
      </c>
    </row>
    <row r="202" spans="1:61" x14ac:dyDescent="0.3">
      <c r="A202" t="s">
        <v>206</v>
      </c>
      <c r="B202" s="19">
        <v>-0.62499821820344315</v>
      </c>
      <c r="C202" s="19">
        <v>-0.86653242657792007</v>
      </c>
      <c r="D202" s="19">
        <v>0</v>
      </c>
      <c r="E202" s="19">
        <v>0</v>
      </c>
      <c r="F202" s="19">
        <v>0</v>
      </c>
      <c r="G202" s="19">
        <f>SUMPRODUCT(B202:F202,$B$1:$F$1)/SUM($B$1:$F$1)</f>
        <v>-7.4576532239068155E-2</v>
      </c>
      <c r="H202" s="18">
        <f>RANK(G202,$G$4:$G$316,0)</f>
        <v>304</v>
      </c>
      <c r="I202" s="15">
        <f>IF(AND(B202=0,F202=0),0,IFERROR(_xlfn.RRI(5,B202,F202),100%))</f>
        <v>-1</v>
      </c>
      <c r="J202" s="18">
        <f>RANK(I202,$I$4:$I$316,0)</f>
        <v>257</v>
      </c>
      <c r="K202" s="18">
        <f t="shared" si="63"/>
        <v>280.5</v>
      </c>
      <c r="L202" s="9">
        <v>104.87645787943394</v>
      </c>
      <c r="M202" s="9">
        <v>104.50059599927839</v>
      </c>
      <c r="N202" s="9">
        <v>0</v>
      </c>
      <c r="O202" s="9">
        <v>0</v>
      </c>
      <c r="P202" s="9">
        <v>0</v>
      </c>
      <c r="Q202" s="17">
        <f t="shared" si="64"/>
        <v>10.468852693935617</v>
      </c>
      <c r="R202" s="22">
        <f t="shared" si="65"/>
        <v>-1</v>
      </c>
      <c r="S202" s="5">
        <f t="shared" si="66"/>
        <v>193</v>
      </c>
      <c r="T202" s="5">
        <f t="shared" si="67"/>
        <v>250</v>
      </c>
      <c r="U202" s="5">
        <f t="shared" si="68"/>
        <v>221.5</v>
      </c>
      <c r="V202" s="9">
        <v>178.52234911441849</v>
      </c>
      <c r="W202" s="9">
        <v>212.15645782185615</v>
      </c>
      <c r="X202" s="9">
        <v>0</v>
      </c>
      <c r="Y202" s="9">
        <v>0</v>
      </c>
      <c r="Z202" s="9">
        <v>0</v>
      </c>
      <c r="AA202" s="17">
        <f t="shared" si="69"/>
        <v>19.533940346813736</v>
      </c>
      <c r="AB202" s="22">
        <f t="shared" si="70"/>
        <v>-1</v>
      </c>
      <c r="AC202" s="5">
        <f t="shared" si="71"/>
        <v>211</v>
      </c>
      <c r="AD202" s="5">
        <f t="shared" si="72"/>
        <v>251</v>
      </c>
      <c r="AE202" s="5">
        <f t="shared" si="73"/>
        <v>231</v>
      </c>
      <c r="AF202" s="9">
        <v>0.2163961186163792</v>
      </c>
      <c r="AG202" s="9">
        <v>0.2631017030858615</v>
      </c>
      <c r="AH202" s="9">
        <v>0.20281415534429351</v>
      </c>
      <c r="AI202" s="9">
        <v>0.23882380320282218</v>
      </c>
      <c r="AJ202" s="9">
        <v>0.29871509797656581</v>
      </c>
      <c r="AK202" s="17">
        <f t="shared" si="74"/>
        <v>0.25567090230544376</v>
      </c>
      <c r="AL202" s="22">
        <f t="shared" si="75"/>
        <v>6.6599906775850926E-2</v>
      </c>
      <c r="AM202" s="5">
        <f t="shared" si="76"/>
        <v>144</v>
      </c>
      <c r="AN202" s="5">
        <f t="shared" si="77"/>
        <v>239</v>
      </c>
      <c r="AO202" s="5">
        <f t="shared" si="78"/>
        <v>191.5</v>
      </c>
      <c r="AP202" s="9">
        <v>0.63960991378724652</v>
      </c>
      <c r="AQ202" s="9">
        <v>0.63923090568750773</v>
      </c>
      <c r="AR202" s="9">
        <v>0.49958119898999592</v>
      </c>
      <c r="AS202" s="9">
        <v>0.61781069772159392</v>
      </c>
      <c r="AT202" s="9">
        <v>0.64060138317875948</v>
      </c>
      <c r="AU202" s="17">
        <f t="shared" si="79"/>
        <v>0.60544204335971885</v>
      </c>
      <c r="AV202" s="22">
        <f t="shared" si="80"/>
        <v>3.0983109685434052E-4</v>
      </c>
      <c r="AW202" s="5">
        <f t="shared" si="81"/>
        <v>147</v>
      </c>
      <c r="AX202" s="5">
        <f t="shared" si="82"/>
        <v>206</v>
      </c>
      <c r="AY202" s="5">
        <f t="shared" si="83"/>
        <v>176.5</v>
      </c>
      <c r="AZ202">
        <v>-0.28373289450373113</v>
      </c>
      <c r="BA202">
        <v>7.5342083717120048E-2</v>
      </c>
      <c r="BB202">
        <v>0</v>
      </c>
      <c r="BC202">
        <v>0</v>
      </c>
      <c r="BD202">
        <v>0</v>
      </c>
      <c r="BE202" t="s">
        <v>433</v>
      </c>
      <c r="BF202" t="s">
        <v>433</v>
      </c>
      <c r="BG202" t="s">
        <v>438</v>
      </c>
      <c r="BH202" t="s">
        <v>438</v>
      </c>
      <c r="BI202" t="s">
        <v>437</v>
      </c>
    </row>
    <row r="203" spans="1:61" x14ac:dyDescent="0.3">
      <c r="A203" t="s">
        <v>207</v>
      </c>
      <c r="B203" s="19">
        <v>849.73624012595201</v>
      </c>
      <c r="C203" s="19">
        <v>545.24413359308801</v>
      </c>
      <c r="D203" s="19">
        <v>1115.6931607418878</v>
      </c>
      <c r="E203" s="19">
        <v>1834.4055018076158</v>
      </c>
      <c r="F203" s="19">
        <v>1238.011131359232</v>
      </c>
      <c r="G203" s="19">
        <f>SUMPRODUCT(B203:F203,$B$1:$F$1)/SUM($B$1:$F$1)</f>
        <v>1338.413753920307</v>
      </c>
      <c r="H203" s="18">
        <f>RANK(G203,$G$4:$G$316,0)</f>
        <v>31</v>
      </c>
      <c r="I203" s="15">
        <f>IF(AND(B203=0,F203=0),0,IFERROR(_xlfn.RRI(5,B203,F203),100%))</f>
        <v>7.8172081199757937E-2</v>
      </c>
      <c r="J203" s="18">
        <f>RANK(I203,$I$4:$I$316,0)</f>
        <v>93</v>
      </c>
      <c r="K203" s="18">
        <f t="shared" si="63"/>
        <v>62</v>
      </c>
      <c r="L203" s="9">
        <v>23.118368997375999</v>
      </c>
      <c r="M203" s="9">
        <v>26.586140149760002</v>
      </c>
      <c r="N203" s="9">
        <v>18.701651649536</v>
      </c>
      <c r="O203" s="9">
        <v>19.468106598399999</v>
      </c>
      <c r="P203" s="9">
        <v>23.32436494848</v>
      </c>
      <c r="Q203" s="17">
        <f t="shared" si="64"/>
        <v>21.395733746175999</v>
      </c>
      <c r="R203" s="22">
        <f t="shared" si="65"/>
        <v>1.775779617699369E-3</v>
      </c>
      <c r="S203" s="5">
        <f t="shared" si="66"/>
        <v>156</v>
      </c>
      <c r="T203" s="5">
        <f t="shared" si="67"/>
        <v>119</v>
      </c>
      <c r="U203" s="5">
        <f t="shared" si="68"/>
        <v>137.5</v>
      </c>
      <c r="V203" s="9">
        <v>34.214041648127996</v>
      </c>
      <c r="W203" s="9">
        <v>39.551354622976</v>
      </c>
      <c r="X203" s="9">
        <v>42.847657929727994</v>
      </c>
      <c r="Y203" s="9">
        <v>53.007836017664005</v>
      </c>
      <c r="Z203" s="9">
        <v>56.578321370112</v>
      </c>
      <c r="AA203" s="17">
        <f t="shared" si="69"/>
        <v>50.791480752844805</v>
      </c>
      <c r="AB203" s="22">
        <f t="shared" si="70"/>
        <v>0.10583195548461299</v>
      </c>
      <c r="AC203" s="5">
        <f t="shared" si="71"/>
        <v>148</v>
      </c>
      <c r="AD203" s="5">
        <f t="shared" si="72"/>
        <v>39</v>
      </c>
      <c r="AE203" s="5">
        <f t="shared" si="73"/>
        <v>93.5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17">
        <f t="shared" si="74"/>
        <v>0</v>
      </c>
      <c r="AL203" s="22">
        <f t="shared" si="75"/>
        <v>0</v>
      </c>
      <c r="AM203" s="5">
        <f t="shared" si="76"/>
        <v>13</v>
      </c>
      <c r="AN203" s="5">
        <f t="shared" si="77"/>
        <v>89</v>
      </c>
      <c r="AO203" s="5">
        <f t="shared" si="78"/>
        <v>51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17">
        <f t="shared" si="79"/>
        <v>0</v>
      </c>
      <c r="AV203" s="22">
        <f t="shared" si="80"/>
        <v>0</v>
      </c>
      <c r="AW203" s="5">
        <f t="shared" si="81"/>
        <v>11</v>
      </c>
      <c r="AX203" s="5">
        <f t="shared" si="82"/>
        <v>101</v>
      </c>
      <c r="AY203" s="5">
        <f t="shared" si="83"/>
        <v>56</v>
      </c>
      <c r="AZ203">
        <v>3523.1739272908799</v>
      </c>
      <c r="BA203">
        <v>2608.116053183488</v>
      </c>
      <c r="BB203">
        <v>2764.8976789934077</v>
      </c>
      <c r="BC203">
        <v>3126.780493003776</v>
      </c>
      <c r="BD203">
        <v>2002.4266816675838</v>
      </c>
      <c r="BE203" t="s">
        <v>433</v>
      </c>
      <c r="BF203" t="s">
        <v>433</v>
      </c>
      <c r="BG203" t="s">
        <v>433</v>
      </c>
      <c r="BH203" t="s">
        <v>433</v>
      </c>
    </row>
    <row r="204" spans="1:61" x14ac:dyDescent="0.3">
      <c r="A204" t="s">
        <v>208</v>
      </c>
      <c r="B204" s="19">
        <v>0</v>
      </c>
      <c r="C204" s="19">
        <v>265.730441759744</v>
      </c>
      <c r="D204" s="19">
        <v>180.64673097318399</v>
      </c>
      <c r="E204" s="19">
        <v>152.39195819212802</v>
      </c>
      <c r="F204" s="20">
        <v>79.413606732799991</v>
      </c>
      <c r="G204" s="19">
        <f>SUMPRODUCT(B204:F204,$B$1:$F$1)/SUM($B$1:$F$1)</f>
        <v>126.8988984333824</v>
      </c>
      <c r="H204" s="18">
        <f>RANK(G204,$G$4:$G$316,0)</f>
        <v>85</v>
      </c>
      <c r="I204" s="15">
        <f>IF(AND(B204=0,F204=0),0,IFERROR(_xlfn.RRI(5,B204,F204),100%))</f>
        <v>1</v>
      </c>
      <c r="J204" s="18">
        <f>RANK(I204,$I$4:$I$316,0)</f>
        <v>5</v>
      </c>
      <c r="K204" s="18">
        <f t="shared" si="63"/>
        <v>45</v>
      </c>
      <c r="L204" s="9">
        <v>1.663220179968</v>
      </c>
      <c r="M204" s="9">
        <v>1.5239822919679999</v>
      </c>
      <c r="N204" s="9">
        <v>2.6288257791999996</v>
      </c>
      <c r="O204" s="9">
        <v>2.023718153216</v>
      </c>
      <c r="P204" s="9">
        <v>1.680266944512</v>
      </c>
      <c r="Q204" s="17">
        <f t="shared" si="64"/>
        <v>1.9643475032063997</v>
      </c>
      <c r="R204" s="22">
        <f t="shared" si="65"/>
        <v>2.041498151461818E-3</v>
      </c>
      <c r="S204" s="5">
        <f t="shared" si="66"/>
        <v>254</v>
      </c>
      <c r="T204" s="5">
        <f t="shared" si="67"/>
        <v>118</v>
      </c>
      <c r="U204" s="5">
        <f t="shared" si="68"/>
        <v>186</v>
      </c>
      <c r="V204" s="9">
        <v>10.013648759808</v>
      </c>
      <c r="W204" s="9">
        <v>10.326786579456</v>
      </c>
      <c r="X204" s="9">
        <v>11.174716409856</v>
      </c>
      <c r="Y204" s="9">
        <v>12.942072076287999</v>
      </c>
      <c r="Z204" s="9">
        <v>13.214182416384</v>
      </c>
      <c r="AA204" s="17">
        <f t="shared" si="69"/>
        <v>12.4202596383744</v>
      </c>
      <c r="AB204" s="22">
        <f t="shared" si="70"/>
        <v>5.7035538094870386E-2</v>
      </c>
      <c r="AC204" s="5">
        <f t="shared" si="71"/>
        <v>232</v>
      </c>
      <c r="AD204" s="5">
        <f t="shared" si="72"/>
        <v>72</v>
      </c>
      <c r="AE204" s="5">
        <f t="shared" si="73"/>
        <v>152</v>
      </c>
      <c r="AF204" s="9">
        <v>0.43636693150619205</v>
      </c>
      <c r="AG204" s="9">
        <v>0.43358021071182329</v>
      </c>
      <c r="AH204" s="9">
        <v>2.4354143853300312</v>
      </c>
      <c r="AI204" s="9">
        <v>0.81850116161785147</v>
      </c>
      <c r="AJ204" s="9">
        <v>-1.0213553883525472</v>
      </c>
      <c r="AK204" s="17">
        <f t="shared" si="74"/>
        <v>0.36758842732124353</v>
      </c>
      <c r="AL204" s="22">
        <f t="shared" si="75"/>
        <v>1</v>
      </c>
      <c r="AM204" s="5">
        <f t="shared" si="76"/>
        <v>163</v>
      </c>
      <c r="AN204" s="5">
        <f t="shared" si="77"/>
        <v>270</v>
      </c>
      <c r="AO204" s="5">
        <f t="shared" si="78"/>
        <v>216.5</v>
      </c>
      <c r="AP204" s="9">
        <v>1.3316098175527906</v>
      </c>
      <c r="AQ204" s="9">
        <v>0.68320959933788783</v>
      </c>
      <c r="AR204" s="9">
        <v>0.3449465895561013</v>
      </c>
      <c r="AS204" s="9">
        <v>1.5155061244027015</v>
      </c>
      <c r="AT204" s="9">
        <v>-0.2003974904102338</v>
      </c>
      <c r="AU204" s="17">
        <f t="shared" si="79"/>
        <v>0.54422312991247113</v>
      </c>
      <c r="AV204" s="22">
        <f t="shared" si="80"/>
        <v>1</v>
      </c>
      <c r="AW204" s="5">
        <f t="shared" si="81"/>
        <v>144</v>
      </c>
      <c r="AX204" s="5">
        <f t="shared" si="82"/>
        <v>274</v>
      </c>
      <c r="AY204" s="5">
        <f t="shared" si="83"/>
        <v>209</v>
      </c>
      <c r="AZ204">
        <v>0</v>
      </c>
      <c r="BA204">
        <v>265.730441759744</v>
      </c>
      <c r="BB204">
        <v>180.64673097318399</v>
      </c>
      <c r="BC204">
        <v>152.39195819212802</v>
      </c>
      <c r="BD204">
        <v>79.413606732799991</v>
      </c>
      <c r="BE204" t="s">
        <v>433</v>
      </c>
      <c r="BF204" t="s">
        <v>433</v>
      </c>
      <c r="BG204" t="s">
        <v>433</v>
      </c>
      <c r="BH204" t="s">
        <v>433</v>
      </c>
    </row>
    <row r="205" spans="1:61" x14ac:dyDescent="0.3">
      <c r="A205" t="s">
        <v>209</v>
      </c>
      <c r="B205" s="19">
        <v>27889.340757724261</v>
      </c>
      <c r="C205" s="19">
        <v>38199.311255551343</v>
      </c>
      <c r="D205" s="19">
        <v>48117.993732511139</v>
      </c>
      <c r="E205" s="19">
        <v>44638.769639638864</v>
      </c>
      <c r="F205" s="19">
        <v>40135.692257836985</v>
      </c>
      <c r="G205" s="19">
        <f>SUMPRODUCT(B205:F205,$B$1:$F$1)/SUM($B$1:$F$1)</f>
        <v>42373.939142192459</v>
      </c>
      <c r="H205" s="18">
        <f>RANK(G205,$G$4:$G$316,0)</f>
        <v>1</v>
      </c>
      <c r="I205" s="15">
        <f>IF(AND(B205=0,F205=0),0,IFERROR(_xlfn.RRI(5,B205,F205),100%))</f>
        <v>7.5520027482204322E-2</v>
      </c>
      <c r="J205" s="18">
        <f>RANK(I205,$I$4:$I$316,0)</f>
        <v>95</v>
      </c>
      <c r="K205" s="18">
        <f t="shared" si="63"/>
        <v>48</v>
      </c>
      <c r="L205" s="9">
        <v>260.2640384</v>
      </c>
      <c r="M205" s="9">
        <v>253.1335168</v>
      </c>
      <c r="N205" s="9">
        <v>267.58727679999998</v>
      </c>
      <c r="O205" s="9">
        <v>342.3613952</v>
      </c>
      <c r="P205" s="9">
        <v>418.38817280000001</v>
      </c>
      <c r="Q205" s="17">
        <f t="shared" si="64"/>
        <v>349.25102079999999</v>
      </c>
      <c r="R205" s="22">
        <f t="shared" si="65"/>
        <v>9.9595735781647932E-2</v>
      </c>
      <c r="S205" s="5">
        <f t="shared" si="66"/>
        <v>36</v>
      </c>
      <c r="T205" s="5">
        <f t="shared" si="67"/>
        <v>43</v>
      </c>
      <c r="U205" s="5">
        <f t="shared" si="68"/>
        <v>39.5</v>
      </c>
      <c r="V205" s="9">
        <v>639.94524299107331</v>
      </c>
      <c r="W205" s="9">
        <v>678.35693379522559</v>
      </c>
      <c r="X205" s="9">
        <v>657.3387344861286</v>
      </c>
      <c r="Y205" s="9">
        <v>766.16922368894552</v>
      </c>
      <c r="Z205" s="9">
        <v>893.96161626528772</v>
      </c>
      <c r="AA205" s="17">
        <f t="shared" si="69"/>
        <v>784.81826934933952</v>
      </c>
      <c r="AB205" s="22">
        <f t="shared" si="70"/>
        <v>6.9141558728629926E-2</v>
      </c>
      <c r="AC205" s="5">
        <f t="shared" si="71"/>
        <v>29</v>
      </c>
      <c r="AD205" s="5">
        <f t="shared" si="72"/>
        <v>58</v>
      </c>
      <c r="AE205" s="5">
        <f t="shared" si="73"/>
        <v>43.5</v>
      </c>
      <c r="AF205" s="9">
        <v>0.5200361817058331</v>
      </c>
      <c r="AG205" s="9">
        <v>0.64036649618847907</v>
      </c>
      <c r="AH205" s="9">
        <v>0.64611906555050824</v>
      </c>
      <c r="AI205" s="9">
        <v>0.52652627704352128</v>
      </c>
      <c r="AJ205" s="9">
        <v>0.69657760075166797</v>
      </c>
      <c r="AK205" s="17">
        <f t="shared" si="74"/>
        <v>0.62383287041854085</v>
      </c>
      <c r="AL205" s="22">
        <f t="shared" si="75"/>
        <v>6.0198508318843214E-2</v>
      </c>
      <c r="AM205" s="5">
        <f t="shared" si="76"/>
        <v>230</v>
      </c>
      <c r="AN205" s="5">
        <f t="shared" si="77"/>
        <v>235</v>
      </c>
      <c r="AO205" s="5">
        <f t="shared" si="78"/>
        <v>232.5</v>
      </c>
      <c r="AP205" s="9">
        <v>0.90976957958500149</v>
      </c>
      <c r="AQ205" s="9">
        <v>1.0536977497954818</v>
      </c>
      <c r="AR205" s="9">
        <v>1.055496056743751</v>
      </c>
      <c r="AS205" s="9">
        <v>0.89765588474259095</v>
      </c>
      <c r="AT205" s="9">
        <v>1.042572213099735</v>
      </c>
      <c r="AU205" s="17">
        <f t="shared" si="79"/>
        <v>0.99559822848044566</v>
      </c>
      <c r="AV205" s="22">
        <f t="shared" si="80"/>
        <v>2.7625676132833066E-2</v>
      </c>
      <c r="AW205" s="5">
        <f t="shared" si="81"/>
        <v>229</v>
      </c>
      <c r="AX205" s="5">
        <f t="shared" si="82"/>
        <v>233</v>
      </c>
      <c r="AY205" s="5">
        <f t="shared" si="83"/>
        <v>231</v>
      </c>
      <c r="AZ205">
        <v>27889.340757724261</v>
      </c>
      <c r="BA205">
        <v>38199.311255551343</v>
      </c>
      <c r="BB205">
        <v>48117.993732511139</v>
      </c>
      <c r="BC205">
        <v>44638.769639638864</v>
      </c>
      <c r="BD205">
        <v>40135.692257836985</v>
      </c>
      <c r="BE205" t="s">
        <v>433</v>
      </c>
      <c r="BF205" t="s">
        <v>433</v>
      </c>
      <c r="BG205" t="s">
        <v>433</v>
      </c>
      <c r="BH205" t="s">
        <v>433</v>
      </c>
    </row>
    <row r="206" spans="1:61" x14ac:dyDescent="0.3">
      <c r="A206" t="s">
        <v>210</v>
      </c>
      <c r="B206" s="19">
        <v>288.40629251379198</v>
      </c>
      <c r="C206" s="19">
        <v>331.93658822122495</v>
      </c>
      <c r="D206" s="19">
        <v>252.40200697870779</v>
      </c>
      <c r="E206" s="19">
        <v>277.9727563076911</v>
      </c>
      <c r="F206" s="19">
        <v>56.018649707202563</v>
      </c>
      <c r="G206" s="19">
        <f>SUMPRODUCT(B206:F206,$B$1:$F$1)/SUM($B$1:$F$1)</f>
        <v>187.29683220768075</v>
      </c>
      <c r="H206" s="18">
        <f>RANK(G206,$G$4:$G$316,0)</f>
        <v>71</v>
      </c>
      <c r="I206" s="15">
        <f>IF(AND(B206=0,F206=0),0,IFERROR(_xlfn.RRI(5,B206,F206),100%))</f>
        <v>-0.27944758033252315</v>
      </c>
      <c r="J206" s="18">
        <f>RANK(I206,$I$4:$I$316,0)</f>
        <v>248</v>
      </c>
      <c r="K206" s="18">
        <f t="shared" si="63"/>
        <v>159.5</v>
      </c>
      <c r="L206" s="9">
        <v>156.35631139532799</v>
      </c>
      <c r="M206" s="9">
        <v>140.18335356623874</v>
      </c>
      <c r="N206" s="9">
        <v>127.45352741068801</v>
      </c>
      <c r="O206" s="9">
        <v>124.23044097153557</v>
      </c>
      <c r="P206" s="9">
        <v>75.977389278223157</v>
      </c>
      <c r="Q206" s="17">
        <f t="shared" si="64"/>
        <v>107.97777673296588</v>
      </c>
      <c r="R206" s="22">
        <f t="shared" si="65"/>
        <v>-0.13440689174302434</v>
      </c>
      <c r="S206" s="5">
        <f t="shared" si="66"/>
        <v>82</v>
      </c>
      <c r="T206" s="5">
        <f t="shared" si="67"/>
        <v>227</v>
      </c>
      <c r="U206" s="5">
        <f t="shared" si="68"/>
        <v>154.5</v>
      </c>
      <c r="V206" s="9">
        <v>244.06160500571247</v>
      </c>
      <c r="W206" s="9">
        <v>211.16166057109189</v>
      </c>
      <c r="X206" s="9">
        <v>169.72061175791615</v>
      </c>
      <c r="Y206" s="9">
        <v>159.00698475545599</v>
      </c>
      <c r="Z206" s="9">
        <v>135.84009298256896</v>
      </c>
      <c r="AA206" s="17">
        <f t="shared" si="69"/>
        <v>158.74341825008781</v>
      </c>
      <c r="AB206" s="22">
        <f t="shared" si="70"/>
        <v>-0.11058243619837171</v>
      </c>
      <c r="AC206" s="5">
        <f t="shared" si="71"/>
        <v>89</v>
      </c>
      <c r="AD206" s="5">
        <f t="shared" si="72"/>
        <v>234</v>
      </c>
      <c r="AE206" s="5">
        <f t="shared" si="73"/>
        <v>161.5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17">
        <f t="shared" si="74"/>
        <v>0</v>
      </c>
      <c r="AL206" s="22">
        <f t="shared" si="75"/>
        <v>0</v>
      </c>
      <c r="AM206" s="5">
        <f t="shared" si="76"/>
        <v>13</v>
      </c>
      <c r="AN206" s="5">
        <f t="shared" si="77"/>
        <v>89</v>
      </c>
      <c r="AO206" s="5">
        <f t="shared" si="78"/>
        <v>51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17">
        <f t="shared" si="79"/>
        <v>0</v>
      </c>
      <c r="AV206" s="22">
        <f t="shared" si="80"/>
        <v>0</v>
      </c>
      <c r="AW206" s="5">
        <f t="shared" si="81"/>
        <v>11</v>
      </c>
      <c r="AX206" s="5">
        <f t="shared" si="82"/>
        <v>101</v>
      </c>
      <c r="AY206" s="5">
        <f t="shared" si="83"/>
        <v>56</v>
      </c>
      <c r="AZ206">
        <v>314.26264883097599</v>
      </c>
      <c r="BA206">
        <v>355.98477123211262</v>
      </c>
      <c r="BB206">
        <v>394.9572360296346</v>
      </c>
      <c r="BC206">
        <v>432.15825026424443</v>
      </c>
      <c r="BD206">
        <v>390.31964987910141</v>
      </c>
      <c r="BE206" t="s">
        <v>433</v>
      </c>
      <c r="BF206" t="s">
        <v>433</v>
      </c>
      <c r="BG206" t="s">
        <v>433</v>
      </c>
      <c r="BH206" t="s">
        <v>433</v>
      </c>
    </row>
    <row r="207" spans="1:61" x14ac:dyDescent="0.3">
      <c r="A207" t="s">
        <v>211</v>
      </c>
      <c r="B207" s="19">
        <v>104.18163442892801</v>
      </c>
      <c r="C207" s="19">
        <v>103.32384617062399</v>
      </c>
      <c r="D207" s="19">
        <v>104.53341617783808</v>
      </c>
      <c r="E207" s="19">
        <v>105.185880710144</v>
      </c>
      <c r="F207" s="19">
        <v>99.690813617152003</v>
      </c>
      <c r="G207" s="19">
        <f>SUMPRODUCT(B207:F207,$B$1:$F$1)/SUM($B$1:$F$1)</f>
        <v>102.71404692544922</v>
      </c>
      <c r="H207" s="18">
        <f>RANK(G207,$G$4:$G$316,0)</f>
        <v>92</v>
      </c>
      <c r="I207" s="15">
        <f>IF(AND(B207=0,F207=0),0,IFERROR(_xlfn.RRI(5,B207,F207),100%))</f>
        <v>-8.7737496818236504E-3</v>
      </c>
      <c r="J207" s="18">
        <f>RANK(I207,$I$4:$I$316,0)</f>
        <v>205</v>
      </c>
      <c r="K207" s="18">
        <f t="shared" si="63"/>
        <v>148.5</v>
      </c>
      <c r="L207" s="9">
        <v>33.63675082566543</v>
      </c>
      <c r="M207" s="9">
        <v>35.936569228644558</v>
      </c>
      <c r="N207" s="9">
        <v>29.852637871791512</v>
      </c>
      <c r="O207" s="9">
        <v>32.413321760815514</v>
      </c>
      <c r="P207" s="9">
        <v>40.30755996400282</v>
      </c>
      <c r="Q207" s="17">
        <f t="shared" si="64"/>
        <v>35.296214090919584</v>
      </c>
      <c r="R207" s="22">
        <f t="shared" si="65"/>
        <v>3.6846567182546419E-2</v>
      </c>
      <c r="S207" s="5">
        <f t="shared" si="66"/>
        <v>134</v>
      </c>
      <c r="T207" s="5">
        <f t="shared" si="67"/>
        <v>76</v>
      </c>
      <c r="U207" s="5">
        <f t="shared" si="68"/>
        <v>105</v>
      </c>
      <c r="V207" s="9">
        <v>174.66905516190729</v>
      </c>
      <c r="W207" s="9">
        <v>173.45669415204168</v>
      </c>
      <c r="X207" s="9">
        <v>184.95070433669702</v>
      </c>
      <c r="Y207" s="9">
        <v>180.42626385850028</v>
      </c>
      <c r="Z207" s="9">
        <v>180.1518455974136</v>
      </c>
      <c r="AA207" s="17">
        <f t="shared" si="69"/>
        <v>180.58504572955238</v>
      </c>
      <c r="AB207" s="22">
        <f t="shared" si="70"/>
        <v>6.200546647952665E-3</v>
      </c>
      <c r="AC207" s="5">
        <f t="shared" si="71"/>
        <v>86</v>
      </c>
      <c r="AD207" s="5">
        <f t="shared" si="72"/>
        <v>134</v>
      </c>
      <c r="AE207" s="5">
        <f t="shared" si="73"/>
        <v>110</v>
      </c>
      <c r="AF207" s="9">
        <v>0.47346836639064127</v>
      </c>
      <c r="AG207" s="9">
        <v>1.5493620397677053</v>
      </c>
      <c r="AH207" s="9">
        <v>0</v>
      </c>
      <c r="AI207" s="9">
        <v>0</v>
      </c>
      <c r="AJ207" s="9">
        <v>0</v>
      </c>
      <c r="AK207" s="17">
        <f t="shared" si="74"/>
        <v>0.10114152030791734</v>
      </c>
      <c r="AL207" s="22">
        <f t="shared" si="75"/>
        <v>-1</v>
      </c>
      <c r="AM207" s="5">
        <f t="shared" si="76"/>
        <v>127</v>
      </c>
      <c r="AN207" s="5">
        <f t="shared" si="77"/>
        <v>1</v>
      </c>
      <c r="AO207" s="5">
        <f t="shared" si="78"/>
        <v>64</v>
      </c>
      <c r="AP207" s="9">
        <v>0.9598093906914088</v>
      </c>
      <c r="AQ207" s="9">
        <v>0.81540369802249224</v>
      </c>
      <c r="AR207" s="9">
        <v>0</v>
      </c>
      <c r="AS207" s="9">
        <v>0</v>
      </c>
      <c r="AT207" s="9">
        <v>0</v>
      </c>
      <c r="AU207" s="17">
        <f t="shared" si="79"/>
        <v>8.8760654435695058E-2</v>
      </c>
      <c r="AV207" s="22">
        <f t="shared" si="80"/>
        <v>-1</v>
      </c>
      <c r="AW207" s="5">
        <f t="shared" si="81"/>
        <v>118</v>
      </c>
      <c r="AX207" s="5">
        <f t="shared" si="82"/>
        <v>1</v>
      </c>
      <c r="AY207" s="5">
        <f t="shared" si="83"/>
        <v>59.5</v>
      </c>
      <c r="AZ207">
        <v>104.18163442892801</v>
      </c>
      <c r="BA207">
        <v>106.9494649088</v>
      </c>
      <c r="BB207">
        <v>107.527277090816</v>
      </c>
      <c r="BC207">
        <v>109.61854344601601</v>
      </c>
      <c r="BD207">
        <v>99.690813617152003</v>
      </c>
      <c r="BE207" t="s">
        <v>433</v>
      </c>
      <c r="BF207" t="s">
        <v>433</v>
      </c>
      <c r="BG207" t="s">
        <v>433</v>
      </c>
      <c r="BH207" t="s">
        <v>433</v>
      </c>
    </row>
    <row r="208" spans="1:61" x14ac:dyDescent="0.3">
      <c r="A208" t="s">
        <v>212</v>
      </c>
      <c r="B208" s="19">
        <v>27.876164695558142</v>
      </c>
      <c r="C208" s="19">
        <v>19.425425551274394</v>
      </c>
      <c r="D208" s="19">
        <v>15.267101390019482</v>
      </c>
      <c r="E208" s="19">
        <v>10.669611629499801</v>
      </c>
      <c r="F208" s="19">
        <v>22.107010232563404</v>
      </c>
      <c r="G208" s="19">
        <f>SUMPRODUCT(B208:F208,$B$1:$F$1)/SUM($B$1:$F$1)</f>
        <v>17.462187372220825</v>
      </c>
      <c r="H208" s="18">
        <f>RANK(G208,$G$4:$G$316,0)</f>
        <v>150</v>
      </c>
      <c r="I208" s="15">
        <f>IF(AND(B208=0,F208=0),0,IFERROR(_xlfn.RRI(5,B208,F208),100%))</f>
        <v>-4.5316540702266206E-2</v>
      </c>
      <c r="J208" s="18">
        <f>RANK(I208,$I$4:$I$316,0)</f>
        <v>218</v>
      </c>
      <c r="K208" s="18">
        <f t="shared" si="63"/>
        <v>184</v>
      </c>
      <c r="L208" s="9">
        <v>322.73671393262714</v>
      </c>
      <c r="M208" s="9">
        <v>333.71821910912831</v>
      </c>
      <c r="N208" s="9">
        <v>343.84290802890615</v>
      </c>
      <c r="O208" s="9">
        <v>199.96562992597904</v>
      </c>
      <c r="P208" s="9">
        <v>246.26553102894144</v>
      </c>
      <c r="Q208" s="17">
        <f t="shared" si="64"/>
        <v>260.08722964723933</v>
      </c>
      <c r="R208" s="22">
        <f t="shared" si="65"/>
        <v>-5.2648708937625299E-2</v>
      </c>
      <c r="S208" s="5">
        <f t="shared" si="66"/>
        <v>44</v>
      </c>
      <c r="T208" s="5">
        <f t="shared" si="67"/>
        <v>193</v>
      </c>
      <c r="U208" s="5">
        <f t="shared" si="68"/>
        <v>118.5</v>
      </c>
      <c r="V208" s="9">
        <v>-64.628332735702642</v>
      </c>
      <c r="W208" s="9">
        <v>52.103544748513386</v>
      </c>
      <c r="X208" s="9">
        <v>91.431422288844189</v>
      </c>
      <c r="Y208" s="9">
        <v>180.62548050801263</v>
      </c>
      <c r="Z208" s="9">
        <v>189.22767880519228</v>
      </c>
      <c r="AA208" s="17">
        <f t="shared" si="69"/>
        <v>147.53876073289007</v>
      </c>
      <c r="AB208" s="22">
        <f t="shared" si="70"/>
        <v>1</v>
      </c>
      <c r="AC208" s="5">
        <f t="shared" si="71"/>
        <v>92</v>
      </c>
      <c r="AD208" s="5">
        <f t="shared" si="72"/>
        <v>2</v>
      </c>
      <c r="AE208" s="5">
        <f t="shared" si="73"/>
        <v>47</v>
      </c>
      <c r="AF208" s="9">
        <v>0.53132543649706887</v>
      </c>
      <c r="AG208" s="9">
        <v>0.52866176354118621</v>
      </c>
      <c r="AH208" s="9">
        <v>0.41297241378022503</v>
      </c>
      <c r="AI208" s="9">
        <v>0.46306319543495339</v>
      </c>
      <c r="AJ208" s="9">
        <v>0.49915639607438889</v>
      </c>
      <c r="AK208" s="17">
        <f t="shared" si="74"/>
        <v>0.47417535981819936</v>
      </c>
      <c r="AL208" s="22">
        <f t="shared" si="75"/>
        <v>-1.2413359190965645E-2</v>
      </c>
      <c r="AM208" s="5">
        <f t="shared" si="76"/>
        <v>183</v>
      </c>
      <c r="AN208" s="5">
        <f t="shared" si="77"/>
        <v>84</v>
      </c>
      <c r="AO208" s="5">
        <f t="shared" si="78"/>
        <v>133.5</v>
      </c>
      <c r="AP208" s="9">
        <v>0.94704327132432964</v>
      </c>
      <c r="AQ208" s="9">
        <v>0.92740666793459325</v>
      </c>
      <c r="AR208" s="9">
        <v>0.78589938774707524</v>
      </c>
      <c r="AS208" s="9">
        <v>0.85472039187288107</v>
      </c>
      <c r="AT208" s="9">
        <v>0.88652043159266503</v>
      </c>
      <c r="AU208" s="17">
        <f t="shared" si="79"/>
        <v>0.86192666471129153</v>
      </c>
      <c r="AV208" s="22">
        <f t="shared" si="80"/>
        <v>-1.3121278015001403E-2</v>
      </c>
      <c r="AW208" s="5">
        <f t="shared" si="81"/>
        <v>172</v>
      </c>
      <c r="AX208" s="5">
        <f t="shared" si="82"/>
        <v>81</v>
      </c>
      <c r="AY208" s="5">
        <f t="shared" si="83"/>
        <v>126.5</v>
      </c>
      <c r="AZ208">
        <v>27.876164695558142</v>
      </c>
      <c r="BA208">
        <v>19.425425551274394</v>
      </c>
      <c r="BB208">
        <v>15.267101390019482</v>
      </c>
      <c r="BC208">
        <v>10.669611629499801</v>
      </c>
      <c r="BD208">
        <v>22.107010232563404</v>
      </c>
      <c r="BE208" t="s">
        <v>433</v>
      </c>
      <c r="BF208" t="s">
        <v>433</v>
      </c>
      <c r="BG208" t="s">
        <v>433</v>
      </c>
      <c r="BH208" t="s">
        <v>433</v>
      </c>
    </row>
    <row r="209" spans="1:61" x14ac:dyDescent="0.3">
      <c r="A209" t="s">
        <v>213</v>
      </c>
      <c r="B209" s="19">
        <v>2.6071612503244803</v>
      </c>
      <c r="C209" s="19">
        <v>2.89942622171136</v>
      </c>
      <c r="D209" s="19">
        <v>2.9929745313280001</v>
      </c>
      <c r="E209" s="19">
        <v>3.1909413705728</v>
      </c>
      <c r="F209" s="19">
        <v>3.5015287471820802</v>
      </c>
      <c r="G209" s="19">
        <f>SUMPRODUCT(B209:F209,$B$1:$F$1)/SUM($B$1:$F$1)</f>
        <v>3.2318181899120644</v>
      </c>
      <c r="H209" s="18">
        <f>RANK(G209,$G$4:$G$316,0)</f>
        <v>197</v>
      </c>
      <c r="I209" s="15">
        <f>IF(AND(B209=0,F209=0),0,IFERROR(_xlfn.RRI(5,B209,F209),100%))</f>
        <v>6.0762017659754308E-2</v>
      </c>
      <c r="J209" s="18">
        <f>RANK(I209,$I$4:$I$316,0)</f>
        <v>99</v>
      </c>
      <c r="K209" s="18">
        <f t="shared" si="63"/>
        <v>148</v>
      </c>
      <c r="L209" s="9">
        <v>6.2573535127191544</v>
      </c>
      <c r="M209" s="9">
        <v>8.0877313935544333</v>
      </c>
      <c r="N209" s="9">
        <v>6.6599144666109948</v>
      </c>
      <c r="O209" s="9">
        <v>8.1876344709475326</v>
      </c>
      <c r="P209" s="9">
        <v>10.037054551362457</v>
      </c>
      <c r="Q209" s="17">
        <f t="shared" si="64"/>
        <v>8.5203493004651207</v>
      </c>
      <c r="R209" s="22">
        <f t="shared" si="65"/>
        <v>9.9114958897476679E-2</v>
      </c>
      <c r="S209" s="5">
        <f t="shared" si="66"/>
        <v>202</v>
      </c>
      <c r="T209" s="5">
        <f t="shared" si="67"/>
        <v>44</v>
      </c>
      <c r="U209" s="5">
        <f t="shared" si="68"/>
        <v>123</v>
      </c>
      <c r="V209" s="9">
        <v>24.032292467358925</v>
      </c>
      <c r="W209" s="9">
        <v>26.559505219305269</v>
      </c>
      <c r="X209" s="9">
        <v>23.882080352692121</v>
      </c>
      <c r="Y209" s="9">
        <v>27.06460443592745</v>
      </c>
      <c r="Z209" s="9">
        <v>26.795920971611647</v>
      </c>
      <c r="AA209" s="17">
        <f t="shared" si="69"/>
        <v>26.143755674294528</v>
      </c>
      <c r="AB209" s="22">
        <f t="shared" si="70"/>
        <v>2.200894643346496E-2</v>
      </c>
      <c r="AC209" s="5">
        <f t="shared" si="71"/>
        <v>194</v>
      </c>
      <c r="AD209" s="5">
        <f t="shared" si="72"/>
        <v>111</v>
      </c>
      <c r="AE209" s="5">
        <f t="shared" si="73"/>
        <v>152.5</v>
      </c>
      <c r="AF209" s="9">
        <v>0</v>
      </c>
      <c r="AG209" s="9">
        <v>-0.17827132708265592</v>
      </c>
      <c r="AH209" s="9">
        <v>-0.17776917327801775</v>
      </c>
      <c r="AI209" s="9">
        <v>-0.22635979668973588</v>
      </c>
      <c r="AJ209" s="9">
        <v>1.5310700672312898</v>
      </c>
      <c r="AK209" s="17">
        <f t="shared" si="74"/>
        <v>0.5000526868758588</v>
      </c>
      <c r="AL209" s="22">
        <f t="shared" si="75"/>
        <v>1</v>
      </c>
      <c r="AM209" s="5">
        <f t="shared" si="76"/>
        <v>189</v>
      </c>
      <c r="AN209" s="5">
        <f t="shared" si="77"/>
        <v>270</v>
      </c>
      <c r="AO209" s="5">
        <f t="shared" si="78"/>
        <v>229.5</v>
      </c>
      <c r="AP209" s="9">
        <v>0</v>
      </c>
      <c r="AQ209" s="9">
        <v>0.92928440129532985</v>
      </c>
      <c r="AR209" s="9">
        <v>0.9256643659568019</v>
      </c>
      <c r="AS209" s="9">
        <v>0.96606219078666522</v>
      </c>
      <c r="AT209" s="9">
        <v>1.9761984099256757</v>
      </c>
      <c r="AU209" s="17">
        <f t="shared" si="79"/>
        <v>1.3118951144623967</v>
      </c>
      <c r="AV209" s="22">
        <f t="shared" si="80"/>
        <v>1</v>
      </c>
      <c r="AW209" s="5">
        <f t="shared" si="81"/>
        <v>287</v>
      </c>
      <c r="AX209" s="5">
        <f t="shared" si="82"/>
        <v>274</v>
      </c>
      <c r="AY209" s="5">
        <f t="shared" si="83"/>
        <v>280.5</v>
      </c>
      <c r="AZ209">
        <v>2.6071612503244803</v>
      </c>
      <c r="BA209">
        <v>2.89942622171136</v>
      </c>
      <c r="BB209">
        <v>2.9929745313280001</v>
      </c>
      <c r="BC209">
        <v>3.1909413705728</v>
      </c>
      <c r="BD209">
        <v>3.5015287471820802</v>
      </c>
      <c r="BE209" t="s">
        <v>433</v>
      </c>
      <c r="BF209" t="s">
        <v>433</v>
      </c>
      <c r="BG209" t="s">
        <v>433</v>
      </c>
      <c r="BH209" t="s">
        <v>433</v>
      </c>
    </row>
    <row r="210" spans="1:61" x14ac:dyDescent="0.3">
      <c r="A210" t="s">
        <v>214</v>
      </c>
      <c r="B210" s="19">
        <v>0.32870740991999997</v>
      </c>
      <c r="C210" s="19">
        <v>0</v>
      </c>
      <c r="D210" s="19">
        <v>0</v>
      </c>
      <c r="E210" s="19">
        <v>0</v>
      </c>
      <c r="F210" s="19">
        <v>0</v>
      </c>
      <c r="G210" s="19">
        <f>SUMPRODUCT(B210:F210,$B$1:$F$1)/SUM($B$1:$F$1)</f>
        <v>1.6435370495999999E-2</v>
      </c>
      <c r="H210" s="18">
        <f>RANK(G210,$G$4:$G$316,0)</f>
        <v>225</v>
      </c>
      <c r="I210" s="15">
        <f>IF(AND(B210=0,F210=0),0,IFERROR(_xlfn.RRI(5,B210,F210),100%))</f>
        <v>-1</v>
      </c>
      <c r="J210" s="18">
        <f>RANK(I210,$I$4:$I$316,0)</f>
        <v>257</v>
      </c>
      <c r="K210" s="18">
        <f t="shared" si="63"/>
        <v>241</v>
      </c>
      <c r="L210" s="9">
        <v>0.69635595695104002</v>
      </c>
      <c r="M210" s="9">
        <v>0</v>
      </c>
      <c r="N210" s="9">
        <v>0</v>
      </c>
      <c r="O210" s="9">
        <v>0</v>
      </c>
      <c r="P210" s="9">
        <v>0</v>
      </c>
      <c r="Q210" s="17">
        <f t="shared" si="64"/>
        <v>3.4817797847552005E-2</v>
      </c>
      <c r="R210" s="22">
        <f t="shared" si="65"/>
        <v>-1</v>
      </c>
      <c r="S210" s="5">
        <f t="shared" si="66"/>
        <v>298</v>
      </c>
      <c r="T210" s="5">
        <f t="shared" si="67"/>
        <v>250</v>
      </c>
      <c r="U210" s="5">
        <f t="shared" si="68"/>
        <v>274</v>
      </c>
      <c r="V210" s="9">
        <v>3.1797388875263999</v>
      </c>
      <c r="W210" s="9">
        <v>0</v>
      </c>
      <c r="X210" s="9">
        <v>0</v>
      </c>
      <c r="Y210" s="9">
        <v>0</v>
      </c>
      <c r="Z210" s="9">
        <v>0</v>
      </c>
      <c r="AA210" s="17">
        <f t="shared" si="69"/>
        <v>0.15898694437631999</v>
      </c>
      <c r="AB210" s="22">
        <f t="shared" si="70"/>
        <v>-1</v>
      </c>
      <c r="AC210" s="5">
        <f t="shared" si="71"/>
        <v>297</v>
      </c>
      <c r="AD210" s="5">
        <f t="shared" si="72"/>
        <v>251</v>
      </c>
      <c r="AE210" s="5">
        <f t="shared" si="73"/>
        <v>274</v>
      </c>
      <c r="AF210" s="9">
        <v>0.34951273613821288</v>
      </c>
      <c r="AG210" s="9">
        <v>0.36448745924847481</v>
      </c>
      <c r="AH210" s="9">
        <v>0.38178734567233308</v>
      </c>
      <c r="AI210" s="9">
        <v>0.38142254807796383</v>
      </c>
      <c r="AJ210" s="9">
        <v>0.45849776882657256</v>
      </c>
      <c r="AK210" s="17">
        <f t="shared" si="74"/>
        <v>0.40988335085781918</v>
      </c>
      <c r="AL210" s="22">
        <f t="shared" si="75"/>
        <v>5.5783435972546869E-2</v>
      </c>
      <c r="AM210" s="5">
        <f t="shared" si="76"/>
        <v>170</v>
      </c>
      <c r="AN210" s="5">
        <f t="shared" si="77"/>
        <v>229</v>
      </c>
      <c r="AO210" s="5">
        <f t="shared" si="78"/>
        <v>199.5</v>
      </c>
      <c r="AP210" s="9">
        <v>0.96085740212662707</v>
      </c>
      <c r="AQ210" s="9">
        <v>0.93783645563643847</v>
      </c>
      <c r="AR210" s="9">
        <v>0.9408341150394457</v>
      </c>
      <c r="AS210" s="9">
        <v>0.92455240532948257</v>
      </c>
      <c r="AT210" s="9">
        <v>1.0344471845686571</v>
      </c>
      <c r="AU210" s="17">
        <f t="shared" si="79"/>
        <v>0.97424611132234995</v>
      </c>
      <c r="AV210" s="22">
        <f t="shared" si="80"/>
        <v>1.486874184082243E-2</v>
      </c>
      <c r="AW210" s="5">
        <f t="shared" si="81"/>
        <v>219</v>
      </c>
      <c r="AX210" s="5">
        <f t="shared" si="82"/>
        <v>219</v>
      </c>
      <c r="AY210" s="5">
        <f t="shared" si="83"/>
        <v>219</v>
      </c>
      <c r="AZ210">
        <v>2.7782940385280002</v>
      </c>
      <c r="BA210">
        <v>0</v>
      </c>
      <c r="BB210">
        <v>0</v>
      </c>
      <c r="BC210">
        <v>0</v>
      </c>
      <c r="BD210">
        <v>0</v>
      </c>
      <c r="BE210" t="s">
        <v>433</v>
      </c>
      <c r="BF210" t="s">
        <v>433</v>
      </c>
      <c r="BG210" t="s">
        <v>438</v>
      </c>
      <c r="BH210" t="s">
        <v>438</v>
      </c>
      <c r="BI210" t="s">
        <v>437</v>
      </c>
    </row>
    <row r="211" spans="1:61" x14ac:dyDescent="0.3">
      <c r="A211" t="s">
        <v>215</v>
      </c>
      <c r="B211" s="19">
        <v>631.57695658840066</v>
      </c>
      <c r="C211" s="19">
        <v>481.8218961090048</v>
      </c>
      <c r="D211" s="19">
        <v>0</v>
      </c>
      <c r="E211" s="19">
        <v>0</v>
      </c>
      <c r="F211" s="19">
        <v>0</v>
      </c>
      <c r="G211" s="19">
        <f>SUMPRODUCT(B211:F211,$B$1:$F$1)/SUM($B$1:$F$1)</f>
        <v>55.669942634870274</v>
      </c>
      <c r="H211" s="18">
        <f>RANK(G211,$G$4:$G$316,0)</f>
        <v>112</v>
      </c>
      <c r="I211" s="15">
        <f>IF(AND(B211=0,F211=0),0,IFERROR(_xlfn.RRI(5,B211,F211),100%))</f>
        <v>-1</v>
      </c>
      <c r="J211" s="18">
        <f>RANK(I211,$I$4:$I$316,0)</f>
        <v>257</v>
      </c>
      <c r="K211" s="18">
        <f t="shared" si="63"/>
        <v>184.5</v>
      </c>
      <c r="L211" s="9">
        <v>4076.8114383298557</v>
      </c>
      <c r="M211" s="9">
        <v>9.6358399999999997E-9</v>
      </c>
      <c r="N211" s="9">
        <v>0</v>
      </c>
      <c r="O211" s="9">
        <v>0</v>
      </c>
      <c r="P211" s="9">
        <v>0</v>
      </c>
      <c r="Q211" s="17">
        <f t="shared" si="64"/>
        <v>203.8405719169746</v>
      </c>
      <c r="R211" s="22">
        <f t="shared" si="65"/>
        <v>-1</v>
      </c>
      <c r="S211" s="5">
        <f t="shared" si="66"/>
        <v>54</v>
      </c>
      <c r="T211" s="5">
        <f t="shared" si="67"/>
        <v>250</v>
      </c>
      <c r="U211" s="5">
        <f t="shared" si="68"/>
        <v>152</v>
      </c>
      <c r="V211" s="9">
        <v>6156.8790668807778</v>
      </c>
      <c r="W211" s="9">
        <v>9.63584</v>
      </c>
      <c r="X211" s="9">
        <v>0</v>
      </c>
      <c r="Y211" s="9">
        <v>0</v>
      </c>
      <c r="Z211" s="9">
        <v>0</v>
      </c>
      <c r="AA211" s="17">
        <f t="shared" si="69"/>
        <v>308.32574534403892</v>
      </c>
      <c r="AB211" s="22">
        <f t="shared" si="70"/>
        <v>-1</v>
      </c>
      <c r="AC211" s="5">
        <f t="shared" si="71"/>
        <v>58</v>
      </c>
      <c r="AD211" s="5">
        <f t="shared" si="72"/>
        <v>251</v>
      </c>
      <c r="AE211" s="5">
        <f t="shared" si="73"/>
        <v>154.5</v>
      </c>
      <c r="AF211" s="9">
        <v>0.67520146695725936</v>
      </c>
      <c r="AG211" s="9">
        <v>0.70798328284445744</v>
      </c>
      <c r="AH211" s="9">
        <v>0.62102244643841764</v>
      </c>
      <c r="AI211" s="9">
        <v>0</v>
      </c>
      <c r="AJ211" s="9">
        <v>0</v>
      </c>
      <c r="AK211" s="17">
        <f t="shared" si="74"/>
        <v>0.19336372677776936</v>
      </c>
      <c r="AL211" s="22">
        <f t="shared" si="75"/>
        <v>-1</v>
      </c>
      <c r="AM211" s="5">
        <f t="shared" si="76"/>
        <v>140</v>
      </c>
      <c r="AN211" s="5">
        <f t="shared" si="77"/>
        <v>1</v>
      </c>
      <c r="AO211" s="5">
        <f t="shared" si="78"/>
        <v>70.5</v>
      </c>
      <c r="AP211" s="9">
        <v>1.0733489335546642</v>
      </c>
      <c r="AQ211" s="9">
        <v>1.0846021969534707</v>
      </c>
      <c r="AR211" s="9">
        <v>0.98232061814465788</v>
      </c>
      <c r="AS211" s="9">
        <v>0</v>
      </c>
      <c r="AT211" s="9">
        <v>0</v>
      </c>
      <c r="AU211" s="17">
        <f t="shared" si="79"/>
        <v>0.30436168015433834</v>
      </c>
      <c r="AV211" s="22">
        <f t="shared" si="80"/>
        <v>-1</v>
      </c>
      <c r="AW211" s="5">
        <f t="shared" si="81"/>
        <v>128</v>
      </c>
      <c r="AX211" s="5">
        <f t="shared" si="82"/>
        <v>1</v>
      </c>
      <c r="AY211" s="5">
        <f t="shared" si="83"/>
        <v>64.5</v>
      </c>
      <c r="AZ211">
        <v>1296.0288590759324</v>
      </c>
      <c r="BA211">
        <v>1041.7319656280883</v>
      </c>
      <c r="BB211">
        <v>0</v>
      </c>
      <c r="BC211">
        <v>0</v>
      </c>
      <c r="BD211">
        <v>0</v>
      </c>
      <c r="BE211" t="s">
        <v>433</v>
      </c>
      <c r="BF211" t="s">
        <v>433</v>
      </c>
      <c r="BG211" t="s">
        <v>438</v>
      </c>
      <c r="BH211" t="s">
        <v>438</v>
      </c>
      <c r="BI211" t="s">
        <v>437</v>
      </c>
    </row>
    <row r="212" spans="1:61" x14ac:dyDescent="0.3">
      <c r="A212" t="s">
        <v>216</v>
      </c>
      <c r="B212" s="19">
        <v>0</v>
      </c>
      <c r="C212" s="19">
        <v>0</v>
      </c>
      <c r="D212" s="19">
        <v>0</v>
      </c>
      <c r="E212" s="19">
        <v>0</v>
      </c>
      <c r="F212" s="19">
        <v>0</v>
      </c>
      <c r="G212" s="19">
        <f>SUMPRODUCT(B212:F212,$B$1:$F$1)/SUM($B$1:$F$1)</f>
        <v>0</v>
      </c>
      <c r="H212" s="18">
        <f>RANK(G212,$G$4:$G$316,0)</f>
        <v>241</v>
      </c>
      <c r="I212" s="15">
        <f>IF(AND(B212=0,F212=0),0,IFERROR(_xlfn.RRI(5,B212,F212),100%))</f>
        <v>0</v>
      </c>
      <c r="J212" s="18">
        <f>RANK(I212,$I$4:$I$316,0)</f>
        <v>132</v>
      </c>
      <c r="K212" s="18">
        <f t="shared" si="63"/>
        <v>186.5</v>
      </c>
      <c r="L212" s="9">
        <v>23.512663701097164</v>
      </c>
      <c r="M212" s="9">
        <v>23.039569801383628</v>
      </c>
      <c r="N212" s="9">
        <v>23.999395157272577</v>
      </c>
      <c r="O212" s="9">
        <v>0</v>
      </c>
      <c r="P212" s="9">
        <v>0</v>
      </c>
      <c r="Q212" s="17">
        <f t="shared" si="64"/>
        <v>7.1274907065785555</v>
      </c>
      <c r="R212" s="22">
        <f t="shared" si="65"/>
        <v>-1</v>
      </c>
      <c r="S212" s="5">
        <f t="shared" si="66"/>
        <v>211</v>
      </c>
      <c r="T212" s="5">
        <f t="shared" si="67"/>
        <v>250</v>
      </c>
      <c r="U212" s="5">
        <f t="shared" si="68"/>
        <v>230.5</v>
      </c>
      <c r="V212" s="9">
        <v>113.14504976996496</v>
      </c>
      <c r="W212" s="9">
        <v>111.13101336323973</v>
      </c>
      <c r="X212" s="9">
        <v>118.30824601996605</v>
      </c>
      <c r="Y212" s="9">
        <v>0</v>
      </c>
      <c r="Z212" s="9">
        <v>0</v>
      </c>
      <c r="AA212" s="17">
        <f t="shared" si="69"/>
        <v>34.875452360653441</v>
      </c>
      <c r="AB212" s="22">
        <f t="shared" si="70"/>
        <v>-1</v>
      </c>
      <c r="AC212" s="5">
        <f t="shared" si="71"/>
        <v>170</v>
      </c>
      <c r="AD212" s="5">
        <f t="shared" si="72"/>
        <v>251</v>
      </c>
      <c r="AE212" s="5">
        <f t="shared" si="73"/>
        <v>210.5</v>
      </c>
      <c r="AF212" s="9">
        <v>0</v>
      </c>
      <c r="AG212" s="9">
        <v>0</v>
      </c>
      <c r="AH212" s="9">
        <v>0.59421835274554202</v>
      </c>
      <c r="AI212" s="9">
        <v>0</v>
      </c>
      <c r="AJ212" s="9">
        <v>0</v>
      </c>
      <c r="AK212" s="17">
        <f t="shared" si="74"/>
        <v>0.11884367054910841</v>
      </c>
      <c r="AL212" s="22">
        <f t="shared" si="75"/>
        <v>0</v>
      </c>
      <c r="AM212" s="5">
        <f t="shared" si="76"/>
        <v>131</v>
      </c>
      <c r="AN212" s="5">
        <f t="shared" si="77"/>
        <v>89</v>
      </c>
      <c r="AO212" s="5">
        <f t="shared" si="78"/>
        <v>110</v>
      </c>
      <c r="AP212" s="9">
        <v>0</v>
      </c>
      <c r="AQ212" s="9">
        <v>0</v>
      </c>
      <c r="AR212" s="9">
        <v>0.67142259628573442</v>
      </c>
      <c r="AS212" s="9">
        <v>0</v>
      </c>
      <c r="AT212" s="9">
        <v>0</v>
      </c>
      <c r="AU212" s="17">
        <f t="shared" si="79"/>
        <v>0.13428451925714688</v>
      </c>
      <c r="AV212" s="22">
        <f t="shared" si="80"/>
        <v>0</v>
      </c>
      <c r="AW212" s="5">
        <f t="shared" si="81"/>
        <v>122</v>
      </c>
      <c r="AX212" s="5">
        <f t="shared" si="82"/>
        <v>101</v>
      </c>
      <c r="AY212" s="5">
        <f t="shared" si="83"/>
        <v>111.5</v>
      </c>
      <c r="AZ212">
        <v>0</v>
      </c>
      <c r="BA212">
        <v>0</v>
      </c>
      <c r="BB212">
        <v>0</v>
      </c>
      <c r="BC212">
        <v>0</v>
      </c>
      <c r="BD212">
        <v>0</v>
      </c>
      <c r="BE212" t="s">
        <v>433</v>
      </c>
      <c r="BF212" t="s">
        <v>433</v>
      </c>
      <c r="BG212" t="s">
        <v>438</v>
      </c>
      <c r="BH212" t="s">
        <v>438</v>
      </c>
      <c r="BI212" t="s">
        <v>437</v>
      </c>
    </row>
    <row r="213" spans="1:61" x14ac:dyDescent="0.3">
      <c r="A213" t="s">
        <v>217</v>
      </c>
      <c r="B213" s="19">
        <v>480.50776296711166</v>
      </c>
      <c r="C213" s="19">
        <v>484.65072952127491</v>
      </c>
      <c r="D213" s="19">
        <v>408.86462339656703</v>
      </c>
      <c r="E213" s="19">
        <v>0</v>
      </c>
      <c r="F213" s="19">
        <v>0</v>
      </c>
      <c r="G213" s="19">
        <f>SUMPRODUCT(B213:F213,$B$1:$F$1)/SUM($B$1:$F$1)</f>
        <v>130.03084930373274</v>
      </c>
      <c r="H213" s="18">
        <f>RANK(G213,$G$4:$G$316,0)</f>
        <v>84</v>
      </c>
      <c r="I213" s="15">
        <f>IF(AND(B213=0,F213=0),0,IFERROR(_xlfn.RRI(5,B213,F213),100%))</f>
        <v>-1</v>
      </c>
      <c r="J213" s="18">
        <f>RANK(I213,$I$4:$I$316,0)</f>
        <v>257</v>
      </c>
      <c r="K213" s="18">
        <f t="shared" si="63"/>
        <v>170.5</v>
      </c>
      <c r="L213" s="9">
        <v>193.6326296057386</v>
      </c>
      <c r="M213" s="9">
        <v>212.7136946233386</v>
      </c>
      <c r="N213" s="9">
        <v>204.40534624367757</v>
      </c>
      <c r="O213" s="9">
        <v>0</v>
      </c>
      <c r="P213" s="9">
        <v>0</v>
      </c>
      <c r="Q213" s="17">
        <f t="shared" si="64"/>
        <v>61.198385460189378</v>
      </c>
      <c r="R213" s="22">
        <f t="shared" si="65"/>
        <v>-1</v>
      </c>
      <c r="S213" s="5">
        <f t="shared" si="66"/>
        <v>110</v>
      </c>
      <c r="T213" s="5">
        <f t="shared" si="67"/>
        <v>250</v>
      </c>
      <c r="U213" s="5">
        <f t="shared" si="68"/>
        <v>180</v>
      </c>
      <c r="V213" s="9">
        <v>253.83139324943087</v>
      </c>
      <c r="W213" s="9">
        <v>297.28848817620275</v>
      </c>
      <c r="X213" s="9">
        <v>271.7202129095561</v>
      </c>
      <c r="Y213" s="9">
        <v>0</v>
      </c>
      <c r="Z213" s="9">
        <v>0</v>
      </c>
      <c r="AA213" s="17">
        <f t="shared" si="69"/>
        <v>81.900036653192899</v>
      </c>
      <c r="AB213" s="22">
        <f t="shared" si="70"/>
        <v>-1</v>
      </c>
      <c r="AC213" s="5">
        <f t="shared" si="71"/>
        <v>128</v>
      </c>
      <c r="AD213" s="5">
        <f t="shared" si="72"/>
        <v>251</v>
      </c>
      <c r="AE213" s="5">
        <f t="shared" si="73"/>
        <v>189.5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17">
        <f t="shared" si="74"/>
        <v>0</v>
      </c>
      <c r="AL213" s="22">
        <f t="shared" si="75"/>
        <v>0</v>
      </c>
      <c r="AM213" s="5">
        <f t="shared" si="76"/>
        <v>13</v>
      </c>
      <c r="AN213" s="5">
        <f t="shared" si="77"/>
        <v>89</v>
      </c>
      <c r="AO213" s="5">
        <f t="shared" si="78"/>
        <v>51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17">
        <f t="shared" si="79"/>
        <v>0</v>
      </c>
      <c r="AV213" s="22">
        <f t="shared" si="80"/>
        <v>0</v>
      </c>
      <c r="AW213" s="5">
        <f t="shared" si="81"/>
        <v>11</v>
      </c>
      <c r="AX213" s="5">
        <f t="shared" si="82"/>
        <v>101</v>
      </c>
      <c r="AY213" s="5">
        <f t="shared" si="83"/>
        <v>56</v>
      </c>
      <c r="AZ213">
        <v>521.92683124317182</v>
      </c>
      <c r="BA213">
        <v>548.46177509579786</v>
      </c>
      <c r="BB213">
        <v>410.00890038342658</v>
      </c>
      <c r="BC213">
        <v>0</v>
      </c>
      <c r="BD213">
        <v>0</v>
      </c>
      <c r="BE213" t="s">
        <v>433</v>
      </c>
      <c r="BF213" t="s">
        <v>433</v>
      </c>
      <c r="BG213" t="s">
        <v>433</v>
      </c>
      <c r="BH213" t="s">
        <v>433</v>
      </c>
    </row>
    <row r="214" spans="1:61" x14ac:dyDescent="0.3">
      <c r="A214" t="s">
        <v>218</v>
      </c>
      <c r="B214" s="19">
        <v>17.644249912197118</v>
      </c>
      <c r="C214" s="19">
        <v>15.961826052352</v>
      </c>
      <c r="D214" s="19">
        <v>14.9008956414976</v>
      </c>
      <c r="E214" s="19">
        <v>13.944134432911358</v>
      </c>
      <c r="F214" s="19">
        <v>12.764705699379201</v>
      </c>
      <c r="G214" s="19">
        <f>SUMPRODUCT(B214:F214,$B$1:$F$1)/SUM($B$1:$F$1)</f>
        <v>13.949605536152065</v>
      </c>
      <c r="H214" s="18">
        <f>RANK(G214,$G$4:$G$316,0)</f>
        <v>156</v>
      </c>
      <c r="I214" s="15">
        <f>IF(AND(B214=0,F214=0),0,IFERROR(_xlfn.RRI(5,B214,F214),100%))</f>
        <v>-6.2693732252123935E-2</v>
      </c>
      <c r="J214" s="18">
        <f>RANK(I214,$I$4:$I$316,0)</f>
        <v>225</v>
      </c>
      <c r="K214" s="18">
        <f t="shared" si="63"/>
        <v>190.5</v>
      </c>
      <c r="L214" s="9">
        <v>8.0006334047507455</v>
      </c>
      <c r="M214" s="9">
        <v>6.2688377854032904</v>
      </c>
      <c r="N214" s="9">
        <v>5.6943515742891</v>
      </c>
      <c r="O214" s="9">
        <v>5.1819974030689275</v>
      </c>
      <c r="P214" s="9">
        <v>5.1738947689796602</v>
      </c>
      <c r="Q214" s="17">
        <f t="shared" si="64"/>
        <v>5.4765010028780647</v>
      </c>
      <c r="R214" s="22">
        <f t="shared" si="65"/>
        <v>-8.3486969201534089E-2</v>
      </c>
      <c r="S214" s="5">
        <f t="shared" si="66"/>
        <v>217</v>
      </c>
      <c r="T214" s="5">
        <f t="shared" si="67"/>
        <v>213</v>
      </c>
      <c r="U214" s="5">
        <f t="shared" si="68"/>
        <v>215</v>
      </c>
      <c r="V214" s="9">
        <v>30.501346077020468</v>
      </c>
      <c r="W214" s="9">
        <v>33.305585928113466</v>
      </c>
      <c r="X214" s="9">
        <v>31.664967657414039</v>
      </c>
      <c r="Y214" s="9">
        <v>30.604524479436698</v>
      </c>
      <c r="Z214" s="9">
        <v>30.223705762459339</v>
      </c>
      <c r="AA214" s="17">
        <f t="shared" si="69"/>
        <v>30.794179780554249</v>
      </c>
      <c r="AB214" s="22">
        <f t="shared" si="70"/>
        <v>-1.8271768419858558E-3</v>
      </c>
      <c r="AC214" s="5">
        <f t="shared" si="71"/>
        <v>179</v>
      </c>
      <c r="AD214" s="5">
        <f t="shared" si="72"/>
        <v>172</v>
      </c>
      <c r="AE214" s="5">
        <f t="shared" si="73"/>
        <v>175.5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17">
        <f t="shared" si="74"/>
        <v>0</v>
      </c>
      <c r="AL214" s="22">
        <f t="shared" si="75"/>
        <v>0</v>
      </c>
      <c r="AM214" s="5">
        <f t="shared" si="76"/>
        <v>13</v>
      </c>
      <c r="AN214" s="5">
        <f t="shared" si="77"/>
        <v>89</v>
      </c>
      <c r="AO214" s="5">
        <f t="shared" si="78"/>
        <v>51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17">
        <f t="shared" si="79"/>
        <v>0</v>
      </c>
      <c r="AV214" s="22">
        <f t="shared" si="80"/>
        <v>0</v>
      </c>
      <c r="AW214" s="5">
        <f t="shared" si="81"/>
        <v>11</v>
      </c>
      <c r="AX214" s="5">
        <f t="shared" si="82"/>
        <v>101</v>
      </c>
      <c r="AY214" s="5">
        <f t="shared" si="83"/>
        <v>56</v>
      </c>
      <c r="AZ214">
        <v>27.980838299361281</v>
      </c>
      <c r="BA214">
        <v>25.684517173729283</v>
      </c>
      <c r="BB214">
        <v>23.900708108144642</v>
      </c>
      <c r="BC214">
        <v>22.097142515998719</v>
      </c>
      <c r="BD214">
        <v>20.750079064350722</v>
      </c>
      <c r="BE214" t="s">
        <v>433</v>
      </c>
      <c r="BF214" t="s">
        <v>433</v>
      </c>
      <c r="BG214" t="s">
        <v>433</v>
      </c>
      <c r="BH214" t="s">
        <v>433</v>
      </c>
    </row>
    <row r="215" spans="1:61" x14ac:dyDescent="0.3">
      <c r="A215" t="s">
        <v>219</v>
      </c>
      <c r="B215" s="19">
        <v>0</v>
      </c>
      <c r="C215" s="19">
        <v>21.890560628735997</v>
      </c>
      <c r="D215" s="19">
        <v>26.056881038336002</v>
      </c>
      <c r="E215" s="19">
        <v>25.873577490431998</v>
      </c>
      <c r="F215" s="20">
        <v>24.691197289472001</v>
      </c>
      <c r="G215" s="19">
        <f>SUMPRODUCT(B215:F215,$B$1:$F$1)/SUM($B$1:$F$1)</f>
        <v>23.944456402022404</v>
      </c>
      <c r="H215" s="18">
        <f>RANK(G215,$G$4:$G$316,0)</f>
        <v>142</v>
      </c>
      <c r="I215" s="15">
        <f>IF(AND(B215=0,F215=0),0,IFERROR(_xlfn.RRI(5,B215,F215),100%))</f>
        <v>1</v>
      </c>
      <c r="J215" s="18">
        <f>RANK(I215,$I$4:$I$316,0)</f>
        <v>5</v>
      </c>
      <c r="K215" s="18">
        <f t="shared" si="63"/>
        <v>73.5</v>
      </c>
      <c r="L215" s="9">
        <v>9.6427951493120005</v>
      </c>
      <c r="M215" s="9">
        <v>10.641657886719999</v>
      </c>
      <c r="N215" s="9">
        <v>11.437324848128</v>
      </c>
      <c r="O215" s="9">
        <v>12.369675236352</v>
      </c>
      <c r="P215" s="9">
        <v>10.668723997695999</v>
      </c>
      <c r="Q215" s="17">
        <f t="shared" si="64"/>
        <v>11.2800797914112</v>
      </c>
      <c r="R215" s="22">
        <f t="shared" si="65"/>
        <v>2.0426921374004703E-2</v>
      </c>
      <c r="S215" s="5">
        <f t="shared" si="66"/>
        <v>185</v>
      </c>
      <c r="T215" s="5">
        <f t="shared" si="67"/>
        <v>92</v>
      </c>
      <c r="U215" s="5">
        <f t="shared" si="68"/>
        <v>138.5</v>
      </c>
      <c r="V215" s="9">
        <v>14.966356816896001</v>
      </c>
      <c r="W215" s="9">
        <v>16.689560100864</v>
      </c>
      <c r="X215" s="9">
        <v>19.739540502527998</v>
      </c>
      <c r="Y215" s="9">
        <v>22.105834930176002</v>
      </c>
      <c r="Z215" s="9">
        <v>20.708199699455999</v>
      </c>
      <c r="AA215" s="17">
        <f t="shared" si="69"/>
        <v>20.4457343052288</v>
      </c>
      <c r="AB215" s="22">
        <f t="shared" si="70"/>
        <v>6.7100319313173173E-2</v>
      </c>
      <c r="AC215" s="5">
        <f t="shared" si="71"/>
        <v>208</v>
      </c>
      <c r="AD215" s="5">
        <f t="shared" si="72"/>
        <v>61</v>
      </c>
      <c r="AE215" s="5">
        <f t="shared" si="73"/>
        <v>134.5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17">
        <f t="shared" si="74"/>
        <v>0</v>
      </c>
      <c r="AL215" s="22">
        <f t="shared" si="75"/>
        <v>0</v>
      </c>
      <c r="AM215" s="5">
        <f t="shared" si="76"/>
        <v>13</v>
      </c>
      <c r="AN215" s="5">
        <f t="shared" si="77"/>
        <v>89</v>
      </c>
      <c r="AO215" s="5">
        <f t="shared" si="78"/>
        <v>51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17">
        <f t="shared" si="79"/>
        <v>0</v>
      </c>
      <c r="AV215" s="22">
        <f t="shared" si="80"/>
        <v>0</v>
      </c>
      <c r="AW215" s="5">
        <f t="shared" si="81"/>
        <v>11</v>
      </c>
      <c r="AX215" s="5">
        <f t="shared" si="82"/>
        <v>101</v>
      </c>
      <c r="AY215" s="5">
        <f t="shared" si="83"/>
        <v>56</v>
      </c>
      <c r="AZ215">
        <v>0</v>
      </c>
      <c r="BA215">
        <v>21.890560628735997</v>
      </c>
      <c r="BB215">
        <v>26.056881038336002</v>
      </c>
      <c r="BC215">
        <v>25.873577490431998</v>
      </c>
      <c r="BD215">
        <v>24.691197289472001</v>
      </c>
      <c r="BE215" t="s">
        <v>433</v>
      </c>
      <c r="BF215" t="s">
        <v>433</v>
      </c>
      <c r="BG215" t="s">
        <v>433</v>
      </c>
      <c r="BH215" t="s">
        <v>433</v>
      </c>
    </row>
    <row r="216" spans="1:61" x14ac:dyDescent="0.3">
      <c r="A216" t="s">
        <v>220</v>
      </c>
      <c r="B216" s="19">
        <v>1357.168265090048</v>
      </c>
      <c r="C216" s="19">
        <v>1416.6068930600959</v>
      </c>
      <c r="D216" s="19">
        <v>1466.951063955456</v>
      </c>
      <c r="E216" s="19">
        <v>1498.1806874572801</v>
      </c>
      <c r="F216" s="19">
        <v>1472.4343859230721</v>
      </c>
      <c r="G216" s="19">
        <f>SUMPRODUCT(B216:F216,$B$1:$F$1)/SUM($B$1:$F$1)</f>
        <v>1470.5069313050112</v>
      </c>
      <c r="H216" s="18">
        <f>RANK(G216,$G$4:$G$316,0)</f>
        <v>30</v>
      </c>
      <c r="I216" s="15">
        <f>IF(AND(B216=0,F216=0),0,IFERROR(_xlfn.RRI(5,B216,F216),100%))</f>
        <v>1.6436965628888744E-2</v>
      </c>
      <c r="J216" s="18">
        <f>RANK(I216,$I$4:$I$316,0)</f>
        <v>122</v>
      </c>
      <c r="K216" s="18">
        <f t="shared" si="63"/>
        <v>76</v>
      </c>
      <c r="L216" s="9">
        <v>257.59871784038398</v>
      </c>
      <c r="M216" s="9">
        <v>212.00033979187199</v>
      </c>
      <c r="N216" s="9">
        <v>239.94139197767677</v>
      </c>
      <c r="O216" s="9">
        <v>238.09230369989632</v>
      </c>
      <c r="P216" s="9">
        <v>248.274762037248</v>
      </c>
      <c r="Q216" s="17">
        <f t="shared" si="64"/>
        <v>242.20582720201625</v>
      </c>
      <c r="R216" s="22">
        <f t="shared" si="65"/>
        <v>-7.3462777283044289E-3</v>
      </c>
      <c r="S216" s="5">
        <f t="shared" si="66"/>
        <v>49</v>
      </c>
      <c r="T216" s="5">
        <f t="shared" si="67"/>
        <v>147</v>
      </c>
      <c r="U216" s="5">
        <f t="shared" si="68"/>
        <v>98</v>
      </c>
      <c r="V216" s="9">
        <v>441.78649763839996</v>
      </c>
      <c r="W216" s="9">
        <v>401.49277188505602</v>
      </c>
      <c r="X216" s="9">
        <v>360.89200779878399</v>
      </c>
      <c r="Y216" s="9">
        <v>387.737913814016</v>
      </c>
      <c r="Z216" s="9">
        <v>385.96572191948798</v>
      </c>
      <c r="AA216" s="17">
        <f t="shared" si="69"/>
        <v>385.05002794792961</v>
      </c>
      <c r="AB216" s="22">
        <f t="shared" si="70"/>
        <v>-2.6653975138117625E-2</v>
      </c>
      <c r="AC216" s="5">
        <f t="shared" si="71"/>
        <v>50</v>
      </c>
      <c r="AD216" s="5">
        <f t="shared" si="72"/>
        <v>199</v>
      </c>
      <c r="AE216" s="5">
        <f t="shared" si="73"/>
        <v>124.5</v>
      </c>
      <c r="AF216" s="9">
        <v>0.75293468855091139</v>
      </c>
      <c r="AG216" s="9">
        <v>0.71483174079088085</v>
      </c>
      <c r="AH216" s="9">
        <v>0.70967564681179762</v>
      </c>
      <c r="AI216" s="9">
        <v>0.70946222136191062</v>
      </c>
      <c r="AJ216" s="9">
        <v>0.50511939420974983</v>
      </c>
      <c r="AK216" s="17">
        <f t="shared" si="74"/>
        <v>0.63020987492192226</v>
      </c>
      <c r="AL216" s="22">
        <f t="shared" si="75"/>
        <v>-7.6732926602629203E-2</v>
      </c>
      <c r="AM216" s="5">
        <f t="shared" si="76"/>
        <v>236</v>
      </c>
      <c r="AN216" s="5">
        <f t="shared" si="77"/>
        <v>56</v>
      </c>
      <c r="AO216" s="5">
        <f t="shared" si="78"/>
        <v>146</v>
      </c>
      <c r="AP216" s="9">
        <v>0.96561677793813572</v>
      </c>
      <c r="AQ216" s="9">
        <v>0.92647749858763062</v>
      </c>
      <c r="AR216" s="9">
        <v>0.92321170848598477</v>
      </c>
      <c r="AS216" s="9">
        <v>0.92655597981224902</v>
      </c>
      <c r="AT216" s="9">
        <v>0.72708379759493491</v>
      </c>
      <c r="AU216" s="17">
        <f t="shared" si="79"/>
        <v>0.84804736850513396</v>
      </c>
      <c r="AV216" s="22">
        <f t="shared" si="80"/>
        <v>-5.5165086914478745E-2</v>
      </c>
      <c r="AW216" s="5">
        <f t="shared" si="81"/>
        <v>165</v>
      </c>
      <c r="AX216" s="5">
        <f t="shared" si="82"/>
        <v>59</v>
      </c>
      <c r="AY216" s="5">
        <f t="shared" si="83"/>
        <v>112</v>
      </c>
      <c r="AZ216">
        <v>1385.1428970219522</v>
      </c>
      <c r="BA216">
        <v>1441.8526791935999</v>
      </c>
      <c r="BB216">
        <v>1493.816375588864</v>
      </c>
      <c r="BC216">
        <v>1526.361148640256</v>
      </c>
      <c r="BD216">
        <v>1500.7352449996799</v>
      </c>
      <c r="BE216" t="s">
        <v>433</v>
      </c>
      <c r="BF216" t="s">
        <v>433</v>
      </c>
      <c r="BG216" t="s">
        <v>433</v>
      </c>
      <c r="BH216" t="s">
        <v>433</v>
      </c>
    </row>
    <row r="217" spans="1:61" x14ac:dyDescent="0.3">
      <c r="A217" t="s">
        <v>221</v>
      </c>
      <c r="B217" s="19">
        <v>276.26510038835198</v>
      </c>
      <c r="C217" s="19">
        <v>291.23098206197756</v>
      </c>
      <c r="D217" s="19">
        <v>296.89937704534015</v>
      </c>
      <c r="E217" s="19">
        <v>272.30229006621693</v>
      </c>
      <c r="F217" s="19">
        <v>304.9297112301158</v>
      </c>
      <c r="G217" s="19">
        <f>SUMPRODUCT(B217:F217,$B$1:$F$1)/SUM($B$1:$F$1)</f>
        <v>291.41725104349592</v>
      </c>
      <c r="H217" s="18">
        <f>RANK(G217,$G$4:$G$316,0)</f>
        <v>55</v>
      </c>
      <c r="I217" s="15">
        <f>IF(AND(B217=0,F217=0),0,IFERROR(_xlfn.RRI(5,B217,F217),100%))</f>
        <v>1.9940279770608971E-2</v>
      </c>
      <c r="J217" s="18">
        <f>RANK(I217,$I$4:$I$316,0)</f>
        <v>120</v>
      </c>
      <c r="K217" s="18">
        <f t="shared" si="63"/>
        <v>87.5</v>
      </c>
      <c r="L217" s="9">
        <v>154.53592556760066</v>
      </c>
      <c r="M217" s="9">
        <v>141.93111304648704</v>
      </c>
      <c r="N217" s="9">
        <v>160.65274965953955</v>
      </c>
      <c r="O217" s="9">
        <v>154.88289024542823</v>
      </c>
      <c r="P217" s="9">
        <v>168.81987082181857</v>
      </c>
      <c r="Q217" s="17">
        <f t="shared" si="64"/>
        <v>160.94671726496819</v>
      </c>
      <c r="R217" s="22">
        <f t="shared" si="65"/>
        <v>1.7838375906847226E-2</v>
      </c>
      <c r="S217" s="5">
        <f t="shared" si="66"/>
        <v>61</v>
      </c>
      <c r="T217" s="5">
        <f t="shared" si="67"/>
        <v>97</v>
      </c>
      <c r="U217" s="5">
        <f t="shared" si="68"/>
        <v>79</v>
      </c>
      <c r="V217" s="9">
        <v>222.31505997741056</v>
      </c>
      <c r="W217" s="9">
        <v>191.5561785182515</v>
      </c>
      <c r="X217" s="9">
        <v>218.17233802904573</v>
      </c>
      <c r="Y217" s="9">
        <v>207.93045640109057</v>
      </c>
      <c r="Z217" s="9">
        <v>202.18846560838657</v>
      </c>
      <c r="AA217" s="17">
        <f t="shared" si="69"/>
        <v>207.58255269427406</v>
      </c>
      <c r="AB217" s="22">
        <f t="shared" si="70"/>
        <v>-1.880009250425152E-2</v>
      </c>
      <c r="AC217" s="5">
        <f t="shared" si="71"/>
        <v>78</v>
      </c>
      <c r="AD217" s="5">
        <f t="shared" si="72"/>
        <v>191</v>
      </c>
      <c r="AE217" s="5">
        <f t="shared" si="73"/>
        <v>134.5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17">
        <f t="shared" si="74"/>
        <v>0</v>
      </c>
      <c r="AL217" s="22">
        <f t="shared" si="75"/>
        <v>0</v>
      </c>
      <c r="AM217" s="5">
        <f t="shared" si="76"/>
        <v>13</v>
      </c>
      <c r="AN217" s="5">
        <f t="shared" si="77"/>
        <v>89</v>
      </c>
      <c r="AO217" s="5">
        <f t="shared" si="78"/>
        <v>51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17">
        <f t="shared" si="79"/>
        <v>0</v>
      </c>
      <c r="AV217" s="22">
        <f t="shared" si="80"/>
        <v>0</v>
      </c>
      <c r="AW217" s="5">
        <f t="shared" si="81"/>
        <v>11</v>
      </c>
      <c r="AX217" s="5">
        <f t="shared" si="82"/>
        <v>101</v>
      </c>
      <c r="AY217" s="5">
        <f t="shared" si="83"/>
        <v>56</v>
      </c>
      <c r="AZ217">
        <v>349.51114030079998</v>
      </c>
      <c r="BA217">
        <v>371.1901533663027</v>
      </c>
      <c r="BB217">
        <v>388.45445434081279</v>
      </c>
      <c r="BC217">
        <v>359.44820559162366</v>
      </c>
      <c r="BD217">
        <v>396.06025182927868</v>
      </c>
      <c r="BE217" t="s">
        <v>433</v>
      </c>
      <c r="BF217" t="s">
        <v>433</v>
      </c>
      <c r="BG217" t="s">
        <v>433</v>
      </c>
      <c r="BH217" t="s">
        <v>433</v>
      </c>
    </row>
    <row r="218" spans="1:61" x14ac:dyDescent="0.3">
      <c r="A218" t="s">
        <v>222</v>
      </c>
      <c r="B218" s="19">
        <v>23.391050270627844</v>
      </c>
      <c r="C218" s="19">
        <v>24.725731176448001</v>
      </c>
      <c r="D218" s="19">
        <v>26.650367744921599</v>
      </c>
      <c r="E218" s="19">
        <v>28.820026996776964</v>
      </c>
      <c r="F218" s="19">
        <v>31.106772159518719</v>
      </c>
      <c r="G218" s="19">
        <f>SUMPRODUCT(B218:F218,$B$1:$F$1)/SUM($B$1:$F$1)</f>
        <v>28.824629584178691</v>
      </c>
      <c r="H218" s="18">
        <f>RANK(G218,$G$4:$G$316,0)</f>
        <v>135</v>
      </c>
      <c r="I218" s="15">
        <f>IF(AND(B218=0,F218=0),0,IFERROR(_xlfn.RRI(5,B218,F218),100%))</f>
        <v>5.8671069476611271E-2</v>
      </c>
      <c r="J218" s="18">
        <f>RANK(I218,$I$4:$I$316,0)</f>
        <v>100</v>
      </c>
      <c r="K218" s="18">
        <f t="shared" si="63"/>
        <v>117.5</v>
      </c>
      <c r="L218" s="9">
        <v>17.165676835757978</v>
      </c>
      <c r="M218" s="9">
        <v>19.438412790868888</v>
      </c>
      <c r="N218" s="9">
        <v>16.595425263448067</v>
      </c>
      <c r="O218" s="9">
        <v>19.83211921547684</v>
      </c>
      <c r="P218" s="9">
        <v>22.497191443211467</v>
      </c>
      <c r="Q218" s="17">
        <f t="shared" si="64"/>
        <v>20.097801875948598</v>
      </c>
      <c r="R218" s="22">
        <f t="shared" si="65"/>
        <v>5.5585642069563734E-2</v>
      </c>
      <c r="S218" s="5">
        <f t="shared" si="66"/>
        <v>159</v>
      </c>
      <c r="T218" s="5">
        <f t="shared" si="67"/>
        <v>62</v>
      </c>
      <c r="U218" s="5">
        <f t="shared" si="68"/>
        <v>110.5</v>
      </c>
      <c r="V218" s="9">
        <v>29.679061858733672</v>
      </c>
      <c r="W218" s="9">
        <v>33.073810009873817</v>
      </c>
      <c r="X218" s="9">
        <v>32.276827008660995</v>
      </c>
      <c r="Y218" s="9">
        <v>31.920383038929817</v>
      </c>
      <c r="Z218" s="9">
        <v>38.405956918353709</v>
      </c>
      <c r="AA218" s="17">
        <f t="shared" si="69"/>
        <v>34.531506674183007</v>
      </c>
      <c r="AB218" s="22">
        <f t="shared" si="70"/>
        <v>5.2906203068156632E-2</v>
      </c>
      <c r="AC218" s="5">
        <f t="shared" si="71"/>
        <v>171</v>
      </c>
      <c r="AD218" s="5">
        <f t="shared" si="72"/>
        <v>75</v>
      </c>
      <c r="AE218" s="5">
        <f t="shared" si="73"/>
        <v>123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17">
        <f t="shared" si="74"/>
        <v>0</v>
      </c>
      <c r="AL218" s="22">
        <f t="shared" si="75"/>
        <v>0</v>
      </c>
      <c r="AM218" s="5">
        <f t="shared" si="76"/>
        <v>13</v>
      </c>
      <c r="AN218" s="5">
        <f t="shared" si="77"/>
        <v>89</v>
      </c>
      <c r="AO218" s="5">
        <f t="shared" si="78"/>
        <v>51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17">
        <f t="shared" si="79"/>
        <v>0</v>
      </c>
      <c r="AV218" s="22">
        <f t="shared" si="80"/>
        <v>0</v>
      </c>
      <c r="AW218" s="5">
        <f t="shared" si="81"/>
        <v>11</v>
      </c>
      <c r="AX218" s="5">
        <f t="shared" si="82"/>
        <v>101</v>
      </c>
      <c r="AY218" s="5">
        <f t="shared" si="83"/>
        <v>56</v>
      </c>
      <c r="AZ218">
        <v>23.391050270627844</v>
      </c>
      <c r="BA218">
        <v>24.725731176448001</v>
      </c>
      <c r="BB218">
        <v>26.650367744921599</v>
      </c>
      <c r="BC218">
        <v>28.820026996776964</v>
      </c>
      <c r="BD218">
        <v>31.106772159518719</v>
      </c>
      <c r="BE218" t="s">
        <v>433</v>
      </c>
      <c r="BF218" t="s">
        <v>433</v>
      </c>
      <c r="BG218" t="s">
        <v>433</v>
      </c>
      <c r="BH218" t="s">
        <v>433</v>
      </c>
    </row>
    <row r="219" spans="1:61" x14ac:dyDescent="0.3">
      <c r="A219" t="s">
        <v>223</v>
      </c>
      <c r="B219" s="19">
        <v>0</v>
      </c>
      <c r="C219" s="19">
        <v>0</v>
      </c>
      <c r="D219" s="19">
        <v>0</v>
      </c>
      <c r="E219" s="19">
        <v>0</v>
      </c>
      <c r="F219" s="19">
        <v>0</v>
      </c>
      <c r="G219" s="19">
        <f>SUMPRODUCT(B219:F219,$B$1:$F$1)/SUM($B$1:$F$1)</f>
        <v>0</v>
      </c>
      <c r="H219" s="18">
        <f>RANK(G219,$G$4:$G$316,0)</f>
        <v>241</v>
      </c>
      <c r="I219" s="15">
        <f>IF(AND(B219=0,F219=0),0,IFERROR(_xlfn.RRI(5,B219,F219),100%))</f>
        <v>0</v>
      </c>
      <c r="J219" s="18">
        <f>RANK(I219,$I$4:$I$316,0)</f>
        <v>132</v>
      </c>
      <c r="K219" s="18">
        <f t="shared" si="63"/>
        <v>186.5</v>
      </c>
      <c r="L219" s="9">
        <v>0.76807352051210231</v>
      </c>
      <c r="M219" s="9">
        <v>0.68507218171863038</v>
      </c>
      <c r="N219" s="9">
        <v>0.66476259899002876</v>
      </c>
      <c r="O219" s="9">
        <v>0.62797756144189432</v>
      </c>
      <c r="P219" s="9">
        <v>0.31766826476830717</v>
      </c>
      <c r="Q219" s="17">
        <f t="shared" si="64"/>
        <v>0.52107037924943356</v>
      </c>
      <c r="R219" s="22">
        <f t="shared" si="65"/>
        <v>-0.16186455487665186</v>
      </c>
      <c r="S219" s="5">
        <f t="shared" si="66"/>
        <v>281</v>
      </c>
      <c r="T219" s="5">
        <f t="shared" si="67"/>
        <v>233</v>
      </c>
      <c r="U219" s="5">
        <f t="shared" si="68"/>
        <v>257</v>
      </c>
      <c r="V219" s="9">
        <v>2.4647233107489792</v>
      </c>
      <c r="W219" s="9">
        <v>2.5973118033124352</v>
      </c>
      <c r="X219" s="9">
        <v>2.5853628285614079</v>
      </c>
      <c r="Y219" s="9">
        <v>2.4040027858386943</v>
      </c>
      <c r="Z219" s="9">
        <v>4.3109822151921664</v>
      </c>
      <c r="AA219" s="17">
        <f t="shared" si="69"/>
        <v>3.2157680432438269</v>
      </c>
      <c r="AB219" s="22">
        <f t="shared" si="70"/>
        <v>0.11830846355328495</v>
      </c>
      <c r="AC219" s="5">
        <f t="shared" si="71"/>
        <v>283</v>
      </c>
      <c r="AD219" s="5">
        <f t="shared" si="72"/>
        <v>35</v>
      </c>
      <c r="AE219" s="5">
        <f t="shared" si="73"/>
        <v>159</v>
      </c>
      <c r="AF219" s="9">
        <v>0.67846465789767507</v>
      </c>
      <c r="AG219" s="9">
        <v>1.5833956774511071</v>
      </c>
      <c r="AH219" s="9">
        <v>1.3507947815188217</v>
      </c>
      <c r="AI219" s="9">
        <v>3.1157495104687563</v>
      </c>
      <c r="AJ219" s="9">
        <v>0</v>
      </c>
      <c r="AK219" s="17">
        <f t="shared" si="74"/>
        <v>1.3179768262118303</v>
      </c>
      <c r="AL219" s="22">
        <f t="shared" si="75"/>
        <v>-1</v>
      </c>
      <c r="AM219" s="5">
        <f t="shared" si="76"/>
        <v>301</v>
      </c>
      <c r="AN219" s="5">
        <f t="shared" si="77"/>
        <v>1</v>
      </c>
      <c r="AO219" s="5">
        <f t="shared" si="78"/>
        <v>151</v>
      </c>
      <c r="AP219" s="9">
        <v>1.2539110783338681</v>
      </c>
      <c r="AQ219" s="9">
        <v>1.8541399221668338</v>
      </c>
      <c r="AR219" s="9">
        <v>1.4024743743904953</v>
      </c>
      <c r="AS219" s="9">
        <v>3.0743304841592498</v>
      </c>
      <c r="AT219" s="9">
        <v>0</v>
      </c>
      <c r="AU219" s="17">
        <f t="shared" si="79"/>
        <v>1.3581965701509091</v>
      </c>
      <c r="AV219" s="22">
        <f t="shared" si="80"/>
        <v>-1</v>
      </c>
      <c r="AW219" s="5">
        <f t="shared" si="81"/>
        <v>288</v>
      </c>
      <c r="AX219" s="5">
        <f t="shared" si="82"/>
        <v>1</v>
      </c>
      <c r="AY219" s="5">
        <f t="shared" si="83"/>
        <v>144.5</v>
      </c>
      <c r="AZ219">
        <v>0</v>
      </c>
      <c r="BA219">
        <v>0</v>
      </c>
      <c r="BB219">
        <v>0</v>
      </c>
      <c r="BC219">
        <v>0</v>
      </c>
      <c r="BD219">
        <v>0</v>
      </c>
      <c r="BE219" t="s">
        <v>433</v>
      </c>
      <c r="BF219" t="s">
        <v>433</v>
      </c>
      <c r="BG219" t="s">
        <v>438</v>
      </c>
      <c r="BH219" t="s">
        <v>438</v>
      </c>
      <c r="BI219" t="s">
        <v>437</v>
      </c>
    </row>
    <row r="220" spans="1:61" x14ac:dyDescent="0.3">
      <c r="A220" t="s">
        <v>224</v>
      </c>
      <c r="B220" s="19">
        <v>-2.4736062049587202E-2</v>
      </c>
      <c r="C220" s="19">
        <v>4.0323172880383992E-3</v>
      </c>
      <c r="D220" s="19">
        <v>4.7155698419712004E-3</v>
      </c>
      <c r="E220" s="19">
        <v>0</v>
      </c>
      <c r="F220" s="19">
        <v>0</v>
      </c>
      <c r="G220" s="19">
        <f>SUMPRODUCT(B220:F220,$B$1:$F$1)/SUM($B$1:$F$1)</f>
        <v>-9.207326968319995E-5</v>
      </c>
      <c r="H220" s="18">
        <f>RANK(G220,$G$4:$G$316,0)</f>
        <v>299</v>
      </c>
      <c r="I220" s="15">
        <f>IF(AND(B220=0,F220=0),0,IFERROR(_xlfn.RRI(5,B220,F220),100%))</f>
        <v>-1</v>
      </c>
      <c r="J220" s="18">
        <f>RANK(I220,$I$4:$I$316,0)</f>
        <v>257</v>
      </c>
      <c r="K220" s="18">
        <f t="shared" si="63"/>
        <v>278</v>
      </c>
      <c r="L220" s="9">
        <v>21.027301779336192</v>
      </c>
      <c r="M220" s="9">
        <v>16.607007857930956</v>
      </c>
      <c r="N220" s="9">
        <v>12.972328398430617</v>
      </c>
      <c r="O220" s="9">
        <v>0</v>
      </c>
      <c r="P220" s="9">
        <v>0</v>
      </c>
      <c r="Q220" s="17">
        <f t="shared" si="64"/>
        <v>4.4761811615494818</v>
      </c>
      <c r="R220" s="22">
        <f t="shared" si="65"/>
        <v>-1</v>
      </c>
      <c r="S220" s="5">
        <f t="shared" si="66"/>
        <v>229</v>
      </c>
      <c r="T220" s="5">
        <f t="shared" si="67"/>
        <v>250</v>
      </c>
      <c r="U220" s="5">
        <f t="shared" si="68"/>
        <v>239.5</v>
      </c>
      <c r="V220" s="9">
        <v>-4.2681617345710086</v>
      </c>
      <c r="W220" s="9">
        <v>-1.4587195375941633</v>
      </c>
      <c r="X220" s="9">
        <v>-2.8250349899661313</v>
      </c>
      <c r="Y220" s="9">
        <v>0</v>
      </c>
      <c r="Z220" s="9">
        <v>0</v>
      </c>
      <c r="AA220" s="17">
        <f t="shared" si="69"/>
        <v>-0.85135106160148488</v>
      </c>
      <c r="AB220" s="22">
        <f t="shared" si="70"/>
        <v>-1</v>
      </c>
      <c r="AC220" s="5">
        <f t="shared" si="71"/>
        <v>311</v>
      </c>
      <c r="AD220" s="5">
        <f t="shared" si="72"/>
        <v>251</v>
      </c>
      <c r="AE220" s="5">
        <f t="shared" si="73"/>
        <v>281</v>
      </c>
      <c r="AF220" s="9">
        <v>0.70282736047513295</v>
      </c>
      <c r="AG220" s="9">
        <v>0.68433646155304773</v>
      </c>
      <c r="AH220" s="9">
        <v>0.83166799280992454</v>
      </c>
      <c r="AI220" s="9">
        <v>0.37274328587372707</v>
      </c>
      <c r="AJ220" s="9">
        <v>0.68669166603962284</v>
      </c>
      <c r="AK220" s="17">
        <f t="shared" si="74"/>
        <v>0.62219144184136121</v>
      </c>
      <c r="AL220" s="22">
        <f t="shared" si="75"/>
        <v>-4.6344092147513338E-3</v>
      </c>
      <c r="AM220" s="5">
        <f t="shared" si="76"/>
        <v>228</v>
      </c>
      <c r="AN220" s="5">
        <f t="shared" si="77"/>
        <v>88</v>
      </c>
      <c r="AO220" s="5">
        <f t="shared" si="78"/>
        <v>158</v>
      </c>
      <c r="AP220" s="9">
        <v>0.94946771485048065</v>
      </c>
      <c r="AQ220" s="9">
        <v>0.91335003885332167</v>
      </c>
      <c r="AR220" s="9">
        <v>1.0473448943684507</v>
      </c>
      <c r="AS220" s="9">
        <v>1.1899091196669453</v>
      </c>
      <c r="AT220" s="9">
        <v>0.96219664884239264</v>
      </c>
      <c r="AU220" s="17">
        <f t="shared" si="79"/>
        <v>1.044461261995921</v>
      </c>
      <c r="AV220" s="22">
        <f t="shared" si="80"/>
        <v>2.6670139791746816E-3</v>
      </c>
      <c r="AW220" s="5">
        <f t="shared" si="81"/>
        <v>254</v>
      </c>
      <c r="AX220" s="5">
        <f t="shared" si="82"/>
        <v>209</v>
      </c>
      <c r="AY220" s="5">
        <f t="shared" si="83"/>
        <v>231.5</v>
      </c>
      <c r="AZ220">
        <v>-5.8698815155199986E-3</v>
      </c>
      <c r="BA220">
        <v>1.4432077432831997E-3</v>
      </c>
      <c r="BB220">
        <v>6.2455997798399967E-4</v>
      </c>
      <c r="BC220">
        <v>0</v>
      </c>
      <c r="BD220">
        <v>0</v>
      </c>
      <c r="BE220" t="s">
        <v>433</v>
      </c>
      <c r="BF220" t="s">
        <v>433</v>
      </c>
      <c r="BG220" t="s">
        <v>433</v>
      </c>
      <c r="BH220" t="s">
        <v>433</v>
      </c>
    </row>
    <row r="221" spans="1:61" x14ac:dyDescent="0.3">
      <c r="A221" t="s">
        <v>225</v>
      </c>
      <c r="B221" s="19">
        <v>26.608590693375998</v>
      </c>
      <c r="C221" s="19">
        <v>29.212873024512</v>
      </c>
      <c r="D221" s="19">
        <v>29.741833424896001</v>
      </c>
      <c r="E221" s="19">
        <v>29.984092896256001</v>
      </c>
      <c r="F221" s="19">
        <v>30.042386837503997</v>
      </c>
      <c r="G221" s="19">
        <f>SUMPRODUCT(B221:F221,$B$1:$F$1)/SUM($B$1:$F$1)</f>
        <v>29.751622474751997</v>
      </c>
      <c r="H221" s="18">
        <f>RANK(G221,$G$4:$G$316,0)</f>
        <v>133</v>
      </c>
      <c r="I221" s="15">
        <f>IF(AND(B221=0,F221=0),0,IFERROR(_xlfn.RRI(5,B221,F221),100%))</f>
        <v>2.4572068634918676E-2</v>
      </c>
      <c r="J221" s="18">
        <f>RANK(I221,$I$4:$I$316,0)</f>
        <v>118</v>
      </c>
      <c r="K221" s="18">
        <f t="shared" si="63"/>
        <v>125.5</v>
      </c>
      <c r="L221" s="9">
        <v>10.379859939378381</v>
      </c>
      <c r="M221" s="9">
        <v>10.482016716890522</v>
      </c>
      <c r="N221" s="9">
        <v>10.221435182091367</v>
      </c>
      <c r="O221" s="9">
        <v>10.122291816293581</v>
      </c>
      <c r="P221" s="9">
        <v>12.093660411972095</v>
      </c>
      <c r="Q221" s="17">
        <f t="shared" si="64"/>
        <v>10.961532578908631</v>
      </c>
      <c r="R221" s="22">
        <f t="shared" si="65"/>
        <v>3.103463659426331E-2</v>
      </c>
      <c r="S221" s="5">
        <f t="shared" si="66"/>
        <v>188</v>
      </c>
      <c r="T221" s="5">
        <f t="shared" si="67"/>
        <v>81</v>
      </c>
      <c r="U221" s="5">
        <f t="shared" si="68"/>
        <v>134.5</v>
      </c>
      <c r="V221" s="9">
        <v>17.344949953842281</v>
      </c>
      <c r="W221" s="9">
        <v>18.798835944802001</v>
      </c>
      <c r="X221" s="9">
        <v>17.472119181286196</v>
      </c>
      <c r="Y221" s="9">
        <v>19.371541411635508</v>
      </c>
      <c r="Z221" s="9">
        <v>23.042747888640001</v>
      </c>
      <c r="AA221" s="17">
        <f t="shared" si="69"/>
        <v>20.330174710136106</v>
      </c>
      <c r="AB221" s="22">
        <f t="shared" si="70"/>
        <v>5.8454621314461885E-2</v>
      </c>
      <c r="AC221" s="5">
        <f t="shared" si="71"/>
        <v>209</v>
      </c>
      <c r="AD221" s="5">
        <f t="shared" si="72"/>
        <v>71</v>
      </c>
      <c r="AE221" s="5">
        <f t="shared" si="73"/>
        <v>140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17">
        <f t="shared" si="74"/>
        <v>0</v>
      </c>
      <c r="AL221" s="22">
        <f t="shared" si="75"/>
        <v>0</v>
      </c>
      <c r="AM221" s="5">
        <f t="shared" si="76"/>
        <v>13</v>
      </c>
      <c r="AN221" s="5">
        <f t="shared" si="77"/>
        <v>89</v>
      </c>
      <c r="AO221" s="5">
        <f t="shared" si="78"/>
        <v>51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17">
        <f t="shared" si="79"/>
        <v>0</v>
      </c>
      <c r="AV221" s="22">
        <f t="shared" si="80"/>
        <v>0</v>
      </c>
      <c r="AW221" s="5">
        <f t="shared" si="81"/>
        <v>11</v>
      </c>
      <c r="AX221" s="5">
        <f t="shared" si="82"/>
        <v>101</v>
      </c>
      <c r="AY221" s="5">
        <f t="shared" si="83"/>
        <v>56</v>
      </c>
      <c r="AZ221">
        <v>26.608590693375998</v>
      </c>
      <c r="BA221">
        <v>29.212873024512</v>
      </c>
      <c r="BB221">
        <v>29.741833424896001</v>
      </c>
      <c r="BC221">
        <v>29.984092896256001</v>
      </c>
      <c r="BD221">
        <v>30.042386837503997</v>
      </c>
      <c r="BE221" t="s">
        <v>433</v>
      </c>
      <c r="BF221" t="s">
        <v>433</v>
      </c>
      <c r="BG221" t="s">
        <v>433</v>
      </c>
      <c r="BH221" t="s">
        <v>433</v>
      </c>
    </row>
    <row r="222" spans="1:61" x14ac:dyDescent="0.3">
      <c r="A222" t="s">
        <v>226</v>
      </c>
      <c r="B222" s="19">
        <v>298.11240542298111</v>
      </c>
      <c r="C222" s="19">
        <v>339.06555728504833</v>
      </c>
      <c r="D222" s="19">
        <v>372.49743303626747</v>
      </c>
      <c r="E222" s="19">
        <v>231.5491770150401</v>
      </c>
      <c r="F222" s="19">
        <v>232.24283085495296</v>
      </c>
      <c r="G222" s="19">
        <f>SUMPRODUCT(B222:F222,$B$1:$F$1)/SUM($B$1:$F$1)</f>
        <v>268.72027018914821</v>
      </c>
      <c r="H222" s="18">
        <f>RANK(G222,$G$4:$G$316,0)</f>
        <v>59</v>
      </c>
      <c r="I222" s="15">
        <f>IF(AND(B222=0,F222=0),0,IFERROR(_xlfn.RRI(5,B222,F222),100%))</f>
        <v>-4.8711046801996227E-2</v>
      </c>
      <c r="J222" s="18">
        <f>RANK(I222,$I$4:$I$316,0)</f>
        <v>221</v>
      </c>
      <c r="K222" s="18">
        <f t="shared" si="63"/>
        <v>140</v>
      </c>
      <c r="L222" s="9">
        <v>178.00935205922519</v>
      </c>
      <c r="M222" s="9">
        <v>186.28315958664325</v>
      </c>
      <c r="N222" s="9">
        <v>173.0093449813896</v>
      </c>
      <c r="O222" s="9">
        <v>129.74801895606043</v>
      </c>
      <c r="P222" s="9">
        <v>149.16440012627527</v>
      </c>
      <c r="Q222" s="17">
        <f t="shared" si="64"/>
        <v>151.40666031589959</v>
      </c>
      <c r="R222" s="22">
        <f t="shared" si="65"/>
        <v>-3.4739636081050795E-2</v>
      </c>
      <c r="S222" s="5">
        <f t="shared" si="66"/>
        <v>66</v>
      </c>
      <c r="T222" s="5">
        <f t="shared" si="67"/>
        <v>183</v>
      </c>
      <c r="U222" s="5">
        <f t="shared" si="68"/>
        <v>124.5</v>
      </c>
      <c r="V222" s="9">
        <v>277.13220948699933</v>
      </c>
      <c r="W222" s="9">
        <v>260.49720234461074</v>
      </c>
      <c r="X222" s="9">
        <v>226.80361641400219</v>
      </c>
      <c r="Y222" s="9">
        <v>200.95558180982394</v>
      </c>
      <c r="Z222" s="9">
        <v>194.80645692632598</v>
      </c>
      <c r="AA222" s="17">
        <f t="shared" si="69"/>
        <v>210.45145118785851</v>
      </c>
      <c r="AB222" s="22">
        <f t="shared" si="70"/>
        <v>-6.8070051017979916E-2</v>
      </c>
      <c r="AC222" s="5">
        <f t="shared" si="71"/>
        <v>72</v>
      </c>
      <c r="AD222" s="5">
        <f t="shared" si="72"/>
        <v>225</v>
      </c>
      <c r="AE222" s="5">
        <f t="shared" si="73"/>
        <v>148.5</v>
      </c>
      <c r="AF222" s="9">
        <v>0.61642179241291328</v>
      </c>
      <c r="AG222" s="9">
        <v>0.60033566600927102</v>
      </c>
      <c r="AH222" s="9">
        <v>0.63364757998587407</v>
      </c>
      <c r="AI222" s="9">
        <v>0.62322259507173683</v>
      </c>
      <c r="AJ222" s="9">
        <v>0.8111053451004484</v>
      </c>
      <c r="AK222" s="17">
        <f t="shared" si="74"/>
        <v>0.69897630547998446</v>
      </c>
      <c r="AL222" s="22">
        <f t="shared" si="75"/>
        <v>5.6427884391066829E-2</v>
      </c>
      <c r="AM222" s="5">
        <f t="shared" si="76"/>
        <v>264</v>
      </c>
      <c r="AN222" s="5">
        <f t="shared" si="77"/>
        <v>232</v>
      </c>
      <c r="AO222" s="5">
        <f t="shared" si="78"/>
        <v>248</v>
      </c>
      <c r="AP222" s="9">
        <v>1.1012350952618006</v>
      </c>
      <c r="AQ222" s="9">
        <v>1.0418798595737</v>
      </c>
      <c r="AR222" s="9">
        <v>1.0512089634232213</v>
      </c>
      <c r="AS222" s="9">
        <v>1.0331016803438335</v>
      </c>
      <c r="AT222" s="9">
        <v>1.2793700036253104</v>
      </c>
      <c r="AU222" s="17">
        <f t="shared" si="79"/>
        <v>1.1390760459796936</v>
      </c>
      <c r="AV222" s="22">
        <f t="shared" si="80"/>
        <v>3.0441222278820179E-2</v>
      </c>
      <c r="AW222" s="5">
        <f t="shared" si="81"/>
        <v>271</v>
      </c>
      <c r="AX222" s="5">
        <f t="shared" si="82"/>
        <v>239</v>
      </c>
      <c r="AY222" s="5">
        <f t="shared" si="83"/>
        <v>255</v>
      </c>
      <c r="AZ222">
        <v>582.43162241516552</v>
      </c>
      <c r="BA222">
        <v>675.44570055713791</v>
      </c>
      <c r="BB222">
        <v>740.592740219392</v>
      </c>
      <c r="BC222">
        <v>502.99010239421455</v>
      </c>
      <c r="BD222">
        <v>515.81019282433022</v>
      </c>
      <c r="BE222" t="s">
        <v>433</v>
      </c>
      <c r="BF222" t="s">
        <v>433</v>
      </c>
      <c r="BG222" t="s">
        <v>433</v>
      </c>
      <c r="BH222" t="s">
        <v>433</v>
      </c>
    </row>
    <row r="223" spans="1:61" x14ac:dyDescent="0.3">
      <c r="A223" t="s">
        <v>227</v>
      </c>
      <c r="B223" s="19">
        <v>6.1133322272358397</v>
      </c>
      <c r="C223" s="19">
        <v>7.49997829313536</v>
      </c>
      <c r="D223" s="19">
        <v>8.5654099517439999</v>
      </c>
      <c r="E223" s="19">
        <v>10.20063512576</v>
      </c>
      <c r="F223" s="19">
        <v>10.989747403366399</v>
      </c>
      <c r="G223" s="19">
        <f>SUMPRODUCT(B223:F223,$B$1:$F$1)/SUM($B$1:$F$1)</f>
        <v>9.8498370154419206</v>
      </c>
      <c r="H223" s="18">
        <f>RANK(G223,$G$4:$G$316,0)</f>
        <v>170</v>
      </c>
      <c r="I223" s="15">
        <f>IF(AND(B223=0,F223=0),0,IFERROR(_xlfn.RRI(5,B223,F223),100%))</f>
        <v>0.12445464411994567</v>
      </c>
      <c r="J223" s="18">
        <f>RANK(I223,$I$4:$I$316,0)</f>
        <v>81</v>
      </c>
      <c r="K223" s="18">
        <f t="shared" si="63"/>
        <v>125.5</v>
      </c>
      <c r="L223" s="9">
        <v>12.219932051958683</v>
      </c>
      <c r="M223" s="9">
        <v>12.466519403425075</v>
      </c>
      <c r="N223" s="9">
        <v>13.79347797217874</v>
      </c>
      <c r="O223" s="9">
        <v>17.668174937060559</v>
      </c>
      <c r="P223" s="9">
        <v>21.168579612918474</v>
      </c>
      <c r="Q223" s="17">
        <f t="shared" si="64"/>
        <v>17.760902493490494</v>
      </c>
      <c r="R223" s="22">
        <f t="shared" si="65"/>
        <v>0.11615519626680837</v>
      </c>
      <c r="S223" s="5">
        <f t="shared" si="66"/>
        <v>164</v>
      </c>
      <c r="T223" s="5">
        <f t="shared" si="67"/>
        <v>37</v>
      </c>
      <c r="U223" s="5">
        <f t="shared" si="68"/>
        <v>100.5</v>
      </c>
      <c r="V223" s="9">
        <v>35.391421902963401</v>
      </c>
      <c r="W223" s="9">
        <v>32.789479924357529</v>
      </c>
      <c r="X223" s="9">
        <v>33.550450910663272</v>
      </c>
      <c r="Y223" s="9">
        <v>35.584704112663047</v>
      </c>
      <c r="Z223" s="9">
        <v>32.194929306562145</v>
      </c>
      <c r="AA223" s="17">
        <f t="shared" si="69"/>
        <v>33.672518229922474</v>
      </c>
      <c r="AB223" s="22">
        <f t="shared" si="70"/>
        <v>-1.8754014682823561E-2</v>
      </c>
      <c r="AC223" s="5">
        <f t="shared" si="71"/>
        <v>175</v>
      </c>
      <c r="AD223" s="5">
        <f t="shared" si="72"/>
        <v>190</v>
      </c>
      <c r="AE223" s="5">
        <f t="shared" si="73"/>
        <v>182.5</v>
      </c>
      <c r="AF223" s="9">
        <v>0</v>
      </c>
      <c r="AG223" s="9">
        <v>0</v>
      </c>
      <c r="AH223" s="9">
        <v>0</v>
      </c>
      <c r="AI223" s="9">
        <v>0</v>
      </c>
      <c r="AJ223" s="9">
        <v>518.68134006333753</v>
      </c>
      <c r="AK223" s="17">
        <f t="shared" si="74"/>
        <v>207.47253602533502</v>
      </c>
      <c r="AL223" s="22">
        <f t="shared" si="75"/>
        <v>1</v>
      </c>
      <c r="AM223" s="5">
        <f t="shared" si="76"/>
        <v>311</v>
      </c>
      <c r="AN223" s="5">
        <f t="shared" si="77"/>
        <v>270</v>
      </c>
      <c r="AO223" s="5">
        <f t="shared" si="78"/>
        <v>290.5</v>
      </c>
      <c r="AP223" s="9">
        <v>0</v>
      </c>
      <c r="AQ223" s="9">
        <v>0</v>
      </c>
      <c r="AR223" s="9">
        <v>0</v>
      </c>
      <c r="AS223" s="9">
        <v>0</v>
      </c>
      <c r="AT223" s="9">
        <v>1076.1587031567713</v>
      </c>
      <c r="AU223" s="17">
        <f t="shared" si="79"/>
        <v>430.46348126270851</v>
      </c>
      <c r="AV223" s="22">
        <f t="shared" si="80"/>
        <v>1</v>
      </c>
      <c r="AW223" s="5">
        <f t="shared" si="81"/>
        <v>311</v>
      </c>
      <c r="AX223" s="5">
        <f t="shared" si="82"/>
        <v>274</v>
      </c>
      <c r="AY223" s="5">
        <f t="shared" si="83"/>
        <v>292.5</v>
      </c>
      <c r="AZ223">
        <v>6.1141388915814394</v>
      </c>
      <c r="BA223">
        <v>7.5009335035903995</v>
      </c>
      <c r="BB223">
        <v>8.5661499842560005</v>
      </c>
      <c r="BC223">
        <v>10.202390698721279</v>
      </c>
      <c r="BD223">
        <v>10.9905469371904</v>
      </c>
      <c r="BE223" t="s">
        <v>433</v>
      </c>
      <c r="BF223" t="s">
        <v>433</v>
      </c>
      <c r="BG223" t="s">
        <v>433</v>
      </c>
      <c r="BH223" t="s">
        <v>433</v>
      </c>
    </row>
    <row r="224" spans="1:61" x14ac:dyDescent="0.3">
      <c r="A224" t="s">
        <v>228</v>
      </c>
      <c r="B224" s="19">
        <v>184.01332451436542</v>
      </c>
      <c r="C224" s="19">
        <v>195.78258268783617</v>
      </c>
      <c r="D224" s="19">
        <v>223.38346452391937</v>
      </c>
      <c r="E224" s="19">
        <v>253.86188633216003</v>
      </c>
      <c r="F224" s="19">
        <v>311.27084465913856</v>
      </c>
      <c r="G224" s="19">
        <f>SUMPRODUCT(B224:F224,$B$1:$F$1)/SUM($B$1:$F$1)</f>
        <v>264.33339202819741</v>
      </c>
      <c r="H224" s="18">
        <f>RANK(G224,$G$4:$G$316,0)</f>
        <v>60</v>
      </c>
      <c r="I224" s="15">
        <f>IF(AND(B224=0,F224=0),0,IFERROR(_xlfn.RRI(5,B224,F224),100%))</f>
        <v>0.1108561775202026</v>
      </c>
      <c r="J224" s="18">
        <f>RANK(I224,$I$4:$I$316,0)</f>
        <v>84</v>
      </c>
      <c r="K224" s="18">
        <f t="shared" si="63"/>
        <v>72</v>
      </c>
      <c r="L224" s="9">
        <v>301.84207970695803</v>
      </c>
      <c r="M224" s="9">
        <v>298.45357688454152</v>
      </c>
      <c r="N224" s="9">
        <v>268.60831210929882</v>
      </c>
      <c r="O224" s="9">
        <v>276.53369311996028</v>
      </c>
      <c r="P224" s="9">
        <v>335.2371878059007</v>
      </c>
      <c r="Q224" s="17">
        <f t="shared" si="64"/>
        <v>300.7914283097831</v>
      </c>
      <c r="R224" s="22">
        <f t="shared" si="65"/>
        <v>2.1208640806078538E-2</v>
      </c>
      <c r="S224" s="5">
        <f t="shared" si="66"/>
        <v>38</v>
      </c>
      <c r="T224" s="5">
        <f t="shared" si="67"/>
        <v>90</v>
      </c>
      <c r="U224" s="5">
        <f t="shared" si="68"/>
        <v>64</v>
      </c>
      <c r="V224" s="9">
        <v>405.32801287346086</v>
      </c>
      <c r="W224" s="9">
        <v>420.86475265457204</v>
      </c>
      <c r="X224" s="9">
        <v>449.80390801718306</v>
      </c>
      <c r="Y224" s="9">
        <v>480.75571875480466</v>
      </c>
      <c r="Z224" s="9">
        <v>474.66312985462662</v>
      </c>
      <c r="AA224" s="17">
        <f t="shared" si="69"/>
        <v>465.36238744813033</v>
      </c>
      <c r="AB224" s="22">
        <f t="shared" si="70"/>
        <v>3.2085735762571899E-2</v>
      </c>
      <c r="AC224" s="5">
        <f t="shared" si="71"/>
        <v>42</v>
      </c>
      <c r="AD224" s="5">
        <f t="shared" si="72"/>
        <v>97</v>
      </c>
      <c r="AE224" s="5">
        <f t="shared" si="73"/>
        <v>69.5</v>
      </c>
      <c r="AF224" s="9">
        <v>0.75849913728314866</v>
      </c>
      <c r="AG224" s="9">
        <v>0.95475614453338342</v>
      </c>
      <c r="AH224" s="9">
        <v>0.49614918085623222</v>
      </c>
      <c r="AI224" s="9">
        <v>0.4968806163715902</v>
      </c>
      <c r="AJ224" s="9">
        <v>0.4110270462315555</v>
      </c>
      <c r="AK224" s="17">
        <f t="shared" si="74"/>
        <v>0.49836760366617228</v>
      </c>
      <c r="AL224" s="22">
        <f t="shared" si="75"/>
        <v>-0.11532641155952061</v>
      </c>
      <c r="AM224" s="5">
        <f t="shared" si="76"/>
        <v>188</v>
      </c>
      <c r="AN224" s="5">
        <f t="shared" si="77"/>
        <v>48</v>
      </c>
      <c r="AO224" s="5">
        <f t="shared" si="78"/>
        <v>118</v>
      </c>
      <c r="AP224" s="9">
        <v>1.6604576313958603</v>
      </c>
      <c r="AQ224" s="9">
        <v>1.501060885876502</v>
      </c>
      <c r="AR224" s="9">
        <v>0.92545966646373878</v>
      </c>
      <c r="AS224" s="9">
        <v>0.89346130227549225</v>
      </c>
      <c r="AT224" s="9">
        <v>0.81042646181495293</v>
      </c>
      <c r="AU224" s="17">
        <f t="shared" si="79"/>
        <v>0.93537683456499487</v>
      </c>
      <c r="AV224" s="22">
        <f t="shared" si="80"/>
        <v>-0.13364245312485512</v>
      </c>
      <c r="AW224" s="5">
        <f t="shared" si="81"/>
        <v>203</v>
      </c>
      <c r="AX224" s="5">
        <f t="shared" si="82"/>
        <v>50</v>
      </c>
      <c r="AY224" s="5">
        <f t="shared" si="83"/>
        <v>126.5</v>
      </c>
      <c r="AZ224">
        <v>213.42948173334528</v>
      </c>
      <c r="BA224">
        <v>221.90280568164354</v>
      </c>
      <c r="BB224">
        <v>259.81934475016192</v>
      </c>
      <c r="BC224">
        <v>295.60619477310462</v>
      </c>
      <c r="BD224">
        <v>357.34528339674108</v>
      </c>
      <c r="BE224" t="s">
        <v>433</v>
      </c>
      <c r="BF224" t="s">
        <v>433</v>
      </c>
      <c r="BG224" t="s">
        <v>433</v>
      </c>
      <c r="BH224" t="s">
        <v>433</v>
      </c>
    </row>
    <row r="225" spans="1:61" x14ac:dyDescent="0.3">
      <c r="A225" t="s">
        <v>229</v>
      </c>
      <c r="B225" s="19">
        <v>3.2448415133183993E-2</v>
      </c>
      <c r="C225" s="19">
        <v>-0.44566580221972479</v>
      </c>
      <c r="D225" s="19">
        <v>0.82425634904340483</v>
      </c>
      <c r="E225" s="19">
        <v>-1.44304180448256E-2</v>
      </c>
      <c r="F225" s="19">
        <v>3.9308635522047998E-3</v>
      </c>
      <c r="G225" s="19">
        <f>SUMPRODUCT(B225:F225,$B$1:$F$1)/SUM($B$1:$F$1)</f>
        <v>0.14143362046178817</v>
      </c>
      <c r="H225" s="18">
        <f>RANK(G225,$G$4:$G$316,0)</f>
        <v>219</v>
      </c>
      <c r="I225" s="15">
        <f>IF(AND(B225=0,F225=0),0,IFERROR(_xlfn.RRI(5,B225,F225),100%))</f>
        <v>-0.34436988183022244</v>
      </c>
      <c r="J225" s="18">
        <f>RANK(I225,$I$4:$I$316,0)</f>
        <v>253</v>
      </c>
      <c r="K225" s="18">
        <f t="shared" si="63"/>
        <v>236</v>
      </c>
      <c r="L225" s="9">
        <v>9.4328944695591925</v>
      </c>
      <c r="M225" s="9">
        <v>13.079355420770201</v>
      </c>
      <c r="N225" s="9">
        <v>14.761486576076186</v>
      </c>
      <c r="O225" s="9">
        <v>11.627534573981594</v>
      </c>
      <c r="P225" s="9">
        <v>10.98019675922391</v>
      </c>
      <c r="Q225" s="17">
        <f t="shared" si="64"/>
        <v>11.958248885615749</v>
      </c>
      <c r="R225" s="22">
        <f t="shared" si="65"/>
        <v>3.0844194329953334E-2</v>
      </c>
      <c r="S225" s="5">
        <f t="shared" si="66"/>
        <v>183</v>
      </c>
      <c r="T225" s="5">
        <f t="shared" si="67"/>
        <v>82</v>
      </c>
      <c r="U225" s="5">
        <f t="shared" si="68"/>
        <v>132.5</v>
      </c>
      <c r="V225" s="9">
        <v>15.481138852959745</v>
      </c>
      <c r="W225" s="9">
        <v>31.595259615234049</v>
      </c>
      <c r="X225" s="9">
        <v>29.997939545435237</v>
      </c>
      <c r="Y225" s="9">
        <v>27.432565399535516</v>
      </c>
      <c r="Z225" s="9">
        <v>23.743475741829119</v>
      </c>
      <c r="AA225" s="17">
        <f t="shared" si="69"/>
        <v>26.080567749089038</v>
      </c>
      <c r="AB225" s="22">
        <f t="shared" si="70"/>
        <v>8.9301941534214002E-2</v>
      </c>
      <c r="AC225" s="5">
        <f t="shared" si="71"/>
        <v>195</v>
      </c>
      <c r="AD225" s="5">
        <f t="shared" si="72"/>
        <v>45</v>
      </c>
      <c r="AE225" s="5">
        <f t="shared" si="73"/>
        <v>120</v>
      </c>
      <c r="AF225" s="9">
        <v>0.58280669442533473</v>
      </c>
      <c r="AG225" s="9">
        <v>0.94296742361383656</v>
      </c>
      <c r="AH225" s="9">
        <v>0.83921507897267111</v>
      </c>
      <c r="AI225" s="9">
        <v>0.62686599323213976</v>
      </c>
      <c r="AJ225" s="9">
        <v>0.5901403204080492</v>
      </c>
      <c r="AK225" s="17">
        <f t="shared" si="74"/>
        <v>0.66824764782935442</v>
      </c>
      <c r="AL225" s="22">
        <f t="shared" si="75"/>
        <v>2.5040857802176575E-3</v>
      </c>
      <c r="AM225" s="5">
        <f t="shared" si="76"/>
        <v>254</v>
      </c>
      <c r="AN225" s="5">
        <f t="shared" si="77"/>
        <v>196</v>
      </c>
      <c r="AO225" s="5">
        <f t="shared" si="78"/>
        <v>225</v>
      </c>
      <c r="AP225" s="9">
        <v>0.96994088194550121</v>
      </c>
      <c r="AQ225" s="9">
        <v>1.322700223954927</v>
      </c>
      <c r="AR225" s="9">
        <v>1.1939426402597577</v>
      </c>
      <c r="AS225" s="9">
        <v>0.96806475704283745</v>
      </c>
      <c r="AT225" s="9">
        <v>0.94231689071799185</v>
      </c>
      <c r="AU225" s="17">
        <f t="shared" si="79"/>
        <v>1.020766766747021</v>
      </c>
      <c r="AV225" s="22">
        <f t="shared" si="80"/>
        <v>-5.7620360548722438E-3</v>
      </c>
      <c r="AW225" s="5">
        <f t="shared" si="81"/>
        <v>242</v>
      </c>
      <c r="AX225" s="5">
        <f t="shared" si="82"/>
        <v>90</v>
      </c>
      <c r="AY225" s="5">
        <f t="shared" si="83"/>
        <v>166</v>
      </c>
      <c r="AZ225">
        <v>2.8967044052582398E-2</v>
      </c>
      <c r="BA225">
        <v>-0.17474535211294717</v>
      </c>
      <c r="BB225">
        <v>6.60389717776384E-2</v>
      </c>
      <c r="BC225">
        <v>-1.4399781758771201E-2</v>
      </c>
      <c r="BD225">
        <v>4.0642926667775999E-3</v>
      </c>
      <c r="BE225" t="s">
        <v>433</v>
      </c>
      <c r="BF225" t="s">
        <v>433</v>
      </c>
      <c r="BG225" t="s">
        <v>433</v>
      </c>
      <c r="BH225" t="s">
        <v>433</v>
      </c>
    </row>
    <row r="226" spans="1:61" x14ac:dyDescent="0.3">
      <c r="A226" t="s">
        <v>230</v>
      </c>
      <c r="B226" s="19">
        <v>12.457417268223999</v>
      </c>
      <c r="C226" s="19">
        <v>12.951684790271999</v>
      </c>
      <c r="D226" s="19">
        <v>14.758017429504001</v>
      </c>
      <c r="E226" s="19">
        <v>32.683456878592004</v>
      </c>
      <c r="F226" s="19">
        <v>39.98399998464</v>
      </c>
      <c r="G226" s="19">
        <f>SUMPRODUCT(B226:F226,$B$1:$F$1)/SUM($B$1:$F$1)</f>
        <v>30.020695646259203</v>
      </c>
      <c r="H226" s="18">
        <f>RANK(G226,$G$4:$G$316,0)</f>
        <v>132</v>
      </c>
      <c r="I226" s="15">
        <f>IF(AND(B226=0,F226=0),0,IFERROR(_xlfn.RRI(5,B226,F226),100%))</f>
        <v>0.26267518474583507</v>
      </c>
      <c r="J226" s="18">
        <f>RANK(I226,$I$4:$I$316,0)</f>
        <v>66</v>
      </c>
      <c r="K226" s="18">
        <f t="shared" si="63"/>
        <v>99</v>
      </c>
      <c r="L226" s="9">
        <v>33.655497638762597</v>
      </c>
      <c r="M226" s="9">
        <v>33.942605657358847</v>
      </c>
      <c r="N226" s="9">
        <v>39.017848732360193</v>
      </c>
      <c r="O226" s="9">
        <v>45.088252676762217</v>
      </c>
      <c r="P226" s="9">
        <v>36.956619028553007</v>
      </c>
      <c r="Q226" s="17">
        <f t="shared" si="64"/>
        <v>39.492598325727982</v>
      </c>
      <c r="R226" s="22">
        <f t="shared" si="65"/>
        <v>1.8889867349047629E-2</v>
      </c>
      <c r="S226" s="5">
        <f t="shared" si="66"/>
        <v>130</v>
      </c>
      <c r="T226" s="5">
        <f t="shared" si="67"/>
        <v>96</v>
      </c>
      <c r="U226" s="5">
        <f t="shared" si="68"/>
        <v>113</v>
      </c>
      <c r="V226" s="9">
        <v>59.411499892815769</v>
      </c>
      <c r="W226" s="9">
        <v>50.043157495405268</v>
      </c>
      <c r="X226" s="9">
        <v>70.107711520730405</v>
      </c>
      <c r="Y226" s="9">
        <v>72.960720330134421</v>
      </c>
      <c r="Z226" s="9">
        <v>88.581051436334079</v>
      </c>
      <c r="AA226" s="17">
        <f t="shared" si="69"/>
        <v>76.8149118471311</v>
      </c>
      <c r="AB226" s="22">
        <f t="shared" si="70"/>
        <v>8.316361460863364E-2</v>
      </c>
      <c r="AC226" s="5">
        <f t="shared" si="71"/>
        <v>129</v>
      </c>
      <c r="AD226" s="5">
        <f t="shared" si="72"/>
        <v>49</v>
      </c>
      <c r="AE226" s="5">
        <f t="shared" si="73"/>
        <v>89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17">
        <f t="shared" si="74"/>
        <v>0</v>
      </c>
      <c r="AL226" s="22">
        <f t="shared" si="75"/>
        <v>0</v>
      </c>
      <c r="AM226" s="5">
        <f t="shared" si="76"/>
        <v>13</v>
      </c>
      <c r="AN226" s="5">
        <f t="shared" si="77"/>
        <v>89</v>
      </c>
      <c r="AO226" s="5">
        <f t="shared" si="78"/>
        <v>51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17">
        <f t="shared" si="79"/>
        <v>0</v>
      </c>
      <c r="AV226" s="22">
        <f t="shared" si="80"/>
        <v>0</v>
      </c>
      <c r="AW226" s="5">
        <f t="shared" si="81"/>
        <v>11</v>
      </c>
      <c r="AX226" s="5">
        <f t="shared" si="82"/>
        <v>101</v>
      </c>
      <c r="AY226" s="5">
        <f t="shared" si="83"/>
        <v>56</v>
      </c>
      <c r="AZ226">
        <v>153.57871306444801</v>
      </c>
      <c r="BA226">
        <v>155.62562950246399</v>
      </c>
      <c r="BB226">
        <v>168.45531106816</v>
      </c>
      <c r="BC226">
        <v>285.28746596249601</v>
      </c>
      <c r="BD226">
        <v>344.542384715776</v>
      </c>
      <c r="BE226" t="s">
        <v>433</v>
      </c>
      <c r="BF226" t="s">
        <v>433</v>
      </c>
      <c r="BG226" t="s">
        <v>433</v>
      </c>
      <c r="BH226" t="s">
        <v>433</v>
      </c>
    </row>
    <row r="227" spans="1:61" x14ac:dyDescent="0.3">
      <c r="A227" t="s">
        <v>231</v>
      </c>
      <c r="B227" s="19">
        <v>0</v>
      </c>
      <c r="C227" s="19">
        <v>0</v>
      </c>
      <c r="D227" s="19">
        <v>0</v>
      </c>
      <c r="E227" s="19">
        <v>0</v>
      </c>
      <c r="F227" s="19">
        <v>0</v>
      </c>
      <c r="G227" s="19">
        <f>SUMPRODUCT(B227:F227,$B$1:$F$1)/SUM($B$1:$F$1)</f>
        <v>0</v>
      </c>
      <c r="H227" s="18">
        <f>RANK(G227,$G$4:$G$316,0)</f>
        <v>241</v>
      </c>
      <c r="I227" s="15">
        <f>IF(AND(B227=0,F227=0),0,IFERROR(_xlfn.RRI(5,B227,F227),100%))</f>
        <v>0</v>
      </c>
      <c r="J227" s="18">
        <f>RANK(I227,$I$4:$I$316,0)</f>
        <v>132</v>
      </c>
      <c r="K227" s="18">
        <f t="shared" si="63"/>
        <v>186.5</v>
      </c>
      <c r="L227" s="9">
        <v>0.35561452953599998</v>
      </c>
      <c r="M227" s="9">
        <v>0.30545227366400002</v>
      </c>
      <c r="N227" s="9">
        <v>0.27049922764800005</v>
      </c>
      <c r="O227" s="9">
        <v>0.27509552332800002</v>
      </c>
      <c r="P227" s="9">
        <v>0.27011379404800001</v>
      </c>
      <c r="Q227" s="17">
        <f t="shared" si="64"/>
        <v>0.27772736030720002</v>
      </c>
      <c r="R227" s="22">
        <f t="shared" si="65"/>
        <v>-5.3515615362118241E-2</v>
      </c>
      <c r="S227" s="5">
        <f t="shared" si="66"/>
        <v>289</v>
      </c>
      <c r="T227" s="5">
        <f t="shared" si="67"/>
        <v>194</v>
      </c>
      <c r="U227" s="5">
        <f t="shared" si="68"/>
        <v>241.5</v>
      </c>
      <c r="V227" s="9">
        <v>4.991024974848</v>
      </c>
      <c r="W227" s="9">
        <v>4.972116566016</v>
      </c>
      <c r="X227" s="9">
        <v>5.0050306682879997</v>
      </c>
      <c r="Y227" s="9">
        <v>5.16152441856</v>
      </c>
      <c r="Z227" s="9">
        <v>5.2064071976960005</v>
      </c>
      <c r="AA227" s="17">
        <f t="shared" si="69"/>
        <v>5.1301834153471999</v>
      </c>
      <c r="AB227" s="22">
        <f t="shared" si="70"/>
        <v>8.4855450714078628E-3</v>
      </c>
      <c r="AC227" s="5">
        <f t="shared" si="71"/>
        <v>262</v>
      </c>
      <c r="AD227" s="5">
        <f t="shared" si="72"/>
        <v>131</v>
      </c>
      <c r="AE227" s="5">
        <f t="shared" si="73"/>
        <v>196.5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17">
        <f t="shared" si="74"/>
        <v>0</v>
      </c>
      <c r="AL227" s="22">
        <f t="shared" si="75"/>
        <v>0</v>
      </c>
      <c r="AM227" s="5">
        <f t="shared" si="76"/>
        <v>13</v>
      </c>
      <c r="AN227" s="5">
        <f t="shared" si="77"/>
        <v>89</v>
      </c>
      <c r="AO227" s="5">
        <f t="shared" si="78"/>
        <v>51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17">
        <f t="shared" si="79"/>
        <v>0</v>
      </c>
      <c r="AV227" s="22">
        <f t="shared" si="80"/>
        <v>0</v>
      </c>
      <c r="AW227" s="5">
        <f t="shared" si="81"/>
        <v>11</v>
      </c>
      <c r="AX227" s="5">
        <f t="shared" si="82"/>
        <v>101</v>
      </c>
      <c r="AY227" s="5">
        <f t="shared" si="83"/>
        <v>56</v>
      </c>
      <c r="AZ227">
        <v>0</v>
      </c>
      <c r="BA227">
        <v>0</v>
      </c>
      <c r="BB227">
        <v>0</v>
      </c>
      <c r="BC227">
        <v>0</v>
      </c>
      <c r="BD227">
        <v>0</v>
      </c>
      <c r="BE227" t="s">
        <v>433</v>
      </c>
      <c r="BF227" t="s">
        <v>433</v>
      </c>
      <c r="BG227" t="s">
        <v>438</v>
      </c>
      <c r="BH227" t="s">
        <v>438</v>
      </c>
      <c r="BI227" t="s">
        <v>437</v>
      </c>
    </row>
    <row r="228" spans="1:61" x14ac:dyDescent="0.3">
      <c r="A228" t="s">
        <v>232</v>
      </c>
      <c r="B228" s="19">
        <v>0</v>
      </c>
      <c r="C228" s="19">
        <v>0</v>
      </c>
      <c r="D228" s="19">
        <v>0</v>
      </c>
      <c r="E228" s="19">
        <v>0</v>
      </c>
      <c r="F228" s="20">
        <v>9.0309042581299195E-2</v>
      </c>
      <c r="G228" s="19">
        <f>SUMPRODUCT(B228:F228,$B$1:$F$1)/SUM($B$1:$F$1)</f>
        <v>3.6123617032519678E-2</v>
      </c>
      <c r="H228" s="18">
        <f>RANK(G228,$G$4:$G$316,0)</f>
        <v>223</v>
      </c>
      <c r="I228" s="15">
        <f>IF(AND(B228=0,F228=0),0,IFERROR(_xlfn.RRI(5,B228,F228),100%))</f>
        <v>1</v>
      </c>
      <c r="J228" s="18">
        <f>RANK(I228,$I$4:$I$316,0)</f>
        <v>5</v>
      </c>
      <c r="K228" s="18">
        <f t="shared" si="63"/>
        <v>114</v>
      </c>
      <c r="L228" s="9">
        <v>3.7296029612236801</v>
      </c>
      <c r="M228" s="9">
        <v>3.259804672</v>
      </c>
      <c r="N228" s="9">
        <v>2.5949731461119998</v>
      </c>
      <c r="O228" s="9">
        <v>3.3059793667481601</v>
      </c>
      <c r="P228" s="9">
        <v>4.0709563440707583</v>
      </c>
      <c r="Q228" s="17">
        <f t="shared" si="64"/>
        <v>3.4886413585363356</v>
      </c>
      <c r="R228" s="22">
        <f t="shared" si="65"/>
        <v>1.7669523693419675E-2</v>
      </c>
      <c r="S228" s="5">
        <f t="shared" si="66"/>
        <v>240</v>
      </c>
      <c r="T228" s="5">
        <f t="shared" si="67"/>
        <v>98</v>
      </c>
      <c r="U228" s="5">
        <f t="shared" si="68"/>
        <v>169</v>
      </c>
      <c r="V228" s="9">
        <v>11.245136718489599</v>
      </c>
      <c r="W228" s="9">
        <v>12.369639583744</v>
      </c>
      <c r="X228" s="9">
        <v>13.247524349952</v>
      </c>
      <c r="Y228" s="9">
        <v>11.225058855936</v>
      </c>
      <c r="Z228" s="9">
        <v>8.1720656748614662</v>
      </c>
      <c r="AA228" s="17">
        <f t="shared" si="69"/>
        <v>10.466587611827467</v>
      </c>
      <c r="AB228" s="22">
        <f t="shared" si="70"/>
        <v>-6.1847540121951927E-2</v>
      </c>
      <c r="AC228" s="5">
        <f t="shared" si="71"/>
        <v>239</v>
      </c>
      <c r="AD228" s="5">
        <f t="shared" si="72"/>
        <v>220</v>
      </c>
      <c r="AE228" s="5">
        <f t="shared" si="73"/>
        <v>229.5</v>
      </c>
      <c r="AF228" s="9">
        <v>0.42140363069341075</v>
      </c>
      <c r="AG228" s="9">
        <v>0.38952082169237817</v>
      </c>
      <c r="AH228" s="9">
        <v>0.41157530310644336</v>
      </c>
      <c r="AI228" s="9">
        <v>0.43660093200474559</v>
      </c>
      <c r="AJ228" s="9">
        <v>0.43942789172364105</v>
      </c>
      <c r="AK228" s="17">
        <f t="shared" si="74"/>
        <v>0.42961271953145819</v>
      </c>
      <c r="AL228" s="22">
        <f t="shared" si="75"/>
        <v>8.4116845994364198E-3</v>
      </c>
      <c r="AM228" s="5">
        <f t="shared" si="76"/>
        <v>173</v>
      </c>
      <c r="AN228" s="5">
        <f t="shared" si="77"/>
        <v>200</v>
      </c>
      <c r="AO228" s="5">
        <f t="shared" si="78"/>
        <v>186.5</v>
      </c>
      <c r="AP228" s="9">
        <v>0.92035544206910502</v>
      </c>
      <c r="AQ228" s="9">
        <v>0.96819645120691677</v>
      </c>
      <c r="AR228" s="9">
        <v>0.9532002277604531</v>
      </c>
      <c r="AS228" s="9">
        <v>0.86148725715372487</v>
      </c>
      <c r="AT228" s="9">
        <v>0.85920187694379546</v>
      </c>
      <c r="AU228" s="17">
        <f t="shared" si="79"/>
        <v>0.88719456813952724</v>
      </c>
      <c r="AV228" s="22">
        <f t="shared" si="80"/>
        <v>-1.3657091488904705E-2</v>
      </c>
      <c r="AW228" s="5">
        <f t="shared" si="81"/>
        <v>183</v>
      </c>
      <c r="AX228" s="5">
        <f t="shared" si="82"/>
        <v>80</v>
      </c>
      <c r="AY228" s="5">
        <f t="shared" si="83"/>
        <v>131.5</v>
      </c>
      <c r="AZ228">
        <v>0</v>
      </c>
      <c r="BA228">
        <v>0</v>
      </c>
      <c r="BB228">
        <v>0</v>
      </c>
      <c r="BC228">
        <v>0</v>
      </c>
      <c r="BD228">
        <v>-6.0493574187008041E-3</v>
      </c>
      <c r="BE228" t="s">
        <v>433</v>
      </c>
      <c r="BF228" t="s">
        <v>433</v>
      </c>
      <c r="BG228" t="s">
        <v>433</v>
      </c>
      <c r="BH228" t="s">
        <v>433</v>
      </c>
    </row>
    <row r="229" spans="1:61" x14ac:dyDescent="0.3">
      <c r="A229" t="s">
        <v>233</v>
      </c>
      <c r="B229" s="19">
        <v>2660.8529226352643</v>
      </c>
      <c r="C229" s="19">
        <v>3467.00637021696</v>
      </c>
      <c r="D229" s="19">
        <v>2804.8568002027519</v>
      </c>
      <c r="E229" s="19">
        <v>2909.1898474035197</v>
      </c>
      <c r="F229" s="19">
        <v>2620.1254270177278</v>
      </c>
      <c r="G229" s="19">
        <f>SUMPRODUCT(B229:F229,$B$1:$F$1)/SUM($B$1:$F$1)</f>
        <v>2788.1714497113089</v>
      </c>
      <c r="H229" s="18">
        <f>RANK(G229,$G$4:$G$316,0)</f>
        <v>20</v>
      </c>
      <c r="I229" s="15">
        <f>IF(AND(B229=0,F229=0),0,IFERROR(_xlfn.RRI(5,B229,F229),100%))</f>
        <v>-3.0801524609791464E-3</v>
      </c>
      <c r="J229" s="18">
        <f>RANK(I229,$I$4:$I$316,0)</f>
        <v>198</v>
      </c>
      <c r="K229" s="18">
        <f t="shared" si="63"/>
        <v>109</v>
      </c>
      <c r="L229" s="9">
        <v>1728.1419738050561</v>
      </c>
      <c r="M229" s="9">
        <v>1738.5353565655039</v>
      </c>
      <c r="N229" s="9">
        <v>1679.51791694336</v>
      </c>
      <c r="O229" s="9">
        <v>1664.1095680000001</v>
      </c>
      <c r="P229" s="9">
        <v>1680.299702513664</v>
      </c>
      <c r="Q229" s="17">
        <f t="shared" si="64"/>
        <v>1680.5902013126656</v>
      </c>
      <c r="R229" s="22">
        <f t="shared" si="65"/>
        <v>-5.5991969197161096E-3</v>
      </c>
      <c r="S229" s="5">
        <f t="shared" si="66"/>
        <v>16</v>
      </c>
      <c r="T229" s="5">
        <f t="shared" si="67"/>
        <v>145</v>
      </c>
      <c r="U229" s="5">
        <f t="shared" si="68"/>
        <v>80.5</v>
      </c>
      <c r="V229" s="9">
        <v>2777.8960783359998</v>
      </c>
      <c r="W229" s="9">
        <v>3207.8809845760002</v>
      </c>
      <c r="X229" s="9">
        <v>3199.870710784</v>
      </c>
      <c r="Y229" s="9">
        <v>3178.6342830080002</v>
      </c>
      <c r="Z229" s="9">
        <v>3582.9107681280002</v>
      </c>
      <c r="AA229" s="17">
        <f t="shared" si="69"/>
        <v>3326.0175874560005</v>
      </c>
      <c r="AB229" s="22">
        <f t="shared" si="70"/>
        <v>5.2213814925195612E-2</v>
      </c>
      <c r="AC229" s="5">
        <f t="shared" si="71"/>
        <v>15</v>
      </c>
      <c r="AD229" s="5">
        <f t="shared" si="72"/>
        <v>77</v>
      </c>
      <c r="AE229" s="5">
        <f t="shared" si="73"/>
        <v>46</v>
      </c>
      <c r="AF229" s="9">
        <v>0.65924673608219575</v>
      </c>
      <c r="AG229" s="9">
        <v>0.65507987024485781</v>
      </c>
      <c r="AH229" s="9">
        <v>0.64139061938052278</v>
      </c>
      <c r="AI229" s="9">
        <v>0.6440066696500979</v>
      </c>
      <c r="AJ229" s="9">
        <v>0.57042309975440519</v>
      </c>
      <c r="AK229" s="17">
        <f t="shared" si="74"/>
        <v>0.61536569498924876</v>
      </c>
      <c r="AL229" s="22">
        <f t="shared" si="75"/>
        <v>-2.8529039196337425E-2</v>
      </c>
      <c r="AM229" s="5">
        <f t="shared" si="76"/>
        <v>223</v>
      </c>
      <c r="AN229" s="5">
        <f t="shared" si="77"/>
        <v>74</v>
      </c>
      <c r="AO229" s="5">
        <f t="shared" si="78"/>
        <v>148.5</v>
      </c>
      <c r="AP229" s="9">
        <v>0.90143920158642865</v>
      </c>
      <c r="AQ229" s="9">
        <v>0.88644652712241323</v>
      </c>
      <c r="AR229" s="9">
        <v>0.88049531888242349</v>
      </c>
      <c r="AS229" s="9">
        <v>0.90251181877543418</v>
      </c>
      <c r="AT229" s="9">
        <v>0.8722914673365143</v>
      </c>
      <c r="AU229" s="17">
        <f t="shared" si="79"/>
        <v>0.88516348277916279</v>
      </c>
      <c r="AV229" s="22">
        <f t="shared" si="80"/>
        <v>-6.552235751003721E-3</v>
      </c>
      <c r="AW229" s="5">
        <f t="shared" si="81"/>
        <v>181</v>
      </c>
      <c r="AX229" s="5">
        <f t="shared" si="82"/>
        <v>89</v>
      </c>
      <c r="AY229" s="5">
        <f t="shared" si="83"/>
        <v>135</v>
      </c>
      <c r="AZ229">
        <v>3408.348891851776</v>
      </c>
      <c r="BA229">
        <v>4205.7732416133113</v>
      </c>
      <c r="BB229">
        <v>3617.072334918656</v>
      </c>
      <c r="BC229">
        <v>3633.9963966760961</v>
      </c>
      <c r="BD229">
        <v>3430.085703017472</v>
      </c>
      <c r="BE229" t="s">
        <v>433</v>
      </c>
      <c r="BF229" t="s">
        <v>433</v>
      </c>
      <c r="BG229" t="s">
        <v>433</v>
      </c>
      <c r="BH229" t="s">
        <v>433</v>
      </c>
    </row>
    <row r="230" spans="1:61" x14ac:dyDescent="0.3">
      <c r="A230" t="s">
        <v>234</v>
      </c>
      <c r="B230" s="19">
        <v>0</v>
      </c>
      <c r="C230" s="19">
        <v>4.2564185103462409</v>
      </c>
      <c r="D230" s="19">
        <v>4.32438679641088</v>
      </c>
      <c r="E230" s="19">
        <v>4.5247268177817599</v>
      </c>
      <c r="F230" s="20">
        <v>3.9791947672166401</v>
      </c>
      <c r="G230" s="19">
        <f>SUMPRODUCT(B230:F230,$B$1:$F$1)/SUM($B$1:$F$1)</f>
        <v>4.0267942370206722</v>
      </c>
      <c r="H230" s="18">
        <f>RANK(G230,$G$4:$G$316,0)</f>
        <v>191</v>
      </c>
      <c r="I230" s="15">
        <f>IF(AND(B230=0,F230=0),0,IFERROR(_xlfn.RRI(5,B230,F230),100%))</f>
        <v>1</v>
      </c>
      <c r="J230" s="18">
        <f>RANK(I230,$I$4:$I$316,0)</f>
        <v>5</v>
      </c>
      <c r="K230" s="18">
        <f t="shared" si="63"/>
        <v>98</v>
      </c>
      <c r="L230" s="9">
        <v>1.1088376964109312</v>
      </c>
      <c r="M230" s="9">
        <v>7.9140074415414272</v>
      </c>
      <c r="N230" s="9">
        <v>8.5451030588601355</v>
      </c>
      <c r="O230" s="9">
        <v>8.8771550135344128</v>
      </c>
      <c r="P230" s="9">
        <v>7.4234286283158522</v>
      </c>
      <c r="Q230" s="17">
        <f t="shared" si="64"/>
        <v>7.7926808240563101</v>
      </c>
      <c r="R230" s="22">
        <f t="shared" si="65"/>
        <v>0.46267322371563457</v>
      </c>
      <c r="S230" s="5">
        <f t="shared" si="66"/>
        <v>208</v>
      </c>
      <c r="T230" s="5">
        <f t="shared" si="67"/>
        <v>15</v>
      </c>
      <c r="U230" s="5">
        <f t="shared" si="68"/>
        <v>111.5</v>
      </c>
      <c r="V230" s="9">
        <v>15.330774553112166</v>
      </c>
      <c r="W230" s="9">
        <v>23.570447049590271</v>
      </c>
      <c r="X230" s="9">
        <v>23.453352047288831</v>
      </c>
      <c r="Y230" s="9">
        <v>27.141896474768075</v>
      </c>
      <c r="Z230" s="9">
        <v>19.543511570041446</v>
      </c>
      <c r="AA230" s="17">
        <f t="shared" si="69"/>
        <v>22.59570506003989</v>
      </c>
      <c r="AB230" s="22">
        <f t="shared" si="70"/>
        <v>4.975439268979498E-2</v>
      </c>
      <c r="AC230" s="5">
        <f t="shared" si="71"/>
        <v>204</v>
      </c>
      <c r="AD230" s="5">
        <f t="shared" si="72"/>
        <v>81</v>
      </c>
      <c r="AE230" s="5">
        <f t="shared" si="73"/>
        <v>142.5</v>
      </c>
      <c r="AF230" s="9">
        <v>0.45606418540108157</v>
      </c>
      <c r="AG230" s="9">
        <v>0</v>
      </c>
      <c r="AH230" s="9">
        <v>0</v>
      </c>
      <c r="AI230" s="9">
        <v>0</v>
      </c>
      <c r="AJ230" s="9">
        <v>0</v>
      </c>
      <c r="AK230" s="17">
        <f t="shared" si="74"/>
        <v>2.2803209270054081E-2</v>
      </c>
      <c r="AL230" s="22">
        <f t="shared" si="75"/>
        <v>-1</v>
      </c>
      <c r="AM230" s="5">
        <f t="shared" si="76"/>
        <v>118</v>
      </c>
      <c r="AN230" s="5">
        <f t="shared" si="77"/>
        <v>1</v>
      </c>
      <c r="AO230" s="5">
        <f t="shared" si="78"/>
        <v>59.5</v>
      </c>
      <c r="AP230" s="9">
        <v>1.8850689671874281</v>
      </c>
      <c r="AQ230" s="9">
        <v>0</v>
      </c>
      <c r="AR230" s="9">
        <v>0</v>
      </c>
      <c r="AS230" s="9">
        <v>0</v>
      </c>
      <c r="AT230" s="9">
        <v>0</v>
      </c>
      <c r="AU230" s="17">
        <f t="shared" si="79"/>
        <v>9.4253448359371411E-2</v>
      </c>
      <c r="AV230" s="22">
        <f t="shared" si="80"/>
        <v>-1</v>
      </c>
      <c r="AW230" s="5">
        <f t="shared" si="81"/>
        <v>119</v>
      </c>
      <c r="AX230" s="5">
        <f t="shared" si="82"/>
        <v>1</v>
      </c>
      <c r="AY230" s="5">
        <f t="shared" si="83"/>
        <v>60</v>
      </c>
      <c r="AZ230">
        <v>0</v>
      </c>
      <c r="BA230">
        <v>4.4755660822118406</v>
      </c>
      <c r="BB230">
        <v>4.5243412492799999</v>
      </c>
      <c r="BC230">
        <v>4.7037457123430402</v>
      </c>
      <c r="BD230">
        <v>4.1588445587660798</v>
      </c>
      <c r="BE230" t="s">
        <v>433</v>
      </c>
      <c r="BF230" t="s">
        <v>433</v>
      </c>
      <c r="BG230" t="s">
        <v>433</v>
      </c>
      <c r="BH230" t="s">
        <v>433</v>
      </c>
    </row>
    <row r="231" spans="1:61" x14ac:dyDescent="0.3">
      <c r="A231" t="s">
        <v>235</v>
      </c>
      <c r="B231" s="19">
        <v>51.822766649945706</v>
      </c>
      <c r="C231" s="19">
        <v>49.037918558378188</v>
      </c>
      <c r="D231" s="19">
        <v>75.06964382484</v>
      </c>
      <c r="E231" s="19">
        <v>117.41832303667486</v>
      </c>
      <c r="F231" s="19">
        <v>144.32837812643911</v>
      </c>
      <c r="G231" s="19">
        <f>SUMPRODUCT(B231:F231,$B$1:$F$1)/SUM($B$1:$F$1)</f>
        <v>113.0138111869623</v>
      </c>
      <c r="H231" s="18">
        <f>RANK(G231,$G$4:$G$316,0)</f>
        <v>91</v>
      </c>
      <c r="I231" s="15">
        <f>IF(AND(B231=0,F231=0),0,IFERROR(_xlfn.RRI(5,B231,F231),100%))</f>
        <v>0.22734378363464502</v>
      </c>
      <c r="J231" s="18">
        <f>RANK(I231,$I$4:$I$316,0)</f>
        <v>69</v>
      </c>
      <c r="K231" s="18">
        <f t="shared" si="63"/>
        <v>80</v>
      </c>
      <c r="L231" s="9">
        <v>53.13081853651353</v>
      </c>
      <c r="M231" s="9">
        <v>57.860875095755567</v>
      </c>
      <c r="N231" s="9">
        <v>79.739713646406742</v>
      </c>
      <c r="O231" s="9">
        <v>67.267744350152</v>
      </c>
      <c r="P231" s="9">
        <v>113.98146739627141</v>
      </c>
      <c r="Q231" s="17">
        <f t="shared" si="64"/>
        <v>87.270437674448971</v>
      </c>
      <c r="R231" s="22">
        <f t="shared" si="65"/>
        <v>0.16492387830002908</v>
      </c>
      <c r="S231" s="5">
        <f t="shared" si="66"/>
        <v>95</v>
      </c>
      <c r="T231" s="5">
        <f t="shared" si="67"/>
        <v>29</v>
      </c>
      <c r="U231" s="5">
        <f t="shared" si="68"/>
        <v>62</v>
      </c>
      <c r="V231" s="9">
        <v>205.3421738964355</v>
      </c>
      <c r="W231" s="9">
        <v>197.93283765000879</v>
      </c>
      <c r="X231" s="9">
        <v>220.29741379124459</v>
      </c>
      <c r="Y231" s="9">
        <v>263.5547206497983</v>
      </c>
      <c r="Z231" s="9">
        <v>254.15656050020311</v>
      </c>
      <c r="AA231" s="17">
        <f t="shared" si="69"/>
        <v>244.95227373059191</v>
      </c>
      <c r="AB231" s="22">
        <f t="shared" si="70"/>
        <v>4.3577324284680863E-2</v>
      </c>
      <c r="AC231" s="5">
        <f t="shared" si="71"/>
        <v>68</v>
      </c>
      <c r="AD231" s="5">
        <f t="shared" si="72"/>
        <v>86</v>
      </c>
      <c r="AE231" s="5">
        <f t="shared" si="73"/>
        <v>77</v>
      </c>
      <c r="AF231" s="9">
        <v>0.44618358740976899</v>
      </c>
      <c r="AG231" s="9">
        <v>0.71131875212614237</v>
      </c>
      <c r="AH231" s="9">
        <v>0.57383881795476133</v>
      </c>
      <c r="AI231" s="9">
        <v>0</v>
      </c>
      <c r="AJ231" s="9">
        <v>0</v>
      </c>
      <c r="AK231" s="17">
        <f t="shared" si="74"/>
        <v>0.17264288056774785</v>
      </c>
      <c r="AL231" s="22">
        <f t="shared" si="75"/>
        <v>-1</v>
      </c>
      <c r="AM231" s="5">
        <f t="shared" si="76"/>
        <v>136</v>
      </c>
      <c r="AN231" s="5">
        <f t="shared" si="77"/>
        <v>1</v>
      </c>
      <c r="AO231" s="5">
        <f t="shared" si="78"/>
        <v>68.5</v>
      </c>
      <c r="AP231" s="9">
        <v>0.8339024388708034</v>
      </c>
      <c r="AQ231" s="9">
        <v>1.0997799223776816</v>
      </c>
      <c r="AR231" s="9">
        <v>0.9586647066236651</v>
      </c>
      <c r="AS231" s="9">
        <v>0</v>
      </c>
      <c r="AT231" s="9">
        <v>0</v>
      </c>
      <c r="AU231" s="17">
        <f t="shared" si="79"/>
        <v>0.28841705938715728</v>
      </c>
      <c r="AV231" s="22">
        <f t="shared" si="80"/>
        <v>-1</v>
      </c>
      <c r="AW231" s="5">
        <f t="shared" si="81"/>
        <v>126</v>
      </c>
      <c r="AX231" s="5">
        <f t="shared" si="82"/>
        <v>1</v>
      </c>
      <c r="AY231" s="5">
        <f t="shared" si="83"/>
        <v>63.5</v>
      </c>
      <c r="AZ231">
        <v>85.709342526747136</v>
      </c>
      <c r="BA231">
        <v>83.554421287931987</v>
      </c>
      <c r="BB231">
        <v>110.66200330702327</v>
      </c>
      <c r="BC231">
        <v>172.8804252998317</v>
      </c>
      <c r="BD231">
        <v>212.01564934127165</v>
      </c>
      <c r="BE231" t="s">
        <v>433</v>
      </c>
      <c r="BF231" t="s">
        <v>433</v>
      </c>
      <c r="BG231" t="s">
        <v>433</v>
      </c>
      <c r="BH231" t="s">
        <v>433</v>
      </c>
    </row>
    <row r="232" spans="1:61" x14ac:dyDescent="0.3">
      <c r="A232" t="s">
        <v>236</v>
      </c>
      <c r="B232" s="19">
        <v>0</v>
      </c>
      <c r="C232" s="19">
        <v>56.402673979072723</v>
      </c>
      <c r="D232" s="19">
        <v>52.994675723490104</v>
      </c>
      <c r="E232" s="19">
        <v>46.621705966391808</v>
      </c>
      <c r="F232" s="20">
        <v>42.925598123828017</v>
      </c>
      <c r="G232" s="19">
        <f>SUMPRODUCT(B232:F232,$B$1:$F$1)/SUM($B$1:$F$1)</f>
        <v>44.575819883100408</v>
      </c>
      <c r="H232" s="18">
        <f>RANK(G232,$G$4:$G$316,0)</f>
        <v>119</v>
      </c>
      <c r="I232" s="15">
        <f>IF(AND(B232=0,F232=0),0,IFERROR(_xlfn.RRI(5,B232,F232),100%))</f>
        <v>1</v>
      </c>
      <c r="J232" s="18">
        <f>RANK(I232,$I$4:$I$316,0)</f>
        <v>5</v>
      </c>
      <c r="K232" s="18">
        <f t="shared" si="63"/>
        <v>62</v>
      </c>
      <c r="L232" s="9">
        <v>80.488676749831768</v>
      </c>
      <c r="M232" s="9">
        <v>91.474033941637217</v>
      </c>
      <c r="N232" s="9">
        <v>84.336189241704233</v>
      </c>
      <c r="O232" s="9">
        <v>162.43499141874659</v>
      </c>
      <c r="P232" s="9">
        <v>200.61493688447928</v>
      </c>
      <c r="Q232" s="17">
        <f t="shared" si="64"/>
        <v>154.44184556233</v>
      </c>
      <c r="R232" s="22">
        <f t="shared" si="65"/>
        <v>0.20039919521289606</v>
      </c>
      <c r="S232" s="5">
        <f t="shared" si="66"/>
        <v>64</v>
      </c>
      <c r="T232" s="5">
        <f t="shared" si="67"/>
        <v>23</v>
      </c>
      <c r="U232" s="5">
        <f t="shared" si="68"/>
        <v>43.5</v>
      </c>
      <c r="V232" s="9">
        <v>121.05110726616688</v>
      </c>
      <c r="W232" s="9">
        <v>142.33272428562884</v>
      </c>
      <c r="X232" s="9">
        <v>141.15919454811004</v>
      </c>
      <c r="Y232" s="9">
        <v>351.84056030085026</v>
      </c>
      <c r="Z232" s="9">
        <v>410.63176196386223</v>
      </c>
      <c r="AA232" s="17">
        <f t="shared" si="69"/>
        <v>311.20590336301177</v>
      </c>
      <c r="AB232" s="22">
        <f t="shared" si="70"/>
        <v>0.27672321236657638</v>
      </c>
      <c r="AC232" s="5">
        <f t="shared" si="71"/>
        <v>57</v>
      </c>
      <c r="AD232" s="5">
        <f t="shared" si="72"/>
        <v>20</v>
      </c>
      <c r="AE232" s="5">
        <f t="shared" si="73"/>
        <v>38.5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17">
        <f t="shared" si="74"/>
        <v>0</v>
      </c>
      <c r="AL232" s="22">
        <f t="shared" si="75"/>
        <v>0</v>
      </c>
      <c r="AM232" s="5">
        <f t="shared" si="76"/>
        <v>13</v>
      </c>
      <c r="AN232" s="5">
        <f t="shared" si="77"/>
        <v>89</v>
      </c>
      <c r="AO232" s="5">
        <f t="shared" si="78"/>
        <v>51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17">
        <f t="shared" si="79"/>
        <v>0</v>
      </c>
      <c r="AV232" s="22">
        <f t="shared" si="80"/>
        <v>0</v>
      </c>
      <c r="AW232" s="5">
        <f t="shared" si="81"/>
        <v>11</v>
      </c>
      <c r="AX232" s="5">
        <f t="shared" si="82"/>
        <v>101</v>
      </c>
      <c r="AY232" s="5">
        <f t="shared" si="83"/>
        <v>56</v>
      </c>
      <c r="AZ232">
        <v>0</v>
      </c>
      <c r="BA232">
        <v>290.64341937886167</v>
      </c>
      <c r="BB232">
        <v>248.97860947523267</v>
      </c>
      <c r="BC232">
        <v>237.851635424763</v>
      </c>
      <c r="BD232">
        <v>227.24915727050086</v>
      </c>
      <c r="BE232" t="s">
        <v>433</v>
      </c>
      <c r="BF232" t="s">
        <v>433</v>
      </c>
      <c r="BG232" t="s">
        <v>433</v>
      </c>
      <c r="BH232" t="s">
        <v>433</v>
      </c>
    </row>
    <row r="233" spans="1:61" x14ac:dyDescent="0.3">
      <c r="A233" t="s">
        <v>237</v>
      </c>
      <c r="B233" s="19">
        <v>0</v>
      </c>
      <c r="C233" s="19">
        <v>0</v>
      </c>
      <c r="D233" s="19">
        <v>0</v>
      </c>
      <c r="E233" s="19">
        <v>0</v>
      </c>
      <c r="F233" s="19">
        <v>0</v>
      </c>
      <c r="G233" s="19">
        <f>SUMPRODUCT(B233:F233,$B$1:$F$1)/SUM($B$1:$F$1)</f>
        <v>0</v>
      </c>
      <c r="H233" s="18">
        <f>RANK(G233,$G$4:$G$316,0)</f>
        <v>241</v>
      </c>
      <c r="I233" s="15">
        <f>IF(AND(B233=0,F233=0),0,IFERROR(_xlfn.RRI(5,B233,F233),100%))</f>
        <v>0</v>
      </c>
      <c r="J233" s="18">
        <f>RANK(I233,$I$4:$I$316,0)</f>
        <v>132</v>
      </c>
      <c r="K233" s="18">
        <f t="shared" si="63"/>
        <v>186.5</v>
      </c>
      <c r="L233" s="9">
        <v>1.1451929449494527</v>
      </c>
      <c r="M233" s="9">
        <v>1.0934229602546688</v>
      </c>
      <c r="N233" s="9">
        <v>1.2639000624044034</v>
      </c>
      <c r="O233" s="9">
        <v>1.2476893543123966</v>
      </c>
      <c r="P233" s="9">
        <v>0</v>
      </c>
      <c r="Q233" s="17">
        <f t="shared" si="64"/>
        <v>0.7390176140348057</v>
      </c>
      <c r="R233" s="22">
        <f t="shared" si="65"/>
        <v>-1</v>
      </c>
      <c r="S233" s="5">
        <f t="shared" si="66"/>
        <v>276</v>
      </c>
      <c r="T233" s="5">
        <f t="shared" si="67"/>
        <v>250</v>
      </c>
      <c r="U233" s="5">
        <f t="shared" si="68"/>
        <v>263</v>
      </c>
      <c r="V233" s="9">
        <v>5.4699892007710718</v>
      </c>
      <c r="W233" s="9">
        <v>5.4044188917760003</v>
      </c>
      <c r="X233" s="9">
        <v>5.9990070708465657</v>
      </c>
      <c r="Y233" s="9">
        <v>5.9964253899563005</v>
      </c>
      <c r="Z233" s="9">
        <v>0</v>
      </c>
      <c r="AA233" s="17">
        <f t="shared" si="69"/>
        <v>3.5424494357835568</v>
      </c>
      <c r="AB233" s="22">
        <f t="shared" si="70"/>
        <v>-1</v>
      </c>
      <c r="AC233" s="5">
        <f t="shared" si="71"/>
        <v>277</v>
      </c>
      <c r="AD233" s="5">
        <f t="shared" si="72"/>
        <v>251</v>
      </c>
      <c r="AE233" s="5">
        <f t="shared" si="73"/>
        <v>264</v>
      </c>
      <c r="AF233" s="9">
        <v>0.35352915794194695</v>
      </c>
      <c r="AG233" s="9">
        <v>0.33130699861907292</v>
      </c>
      <c r="AH233" s="9">
        <v>0.32170966269914386</v>
      </c>
      <c r="AI233" s="9">
        <v>0.35892533577843039</v>
      </c>
      <c r="AJ233" s="9">
        <v>0.42405642889339951</v>
      </c>
      <c r="AK233" s="17">
        <f t="shared" si="74"/>
        <v>0.37588391265876869</v>
      </c>
      <c r="AL233" s="22">
        <f t="shared" si="75"/>
        <v>3.7049968353536133E-2</v>
      </c>
      <c r="AM233" s="5">
        <f t="shared" si="76"/>
        <v>165</v>
      </c>
      <c r="AN233" s="5">
        <f t="shared" si="77"/>
        <v>219</v>
      </c>
      <c r="AO233" s="5">
        <f t="shared" si="78"/>
        <v>192</v>
      </c>
      <c r="AP233" s="9">
        <v>0.90162154460573907</v>
      </c>
      <c r="AQ233" s="9">
        <v>0.90247281045059347</v>
      </c>
      <c r="AR233" s="9">
        <v>0.90563709667305603</v>
      </c>
      <c r="AS233" s="9">
        <v>0.93738837938452602</v>
      </c>
      <c r="AT233" s="9">
        <v>0.99735326777730104</v>
      </c>
      <c r="AU233" s="17">
        <f t="shared" si="79"/>
        <v>0.95148995801370617</v>
      </c>
      <c r="AV233" s="22">
        <f t="shared" si="80"/>
        <v>2.03870702127813E-2</v>
      </c>
      <c r="AW233" s="5">
        <f t="shared" si="81"/>
        <v>207</v>
      </c>
      <c r="AX233" s="5">
        <f t="shared" si="82"/>
        <v>223</v>
      </c>
      <c r="AY233" s="5">
        <f t="shared" si="83"/>
        <v>215</v>
      </c>
      <c r="AZ233">
        <v>0</v>
      </c>
      <c r="BA233">
        <v>0</v>
      </c>
      <c r="BB233">
        <v>0</v>
      </c>
      <c r="BC233">
        <v>0</v>
      </c>
      <c r="BD233">
        <v>0</v>
      </c>
      <c r="BE233" t="s">
        <v>433</v>
      </c>
      <c r="BF233" t="s">
        <v>433</v>
      </c>
      <c r="BG233" t="s">
        <v>438</v>
      </c>
      <c r="BH233" t="s">
        <v>438</v>
      </c>
      <c r="BI233" t="s">
        <v>437</v>
      </c>
    </row>
    <row r="234" spans="1:61" x14ac:dyDescent="0.3">
      <c r="A234" t="s">
        <v>238</v>
      </c>
      <c r="B234" s="19">
        <v>0</v>
      </c>
      <c r="C234" s="19">
        <v>0</v>
      </c>
      <c r="D234" s="19">
        <v>0</v>
      </c>
      <c r="E234" s="19">
        <v>0</v>
      </c>
      <c r="F234" s="19">
        <v>0</v>
      </c>
      <c r="G234" s="19">
        <f>SUMPRODUCT(B234:F234,$B$1:$F$1)/SUM($B$1:$F$1)</f>
        <v>0</v>
      </c>
      <c r="H234" s="18">
        <f>RANK(G234,$G$4:$G$316,0)</f>
        <v>241</v>
      </c>
      <c r="I234" s="15">
        <f>IF(AND(B234=0,F234=0),0,IFERROR(_xlfn.RRI(5,B234,F234),100%))</f>
        <v>0</v>
      </c>
      <c r="J234" s="18">
        <f>RANK(I234,$I$4:$I$316,0)</f>
        <v>132</v>
      </c>
      <c r="K234" s="18">
        <f t="shared" si="63"/>
        <v>186.5</v>
      </c>
      <c r="L234" s="9">
        <v>2.4708309596999682</v>
      </c>
      <c r="M234" s="9">
        <v>2.5044600715565051</v>
      </c>
      <c r="N234" s="9">
        <v>2.2973465617998845</v>
      </c>
      <c r="O234" s="9">
        <v>1.7669805222710271</v>
      </c>
      <c r="P234" s="9">
        <v>0</v>
      </c>
      <c r="Q234" s="17">
        <f t="shared" si="64"/>
        <v>1.2383280206041087</v>
      </c>
      <c r="R234" s="22">
        <f t="shared" si="65"/>
        <v>-1</v>
      </c>
      <c r="S234" s="5">
        <f t="shared" si="66"/>
        <v>264</v>
      </c>
      <c r="T234" s="5">
        <f t="shared" si="67"/>
        <v>250</v>
      </c>
      <c r="U234" s="5">
        <f t="shared" si="68"/>
        <v>257</v>
      </c>
      <c r="V234" s="9">
        <v>4.76963480576</v>
      </c>
      <c r="W234" s="9">
        <v>5.610461094912</v>
      </c>
      <c r="X234" s="9">
        <v>7.1378005135359999</v>
      </c>
      <c r="Y234" s="9">
        <v>6.5432412415999996</v>
      </c>
      <c r="Z234" s="9">
        <v>0</v>
      </c>
      <c r="AA234" s="17">
        <f t="shared" si="69"/>
        <v>3.9095372702207998</v>
      </c>
      <c r="AB234" s="22">
        <f t="shared" si="70"/>
        <v>-1</v>
      </c>
      <c r="AC234" s="5">
        <f t="shared" si="71"/>
        <v>271</v>
      </c>
      <c r="AD234" s="5">
        <f t="shared" si="72"/>
        <v>251</v>
      </c>
      <c r="AE234" s="5">
        <f t="shared" si="73"/>
        <v>261</v>
      </c>
      <c r="AF234" s="9">
        <v>1.4128716981890226</v>
      </c>
      <c r="AG234" s="9">
        <v>0.44222606584056862</v>
      </c>
      <c r="AH234" s="9">
        <v>0.61476764213265411</v>
      </c>
      <c r="AI234" s="9">
        <v>0.63150737741135521</v>
      </c>
      <c r="AJ234" s="9">
        <v>1.0018348798188972</v>
      </c>
      <c r="AK234" s="17">
        <f t="shared" si="74"/>
        <v>0.80589458177897577</v>
      </c>
      <c r="AL234" s="22">
        <f t="shared" si="75"/>
        <v>-6.6447632933156364E-2</v>
      </c>
      <c r="AM234" s="5">
        <f t="shared" si="76"/>
        <v>289</v>
      </c>
      <c r="AN234" s="5">
        <f t="shared" si="77"/>
        <v>59</v>
      </c>
      <c r="AO234" s="5">
        <f t="shared" si="78"/>
        <v>174</v>
      </c>
      <c r="AP234" s="9">
        <v>2.0536733313049003</v>
      </c>
      <c r="AQ234" s="9">
        <v>0.99495463994446953</v>
      </c>
      <c r="AR234" s="9">
        <v>1.1338400489668043</v>
      </c>
      <c r="AS234" s="9">
        <v>1.1131651693642217</v>
      </c>
      <c r="AT234" s="9">
        <v>1.7408793147015611</v>
      </c>
      <c r="AU234" s="17">
        <f t="shared" si="79"/>
        <v>1.4095006850457203</v>
      </c>
      <c r="AV234" s="22">
        <f t="shared" si="80"/>
        <v>-3.2507826917831384E-2</v>
      </c>
      <c r="AW234" s="5">
        <f t="shared" si="81"/>
        <v>291</v>
      </c>
      <c r="AX234" s="5">
        <f t="shared" si="82"/>
        <v>67</v>
      </c>
      <c r="AY234" s="5">
        <f t="shared" si="83"/>
        <v>179</v>
      </c>
      <c r="AZ234">
        <v>0</v>
      </c>
      <c r="BA234">
        <v>0</v>
      </c>
      <c r="BB234">
        <v>0</v>
      </c>
      <c r="BC234">
        <v>0</v>
      </c>
      <c r="BD234">
        <v>0</v>
      </c>
      <c r="BE234" t="s">
        <v>433</v>
      </c>
      <c r="BF234" t="s">
        <v>433</v>
      </c>
      <c r="BG234" t="s">
        <v>438</v>
      </c>
      <c r="BH234" t="s">
        <v>438</v>
      </c>
      <c r="BI234" t="s">
        <v>437</v>
      </c>
    </row>
    <row r="235" spans="1:61" x14ac:dyDescent="0.3">
      <c r="A235" t="s">
        <v>239</v>
      </c>
      <c r="B235" s="19">
        <v>995.65743341320206</v>
      </c>
      <c r="C235" s="19">
        <v>975.29141124748298</v>
      </c>
      <c r="D235" s="19">
        <v>996.11311429105683</v>
      </c>
      <c r="E235" s="19">
        <v>961.19608467455998</v>
      </c>
      <c r="F235" s="19">
        <v>931.03513893385218</v>
      </c>
      <c r="G235" s="19">
        <f>SUMPRODUCT(B235:F235,$B$1:$F$1)/SUM($B$1:$F$1)</f>
        <v>958.54294606715462</v>
      </c>
      <c r="H235" s="18">
        <f>RANK(G235,$G$4:$G$316,0)</f>
        <v>34</v>
      </c>
      <c r="I235" s="15">
        <f>IF(AND(B235=0,F235=0),0,IFERROR(_xlfn.RRI(5,B235,F235),100%))</f>
        <v>-1.333158389785849E-2</v>
      </c>
      <c r="J235" s="18">
        <f>RANK(I235,$I$4:$I$316,0)</f>
        <v>209</v>
      </c>
      <c r="K235" s="18">
        <f t="shared" si="63"/>
        <v>121.5</v>
      </c>
      <c r="L235" s="9">
        <v>71.114276400507791</v>
      </c>
      <c r="M235" s="9">
        <v>76.735434519590513</v>
      </c>
      <c r="N235" s="9">
        <v>71.200878160895996</v>
      </c>
      <c r="O235" s="9">
        <v>69.293330332034472</v>
      </c>
      <c r="P235" s="9">
        <v>72.212056181054351</v>
      </c>
      <c r="Q235" s="17">
        <f t="shared" si="64"/>
        <v>71.3054827502162</v>
      </c>
      <c r="R235" s="22">
        <f t="shared" si="65"/>
        <v>3.0684792072903644E-3</v>
      </c>
      <c r="S235" s="5">
        <f t="shared" si="66"/>
        <v>103</v>
      </c>
      <c r="T235" s="5">
        <f t="shared" si="67"/>
        <v>117</v>
      </c>
      <c r="U235" s="5">
        <f t="shared" si="68"/>
        <v>110</v>
      </c>
      <c r="V235" s="9">
        <v>182.88495822718843</v>
      </c>
      <c r="W235" s="9">
        <v>160.36720460155709</v>
      </c>
      <c r="X235" s="9">
        <v>145.64449850201538</v>
      </c>
      <c r="Y235" s="9">
        <v>137.42806864401246</v>
      </c>
      <c r="Z235" s="9">
        <v>112.05394528599285</v>
      </c>
      <c r="AA235" s="17">
        <f t="shared" si="69"/>
        <v>132.34150654944125</v>
      </c>
      <c r="AB235" s="22">
        <f t="shared" si="70"/>
        <v>-9.3328774623235633E-2</v>
      </c>
      <c r="AC235" s="5">
        <f t="shared" si="71"/>
        <v>100</v>
      </c>
      <c r="AD235" s="5">
        <f t="shared" si="72"/>
        <v>231</v>
      </c>
      <c r="AE235" s="5">
        <f t="shared" si="73"/>
        <v>165.5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17">
        <f t="shared" si="74"/>
        <v>0</v>
      </c>
      <c r="AL235" s="22">
        <f t="shared" si="75"/>
        <v>0</v>
      </c>
      <c r="AM235" s="5">
        <f t="shared" si="76"/>
        <v>13</v>
      </c>
      <c r="AN235" s="5">
        <f t="shared" si="77"/>
        <v>89</v>
      </c>
      <c r="AO235" s="5">
        <f t="shared" si="78"/>
        <v>51</v>
      </c>
      <c r="AP235" s="9">
        <v>0.18290346291981843</v>
      </c>
      <c r="AQ235" s="9">
        <v>7.3918884327002887E-2</v>
      </c>
      <c r="AR235" s="9">
        <v>0.35882911281227498</v>
      </c>
      <c r="AS235" s="9">
        <v>0.35301074283363698</v>
      </c>
      <c r="AT235" s="9">
        <v>0</v>
      </c>
      <c r="AU235" s="17">
        <f t="shared" si="79"/>
        <v>0.19051016277488714</v>
      </c>
      <c r="AV235" s="22">
        <f t="shared" si="80"/>
        <v>-1</v>
      </c>
      <c r="AW235" s="5">
        <f t="shared" si="81"/>
        <v>123</v>
      </c>
      <c r="AX235" s="5">
        <f t="shared" si="82"/>
        <v>1</v>
      </c>
      <c r="AY235" s="5">
        <f t="shared" si="83"/>
        <v>62</v>
      </c>
      <c r="AZ235">
        <v>995.65743341320206</v>
      </c>
      <c r="BA235">
        <v>975.29141124748298</v>
      </c>
      <c r="BB235">
        <v>996.11311429105683</v>
      </c>
      <c r="BC235">
        <v>961.19608467455998</v>
      </c>
      <c r="BD235">
        <v>931.03513893385218</v>
      </c>
      <c r="BE235" t="s">
        <v>433</v>
      </c>
      <c r="BF235" t="s">
        <v>433</v>
      </c>
      <c r="BG235" t="s">
        <v>433</v>
      </c>
      <c r="BH235" t="s">
        <v>433</v>
      </c>
    </row>
    <row r="236" spans="1:61" x14ac:dyDescent="0.3">
      <c r="A236" t="s">
        <v>240</v>
      </c>
      <c r="B236" s="19">
        <v>3.817018318848</v>
      </c>
      <c r="C236" s="19">
        <v>18.611442842623998</v>
      </c>
      <c r="D236" s="19">
        <v>16.528312027136</v>
      </c>
      <c r="E236" s="19">
        <v>51.317079497728002</v>
      </c>
      <c r="F236" s="19">
        <v>62.917276058624005</v>
      </c>
      <c r="G236" s="19">
        <f>SUMPRODUCT(B236:F236,$B$1:$F$1)/SUM($B$1:$F$1)</f>
        <v>44.989119736268805</v>
      </c>
      <c r="H236" s="18">
        <f>RANK(G236,$G$4:$G$316,0)</f>
        <v>118</v>
      </c>
      <c r="I236" s="15">
        <f>IF(AND(B236=0,F236=0),0,IFERROR(_xlfn.RRI(5,B236,F236),100%))</f>
        <v>0.75149593435513173</v>
      </c>
      <c r="J236" s="18">
        <f>RANK(I236,$I$4:$I$316,0)</f>
        <v>58</v>
      </c>
      <c r="K236" s="18">
        <f t="shared" si="63"/>
        <v>88</v>
      </c>
      <c r="L236" s="9">
        <v>8.7477363291136019</v>
      </c>
      <c r="M236" s="9">
        <v>19.8451527296512</v>
      </c>
      <c r="N236" s="9">
        <v>22.767740167760589</v>
      </c>
      <c r="O236" s="9">
        <v>32.035367022945792</v>
      </c>
      <c r="P236" s="9">
        <v>40.521218171265531</v>
      </c>
      <c r="Q236" s="17">
        <f t="shared" si="64"/>
        <v>31.802289861880311</v>
      </c>
      <c r="R236" s="22">
        <f t="shared" si="65"/>
        <v>0.35880570539806356</v>
      </c>
      <c r="S236" s="5">
        <f t="shared" si="66"/>
        <v>139</v>
      </c>
      <c r="T236" s="5">
        <f t="shared" si="67"/>
        <v>19</v>
      </c>
      <c r="U236" s="5">
        <f t="shared" si="68"/>
        <v>79</v>
      </c>
      <c r="V236" s="9">
        <v>25.227860580351997</v>
      </c>
      <c r="W236" s="9">
        <v>25.222272756736</v>
      </c>
      <c r="X236" s="9">
        <v>26.334918383615999</v>
      </c>
      <c r="Y236" s="9">
        <v>32.622065003220989</v>
      </c>
      <c r="Z236" s="9">
        <v>51.871973181194235</v>
      </c>
      <c r="AA236" s="17">
        <f t="shared" si="69"/>
        <v>38.324899117021587</v>
      </c>
      <c r="AB236" s="22">
        <f t="shared" si="70"/>
        <v>0.15507575807154694</v>
      </c>
      <c r="AC236" s="5">
        <f t="shared" si="71"/>
        <v>164</v>
      </c>
      <c r="AD236" s="5">
        <f t="shared" si="72"/>
        <v>28</v>
      </c>
      <c r="AE236" s="5">
        <f t="shared" si="73"/>
        <v>96</v>
      </c>
      <c r="AF236" s="9">
        <v>0.72491973433612356</v>
      </c>
      <c r="AG236" s="9">
        <v>0.72471756384660369</v>
      </c>
      <c r="AH236" s="9">
        <v>0.66909113890746852</v>
      </c>
      <c r="AI236" s="9">
        <v>0.61004202697365162</v>
      </c>
      <c r="AJ236" s="9">
        <v>0.954412760337916</v>
      </c>
      <c r="AK236" s="17">
        <f t="shared" si="74"/>
        <v>0.77107780491789191</v>
      </c>
      <c r="AL236" s="22">
        <f t="shared" si="75"/>
        <v>5.6548074563103734E-2</v>
      </c>
      <c r="AM236" s="5">
        <f t="shared" si="76"/>
        <v>283</v>
      </c>
      <c r="AN236" s="5">
        <f t="shared" si="77"/>
        <v>234</v>
      </c>
      <c r="AO236" s="5">
        <f t="shared" si="78"/>
        <v>258.5</v>
      </c>
      <c r="AP236" s="9">
        <v>1.1075131213183258</v>
      </c>
      <c r="AQ236" s="9">
        <v>1.1087546799642121</v>
      </c>
      <c r="AR236" s="9">
        <v>1.0593609261948993</v>
      </c>
      <c r="AS236" s="9">
        <v>1.0164395557914527</v>
      </c>
      <c r="AT236" s="9">
        <v>1.3340441788667246</v>
      </c>
      <c r="AU236" s="17">
        <f t="shared" si="79"/>
        <v>1.1612351135872325</v>
      </c>
      <c r="AV236" s="22">
        <f t="shared" si="80"/>
        <v>3.7920921998197521E-2</v>
      </c>
      <c r="AW236" s="5">
        <f t="shared" si="81"/>
        <v>275</v>
      </c>
      <c r="AX236" s="5">
        <f t="shared" si="82"/>
        <v>242</v>
      </c>
      <c r="AY236" s="5">
        <f t="shared" si="83"/>
        <v>258.5</v>
      </c>
      <c r="AZ236">
        <v>23.238223429631997</v>
      </c>
      <c r="BA236">
        <v>33.034939559935999</v>
      </c>
      <c r="BB236">
        <v>21.132732647424</v>
      </c>
      <c r="BC236">
        <v>57.09222191616</v>
      </c>
      <c r="BD236">
        <v>67.598946244608001</v>
      </c>
      <c r="BE236" t="s">
        <v>433</v>
      </c>
      <c r="BF236" t="s">
        <v>433</v>
      </c>
      <c r="BG236" t="s">
        <v>433</v>
      </c>
      <c r="BH236" t="s">
        <v>433</v>
      </c>
    </row>
    <row r="237" spans="1:61" x14ac:dyDescent="0.3">
      <c r="A237" t="s">
        <v>241</v>
      </c>
      <c r="B237" s="19">
        <v>530.15115041048568</v>
      </c>
      <c r="C237" s="19">
        <v>477.71280340604932</v>
      </c>
      <c r="D237" s="19">
        <v>471.60515104397314</v>
      </c>
      <c r="E237" s="19">
        <v>488.56686224453631</v>
      </c>
      <c r="F237" s="19">
        <v>0</v>
      </c>
      <c r="G237" s="19">
        <f>SUMPRODUCT(B237:F237,$B$1:$F$1)/SUM($B$1:$F$1)</f>
        <v>291.2842865729823</v>
      </c>
      <c r="H237" s="18">
        <f>RANK(G237,$G$4:$G$316,0)</f>
        <v>56</v>
      </c>
      <c r="I237" s="15">
        <f>IF(AND(B237=0,F237=0),0,IFERROR(_xlfn.RRI(5,B237,F237),100%))</f>
        <v>-1</v>
      </c>
      <c r="J237" s="18">
        <f>RANK(I237,$I$4:$I$316,0)</f>
        <v>257</v>
      </c>
      <c r="K237" s="18">
        <f t="shared" si="63"/>
        <v>156.5</v>
      </c>
      <c r="L237" s="9">
        <v>278.83258075359976</v>
      </c>
      <c r="M237" s="9">
        <v>249.61886829007054</v>
      </c>
      <c r="N237" s="9">
        <v>220.29768755104777</v>
      </c>
      <c r="O237" s="9">
        <v>204.29613196293744</v>
      </c>
      <c r="P237" s="9">
        <v>0</v>
      </c>
      <c r="Q237" s="17">
        <f t="shared" si="64"/>
        <v>131.77094955127433</v>
      </c>
      <c r="R237" s="22">
        <f t="shared" si="65"/>
        <v>-1</v>
      </c>
      <c r="S237" s="5">
        <f t="shared" si="66"/>
        <v>72</v>
      </c>
      <c r="T237" s="5">
        <f t="shared" si="67"/>
        <v>250</v>
      </c>
      <c r="U237" s="5">
        <f t="shared" si="68"/>
        <v>161</v>
      </c>
      <c r="V237" s="9">
        <v>431.40810419793917</v>
      </c>
      <c r="W237" s="9">
        <v>450.77332404728833</v>
      </c>
      <c r="X237" s="9">
        <v>387.77592498840363</v>
      </c>
      <c r="Y237" s="9">
        <v>289.87526318814207</v>
      </c>
      <c r="Z237" s="9">
        <v>0</v>
      </c>
      <c r="AA237" s="17">
        <f t="shared" si="69"/>
        <v>208.62683536638474</v>
      </c>
      <c r="AB237" s="22">
        <f t="shared" si="70"/>
        <v>-1</v>
      </c>
      <c r="AC237" s="5">
        <f t="shared" si="71"/>
        <v>74</v>
      </c>
      <c r="AD237" s="5">
        <f t="shared" si="72"/>
        <v>251</v>
      </c>
      <c r="AE237" s="5">
        <f t="shared" si="73"/>
        <v>162.5</v>
      </c>
      <c r="AF237" s="9">
        <v>0.27098666530769022</v>
      </c>
      <c r="AG237" s="9">
        <v>0.25999110075853765</v>
      </c>
      <c r="AH237" s="9">
        <v>8.3967642789272989E-2</v>
      </c>
      <c r="AI237" s="9">
        <v>0.13841103533288182</v>
      </c>
      <c r="AJ237" s="9">
        <v>0.73002878244207903</v>
      </c>
      <c r="AK237" s="17">
        <f t="shared" si="74"/>
        <v>0.37687724043786219</v>
      </c>
      <c r="AL237" s="22">
        <f t="shared" si="75"/>
        <v>0.21920970912674154</v>
      </c>
      <c r="AM237" s="5">
        <f t="shared" si="76"/>
        <v>166</v>
      </c>
      <c r="AN237" s="5">
        <f t="shared" si="77"/>
        <v>261</v>
      </c>
      <c r="AO237" s="5">
        <f t="shared" si="78"/>
        <v>213.5</v>
      </c>
      <c r="AP237" s="9">
        <v>1.2113001307477291</v>
      </c>
      <c r="AQ237" s="9">
        <v>0.96919896136828898</v>
      </c>
      <c r="AR237" s="9">
        <v>1.2744085264838447</v>
      </c>
      <c r="AS237" s="9">
        <v>0.81148896196383602</v>
      </c>
      <c r="AT237" s="9">
        <v>1.2414943784797254</v>
      </c>
      <c r="AU237" s="17">
        <f t="shared" si="79"/>
        <v>1.1039510998836108</v>
      </c>
      <c r="AV237" s="22">
        <f t="shared" si="80"/>
        <v>4.9364497114419148E-3</v>
      </c>
      <c r="AW237" s="5">
        <f t="shared" si="81"/>
        <v>264</v>
      </c>
      <c r="AX237" s="5">
        <f t="shared" si="82"/>
        <v>211</v>
      </c>
      <c r="AY237" s="5">
        <f t="shared" si="83"/>
        <v>237.5</v>
      </c>
      <c r="AZ237">
        <v>550.01154157549558</v>
      </c>
      <c r="BA237">
        <v>496.91744446784514</v>
      </c>
      <c r="BB237">
        <v>492.76054510573567</v>
      </c>
      <c r="BC237">
        <v>511.84155635534853</v>
      </c>
      <c r="BD237">
        <v>0</v>
      </c>
      <c r="BE237" t="s">
        <v>433</v>
      </c>
      <c r="BF237" t="s">
        <v>433</v>
      </c>
      <c r="BG237" t="s">
        <v>433</v>
      </c>
      <c r="BH237" t="s">
        <v>433</v>
      </c>
    </row>
    <row r="238" spans="1:61" x14ac:dyDescent="0.3">
      <c r="A238" t="s">
        <v>242</v>
      </c>
      <c r="B238" s="19">
        <v>239.79545301819391</v>
      </c>
      <c r="C238" s="19">
        <v>195.05423411362818</v>
      </c>
      <c r="D238" s="19">
        <v>158.03234516115458</v>
      </c>
      <c r="E238" s="19">
        <v>123.82869803088894</v>
      </c>
      <c r="F238" s="19">
        <v>0</v>
      </c>
      <c r="G238" s="19">
        <f>SUMPRODUCT(B238:F238,$B$1:$F$1)/SUM($B$1:$F$1)</f>
        <v>90.497562798088708</v>
      </c>
      <c r="H238" s="18">
        <f>RANK(G238,$G$4:$G$316,0)</f>
        <v>95</v>
      </c>
      <c r="I238" s="15">
        <f>IF(AND(B238=0,F238=0),0,IFERROR(_xlfn.RRI(5,B238,F238),100%))</f>
        <v>-1</v>
      </c>
      <c r="J238" s="18">
        <f>RANK(I238,$I$4:$I$316,0)</f>
        <v>257</v>
      </c>
      <c r="K238" s="18">
        <f t="shared" si="63"/>
        <v>176</v>
      </c>
      <c r="L238" s="9">
        <v>30.050193785532517</v>
      </c>
      <c r="M238" s="9">
        <v>32.099964713280919</v>
      </c>
      <c r="N238" s="9">
        <v>55.097596541025688</v>
      </c>
      <c r="O238" s="9">
        <v>81.770516432943708</v>
      </c>
      <c r="P238" s="9">
        <v>0</v>
      </c>
      <c r="Q238" s="17">
        <f t="shared" si="64"/>
        <v>38.658182163028926</v>
      </c>
      <c r="R238" s="22">
        <f t="shared" si="65"/>
        <v>-1</v>
      </c>
      <c r="S238" s="5">
        <f t="shared" si="66"/>
        <v>131</v>
      </c>
      <c r="T238" s="5">
        <f t="shared" si="67"/>
        <v>250</v>
      </c>
      <c r="U238" s="5">
        <f t="shared" si="68"/>
        <v>190.5</v>
      </c>
      <c r="V238" s="9">
        <v>158.85731114674175</v>
      </c>
      <c r="W238" s="9">
        <v>113.10773334590463</v>
      </c>
      <c r="X238" s="9">
        <v>118.6372304149976</v>
      </c>
      <c r="Y238" s="9">
        <v>130.57963949534209</v>
      </c>
      <c r="Z238" s="9">
        <v>0</v>
      </c>
      <c r="AA238" s="17">
        <f t="shared" si="69"/>
        <v>76.499590156234461</v>
      </c>
      <c r="AB238" s="22">
        <f t="shared" si="70"/>
        <v>-1</v>
      </c>
      <c r="AC238" s="5">
        <f t="shared" si="71"/>
        <v>130</v>
      </c>
      <c r="AD238" s="5">
        <f t="shared" si="72"/>
        <v>251</v>
      </c>
      <c r="AE238" s="5">
        <f t="shared" si="73"/>
        <v>190.5</v>
      </c>
      <c r="AF238" s="9">
        <v>0.71114782187240189</v>
      </c>
      <c r="AG238" s="9">
        <v>0.63477702867319996</v>
      </c>
      <c r="AH238" s="9">
        <v>0.56537807329317979</v>
      </c>
      <c r="AI238" s="9">
        <v>0.60648180476283553</v>
      </c>
      <c r="AJ238" s="9">
        <v>0.51578188322618634</v>
      </c>
      <c r="AK238" s="17">
        <f t="shared" si="74"/>
        <v>0.56862915190524133</v>
      </c>
      <c r="AL238" s="22">
        <f t="shared" si="75"/>
        <v>-6.2219409326463304E-2</v>
      </c>
      <c r="AM238" s="5">
        <f t="shared" si="76"/>
        <v>207</v>
      </c>
      <c r="AN238" s="5">
        <f t="shared" si="77"/>
        <v>62</v>
      </c>
      <c r="AO238" s="5">
        <f t="shared" si="78"/>
        <v>134.5</v>
      </c>
      <c r="AP238" s="9">
        <v>1.030168778007857</v>
      </c>
      <c r="AQ238" s="9">
        <v>1.0074319967234273</v>
      </c>
      <c r="AR238" s="9">
        <v>0.91230680697253441</v>
      </c>
      <c r="AS238" s="9">
        <v>0.94597966414063028</v>
      </c>
      <c r="AT238" s="9">
        <v>0.87156751686630507</v>
      </c>
      <c r="AU238" s="17">
        <f t="shared" si="79"/>
        <v>0.91676230611978227</v>
      </c>
      <c r="AV238" s="22">
        <f t="shared" si="80"/>
        <v>-3.288408423991307E-2</v>
      </c>
      <c r="AW238" s="5">
        <f t="shared" si="81"/>
        <v>200</v>
      </c>
      <c r="AX238" s="5">
        <f t="shared" si="82"/>
        <v>66</v>
      </c>
      <c r="AY238" s="5">
        <f t="shared" si="83"/>
        <v>133</v>
      </c>
      <c r="AZ238">
        <v>246.9820384117248</v>
      </c>
      <c r="BA238">
        <v>201.03590359139329</v>
      </c>
      <c r="BB238">
        <v>163.15578080973825</v>
      </c>
      <c r="BC238">
        <v>127.62474833791998</v>
      </c>
      <c r="BD238">
        <v>0</v>
      </c>
      <c r="BE238" t="s">
        <v>433</v>
      </c>
      <c r="BF238" t="s">
        <v>433</v>
      </c>
      <c r="BG238" t="s">
        <v>433</v>
      </c>
      <c r="BH238" t="s">
        <v>433</v>
      </c>
    </row>
    <row r="239" spans="1:61" x14ac:dyDescent="0.3">
      <c r="A239" t="s">
        <v>243</v>
      </c>
      <c r="B239" s="19">
        <v>3.9892705218560001</v>
      </c>
      <c r="C239" s="19">
        <v>2.3228637696000001</v>
      </c>
      <c r="D239" s="19">
        <v>1.6512428308479998</v>
      </c>
      <c r="E239" s="19">
        <v>1.395209889792</v>
      </c>
      <c r="F239" s="19">
        <v>2.3184977704959997</v>
      </c>
      <c r="G239" s="19">
        <f>SUMPRODUCT(B239:F239,$B$1:$F$1)/SUM($B$1:$F$1)</f>
        <v>1.9918173558783998</v>
      </c>
      <c r="H239" s="18">
        <f>RANK(G239,$G$4:$G$316,0)</f>
        <v>203</v>
      </c>
      <c r="I239" s="15">
        <f>IF(AND(B239=0,F239=0),0,IFERROR(_xlfn.RRI(5,B239,F239),100%))</f>
        <v>-0.10285500433056072</v>
      </c>
      <c r="J239" s="18">
        <f>RANK(I239,$I$4:$I$316,0)</f>
        <v>233</v>
      </c>
      <c r="K239" s="18">
        <f t="shared" si="63"/>
        <v>218</v>
      </c>
      <c r="L239" s="9">
        <v>14.84104368128</v>
      </c>
      <c r="M239" s="9">
        <v>11.12612865024</v>
      </c>
      <c r="N239" s="9">
        <v>10.119646854143999</v>
      </c>
      <c r="O239" s="9">
        <v>10.654236512256</v>
      </c>
      <c r="P239" s="9">
        <v>10.39629085696</v>
      </c>
      <c r="Q239" s="17">
        <f t="shared" si="64"/>
        <v>10.6770752838656</v>
      </c>
      <c r="R239" s="22">
        <f t="shared" si="65"/>
        <v>-6.8714597595300075E-2</v>
      </c>
      <c r="S239" s="5">
        <f t="shared" si="66"/>
        <v>192</v>
      </c>
      <c r="T239" s="5">
        <f t="shared" si="67"/>
        <v>206</v>
      </c>
      <c r="U239" s="5">
        <f t="shared" si="68"/>
        <v>199</v>
      </c>
      <c r="V239" s="9">
        <v>29.902413734911999</v>
      </c>
      <c r="W239" s="9">
        <v>22.611464071168001</v>
      </c>
      <c r="X239" s="9">
        <v>19.118792944639999</v>
      </c>
      <c r="Y239" s="9">
        <v>15.865762268159999</v>
      </c>
      <c r="Z239" s="9">
        <v>14.318989287424001</v>
      </c>
      <c r="AA239" s="17">
        <f t="shared" si="69"/>
        <v>16.936776874649603</v>
      </c>
      <c r="AB239" s="22">
        <f t="shared" si="70"/>
        <v>-0.13693953368722744</v>
      </c>
      <c r="AC239" s="5">
        <f t="shared" si="71"/>
        <v>219</v>
      </c>
      <c r="AD239" s="5">
        <f t="shared" si="72"/>
        <v>237</v>
      </c>
      <c r="AE239" s="5">
        <f t="shared" si="73"/>
        <v>228</v>
      </c>
      <c r="AF239" s="9">
        <v>0.67998545421180789</v>
      </c>
      <c r="AG239" s="9">
        <v>0.69054824166193329</v>
      </c>
      <c r="AH239" s="9">
        <v>0.64657639829618063</v>
      </c>
      <c r="AI239" s="9">
        <v>0.6986698361205167</v>
      </c>
      <c r="AJ239" s="9">
        <v>0.64183998345565862</v>
      </c>
      <c r="AK239" s="17">
        <f t="shared" si="74"/>
        <v>0.66417890867134166</v>
      </c>
      <c r="AL239" s="22">
        <f t="shared" si="75"/>
        <v>-1.1480071550170834E-2</v>
      </c>
      <c r="AM239" s="5">
        <f t="shared" si="76"/>
        <v>252</v>
      </c>
      <c r="AN239" s="5">
        <f t="shared" si="77"/>
        <v>85</v>
      </c>
      <c r="AO239" s="5">
        <f t="shared" si="78"/>
        <v>168.5</v>
      </c>
      <c r="AP239" s="9">
        <v>0.94979031371760059</v>
      </c>
      <c r="AQ239" s="9">
        <v>0.95858621424812973</v>
      </c>
      <c r="AR239" s="9">
        <v>0.92584092114795813</v>
      </c>
      <c r="AS239" s="9">
        <v>0.99086111586177406</v>
      </c>
      <c r="AT239" s="9">
        <v>0.94911365997619979</v>
      </c>
      <c r="AU239" s="17">
        <f t="shared" si="79"/>
        <v>0.95749080937689024</v>
      </c>
      <c r="AV239" s="22">
        <f t="shared" si="80"/>
        <v>-1.4252549008553217E-4</v>
      </c>
      <c r="AW239" s="5">
        <f t="shared" si="81"/>
        <v>213</v>
      </c>
      <c r="AX239" s="5">
        <f t="shared" si="82"/>
        <v>99</v>
      </c>
      <c r="AY239" s="5">
        <f t="shared" si="83"/>
        <v>156</v>
      </c>
      <c r="AZ239">
        <v>3.9892705218560001</v>
      </c>
      <c r="BA239">
        <v>2.3228637696000001</v>
      </c>
      <c r="BB239">
        <v>1.6512428308479998</v>
      </c>
      <c r="BC239">
        <v>1.395209889792</v>
      </c>
      <c r="BD239">
        <v>2.3184977704959997</v>
      </c>
      <c r="BE239" t="s">
        <v>433</v>
      </c>
      <c r="BF239" t="s">
        <v>433</v>
      </c>
      <c r="BG239" t="s">
        <v>433</v>
      </c>
      <c r="BH239" t="s">
        <v>433</v>
      </c>
    </row>
    <row r="240" spans="1:61" x14ac:dyDescent="0.3">
      <c r="A240" t="s">
        <v>244</v>
      </c>
      <c r="B240" s="19">
        <v>7.4467091630080001E-2</v>
      </c>
      <c r="C240" s="19">
        <v>2.7038976450559998E-2</v>
      </c>
      <c r="D240" s="19">
        <v>2.0630131087360001E-2</v>
      </c>
      <c r="E240" s="19">
        <v>-1.21935773696E-2</v>
      </c>
      <c r="F240" s="19">
        <v>1.1398129141759999E-2</v>
      </c>
      <c r="G240" s="19">
        <f>SUMPRODUCT(B240:F240,$B$1:$F$1)/SUM($B$1:$F$1)</f>
        <v>1.0102508067328E-2</v>
      </c>
      <c r="H240" s="18">
        <f>RANK(G240,$G$4:$G$316,0)</f>
        <v>226</v>
      </c>
      <c r="I240" s="15">
        <f>IF(AND(B240=0,F240=0),0,IFERROR(_xlfn.RRI(5,B240,F240),100%))</f>
        <v>-0.31297295081434984</v>
      </c>
      <c r="J240" s="18">
        <f>RANK(I240,$I$4:$I$316,0)</f>
        <v>251</v>
      </c>
      <c r="K240" s="18">
        <f t="shared" si="63"/>
        <v>238.5</v>
      </c>
      <c r="L240" s="9">
        <v>15.229263329568051</v>
      </c>
      <c r="M240" s="9">
        <v>17.595171671847837</v>
      </c>
      <c r="N240" s="9">
        <v>15.300731483575399</v>
      </c>
      <c r="O240" s="9">
        <v>15.394382315542527</v>
      </c>
      <c r="P240" s="9">
        <v>14.833267726256333</v>
      </c>
      <c r="Q240" s="17">
        <f t="shared" si="64"/>
        <v>15.252989831951169</v>
      </c>
      <c r="R240" s="22">
        <f t="shared" si="65"/>
        <v>-5.2554054812712359E-3</v>
      </c>
      <c r="S240" s="5">
        <f t="shared" si="66"/>
        <v>168</v>
      </c>
      <c r="T240" s="5">
        <f t="shared" si="67"/>
        <v>144</v>
      </c>
      <c r="U240" s="5">
        <f t="shared" si="68"/>
        <v>156</v>
      </c>
      <c r="V240" s="9">
        <v>42.758256446253057</v>
      </c>
      <c r="W240" s="9">
        <v>50.052682037213494</v>
      </c>
      <c r="X240" s="9">
        <v>50.668415999713183</v>
      </c>
      <c r="Y240" s="9">
        <v>47.330913682063361</v>
      </c>
      <c r="Z240" s="9">
        <v>47.464756752322565</v>
      </c>
      <c r="AA240" s="17">
        <f t="shared" si="69"/>
        <v>47.959406929663999</v>
      </c>
      <c r="AB240" s="22">
        <f t="shared" si="70"/>
        <v>2.1104651052338719E-2</v>
      </c>
      <c r="AC240" s="5">
        <f t="shared" si="71"/>
        <v>152</v>
      </c>
      <c r="AD240" s="5">
        <f t="shared" si="72"/>
        <v>112</v>
      </c>
      <c r="AE240" s="5">
        <f t="shared" si="73"/>
        <v>132</v>
      </c>
      <c r="AF240" s="9">
        <v>0.68923726833526167</v>
      </c>
      <c r="AG240" s="9">
        <v>0.64149592102356945</v>
      </c>
      <c r="AH240" s="9">
        <v>0.63727801185452515</v>
      </c>
      <c r="AI240" s="9">
        <v>0.57199971564282737</v>
      </c>
      <c r="AJ240" s="9">
        <v>0.44999750553459167</v>
      </c>
      <c r="AK240" s="17">
        <f t="shared" si="74"/>
        <v>0.54559117874553154</v>
      </c>
      <c r="AL240" s="22">
        <f t="shared" si="75"/>
        <v>-8.1734493760183269E-2</v>
      </c>
      <c r="AM240" s="5">
        <f t="shared" si="76"/>
        <v>200</v>
      </c>
      <c r="AN240" s="5">
        <f t="shared" si="77"/>
        <v>54</v>
      </c>
      <c r="AO240" s="5">
        <f t="shared" si="78"/>
        <v>127</v>
      </c>
      <c r="AP240" s="9">
        <v>0.9003491364175169</v>
      </c>
      <c r="AQ240" s="9">
        <v>0.82205024921276859</v>
      </c>
      <c r="AR240" s="9">
        <v>0.80935282380046714</v>
      </c>
      <c r="AS240" s="9">
        <v>0.76328800527848417</v>
      </c>
      <c r="AT240" s="9">
        <v>0.64407060532298399</v>
      </c>
      <c r="AU240" s="17">
        <f t="shared" si="79"/>
        <v>0.73460517775434653</v>
      </c>
      <c r="AV240" s="22">
        <f t="shared" si="80"/>
        <v>-6.4799984595585891E-2</v>
      </c>
      <c r="AW240" s="5">
        <f t="shared" si="81"/>
        <v>156</v>
      </c>
      <c r="AX240" s="5">
        <f t="shared" si="82"/>
        <v>55</v>
      </c>
      <c r="AY240" s="5">
        <f t="shared" si="83"/>
        <v>105.5</v>
      </c>
      <c r="AZ240">
        <v>7.4467091630080001E-2</v>
      </c>
      <c r="BA240">
        <v>2.7038976450559998E-2</v>
      </c>
      <c r="BB240">
        <v>2.0630131087360001E-2</v>
      </c>
      <c r="BC240">
        <v>-1.21935773696E-2</v>
      </c>
      <c r="BD240">
        <v>1.1398129141759999E-2</v>
      </c>
      <c r="BE240" t="s">
        <v>433</v>
      </c>
      <c r="BF240" t="s">
        <v>433</v>
      </c>
      <c r="BG240" t="s">
        <v>433</v>
      </c>
      <c r="BH240" t="s">
        <v>433</v>
      </c>
    </row>
    <row r="241" spans="1:61" x14ac:dyDescent="0.3">
      <c r="A241" t="s">
        <v>245</v>
      </c>
      <c r="B241" s="19">
        <v>45.781017095303064</v>
      </c>
      <c r="C241" s="19">
        <v>54.235220701020872</v>
      </c>
      <c r="D241" s="19">
        <v>110.38553723259453</v>
      </c>
      <c r="E241" s="19">
        <v>95.876124789893439</v>
      </c>
      <c r="F241" s="19">
        <v>173.63298252233758</v>
      </c>
      <c r="G241" s="19">
        <f>SUMPRODUCT(B241:F241,$B$1:$F$1)/SUM($B$1:$F$1)</f>
        <v>125.29394978223817</v>
      </c>
      <c r="H241" s="18">
        <f>RANK(G241,$G$4:$G$316,0)</f>
        <v>86</v>
      </c>
      <c r="I241" s="15">
        <f>IF(AND(B241=0,F241=0),0,IFERROR(_xlfn.RRI(5,B241,F241),100%))</f>
        <v>0.30553752023908243</v>
      </c>
      <c r="J241" s="18">
        <f>RANK(I241,$I$4:$I$316,0)</f>
        <v>64</v>
      </c>
      <c r="K241" s="18">
        <f t="shared" si="63"/>
        <v>75</v>
      </c>
      <c r="L241" s="9">
        <v>69.475225989765008</v>
      </c>
      <c r="M241" s="9">
        <v>89.948956822252242</v>
      </c>
      <c r="N241" s="9">
        <v>109.25084875911413</v>
      </c>
      <c r="O241" s="9">
        <v>117.68738781054752</v>
      </c>
      <c r="P241" s="9">
        <v>271.3334687950383</v>
      </c>
      <c r="Q241" s="17">
        <f t="shared" si="64"/>
        <v>173.66098275360326</v>
      </c>
      <c r="R241" s="22">
        <f t="shared" si="65"/>
        <v>0.3132115075977957</v>
      </c>
      <c r="S241" s="5">
        <f t="shared" si="66"/>
        <v>60</v>
      </c>
      <c r="T241" s="5">
        <f t="shared" si="67"/>
        <v>20</v>
      </c>
      <c r="U241" s="5">
        <f t="shared" si="68"/>
        <v>40</v>
      </c>
      <c r="V241" s="9">
        <v>102.10880886314618</v>
      </c>
      <c r="W241" s="9">
        <v>119.97124925381438</v>
      </c>
      <c r="X241" s="9">
        <v>141.43670180511458</v>
      </c>
      <c r="Y241" s="9">
        <v>231.62305482581505</v>
      </c>
      <c r="Z241" s="9">
        <v>412.45097778188</v>
      </c>
      <c r="AA241" s="17">
        <f t="shared" si="69"/>
        <v>273.85865082736746</v>
      </c>
      <c r="AB241" s="22">
        <f t="shared" si="70"/>
        <v>0.32209245110416318</v>
      </c>
      <c r="AC241" s="5">
        <f t="shared" si="71"/>
        <v>64</v>
      </c>
      <c r="AD241" s="5">
        <f t="shared" si="72"/>
        <v>17</v>
      </c>
      <c r="AE241" s="5">
        <f t="shared" si="73"/>
        <v>40.5</v>
      </c>
      <c r="AF241" s="9">
        <v>-0.23925670764348331</v>
      </c>
      <c r="AG241" s="9">
        <v>0.48039977368138581</v>
      </c>
      <c r="AH241" s="9">
        <v>0.70048654089283502</v>
      </c>
      <c r="AI241" s="9">
        <v>0.44000840560704313</v>
      </c>
      <c r="AJ241" s="9">
        <v>0.21472565638834676</v>
      </c>
      <c r="AK241" s="17">
        <f t="shared" si="74"/>
        <v>0.37004724571791381</v>
      </c>
      <c r="AL241" s="22">
        <f t="shared" si="75"/>
        <v>1</v>
      </c>
      <c r="AM241" s="5">
        <f t="shared" si="76"/>
        <v>164</v>
      </c>
      <c r="AN241" s="5">
        <f t="shared" si="77"/>
        <v>270</v>
      </c>
      <c r="AO241" s="5">
        <f t="shared" si="78"/>
        <v>217</v>
      </c>
      <c r="AP241" s="9">
        <v>-0.89660539441399967</v>
      </c>
      <c r="AQ241" s="9">
        <v>1.0328524051447889</v>
      </c>
      <c r="AR241" s="9">
        <v>1.284003917966613</v>
      </c>
      <c r="AS241" s="9">
        <v>0.81796332419074036</v>
      </c>
      <c r="AT241" s="9">
        <v>0.76263113028119256</v>
      </c>
      <c r="AU241" s="17">
        <f t="shared" si="79"/>
        <v>0.81405458349956117</v>
      </c>
      <c r="AV241" s="22">
        <f t="shared" si="80"/>
        <v>1</v>
      </c>
      <c r="AW241" s="5">
        <f t="shared" si="81"/>
        <v>161</v>
      </c>
      <c r="AX241" s="5">
        <f t="shared" si="82"/>
        <v>274</v>
      </c>
      <c r="AY241" s="5">
        <f t="shared" si="83"/>
        <v>217.5</v>
      </c>
      <c r="AZ241">
        <v>96.044205113575714</v>
      </c>
      <c r="BA241">
        <v>121.71537349143296</v>
      </c>
      <c r="BB241">
        <v>237.7503072632926</v>
      </c>
      <c r="BC241">
        <v>227.09193508078869</v>
      </c>
      <c r="BD241">
        <v>510.49961319298706</v>
      </c>
      <c r="BE241" t="s">
        <v>433</v>
      </c>
      <c r="BF241" t="s">
        <v>433</v>
      </c>
      <c r="BG241" t="s">
        <v>433</v>
      </c>
      <c r="BH241" t="s">
        <v>433</v>
      </c>
    </row>
    <row r="242" spans="1:61" x14ac:dyDescent="0.3">
      <c r="A242" t="s">
        <v>246</v>
      </c>
      <c r="B242" s="19">
        <v>13377.534020280207</v>
      </c>
      <c r="C242" s="19">
        <v>24031.377271974634</v>
      </c>
      <c r="D242" s="19">
        <v>22475.77394465623</v>
      </c>
      <c r="E242" s="19">
        <v>10624.480076447908</v>
      </c>
      <c r="F242" s="19">
        <v>9961.5206794897822</v>
      </c>
      <c r="G242" s="19">
        <f>SUMPRODUCT(B242:F242,$B$1:$F$1)/SUM($B$1:$F$1)</f>
        <v>13537.552648274273</v>
      </c>
      <c r="H242" s="18">
        <f>RANK(G242,$G$4:$G$316,0)</f>
        <v>3</v>
      </c>
      <c r="I242" s="15">
        <f>IF(AND(B242=0,F242=0),0,IFERROR(_xlfn.RRI(5,B242,F242),100%))</f>
        <v>-5.7264382761983201E-2</v>
      </c>
      <c r="J242" s="18">
        <f>RANK(I242,$I$4:$I$316,0)</f>
        <v>223</v>
      </c>
      <c r="K242" s="18">
        <f t="shared" si="63"/>
        <v>113</v>
      </c>
      <c r="L242" s="9">
        <v>66.342269332940802</v>
      </c>
      <c r="M242" s="9">
        <v>28.699002474833918</v>
      </c>
      <c r="N242" s="9">
        <v>14.423490078218238</v>
      </c>
      <c r="O242" s="9">
        <v>10.398541789184</v>
      </c>
      <c r="P242" s="9">
        <v>10.10673530070016</v>
      </c>
      <c r="Q242" s="17">
        <f t="shared" si="64"/>
        <v>14.799018263067648</v>
      </c>
      <c r="R242" s="22">
        <f t="shared" si="65"/>
        <v>-0.313620800824575</v>
      </c>
      <c r="S242" s="5">
        <f t="shared" si="66"/>
        <v>170</v>
      </c>
      <c r="T242" s="5">
        <f t="shared" si="67"/>
        <v>242</v>
      </c>
      <c r="U242" s="5">
        <f t="shared" si="68"/>
        <v>206</v>
      </c>
      <c r="V242" s="9">
        <v>184.62631993297919</v>
      </c>
      <c r="W242" s="9">
        <v>181.98849856716799</v>
      </c>
      <c r="X242" s="9">
        <v>134.76312242483201</v>
      </c>
      <c r="Y242" s="9">
        <v>103.168190738432</v>
      </c>
      <c r="Z242" s="9">
        <v>86.799780658176005</v>
      </c>
      <c r="AA242" s="17">
        <f t="shared" si="69"/>
        <v>110.95373489477377</v>
      </c>
      <c r="AB242" s="22">
        <f t="shared" si="70"/>
        <v>-0.14010583312572655</v>
      </c>
      <c r="AC242" s="5">
        <f t="shared" si="71"/>
        <v>111</v>
      </c>
      <c r="AD242" s="5">
        <f t="shared" si="72"/>
        <v>238</v>
      </c>
      <c r="AE242" s="5">
        <f t="shared" si="73"/>
        <v>174.5</v>
      </c>
      <c r="AF242" s="9">
        <v>0.37446230207053477</v>
      </c>
      <c r="AG242" s="9">
        <v>6.9124641897490721E-2</v>
      </c>
      <c r="AH242" s="9">
        <v>2.7300020387269721E-2</v>
      </c>
      <c r="AI242" s="9">
        <v>-2.1031899258803433E-2</v>
      </c>
      <c r="AJ242" s="9">
        <v>9.742504299476222E-2</v>
      </c>
      <c r="AK242" s="17">
        <f t="shared" si="74"/>
        <v>6.0299798696119081E-2</v>
      </c>
      <c r="AL242" s="22">
        <f t="shared" si="75"/>
        <v>-0.23607187286024744</v>
      </c>
      <c r="AM242" s="5">
        <f t="shared" si="76"/>
        <v>125</v>
      </c>
      <c r="AN242" s="5">
        <f t="shared" si="77"/>
        <v>44</v>
      </c>
      <c r="AO242" s="5">
        <f t="shared" si="78"/>
        <v>84.5</v>
      </c>
      <c r="AP242" s="9">
        <v>0.58571310290164513</v>
      </c>
      <c r="AQ242" s="9">
        <v>0.3218014705831031</v>
      </c>
      <c r="AR242" s="9">
        <v>0.29094162068873947</v>
      </c>
      <c r="AS242" s="9">
        <v>0.26254551417312494</v>
      </c>
      <c r="AT242" s="9">
        <v>0.36742347146576843</v>
      </c>
      <c r="AU242" s="17">
        <f t="shared" si="79"/>
        <v>0.32929709565023013</v>
      </c>
      <c r="AV242" s="22">
        <f t="shared" si="80"/>
        <v>-8.9046117210979103E-2</v>
      </c>
      <c r="AW242" s="5">
        <f t="shared" si="81"/>
        <v>133</v>
      </c>
      <c r="AX242" s="5">
        <f t="shared" si="82"/>
        <v>53</v>
      </c>
      <c r="AY242" s="5">
        <f t="shared" si="83"/>
        <v>93</v>
      </c>
      <c r="AZ242">
        <v>13589.808932677643</v>
      </c>
      <c r="BA242">
        <v>24202.653435618762</v>
      </c>
      <c r="BB242">
        <v>22694.940614043655</v>
      </c>
      <c r="BC242">
        <v>10624.480076447908</v>
      </c>
      <c r="BD242">
        <v>9961.5206794897822</v>
      </c>
      <c r="BE242" t="s">
        <v>433</v>
      </c>
      <c r="BF242" t="s">
        <v>433</v>
      </c>
      <c r="BG242" t="s">
        <v>433</v>
      </c>
      <c r="BH242" t="s">
        <v>433</v>
      </c>
    </row>
    <row r="243" spans="1:61" x14ac:dyDescent="0.3">
      <c r="A243" t="s">
        <v>247</v>
      </c>
      <c r="B243" s="19">
        <v>0</v>
      </c>
      <c r="C243" s="19">
        <v>0</v>
      </c>
      <c r="D243" s="19">
        <v>0</v>
      </c>
      <c r="E243" s="19">
        <v>0</v>
      </c>
      <c r="F243" s="19">
        <v>0</v>
      </c>
      <c r="G243" s="19">
        <f>SUMPRODUCT(B243:F243,$B$1:$F$1)/SUM($B$1:$F$1)</f>
        <v>0</v>
      </c>
      <c r="H243" s="18">
        <f>RANK(G243,$G$4:$G$316,0)</f>
        <v>241</v>
      </c>
      <c r="I243" s="15">
        <f>IF(AND(B243=0,F243=0),0,IFERROR(_xlfn.RRI(5,B243,F243),100%))</f>
        <v>0</v>
      </c>
      <c r="J243" s="18">
        <f>RANK(I243,$I$4:$I$316,0)</f>
        <v>132</v>
      </c>
      <c r="K243" s="18">
        <f t="shared" si="63"/>
        <v>186.5</v>
      </c>
      <c r="L243" s="9">
        <v>6.679932802413977</v>
      </c>
      <c r="M243" s="9">
        <v>6.3067961052813315</v>
      </c>
      <c r="N243" s="9">
        <v>5.4919526641417216</v>
      </c>
      <c r="O243" s="9">
        <v>6.6798467195773954</v>
      </c>
      <c r="P243" s="9">
        <v>6.5320229187743744</v>
      </c>
      <c r="Q243" s="17">
        <f t="shared" si="64"/>
        <v>6.3644901615960787</v>
      </c>
      <c r="R243" s="22">
        <f t="shared" si="65"/>
        <v>-4.4682364323257451E-3</v>
      </c>
      <c r="S243" s="5">
        <f t="shared" si="66"/>
        <v>212</v>
      </c>
      <c r="T243" s="5">
        <f t="shared" si="67"/>
        <v>143</v>
      </c>
      <c r="U243" s="5">
        <f t="shared" si="68"/>
        <v>177.5</v>
      </c>
      <c r="V243" s="9">
        <v>17.627603049755958</v>
      </c>
      <c r="W243" s="9">
        <v>18.257542641185175</v>
      </c>
      <c r="X243" s="9">
        <v>17.549742097238834</v>
      </c>
      <c r="Y243" s="9">
        <v>17.641185058876417</v>
      </c>
      <c r="Z243" s="9">
        <v>18.934760927232002</v>
      </c>
      <c r="AA243" s="17">
        <f t="shared" si="69"/>
        <v>18.170465592550549</v>
      </c>
      <c r="AB243" s="22">
        <f t="shared" si="70"/>
        <v>1.4409511716148904E-2</v>
      </c>
      <c r="AC243" s="5">
        <f t="shared" si="71"/>
        <v>213</v>
      </c>
      <c r="AD243" s="5">
        <f t="shared" si="72"/>
        <v>122</v>
      </c>
      <c r="AE243" s="5">
        <f t="shared" si="73"/>
        <v>167.5</v>
      </c>
      <c r="AF243" s="9">
        <v>46.720479108383721</v>
      </c>
      <c r="AG243" s="9">
        <v>0</v>
      </c>
      <c r="AH243" s="9">
        <v>0</v>
      </c>
      <c r="AI243" s="9">
        <v>0</v>
      </c>
      <c r="AJ243" s="9">
        <v>0</v>
      </c>
      <c r="AK243" s="17">
        <f t="shared" si="74"/>
        <v>2.3360239554191859</v>
      </c>
      <c r="AL243" s="22">
        <f t="shared" si="75"/>
        <v>-1</v>
      </c>
      <c r="AM243" s="5">
        <f t="shared" si="76"/>
        <v>304</v>
      </c>
      <c r="AN243" s="5">
        <f t="shared" si="77"/>
        <v>1</v>
      </c>
      <c r="AO243" s="5">
        <f t="shared" si="78"/>
        <v>152.5</v>
      </c>
      <c r="AP243" s="9">
        <v>43.105383246096928</v>
      </c>
      <c r="AQ243" s="9">
        <v>0</v>
      </c>
      <c r="AR243" s="9">
        <v>0</v>
      </c>
      <c r="AS243" s="9">
        <v>0</v>
      </c>
      <c r="AT243" s="9">
        <v>0</v>
      </c>
      <c r="AU243" s="17">
        <f t="shared" si="79"/>
        <v>2.1552691623048466</v>
      </c>
      <c r="AV243" s="22">
        <f t="shared" si="80"/>
        <v>-1</v>
      </c>
      <c r="AW243" s="5">
        <f t="shared" si="81"/>
        <v>301</v>
      </c>
      <c r="AX243" s="5">
        <f t="shared" si="82"/>
        <v>1</v>
      </c>
      <c r="AY243" s="5">
        <f t="shared" si="83"/>
        <v>151</v>
      </c>
      <c r="AZ243">
        <v>9.2530712335642633</v>
      </c>
      <c r="BA243">
        <v>9.3708403825508348</v>
      </c>
      <c r="BB243">
        <v>9.4956506073926654</v>
      </c>
      <c r="BC243">
        <v>9.7800465044434937</v>
      </c>
      <c r="BD243">
        <v>9.2631642032099339</v>
      </c>
      <c r="BE243" t="s">
        <v>433</v>
      </c>
      <c r="BF243" t="s">
        <v>433</v>
      </c>
      <c r="BG243" t="s">
        <v>433</v>
      </c>
      <c r="BH243" t="s">
        <v>438</v>
      </c>
      <c r="BI243" t="s">
        <v>437</v>
      </c>
    </row>
    <row r="244" spans="1:61" x14ac:dyDescent="0.3">
      <c r="A244" t="s">
        <v>248</v>
      </c>
      <c r="B244" s="19">
        <v>0</v>
      </c>
      <c r="C244" s="19">
        <v>0</v>
      </c>
      <c r="D244" s="19">
        <v>0</v>
      </c>
      <c r="E244" s="19">
        <v>0</v>
      </c>
      <c r="F244" s="19">
        <v>0</v>
      </c>
      <c r="G244" s="19">
        <f>SUMPRODUCT(B244:F244,$B$1:$F$1)/SUM($B$1:$F$1)</f>
        <v>0</v>
      </c>
      <c r="H244" s="18">
        <f>RANK(G244,$G$4:$G$316,0)</f>
        <v>241</v>
      </c>
      <c r="I244" s="15">
        <f>IF(AND(B244=0,F244=0),0,IFERROR(_xlfn.RRI(5,B244,F244),100%))</f>
        <v>0</v>
      </c>
      <c r="J244" s="18">
        <f>RANK(I244,$I$4:$I$316,0)</f>
        <v>132</v>
      </c>
      <c r="K244" s="18">
        <f t="shared" si="63"/>
        <v>186.5</v>
      </c>
      <c r="L244" s="9">
        <v>0</v>
      </c>
      <c r="M244" s="9">
        <v>0</v>
      </c>
      <c r="N244" s="9">
        <v>0</v>
      </c>
      <c r="O244" s="9">
        <v>42.1349300868565</v>
      </c>
      <c r="P244" s="9">
        <v>0.41662185915330557</v>
      </c>
      <c r="Q244" s="17">
        <f t="shared" si="64"/>
        <v>12.807127769718273</v>
      </c>
      <c r="R244" s="22">
        <f t="shared" si="65"/>
        <v>1</v>
      </c>
      <c r="S244" s="5">
        <f t="shared" si="66"/>
        <v>179</v>
      </c>
      <c r="T244" s="5">
        <f t="shared" si="67"/>
        <v>3</v>
      </c>
      <c r="U244" s="5">
        <f t="shared" si="68"/>
        <v>91</v>
      </c>
      <c r="V244" s="9">
        <v>0</v>
      </c>
      <c r="W244" s="9">
        <v>0</v>
      </c>
      <c r="X244" s="9">
        <v>0</v>
      </c>
      <c r="Y244" s="9">
        <v>89.615235792757957</v>
      </c>
      <c r="Z244" s="9">
        <v>2.9826841250551808</v>
      </c>
      <c r="AA244" s="17">
        <f t="shared" si="69"/>
        <v>28.077644387849457</v>
      </c>
      <c r="AB244" s="22">
        <f t="shared" si="70"/>
        <v>1</v>
      </c>
      <c r="AC244" s="5">
        <f t="shared" si="71"/>
        <v>185</v>
      </c>
      <c r="AD244" s="5">
        <f t="shared" si="72"/>
        <v>2</v>
      </c>
      <c r="AE244" s="5">
        <f t="shared" si="73"/>
        <v>93.5</v>
      </c>
      <c r="AF244" s="9">
        <v>0</v>
      </c>
      <c r="AG244" s="9">
        <v>1.3147179503527464</v>
      </c>
      <c r="AH244" s="9">
        <v>0.77457131395358503</v>
      </c>
      <c r="AI244" s="9">
        <v>0.71091164722245459</v>
      </c>
      <c r="AJ244" s="9">
        <v>0.74071822897890027</v>
      </c>
      <c r="AK244" s="17">
        <f t="shared" si="74"/>
        <v>0.73021094606665082</v>
      </c>
      <c r="AL244" s="22">
        <f t="shared" si="75"/>
        <v>1</v>
      </c>
      <c r="AM244" s="5">
        <f t="shared" si="76"/>
        <v>274</v>
      </c>
      <c r="AN244" s="5">
        <f t="shared" si="77"/>
        <v>270</v>
      </c>
      <c r="AO244" s="5">
        <f t="shared" si="78"/>
        <v>272</v>
      </c>
      <c r="AP244" s="9">
        <v>0</v>
      </c>
      <c r="AQ244" s="9">
        <v>1.7375846539271822</v>
      </c>
      <c r="AR244" s="9">
        <v>1.1135636199767232</v>
      </c>
      <c r="AS244" s="9">
        <v>1.034961034159309</v>
      </c>
      <c r="AT244" s="9">
        <v>1.0575356631264978</v>
      </c>
      <c r="AU244" s="17">
        <f t="shared" si="79"/>
        <v>1.0430945321900955</v>
      </c>
      <c r="AV244" s="22">
        <f t="shared" si="80"/>
        <v>1</v>
      </c>
      <c r="AW244" s="5">
        <f t="shared" si="81"/>
        <v>253</v>
      </c>
      <c r="AX244" s="5">
        <f t="shared" si="82"/>
        <v>274</v>
      </c>
      <c r="AY244" s="5">
        <f t="shared" si="83"/>
        <v>263.5</v>
      </c>
      <c r="AZ244">
        <v>0</v>
      </c>
      <c r="BA244">
        <v>0</v>
      </c>
      <c r="BB244">
        <v>0</v>
      </c>
      <c r="BC244">
        <v>0</v>
      </c>
      <c r="BD244">
        <v>0</v>
      </c>
      <c r="BE244" t="s">
        <v>433</v>
      </c>
      <c r="BF244" t="s">
        <v>433</v>
      </c>
      <c r="BG244" t="s">
        <v>438</v>
      </c>
      <c r="BH244" t="s">
        <v>438</v>
      </c>
      <c r="BI244" t="s">
        <v>437</v>
      </c>
    </row>
    <row r="245" spans="1:61" x14ac:dyDescent="0.3">
      <c r="A245" t="s">
        <v>249</v>
      </c>
      <c r="B245" s="19">
        <v>35.813285632000003</v>
      </c>
      <c r="C245" s="19">
        <v>39.795686763520003</v>
      </c>
      <c r="D245" s="19">
        <v>43.02151851824128</v>
      </c>
      <c r="E245" s="19">
        <v>45.101515305676799</v>
      </c>
      <c r="F245" s="19">
        <v>43.692234805790719</v>
      </c>
      <c r="G245" s="19">
        <f>SUMPRODUCT(B245:F245,$B$1:$F$1)/SUM($B$1:$F$1)</f>
        <v>43.392100837443586</v>
      </c>
      <c r="H245" s="18">
        <f>RANK(G245,$G$4:$G$316,0)</f>
        <v>120</v>
      </c>
      <c r="I245" s="15">
        <f>IF(AND(B245=0,F245=0),0,IFERROR(_xlfn.RRI(5,B245,F245),100%))</f>
        <v>4.0571719396216288E-2</v>
      </c>
      <c r="J245" s="18">
        <f>RANK(I245,$I$4:$I$316,0)</f>
        <v>108</v>
      </c>
      <c r="K245" s="18">
        <f t="shared" si="63"/>
        <v>114</v>
      </c>
      <c r="L245" s="9">
        <v>11.168301197322444</v>
      </c>
      <c r="M245" s="9">
        <v>11.101649942976001</v>
      </c>
      <c r="N245" s="9">
        <v>9.6774045136300035</v>
      </c>
      <c r="O245" s="9">
        <v>10.883635805194857</v>
      </c>
      <c r="P245" s="9">
        <v>11.169635423522612</v>
      </c>
      <c r="Q245" s="17">
        <f t="shared" si="64"/>
        <v>10.781923370708425</v>
      </c>
      <c r="R245" s="22">
        <f t="shared" si="65"/>
        <v>2.3891949609611274E-5</v>
      </c>
      <c r="S245" s="5">
        <f t="shared" si="66"/>
        <v>190</v>
      </c>
      <c r="T245" s="5">
        <f t="shared" si="67"/>
        <v>120</v>
      </c>
      <c r="U245" s="5">
        <f t="shared" si="68"/>
        <v>155</v>
      </c>
      <c r="V245" s="9">
        <v>46.891026155837238</v>
      </c>
      <c r="W245" s="9">
        <v>42.587809980389373</v>
      </c>
      <c r="X245" s="9">
        <v>37.730509413032657</v>
      </c>
      <c r="Y245" s="9">
        <v>34.342685030068019</v>
      </c>
      <c r="Z245" s="9">
        <v>42.520994274052399</v>
      </c>
      <c r="AA245" s="17">
        <f t="shared" si="69"/>
        <v>39.331246908059228</v>
      </c>
      <c r="AB245" s="22">
        <f t="shared" si="70"/>
        <v>-1.9375510479808122E-2</v>
      </c>
      <c r="AC245" s="5">
        <f t="shared" si="71"/>
        <v>161</v>
      </c>
      <c r="AD245" s="5">
        <f t="shared" si="72"/>
        <v>193</v>
      </c>
      <c r="AE245" s="5">
        <f t="shared" si="73"/>
        <v>177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17">
        <f t="shared" si="74"/>
        <v>0</v>
      </c>
      <c r="AL245" s="22">
        <f t="shared" si="75"/>
        <v>0</v>
      </c>
      <c r="AM245" s="5">
        <f t="shared" si="76"/>
        <v>13</v>
      </c>
      <c r="AN245" s="5">
        <f t="shared" si="77"/>
        <v>89</v>
      </c>
      <c r="AO245" s="5">
        <f t="shared" si="78"/>
        <v>51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17">
        <f t="shared" si="79"/>
        <v>0</v>
      </c>
      <c r="AV245" s="22">
        <f t="shared" si="80"/>
        <v>0</v>
      </c>
      <c r="AW245" s="5">
        <f t="shared" si="81"/>
        <v>11</v>
      </c>
      <c r="AX245" s="5">
        <f t="shared" si="82"/>
        <v>101</v>
      </c>
      <c r="AY245" s="5">
        <f t="shared" si="83"/>
        <v>56</v>
      </c>
      <c r="AZ245">
        <v>35.836459827200002</v>
      </c>
      <c r="BA245">
        <v>39.819896811519996</v>
      </c>
      <c r="BB245">
        <v>43.050859651041286</v>
      </c>
      <c r="BC245">
        <v>45.130856438476805</v>
      </c>
      <c r="BD245">
        <v>43.727756366366712</v>
      </c>
      <c r="BE245" t="s">
        <v>433</v>
      </c>
      <c r="BF245" t="s">
        <v>433</v>
      </c>
      <c r="BG245" t="s">
        <v>433</v>
      </c>
      <c r="BH245" t="s">
        <v>433</v>
      </c>
    </row>
    <row r="246" spans="1:61" x14ac:dyDescent="0.3">
      <c r="A246" t="s">
        <v>250</v>
      </c>
      <c r="B246" s="19">
        <v>0</v>
      </c>
      <c r="C246" s="19">
        <v>0</v>
      </c>
      <c r="D246" s="19">
        <v>0</v>
      </c>
      <c r="E246" s="19">
        <v>0</v>
      </c>
      <c r="F246" s="19">
        <v>0</v>
      </c>
      <c r="G246" s="19">
        <f>SUMPRODUCT(B246:F246,$B$1:$F$1)/SUM($B$1:$F$1)</f>
        <v>0</v>
      </c>
      <c r="H246" s="18">
        <f>RANK(G246,$G$4:$G$316,0)</f>
        <v>241</v>
      </c>
      <c r="I246" s="15">
        <f>IF(AND(B246=0,F246=0),0,IFERROR(_xlfn.RRI(5,B246,F246),100%))</f>
        <v>0</v>
      </c>
      <c r="J246" s="18">
        <f>RANK(I246,$I$4:$I$316,0)</f>
        <v>132</v>
      </c>
      <c r="K246" s="18">
        <f t="shared" si="63"/>
        <v>186.5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17">
        <f t="shared" si="64"/>
        <v>0</v>
      </c>
      <c r="R246" s="22">
        <f t="shared" si="65"/>
        <v>0</v>
      </c>
      <c r="S246" s="5">
        <f t="shared" si="66"/>
        <v>301</v>
      </c>
      <c r="T246" s="5">
        <f t="shared" si="67"/>
        <v>122</v>
      </c>
      <c r="U246" s="5">
        <f t="shared" si="68"/>
        <v>211.5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17">
        <f t="shared" si="69"/>
        <v>0</v>
      </c>
      <c r="AB246" s="22">
        <f t="shared" si="70"/>
        <v>0</v>
      </c>
      <c r="AC246" s="5">
        <f t="shared" si="71"/>
        <v>298</v>
      </c>
      <c r="AD246" s="5">
        <f t="shared" si="72"/>
        <v>155</v>
      </c>
      <c r="AE246" s="5">
        <f t="shared" si="73"/>
        <v>226.5</v>
      </c>
      <c r="AF246" s="9">
        <v>0.80569829191859066</v>
      </c>
      <c r="AG246" s="9">
        <v>0.96499805621210977</v>
      </c>
      <c r="AH246" s="9">
        <v>0.77086784040023704</v>
      </c>
      <c r="AI246" s="9">
        <v>0.74182542717955025</v>
      </c>
      <c r="AJ246" s="9">
        <v>-8.414228498469674</v>
      </c>
      <c r="AK246" s="17">
        <f t="shared" si="74"/>
        <v>-2.9004353857474223</v>
      </c>
      <c r="AL246" s="22">
        <f t="shared" si="75"/>
        <v>1</v>
      </c>
      <c r="AM246" s="5">
        <f t="shared" si="76"/>
        <v>3</v>
      </c>
      <c r="AN246" s="5">
        <f t="shared" si="77"/>
        <v>270</v>
      </c>
      <c r="AO246" s="5">
        <f t="shared" si="78"/>
        <v>136.5</v>
      </c>
      <c r="AP246" s="9">
        <v>1.0247818306511323</v>
      </c>
      <c r="AQ246" s="9">
        <v>1.1116166983182953</v>
      </c>
      <c r="AR246" s="9">
        <v>1.0338587106850103</v>
      </c>
      <c r="AS246" s="9">
        <v>0.99855290050264189</v>
      </c>
      <c r="AT246" s="9">
        <v>-9.4908436079468288</v>
      </c>
      <c r="AU246" s="17">
        <f t="shared" si="79"/>
        <v>-3.1831799044424658</v>
      </c>
      <c r="AV246" s="22">
        <f t="shared" si="80"/>
        <v>1</v>
      </c>
      <c r="AW246" s="5">
        <f t="shared" si="81"/>
        <v>4</v>
      </c>
      <c r="AX246" s="5">
        <f t="shared" si="82"/>
        <v>274</v>
      </c>
      <c r="AY246" s="5">
        <f t="shared" si="83"/>
        <v>139</v>
      </c>
      <c r="AZ246">
        <v>0</v>
      </c>
      <c r="BA246">
        <v>0</v>
      </c>
      <c r="BB246">
        <v>0</v>
      </c>
      <c r="BC246">
        <v>0</v>
      </c>
      <c r="BD246">
        <v>0</v>
      </c>
      <c r="BE246" t="s">
        <v>433</v>
      </c>
      <c r="BF246" t="s">
        <v>433</v>
      </c>
      <c r="BG246" t="s">
        <v>438</v>
      </c>
      <c r="BH246" t="s">
        <v>438</v>
      </c>
      <c r="BI246" t="s">
        <v>437</v>
      </c>
    </row>
    <row r="247" spans="1:61" x14ac:dyDescent="0.3">
      <c r="A247" t="s">
        <v>252</v>
      </c>
      <c r="B247" s="19">
        <v>0</v>
      </c>
      <c r="C247" s="19">
        <v>33.175164736102396</v>
      </c>
      <c r="D247" s="19">
        <v>46.325524368599041</v>
      </c>
      <c r="E247" s="19">
        <v>49.96938102495232</v>
      </c>
      <c r="F247" s="20">
        <v>36.38624242023424</v>
      </c>
      <c r="G247" s="19">
        <f>SUMPRODUCT(B247:F247,$B$1:$F$1)/SUM($B$1:$F$1)</f>
        <v>40.469174386104321</v>
      </c>
      <c r="H247" s="18">
        <f>RANK(G247,$G$4:$G$316,0)</f>
        <v>123</v>
      </c>
      <c r="I247" s="15">
        <f>IF(AND(B247=0,F247=0),0,IFERROR(_xlfn.RRI(5,B247,F247),100%))</f>
        <v>1</v>
      </c>
      <c r="J247" s="18">
        <f>RANK(I247,$I$4:$I$316,0)</f>
        <v>5</v>
      </c>
      <c r="K247" s="18">
        <f t="shared" si="63"/>
        <v>64</v>
      </c>
      <c r="L247" s="9">
        <v>10.648924003860481</v>
      </c>
      <c r="M247" s="9">
        <v>9.6900562753843218</v>
      </c>
      <c r="N247" s="9">
        <v>13.65017673351168</v>
      </c>
      <c r="O247" s="9">
        <v>13.775513245675519</v>
      </c>
      <c r="P247" s="9">
        <v>12.794334914887679</v>
      </c>
      <c r="Q247" s="17">
        <f t="shared" si="64"/>
        <v>12.997372300322304</v>
      </c>
      <c r="R247" s="22">
        <f t="shared" si="65"/>
        <v>3.7390812609645607E-2</v>
      </c>
      <c r="S247" s="5">
        <f t="shared" si="66"/>
        <v>177</v>
      </c>
      <c r="T247" s="5">
        <f t="shared" si="67"/>
        <v>74</v>
      </c>
      <c r="U247" s="5">
        <f t="shared" si="68"/>
        <v>125.5</v>
      </c>
      <c r="V247" s="9">
        <v>16.326867622871038</v>
      </c>
      <c r="W247" s="9">
        <v>20.785590449479677</v>
      </c>
      <c r="X247" s="9">
        <v>19.009777618268156</v>
      </c>
      <c r="Y247" s="9">
        <v>22.116342948597762</v>
      </c>
      <c r="Z247" s="9">
        <v>22.734893024266238</v>
      </c>
      <c r="AA247" s="17">
        <f t="shared" si="69"/>
        <v>21.38643852155699</v>
      </c>
      <c r="AB247" s="22">
        <f t="shared" si="70"/>
        <v>6.8459361829113607E-2</v>
      </c>
      <c r="AC247" s="5">
        <f t="shared" si="71"/>
        <v>207</v>
      </c>
      <c r="AD247" s="5">
        <f t="shared" si="72"/>
        <v>59</v>
      </c>
      <c r="AE247" s="5">
        <f t="shared" si="73"/>
        <v>133</v>
      </c>
      <c r="AF247" s="9">
        <v>0.65266956412864841</v>
      </c>
      <c r="AG247" s="9">
        <v>0.59533930592372442</v>
      </c>
      <c r="AH247" s="9">
        <v>0.54708390173117594</v>
      </c>
      <c r="AI247" s="9">
        <v>0.49463080489537992</v>
      </c>
      <c r="AJ247" s="9">
        <v>0.50106801689490033</v>
      </c>
      <c r="AK247" s="17">
        <f t="shared" si="74"/>
        <v>0.52063367207542788</v>
      </c>
      <c r="AL247" s="22">
        <f t="shared" si="75"/>
        <v>-5.1492729086543787E-2</v>
      </c>
      <c r="AM247" s="5">
        <f t="shared" si="76"/>
        <v>195</v>
      </c>
      <c r="AN247" s="5">
        <f t="shared" si="77"/>
        <v>69</v>
      </c>
      <c r="AO247" s="5">
        <f t="shared" si="78"/>
        <v>132</v>
      </c>
      <c r="AP247" s="9">
        <v>1.0849180986470177</v>
      </c>
      <c r="AQ247" s="9">
        <v>1.047889067470394</v>
      </c>
      <c r="AR247" s="9">
        <v>0.96508744332983198</v>
      </c>
      <c r="AS247" s="9">
        <v>0.89587274371800818</v>
      </c>
      <c r="AT247" s="9">
        <v>0.85264488925583581</v>
      </c>
      <c r="AU247" s="17">
        <f t="shared" si="79"/>
        <v>0.90947762578957381</v>
      </c>
      <c r="AV247" s="22">
        <f t="shared" si="80"/>
        <v>-4.7040930200369147E-2</v>
      </c>
      <c r="AW247" s="5">
        <f t="shared" si="81"/>
        <v>193</v>
      </c>
      <c r="AX247" s="5">
        <f t="shared" si="82"/>
        <v>61</v>
      </c>
      <c r="AY247" s="5">
        <f t="shared" si="83"/>
        <v>127</v>
      </c>
      <c r="AZ247">
        <v>0</v>
      </c>
      <c r="BA247">
        <v>49.932409347543043</v>
      </c>
      <c r="BB247">
        <v>66.194802572482573</v>
      </c>
      <c r="BC247">
        <v>66.886593020262396</v>
      </c>
      <c r="BD247">
        <v>46.908032047267838</v>
      </c>
      <c r="BE247" t="s">
        <v>433</v>
      </c>
      <c r="BF247" t="s">
        <v>433</v>
      </c>
      <c r="BG247" t="s">
        <v>433</v>
      </c>
      <c r="BH247" t="s">
        <v>433</v>
      </c>
    </row>
    <row r="248" spans="1:61" x14ac:dyDescent="0.3">
      <c r="A248" t="s">
        <v>253</v>
      </c>
      <c r="B248" s="19">
        <v>28.442082220534989</v>
      </c>
      <c r="C248" s="19">
        <v>32.740647166668083</v>
      </c>
      <c r="D248" s="19">
        <v>46.537592899207063</v>
      </c>
      <c r="E248" s="19">
        <v>58.961375167690854</v>
      </c>
      <c r="F248" s="19">
        <v>69.351787176793479</v>
      </c>
      <c r="G248" s="19">
        <f>SUMPRODUCT(B248:F248,$B$1:$F$1)/SUM($B$1:$F$1)</f>
        <v>57.795782470226214</v>
      </c>
      <c r="H248" s="18">
        <f>RANK(G248,$G$4:$G$316,0)</f>
        <v>110</v>
      </c>
      <c r="I248" s="15">
        <f>IF(AND(B248=0,F248=0),0,IFERROR(_xlfn.RRI(5,B248,F248),100%))</f>
        <v>0.19514129873458286</v>
      </c>
      <c r="J248" s="18">
        <f>RANK(I248,$I$4:$I$316,0)</f>
        <v>74</v>
      </c>
      <c r="K248" s="18">
        <f t="shared" si="63"/>
        <v>92</v>
      </c>
      <c r="L248" s="9">
        <v>30.112965178538808</v>
      </c>
      <c r="M248" s="9">
        <v>31.703838023712766</v>
      </c>
      <c r="N248" s="9">
        <v>36.324214982586781</v>
      </c>
      <c r="O248" s="9">
        <v>50.261580625547985</v>
      </c>
      <c r="P248" s="9">
        <v>58.161033344010548</v>
      </c>
      <c r="Q248" s="17">
        <f t="shared" si="64"/>
        <v>48.698570681898545</v>
      </c>
      <c r="R248" s="22">
        <f t="shared" si="65"/>
        <v>0.14071123349298786</v>
      </c>
      <c r="S248" s="5">
        <f t="shared" si="66"/>
        <v>121</v>
      </c>
      <c r="T248" s="5">
        <f t="shared" si="67"/>
        <v>31</v>
      </c>
      <c r="U248" s="5">
        <f t="shared" si="68"/>
        <v>76</v>
      </c>
      <c r="V248" s="9">
        <v>39.687326880475133</v>
      </c>
      <c r="W248" s="9">
        <v>43.625761919129495</v>
      </c>
      <c r="X248" s="9">
        <v>44.39414239077017</v>
      </c>
      <c r="Y248" s="9">
        <v>57.248660996241107</v>
      </c>
      <c r="Z248" s="9">
        <v>63.740295816616033</v>
      </c>
      <c r="AA248" s="17">
        <f t="shared" si="69"/>
        <v>55.715199543653014</v>
      </c>
      <c r="AB248" s="22">
        <f t="shared" si="70"/>
        <v>9.9391678270145389E-2</v>
      </c>
      <c r="AC248" s="5">
        <f t="shared" si="71"/>
        <v>145</v>
      </c>
      <c r="AD248" s="5">
        <f t="shared" si="72"/>
        <v>43</v>
      </c>
      <c r="AE248" s="5">
        <f t="shared" si="73"/>
        <v>94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17">
        <f t="shared" si="74"/>
        <v>0</v>
      </c>
      <c r="AL248" s="22">
        <f t="shared" si="75"/>
        <v>0</v>
      </c>
      <c r="AM248" s="5">
        <f t="shared" si="76"/>
        <v>13</v>
      </c>
      <c r="AN248" s="5">
        <f t="shared" si="77"/>
        <v>89</v>
      </c>
      <c r="AO248" s="5">
        <f t="shared" si="78"/>
        <v>51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17">
        <f t="shared" si="79"/>
        <v>0</v>
      </c>
      <c r="AV248" s="22">
        <f t="shared" si="80"/>
        <v>0</v>
      </c>
      <c r="AW248" s="5">
        <f t="shared" si="81"/>
        <v>11</v>
      </c>
      <c r="AX248" s="5">
        <f t="shared" si="82"/>
        <v>101</v>
      </c>
      <c r="AY248" s="5">
        <f t="shared" si="83"/>
        <v>56</v>
      </c>
      <c r="AZ248">
        <v>98.548959374843392</v>
      </c>
      <c r="BA248">
        <v>101.97863741206538</v>
      </c>
      <c r="BB248">
        <v>111.01411419666698</v>
      </c>
      <c r="BC248">
        <v>150.9893642698797</v>
      </c>
      <c r="BD248">
        <v>179.93601497855619</v>
      </c>
      <c r="BE248" t="s">
        <v>433</v>
      </c>
      <c r="BF248" t="s">
        <v>433</v>
      </c>
      <c r="BG248" t="s">
        <v>433</v>
      </c>
      <c r="BH248" t="s">
        <v>433</v>
      </c>
    </row>
    <row r="249" spans="1:61" x14ac:dyDescent="0.3">
      <c r="A249" t="s">
        <v>254</v>
      </c>
      <c r="B249" s="19">
        <v>13.966396557312001</v>
      </c>
      <c r="C249" s="19">
        <v>7.2807655444480002</v>
      </c>
      <c r="D249" s="19">
        <v>0</v>
      </c>
      <c r="E249" s="19">
        <v>0</v>
      </c>
      <c r="F249" s="19">
        <v>0</v>
      </c>
      <c r="G249" s="19">
        <f>SUMPRODUCT(B249:F249,$B$1:$F$1)/SUM($B$1:$F$1)</f>
        <v>1.0623581050880002</v>
      </c>
      <c r="H249" s="18">
        <f>RANK(G249,$G$4:$G$316,0)</f>
        <v>210</v>
      </c>
      <c r="I249" s="15">
        <f>IF(AND(B249=0,F249=0),0,IFERROR(_xlfn.RRI(5,B249,F249),100%))</f>
        <v>-1</v>
      </c>
      <c r="J249" s="18">
        <f>RANK(I249,$I$4:$I$316,0)</f>
        <v>257</v>
      </c>
      <c r="K249" s="18">
        <f t="shared" si="63"/>
        <v>233.5</v>
      </c>
      <c r="L249" s="9">
        <v>210.55617501696</v>
      </c>
      <c r="M249" s="9">
        <v>278.28523019946226</v>
      </c>
      <c r="N249" s="9">
        <v>0</v>
      </c>
      <c r="O249" s="9">
        <v>0</v>
      </c>
      <c r="P249" s="9">
        <v>0</v>
      </c>
      <c r="Q249" s="17">
        <f t="shared" si="64"/>
        <v>24.442070260821115</v>
      </c>
      <c r="R249" s="22">
        <f t="shared" si="65"/>
        <v>-1</v>
      </c>
      <c r="S249" s="5">
        <f t="shared" si="66"/>
        <v>151</v>
      </c>
      <c r="T249" s="5">
        <f t="shared" si="67"/>
        <v>250</v>
      </c>
      <c r="U249" s="5">
        <f t="shared" si="68"/>
        <v>200.5</v>
      </c>
      <c r="V249" s="9">
        <v>329.95230482800434</v>
      </c>
      <c r="W249" s="9">
        <v>310.41199061429757</v>
      </c>
      <c r="X249" s="9">
        <v>0</v>
      </c>
      <c r="Y249" s="9">
        <v>0</v>
      </c>
      <c r="Z249" s="9">
        <v>0</v>
      </c>
      <c r="AA249" s="17">
        <f t="shared" si="69"/>
        <v>32.018214772115101</v>
      </c>
      <c r="AB249" s="22">
        <f t="shared" si="70"/>
        <v>-1</v>
      </c>
      <c r="AC249" s="5">
        <f t="shared" si="71"/>
        <v>177</v>
      </c>
      <c r="AD249" s="5">
        <f t="shared" si="72"/>
        <v>251</v>
      </c>
      <c r="AE249" s="5">
        <f t="shared" si="73"/>
        <v>214</v>
      </c>
      <c r="AF249" s="9">
        <v>0.38472602612439122</v>
      </c>
      <c r="AG249" s="9">
        <v>0.25271233976889607</v>
      </c>
      <c r="AH249" s="9">
        <v>0.14272268803977836</v>
      </c>
      <c r="AI249" s="9">
        <v>0.33590223506296346</v>
      </c>
      <c r="AJ249" s="9">
        <v>0.24804335877570555</v>
      </c>
      <c r="AK249" s="17">
        <f t="shared" si="74"/>
        <v>0.26040446993179128</v>
      </c>
      <c r="AL249" s="22">
        <f t="shared" si="75"/>
        <v>-8.4042744016858628E-2</v>
      </c>
      <c r="AM249" s="5">
        <f t="shared" si="76"/>
        <v>148</v>
      </c>
      <c r="AN249" s="5">
        <f t="shared" si="77"/>
        <v>53</v>
      </c>
      <c r="AO249" s="5">
        <f t="shared" si="78"/>
        <v>100.5</v>
      </c>
      <c r="AP249" s="9">
        <v>1.0759136465950103</v>
      </c>
      <c r="AQ249" s="9">
        <v>0.82645905413345222</v>
      </c>
      <c r="AR249" s="9">
        <v>0.76698388689212393</v>
      </c>
      <c r="AS249" s="9">
        <v>0.97113485018905044</v>
      </c>
      <c r="AT249" s="9">
        <v>0.85767575050722589</v>
      </c>
      <c r="AU249" s="17">
        <f t="shared" si="79"/>
        <v>0.88292616767445331</v>
      </c>
      <c r="AV249" s="22">
        <f t="shared" si="80"/>
        <v>-4.4327381360472207E-2</v>
      </c>
      <c r="AW249" s="5">
        <f t="shared" si="81"/>
        <v>179</v>
      </c>
      <c r="AX249" s="5">
        <f t="shared" si="82"/>
        <v>62</v>
      </c>
      <c r="AY249" s="5">
        <f t="shared" si="83"/>
        <v>120.5</v>
      </c>
      <c r="AZ249">
        <v>14.296439494655999</v>
      </c>
      <c r="BA249">
        <v>7.4198010798079999</v>
      </c>
      <c r="BB249">
        <v>0</v>
      </c>
      <c r="BC249">
        <v>0</v>
      </c>
      <c r="BD249">
        <v>0</v>
      </c>
      <c r="BE249" t="s">
        <v>433</v>
      </c>
      <c r="BF249" t="s">
        <v>433</v>
      </c>
      <c r="BG249" t="s">
        <v>438</v>
      </c>
      <c r="BH249" t="s">
        <v>438</v>
      </c>
      <c r="BI249" t="s">
        <v>437</v>
      </c>
    </row>
    <row r="250" spans="1:61" x14ac:dyDescent="0.3">
      <c r="A250" t="s">
        <v>255</v>
      </c>
      <c r="B250" s="19">
        <v>0</v>
      </c>
      <c r="C250" s="19">
        <v>0</v>
      </c>
      <c r="D250" s="19">
        <v>0</v>
      </c>
      <c r="E250" s="19">
        <v>0</v>
      </c>
      <c r="F250" s="19">
        <v>0</v>
      </c>
      <c r="G250" s="19">
        <f>SUMPRODUCT(B250:F250,$B$1:$F$1)/SUM($B$1:$F$1)</f>
        <v>0</v>
      </c>
      <c r="H250" s="18">
        <f>RANK(G250,$G$4:$G$316,0)</f>
        <v>241</v>
      </c>
      <c r="I250" s="15">
        <f>IF(AND(B250=0,F250=0),0,IFERROR(_xlfn.RRI(5,B250,F250),100%))</f>
        <v>0</v>
      </c>
      <c r="J250" s="18">
        <f>RANK(I250,$I$4:$I$316,0)</f>
        <v>132</v>
      </c>
      <c r="K250" s="18">
        <f t="shared" si="63"/>
        <v>186.5</v>
      </c>
      <c r="L250" s="9">
        <v>37.411961594185222</v>
      </c>
      <c r="M250" s="9">
        <v>32.997545524580559</v>
      </c>
      <c r="N250" s="9">
        <v>29.662342475418932</v>
      </c>
      <c r="O250" s="9">
        <v>28.104260228221236</v>
      </c>
      <c r="P250" s="9">
        <v>6.9931343637217278</v>
      </c>
      <c r="Q250" s="17">
        <f t="shared" si="64"/>
        <v>20.681475664977139</v>
      </c>
      <c r="R250" s="22">
        <f t="shared" si="65"/>
        <v>-0.28495680382900679</v>
      </c>
      <c r="S250" s="5">
        <f t="shared" si="66"/>
        <v>157</v>
      </c>
      <c r="T250" s="5">
        <f t="shared" si="67"/>
        <v>241</v>
      </c>
      <c r="U250" s="5">
        <f t="shared" si="68"/>
        <v>199</v>
      </c>
      <c r="V250" s="9">
        <v>-2.5714868570392575</v>
      </c>
      <c r="W250" s="9">
        <v>4.0319051134406658</v>
      </c>
      <c r="X250" s="9">
        <v>5.8342104030455806</v>
      </c>
      <c r="Y250" s="9">
        <v>9.6746168966272013</v>
      </c>
      <c r="Z250" s="9">
        <v>12.838281332813414</v>
      </c>
      <c r="AA250" s="17">
        <f t="shared" si="69"/>
        <v>9.2775605955427132</v>
      </c>
      <c r="AB250" s="22">
        <f t="shared" si="70"/>
        <v>1</v>
      </c>
      <c r="AC250" s="5">
        <f t="shared" si="71"/>
        <v>244</v>
      </c>
      <c r="AD250" s="5">
        <f t="shared" si="72"/>
        <v>2</v>
      </c>
      <c r="AE250" s="5">
        <f t="shared" si="73"/>
        <v>123</v>
      </c>
      <c r="AF250" s="9">
        <v>0.85863244346093959</v>
      </c>
      <c r="AG250" s="9">
        <v>0.89449574267730581</v>
      </c>
      <c r="AH250" s="9">
        <v>0.87702620201191117</v>
      </c>
      <c r="AI250" s="9">
        <v>0.87602018596614617</v>
      </c>
      <c r="AJ250" s="9">
        <v>0.75998984020013272</v>
      </c>
      <c r="AK250" s="17">
        <f t="shared" si="74"/>
        <v>0.82986364157919135</v>
      </c>
      <c r="AL250" s="22">
        <f t="shared" si="75"/>
        <v>-2.4111728751873174E-2</v>
      </c>
      <c r="AM250" s="5">
        <f t="shared" si="76"/>
        <v>291</v>
      </c>
      <c r="AN250" s="5">
        <f t="shared" si="77"/>
        <v>76</v>
      </c>
      <c r="AO250" s="5">
        <f t="shared" si="78"/>
        <v>183.5</v>
      </c>
      <c r="AP250" s="9">
        <v>0.91801615544746207</v>
      </c>
      <c r="AQ250" s="9">
        <v>0.96197274421370871</v>
      </c>
      <c r="AR250" s="9">
        <v>0.94250985690934663</v>
      </c>
      <c r="AS250" s="9">
        <v>0.93053132787063575</v>
      </c>
      <c r="AT250" s="9">
        <v>0.83675359112093306</v>
      </c>
      <c r="AU250" s="17">
        <f t="shared" si="79"/>
        <v>0.89636225117449186</v>
      </c>
      <c r="AV250" s="22">
        <f t="shared" si="80"/>
        <v>-1.8366316649301218E-2</v>
      </c>
      <c r="AW250" s="5">
        <f t="shared" si="81"/>
        <v>189</v>
      </c>
      <c r="AX250" s="5">
        <f t="shared" si="82"/>
        <v>77</v>
      </c>
      <c r="AY250" s="5">
        <f t="shared" si="83"/>
        <v>133</v>
      </c>
      <c r="AZ250">
        <v>0</v>
      </c>
      <c r="BA250">
        <v>0</v>
      </c>
      <c r="BB250">
        <v>0</v>
      </c>
      <c r="BC250">
        <v>0</v>
      </c>
      <c r="BD250">
        <v>0</v>
      </c>
      <c r="BE250" t="s">
        <v>433</v>
      </c>
      <c r="BF250" t="s">
        <v>433</v>
      </c>
      <c r="BG250" t="s">
        <v>438</v>
      </c>
      <c r="BH250" t="s">
        <v>438</v>
      </c>
      <c r="BI250" t="s">
        <v>437</v>
      </c>
    </row>
    <row r="251" spans="1:61" x14ac:dyDescent="0.3">
      <c r="A251" t="s">
        <v>257</v>
      </c>
      <c r="B251" s="19">
        <v>0</v>
      </c>
      <c r="C251" s="19">
        <v>51.897085760511999</v>
      </c>
      <c r="D251" s="19">
        <v>51.263843408896001</v>
      </c>
      <c r="E251" s="19">
        <v>56.199840992256</v>
      </c>
      <c r="F251" s="20">
        <v>58.882491610111998</v>
      </c>
      <c r="G251" s="19">
        <f>SUMPRODUCT(B251:F251,$B$1:$F$1)/SUM($B$1:$F$1)</f>
        <v>53.260571911526398</v>
      </c>
      <c r="H251" s="18">
        <f>RANK(G251,$G$4:$G$316,0)</f>
        <v>115</v>
      </c>
      <c r="I251" s="15">
        <f>IF(AND(B251=0,F251=0),0,IFERROR(_xlfn.RRI(5,B251,F251),100%))</f>
        <v>1</v>
      </c>
      <c r="J251" s="18">
        <f>RANK(I251,$I$4:$I$316,0)</f>
        <v>5</v>
      </c>
      <c r="K251" s="18">
        <f t="shared" si="63"/>
        <v>60</v>
      </c>
      <c r="L251" s="9">
        <v>18.946877076676504</v>
      </c>
      <c r="M251" s="9">
        <v>22.081069657655604</v>
      </c>
      <c r="N251" s="9">
        <v>23.58796964058573</v>
      </c>
      <c r="O251" s="9">
        <v>27.074941469451879</v>
      </c>
      <c r="P251" s="9">
        <v>22.711219975077071</v>
      </c>
      <c r="Q251" s="17">
        <f t="shared" si="64"/>
        <v>23.975961695700143</v>
      </c>
      <c r="R251" s="22">
        <f t="shared" si="65"/>
        <v>3.6908811947804043E-2</v>
      </c>
      <c r="S251" s="5">
        <f t="shared" si="66"/>
        <v>152</v>
      </c>
      <c r="T251" s="5">
        <f t="shared" si="67"/>
        <v>75</v>
      </c>
      <c r="U251" s="5">
        <f t="shared" si="68"/>
        <v>113.5</v>
      </c>
      <c r="V251" s="9">
        <v>72.592843556883977</v>
      </c>
      <c r="W251" s="9">
        <v>70.571853189138537</v>
      </c>
      <c r="X251" s="9">
        <v>68.267824597431911</v>
      </c>
      <c r="Y251" s="9">
        <v>66.402129040181038</v>
      </c>
      <c r="Z251" s="9">
        <v>60.356899515316229</v>
      </c>
      <c r="AA251" s="17">
        <f t="shared" si="69"/>
        <v>64.875198274968312</v>
      </c>
      <c r="AB251" s="22">
        <f t="shared" si="70"/>
        <v>-3.6245047626356719E-2</v>
      </c>
      <c r="AC251" s="5">
        <f t="shared" si="71"/>
        <v>138</v>
      </c>
      <c r="AD251" s="5">
        <f t="shared" si="72"/>
        <v>208</v>
      </c>
      <c r="AE251" s="5">
        <f t="shared" si="73"/>
        <v>173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17">
        <f t="shared" si="74"/>
        <v>0</v>
      </c>
      <c r="AL251" s="22">
        <f t="shared" si="75"/>
        <v>0</v>
      </c>
      <c r="AM251" s="5">
        <f t="shared" si="76"/>
        <v>13</v>
      </c>
      <c r="AN251" s="5">
        <f t="shared" si="77"/>
        <v>89</v>
      </c>
      <c r="AO251" s="5">
        <f t="shared" si="78"/>
        <v>51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17">
        <f t="shared" si="79"/>
        <v>0</v>
      </c>
      <c r="AV251" s="22">
        <f t="shared" si="80"/>
        <v>0</v>
      </c>
      <c r="AW251" s="5">
        <f t="shared" si="81"/>
        <v>11</v>
      </c>
      <c r="AX251" s="5">
        <f t="shared" si="82"/>
        <v>101</v>
      </c>
      <c r="AY251" s="5">
        <f t="shared" si="83"/>
        <v>56</v>
      </c>
      <c r="AZ251">
        <v>0</v>
      </c>
      <c r="BA251">
        <v>52.652654137344001</v>
      </c>
      <c r="BB251">
        <v>52.151697415168002</v>
      </c>
      <c r="BC251">
        <v>57.327864456192003</v>
      </c>
      <c r="BD251">
        <v>59.588696542208005</v>
      </c>
      <c r="BE251" t="s">
        <v>433</v>
      </c>
      <c r="BF251" t="s">
        <v>433</v>
      </c>
      <c r="BG251" t="s">
        <v>433</v>
      </c>
      <c r="BH251" t="s">
        <v>433</v>
      </c>
    </row>
    <row r="252" spans="1:61" x14ac:dyDescent="0.3">
      <c r="A252" t="s">
        <v>258</v>
      </c>
      <c r="B252" s="19">
        <v>0</v>
      </c>
      <c r="C252" s="19">
        <v>0</v>
      </c>
      <c r="D252" s="19">
        <v>0</v>
      </c>
      <c r="E252" s="19">
        <v>0</v>
      </c>
      <c r="F252" s="19">
        <v>0</v>
      </c>
      <c r="G252" s="19">
        <f>SUMPRODUCT(B252:F252,$B$1:$F$1)/SUM($B$1:$F$1)</f>
        <v>0</v>
      </c>
      <c r="H252" s="18">
        <f>RANK(G252,$G$4:$G$316,0)</f>
        <v>241</v>
      </c>
      <c r="I252" s="15">
        <f>IF(AND(B252=0,F252=0),0,IFERROR(_xlfn.RRI(5,B252,F252),100%))</f>
        <v>0</v>
      </c>
      <c r="J252" s="18">
        <f>RANK(I252,$I$4:$I$316,0)</f>
        <v>132</v>
      </c>
      <c r="K252" s="18">
        <f t="shared" si="63"/>
        <v>186.5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17">
        <f t="shared" si="64"/>
        <v>0</v>
      </c>
      <c r="R252" s="22">
        <f t="shared" si="65"/>
        <v>0</v>
      </c>
      <c r="S252" s="5">
        <f t="shared" si="66"/>
        <v>301</v>
      </c>
      <c r="T252" s="5">
        <f t="shared" si="67"/>
        <v>122</v>
      </c>
      <c r="U252" s="5">
        <f t="shared" si="68"/>
        <v>211.5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17">
        <f t="shared" si="69"/>
        <v>0</v>
      </c>
      <c r="AB252" s="22">
        <f t="shared" si="70"/>
        <v>0</v>
      </c>
      <c r="AC252" s="5">
        <f t="shared" si="71"/>
        <v>298</v>
      </c>
      <c r="AD252" s="5">
        <f t="shared" si="72"/>
        <v>155</v>
      </c>
      <c r="AE252" s="5">
        <f t="shared" si="73"/>
        <v>226.5</v>
      </c>
      <c r="AF252" s="9">
        <v>0</v>
      </c>
      <c r="AG252" s="9">
        <v>0.11571341362237732</v>
      </c>
      <c r="AH252" s="9">
        <v>5.0714017699480106E-2</v>
      </c>
      <c r="AI252" s="9">
        <v>0.10395803129702003</v>
      </c>
      <c r="AJ252" s="9">
        <v>6.747384519727441E-2</v>
      </c>
      <c r="AK252" s="17">
        <f t="shared" si="74"/>
        <v>7.4105421689030657E-2</v>
      </c>
      <c r="AL252" s="22">
        <f t="shared" si="75"/>
        <v>1</v>
      </c>
      <c r="AM252" s="5">
        <f t="shared" si="76"/>
        <v>126</v>
      </c>
      <c r="AN252" s="5">
        <f t="shared" si="77"/>
        <v>270</v>
      </c>
      <c r="AO252" s="5">
        <f t="shared" si="78"/>
        <v>198</v>
      </c>
      <c r="AP252" s="9">
        <v>0</v>
      </c>
      <c r="AQ252" s="9">
        <v>0.88466725841070726</v>
      </c>
      <c r="AR252" s="9">
        <v>0.86577993060468172</v>
      </c>
      <c r="AS252" s="9">
        <v>0.97326479107820363</v>
      </c>
      <c r="AT252" s="9">
        <v>0.87390601243803534</v>
      </c>
      <c r="AU252" s="17">
        <f t="shared" si="79"/>
        <v>0.85893119134014695</v>
      </c>
      <c r="AV252" s="22">
        <f t="shared" si="80"/>
        <v>1</v>
      </c>
      <c r="AW252" s="5">
        <f t="shared" si="81"/>
        <v>171</v>
      </c>
      <c r="AX252" s="5">
        <f t="shared" si="82"/>
        <v>274</v>
      </c>
      <c r="AY252" s="5">
        <f t="shared" si="83"/>
        <v>222.5</v>
      </c>
      <c r="AZ252">
        <v>0</v>
      </c>
      <c r="BA252">
        <v>0</v>
      </c>
      <c r="BB252">
        <v>0</v>
      </c>
      <c r="BC252">
        <v>0</v>
      </c>
      <c r="BD252">
        <v>0</v>
      </c>
      <c r="BE252" t="s">
        <v>433</v>
      </c>
      <c r="BF252" t="s">
        <v>433</v>
      </c>
      <c r="BG252" t="s">
        <v>438</v>
      </c>
      <c r="BH252" t="s">
        <v>438</v>
      </c>
      <c r="BI252" t="s">
        <v>437</v>
      </c>
    </row>
    <row r="253" spans="1:61" x14ac:dyDescent="0.3">
      <c r="A253" t="s">
        <v>259</v>
      </c>
      <c r="B253" s="19">
        <v>152.29745893109759</v>
      </c>
      <c r="C253" s="19">
        <v>173.17474540943709</v>
      </c>
      <c r="D253" s="19">
        <v>183.77844696588727</v>
      </c>
      <c r="E253" s="19">
        <v>142.70882279281815</v>
      </c>
      <c r="F253" s="19">
        <v>141.25951160238836</v>
      </c>
      <c r="G253" s="19">
        <f>SUMPRODUCT(B253:F253,$B$1:$F$1)/SUM($B$1:$F$1)</f>
        <v>152.34575108900498</v>
      </c>
      <c r="H253" s="18">
        <f>RANK(G253,$G$4:$G$316,0)</f>
        <v>80</v>
      </c>
      <c r="I253" s="15">
        <f>IF(AND(B253=0,F253=0),0,IFERROR(_xlfn.RRI(5,B253,F253),100%))</f>
        <v>-1.4934727707968998E-2</v>
      </c>
      <c r="J253" s="18">
        <f>RANK(I253,$I$4:$I$316,0)</f>
        <v>210</v>
      </c>
      <c r="K253" s="18">
        <f t="shared" si="63"/>
        <v>145</v>
      </c>
      <c r="L253" s="9">
        <v>75.270630945960335</v>
      </c>
      <c r="M253" s="9">
        <v>80.182965367466608</v>
      </c>
      <c r="N253" s="9">
        <v>87.908025529862542</v>
      </c>
      <c r="O253" s="9">
        <v>80.611824556580956</v>
      </c>
      <c r="P253" s="9">
        <v>73.66704613709814</v>
      </c>
      <c r="Q253" s="17">
        <f t="shared" si="64"/>
        <v>79.004650743457404</v>
      </c>
      <c r="R253" s="22">
        <f t="shared" si="65"/>
        <v>-4.297632120654149E-3</v>
      </c>
      <c r="S253" s="5">
        <f t="shared" si="66"/>
        <v>99</v>
      </c>
      <c r="T253" s="5">
        <f t="shared" si="67"/>
        <v>142</v>
      </c>
      <c r="U253" s="5">
        <f t="shared" si="68"/>
        <v>120.5</v>
      </c>
      <c r="V253" s="9">
        <v>123.06074777223486</v>
      </c>
      <c r="W253" s="9">
        <v>135.88125508829597</v>
      </c>
      <c r="X253" s="9">
        <v>149.62455619782551</v>
      </c>
      <c r="Y253" s="9">
        <v>127.10463233174703</v>
      </c>
      <c r="Z253" s="9">
        <v>135.9332344144091</v>
      </c>
      <c r="AA253" s="17">
        <f t="shared" si="69"/>
        <v>135.37669484787941</v>
      </c>
      <c r="AB253" s="22">
        <f t="shared" si="70"/>
        <v>2.0096412408405762E-2</v>
      </c>
      <c r="AC253" s="5">
        <f t="shared" si="71"/>
        <v>99</v>
      </c>
      <c r="AD253" s="5">
        <f t="shared" si="72"/>
        <v>114</v>
      </c>
      <c r="AE253" s="5">
        <f t="shared" si="73"/>
        <v>106.5</v>
      </c>
      <c r="AF253" s="9">
        <v>0.472349151511256</v>
      </c>
      <c r="AG253" s="9">
        <v>0.54467540009308435</v>
      </c>
      <c r="AH253" s="9">
        <v>0.37756832204513252</v>
      </c>
      <c r="AI253" s="9">
        <v>0.57987446108400742</v>
      </c>
      <c r="AJ253" s="9">
        <v>0.82970958559829489</v>
      </c>
      <c r="AK253" s="17">
        <f t="shared" si="74"/>
        <v>0.63221106455376375</v>
      </c>
      <c r="AL253" s="22">
        <f t="shared" si="75"/>
        <v>0.11926415011765901</v>
      </c>
      <c r="AM253" s="5">
        <f t="shared" si="76"/>
        <v>239</v>
      </c>
      <c r="AN253" s="5">
        <f t="shared" si="77"/>
        <v>250</v>
      </c>
      <c r="AO253" s="5">
        <f t="shared" si="78"/>
        <v>244.5</v>
      </c>
      <c r="AP253" s="9">
        <v>0.97315087582819504</v>
      </c>
      <c r="AQ253" s="9">
        <v>1.0277993462293731</v>
      </c>
      <c r="AR253" s="9">
        <v>1.0459612202819808</v>
      </c>
      <c r="AS253" s="9">
        <v>0.97182175322612452</v>
      </c>
      <c r="AT253" s="9">
        <v>1.126829239339683</v>
      </c>
      <c r="AU253" s="17">
        <f t="shared" si="79"/>
        <v>1.0515179768629852</v>
      </c>
      <c r="AV253" s="22">
        <f t="shared" si="80"/>
        <v>2.9758975405988153E-2</v>
      </c>
      <c r="AW253" s="5">
        <f t="shared" si="81"/>
        <v>256</v>
      </c>
      <c r="AX253" s="5">
        <f t="shared" si="82"/>
        <v>236</v>
      </c>
      <c r="AY253" s="5">
        <f t="shared" si="83"/>
        <v>246</v>
      </c>
      <c r="AZ253">
        <v>208.78309864867842</v>
      </c>
      <c r="BA253">
        <v>244.71160650630955</v>
      </c>
      <c r="BB253">
        <v>264.53956107550761</v>
      </c>
      <c r="BC253">
        <v>145.75761708742738</v>
      </c>
      <c r="BD253">
        <v>144.60196879673742</v>
      </c>
      <c r="BE253" t="s">
        <v>433</v>
      </c>
      <c r="BF253" t="s">
        <v>433</v>
      </c>
      <c r="BG253" t="s">
        <v>433</v>
      </c>
      <c r="BH253" t="s">
        <v>433</v>
      </c>
    </row>
    <row r="254" spans="1:61" x14ac:dyDescent="0.3">
      <c r="A254" t="s">
        <v>260</v>
      </c>
      <c r="B254" s="19">
        <v>0</v>
      </c>
      <c r="C254" s="19">
        <v>0</v>
      </c>
      <c r="D254" s="19">
        <v>0</v>
      </c>
      <c r="E254" s="19">
        <v>0</v>
      </c>
      <c r="F254" s="19">
        <v>0</v>
      </c>
      <c r="G254" s="19">
        <f>SUMPRODUCT(B254:F254,$B$1:$F$1)/SUM($B$1:$F$1)</f>
        <v>0</v>
      </c>
      <c r="H254" s="18">
        <f>RANK(G254,$G$4:$G$316,0)</f>
        <v>241</v>
      </c>
      <c r="I254" s="15">
        <f>IF(AND(B254=0,F254=0),0,IFERROR(_xlfn.RRI(5,B254,F254),100%))</f>
        <v>0</v>
      </c>
      <c r="J254" s="18">
        <f>RANK(I254,$I$4:$I$316,0)</f>
        <v>132</v>
      </c>
      <c r="K254" s="18">
        <f t="shared" si="63"/>
        <v>186.5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17">
        <f t="shared" si="64"/>
        <v>0</v>
      </c>
      <c r="R254" s="22">
        <f t="shared" si="65"/>
        <v>0</v>
      </c>
      <c r="S254" s="5">
        <f t="shared" si="66"/>
        <v>301</v>
      </c>
      <c r="T254" s="5">
        <f t="shared" si="67"/>
        <v>122</v>
      </c>
      <c r="U254" s="5">
        <f t="shared" si="68"/>
        <v>211.5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17">
        <f t="shared" si="69"/>
        <v>0</v>
      </c>
      <c r="AB254" s="22">
        <f t="shared" si="70"/>
        <v>0</v>
      </c>
      <c r="AC254" s="5">
        <f t="shared" si="71"/>
        <v>298</v>
      </c>
      <c r="AD254" s="5">
        <f t="shared" si="72"/>
        <v>155</v>
      </c>
      <c r="AE254" s="5">
        <f t="shared" si="73"/>
        <v>226.5</v>
      </c>
      <c r="AF254" s="9">
        <v>0.50819922236875636</v>
      </c>
      <c r="AG254" s="9">
        <v>0.65050097828430953</v>
      </c>
      <c r="AH254" s="9">
        <v>0.57345580937052987</v>
      </c>
      <c r="AI254" s="9">
        <v>0.45475202105657458</v>
      </c>
      <c r="AJ254" s="9">
        <v>0.66891976494662042</v>
      </c>
      <c r="AK254" s="17">
        <f t="shared" si="74"/>
        <v>0.57661968420237986</v>
      </c>
      <c r="AL254" s="22">
        <f t="shared" si="75"/>
        <v>5.6496363329030963E-2</v>
      </c>
      <c r="AM254" s="5">
        <f t="shared" si="76"/>
        <v>210</v>
      </c>
      <c r="AN254" s="5">
        <f t="shared" si="77"/>
        <v>233</v>
      </c>
      <c r="AO254" s="5">
        <f t="shared" si="78"/>
        <v>221.5</v>
      </c>
      <c r="AP254" s="9">
        <v>0.90627571696247755</v>
      </c>
      <c r="AQ254" s="9">
        <v>1.0434191581627639</v>
      </c>
      <c r="AR254" s="9">
        <v>0.9726529329414958</v>
      </c>
      <c r="AS254" s="9">
        <v>0.85113571024774792</v>
      </c>
      <c r="AT254" s="9">
        <v>1.0758018819756339</v>
      </c>
      <c r="AU254" s="17">
        <f t="shared" si="79"/>
        <v>0.97767679620913905</v>
      </c>
      <c r="AV254" s="22">
        <f t="shared" si="80"/>
        <v>3.4890478476704567E-2</v>
      </c>
      <c r="AW254" s="5">
        <f t="shared" si="81"/>
        <v>221</v>
      </c>
      <c r="AX254" s="5">
        <f t="shared" si="82"/>
        <v>241</v>
      </c>
      <c r="AY254" s="5">
        <f t="shared" si="83"/>
        <v>231</v>
      </c>
      <c r="AZ254">
        <v>0</v>
      </c>
      <c r="BA254">
        <v>0</v>
      </c>
      <c r="BB254">
        <v>0</v>
      </c>
      <c r="BC254">
        <v>0</v>
      </c>
      <c r="BD254">
        <v>0</v>
      </c>
      <c r="BE254" t="s">
        <v>433</v>
      </c>
      <c r="BF254" t="s">
        <v>433</v>
      </c>
      <c r="BG254" t="s">
        <v>438</v>
      </c>
      <c r="BH254" t="s">
        <v>438</v>
      </c>
      <c r="BI254" t="s">
        <v>437</v>
      </c>
    </row>
    <row r="255" spans="1:61" x14ac:dyDescent="0.3">
      <c r="A255" t="s">
        <v>261</v>
      </c>
      <c r="B255" s="19">
        <v>0</v>
      </c>
      <c r="C255" s="19">
        <v>37.023148449554739</v>
      </c>
      <c r="D255" s="19">
        <v>27.989459409767935</v>
      </c>
      <c r="E255" s="19">
        <v>24.873719523287349</v>
      </c>
      <c r="F255" s="20">
        <v>12.757820741187379</v>
      </c>
      <c r="G255" s="19">
        <f>SUMPRODUCT(B255:F255,$B$1:$F$1)/SUM($B$1:$F$1)</f>
        <v>20.014293457892482</v>
      </c>
      <c r="H255" s="18">
        <f>RANK(G255,$G$4:$G$316,0)</f>
        <v>147</v>
      </c>
      <c r="I255" s="15">
        <f>IF(AND(B255=0,F255=0),0,IFERROR(_xlfn.RRI(5,B255,F255),100%))</f>
        <v>1</v>
      </c>
      <c r="J255" s="18">
        <f>RANK(I255,$I$4:$I$316,0)</f>
        <v>5</v>
      </c>
      <c r="K255" s="18">
        <f t="shared" si="63"/>
        <v>76</v>
      </c>
      <c r="L255" s="9">
        <v>79.706704734406969</v>
      </c>
      <c r="M255" s="9">
        <v>89.041827324041932</v>
      </c>
      <c r="N255" s="9">
        <v>108.83348548393492</v>
      </c>
      <c r="O255" s="9">
        <v>111.6622191129384</v>
      </c>
      <c r="P255" s="9">
        <v>88.804856807519243</v>
      </c>
      <c r="Q255" s="17">
        <f t="shared" si="64"/>
        <v>99.224732156598634</v>
      </c>
      <c r="R255" s="22">
        <f t="shared" si="65"/>
        <v>2.1852878660428177E-2</v>
      </c>
      <c r="S255" s="5">
        <f t="shared" si="66"/>
        <v>85</v>
      </c>
      <c r="T255" s="5">
        <f t="shared" si="67"/>
        <v>87</v>
      </c>
      <c r="U255" s="5">
        <f t="shared" si="68"/>
        <v>86</v>
      </c>
      <c r="V255" s="9">
        <v>158.0572464878814</v>
      </c>
      <c r="W255" s="9">
        <v>113.06492287913748</v>
      </c>
      <c r="X255" s="9">
        <v>155.38815302812182</v>
      </c>
      <c r="Y255" s="9">
        <v>153.13712820716833</v>
      </c>
      <c r="Z255" s="9">
        <v>152.6539697848323</v>
      </c>
      <c r="AA255" s="17">
        <f t="shared" si="69"/>
        <v>151.63646545005872</v>
      </c>
      <c r="AB255" s="22">
        <f t="shared" si="70"/>
        <v>-6.9325705529588166E-3</v>
      </c>
      <c r="AC255" s="5">
        <f t="shared" si="71"/>
        <v>90</v>
      </c>
      <c r="AD255" s="5">
        <f t="shared" si="72"/>
        <v>179</v>
      </c>
      <c r="AE255" s="5">
        <f t="shared" si="73"/>
        <v>134.5</v>
      </c>
      <c r="AF255" s="9">
        <v>-4.4214748524454173E-2</v>
      </c>
      <c r="AG255" s="9">
        <v>0</v>
      </c>
      <c r="AH255" s="9">
        <v>0</v>
      </c>
      <c r="AI255" s="9">
        <v>0</v>
      </c>
      <c r="AJ255" s="9">
        <v>0</v>
      </c>
      <c r="AK255" s="17">
        <f t="shared" si="74"/>
        <v>-2.2107374262227085E-3</v>
      </c>
      <c r="AL255" s="22">
        <f t="shared" si="75"/>
        <v>-1</v>
      </c>
      <c r="AM255" s="5">
        <f t="shared" si="76"/>
        <v>12</v>
      </c>
      <c r="AN255" s="5">
        <f t="shared" si="77"/>
        <v>1</v>
      </c>
      <c r="AO255" s="5">
        <f t="shared" si="78"/>
        <v>6.5</v>
      </c>
      <c r="AP255" s="9">
        <v>-4.4214748524454173E-2</v>
      </c>
      <c r="AQ255" s="9">
        <v>0</v>
      </c>
      <c r="AR255" s="9">
        <v>0</v>
      </c>
      <c r="AS255" s="9">
        <v>0</v>
      </c>
      <c r="AT255" s="9">
        <v>0</v>
      </c>
      <c r="AU255" s="17">
        <f t="shared" si="79"/>
        <v>-2.2107374262227085E-3</v>
      </c>
      <c r="AV255" s="22">
        <f t="shared" si="80"/>
        <v>-1</v>
      </c>
      <c r="AW255" s="5">
        <f t="shared" si="81"/>
        <v>10</v>
      </c>
      <c r="AX255" s="5">
        <f t="shared" si="82"/>
        <v>1</v>
      </c>
      <c r="AY255" s="5">
        <f t="shared" si="83"/>
        <v>5.5</v>
      </c>
      <c r="AZ255">
        <v>0</v>
      </c>
      <c r="BA255">
        <v>263.81878884941591</v>
      </c>
      <c r="BB255">
        <v>224.3256591132114</v>
      </c>
      <c r="BC255">
        <v>225.38185125729177</v>
      </c>
      <c r="BD255">
        <v>154.16508784149781</v>
      </c>
      <c r="BE255" t="s">
        <v>433</v>
      </c>
      <c r="BF255" t="s">
        <v>433</v>
      </c>
      <c r="BG255" t="s">
        <v>433</v>
      </c>
      <c r="BH255" t="s">
        <v>433</v>
      </c>
    </row>
    <row r="256" spans="1:61" x14ac:dyDescent="0.3">
      <c r="A256" t="s">
        <v>262</v>
      </c>
      <c r="B256" s="19">
        <v>25.649869169500157</v>
      </c>
      <c r="C256" s="19">
        <v>48.775590996940799</v>
      </c>
      <c r="D256" s="19">
        <v>47.061686288936961</v>
      </c>
      <c r="E256" s="19">
        <v>44.307273456097285</v>
      </c>
      <c r="F256" s="19">
        <v>40.88962376143872</v>
      </c>
      <c r="G256" s="19">
        <f>SUMPRODUCT(B256:F256,$B$1:$F$1)/SUM($B$1:$F$1)</f>
        <v>42.781641807514113</v>
      </c>
      <c r="H256" s="18">
        <f>RANK(G256,$G$4:$G$316,0)</f>
        <v>121</v>
      </c>
      <c r="I256" s="15">
        <f>IF(AND(B256=0,F256=0),0,IFERROR(_xlfn.RRI(5,B256,F256),100%))</f>
        <v>9.7755425049943057E-2</v>
      </c>
      <c r="J256" s="18">
        <f>RANK(I256,$I$4:$I$316,0)</f>
        <v>87</v>
      </c>
      <c r="K256" s="18">
        <f t="shared" si="63"/>
        <v>104</v>
      </c>
      <c r="L256" s="9">
        <v>96.833974242498044</v>
      </c>
      <c r="M256" s="9">
        <v>87.083118294859062</v>
      </c>
      <c r="N256" s="9">
        <v>77.246816455946231</v>
      </c>
      <c r="O256" s="9">
        <v>74.014185247815675</v>
      </c>
      <c r="P256" s="9">
        <v>73.009040418352754</v>
      </c>
      <c r="Q256" s="17">
        <f t="shared" si="64"/>
        <v>76.053089659742909</v>
      </c>
      <c r="R256" s="22">
        <f t="shared" si="65"/>
        <v>-5.4917379577387848E-2</v>
      </c>
      <c r="S256" s="5">
        <f t="shared" si="66"/>
        <v>101</v>
      </c>
      <c r="T256" s="5">
        <f t="shared" si="67"/>
        <v>197</v>
      </c>
      <c r="U256" s="5">
        <f t="shared" si="68"/>
        <v>149</v>
      </c>
      <c r="V256" s="9">
        <v>181.83358676261992</v>
      </c>
      <c r="W256" s="9">
        <v>186.17367992937707</v>
      </c>
      <c r="X256" s="9">
        <v>173.94210583269344</v>
      </c>
      <c r="Y256" s="9">
        <v>176.13054579759105</v>
      </c>
      <c r="Z256" s="9">
        <v>164.90476025478145</v>
      </c>
      <c r="AA256" s="17">
        <f t="shared" si="69"/>
        <v>171.98985234232845</v>
      </c>
      <c r="AB256" s="22">
        <f t="shared" si="70"/>
        <v>-1.9355002146101086E-2</v>
      </c>
      <c r="AC256" s="5">
        <f t="shared" si="71"/>
        <v>88</v>
      </c>
      <c r="AD256" s="5">
        <f t="shared" si="72"/>
        <v>192</v>
      </c>
      <c r="AE256" s="5">
        <f t="shared" si="73"/>
        <v>140</v>
      </c>
      <c r="AF256" s="9">
        <v>0.58742731486478006</v>
      </c>
      <c r="AG256" s="9">
        <v>0.44811912096372225</v>
      </c>
      <c r="AH256" s="9">
        <v>0.14088069337519243</v>
      </c>
      <c r="AI256" s="9">
        <v>0.35356304697551455</v>
      </c>
      <c r="AJ256" s="9">
        <v>0.2180794687709301</v>
      </c>
      <c r="AK256" s="17">
        <f t="shared" si="74"/>
        <v>0.27325416206748998</v>
      </c>
      <c r="AL256" s="22">
        <f t="shared" si="75"/>
        <v>-0.17977664969826301</v>
      </c>
      <c r="AM256" s="5">
        <f t="shared" si="76"/>
        <v>150</v>
      </c>
      <c r="AN256" s="5">
        <f t="shared" si="77"/>
        <v>46</v>
      </c>
      <c r="AO256" s="5">
        <f t="shared" si="78"/>
        <v>98</v>
      </c>
      <c r="AP256" s="9">
        <v>0.89757074276984805</v>
      </c>
      <c r="AQ256" s="9">
        <v>0.73277132352572838</v>
      </c>
      <c r="AR256" s="9">
        <v>0.43392061459093623</v>
      </c>
      <c r="AS256" s="9">
        <v>0.64236119842814843</v>
      </c>
      <c r="AT256" s="9">
        <v>0.45261453313410266</v>
      </c>
      <c r="AU256" s="17">
        <f t="shared" si="79"/>
        <v>0.54205539901505173</v>
      </c>
      <c r="AV256" s="22">
        <f t="shared" si="80"/>
        <v>-0.1279689250124757</v>
      </c>
      <c r="AW256" s="5">
        <f t="shared" si="81"/>
        <v>142</v>
      </c>
      <c r="AX256" s="5">
        <f t="shared" si="82"/>
        <v>51</v>
      </c>
      <c r="AY256" s="5">
        <f t="shared" si="83"/>
        <v>96.5</v>
      </c>
      <c r="AZ256">
        <v>35.832514615592956</v>
      </c>
      <c r="BA256">
        <v>59.279059664127999</v>
      </c>
      <c r="BB256">
        <v>57.941115089664002</v>
      </c>
      <c r="BC256">
        <v>55.393229923215358</v>
      </c>
      <c r="BD256">
        <v>52.252227594280953</v>
      </c>
      <c r="BE256" t="s">
        <v>433</v>
      </c>
      <c r="BF256" t="s">
        <v>433</v>
      </c>
      <c r="BG256" t="s">
        <v>433</v>
      </c>
      <c r="BH256" t="s">
        <v>433</v>
      </c>
    </row>
    <row r="257" spans="1:61" x14ac:dyDescent="0.3">
      <c r="A257" t="s">
        <v>263</v>
      </c>
      <c r="B257" s="19">
        <v>124.1619718555564</v>
      </c>
      <c r="C257" s="19">
        <v>170.51134496313355</v>
      </c>
      <c r="D257" s="19">
        <v>184.61683229181295</v>
      </c>
      <c r="E257" s="19">
        <v>74.836884729661435</v>
      </c>
      <c r="F257" s="19">
        <v>8.3771617357350916</v>
      </c>
      <c r="G257" s="19">
        <f>SUMPRODUCT(B257:F257,$B$1:$F$1)/SUM($B$1:$F$1)</f>
        <v>77.458962412489555</v>
      </c>
      <c r="H257" s="18">
        <f>RANK(G257,$G$4:$G$316,0)</f>
        <v>100</v>
      </c>
      <c r="I257" s="15">
        <f>IF(AND(B257=0,F257=0),0,IFERROR(_xlfn.RRI(5,B257,F257),100%))</f>
        <v>-0.41679443441824826</v>
      </c>
      <c r="J257" s="18">
        <f>RANK(I257,$I$4:$I$316,0)</f>
        <v>254</v>
      </c>
      <c r="K257" s="18">
        <f t="shared" si="63"/>
        <v>177</v>
      </c>
      <c r="L257" s="9">
        <v>96.679634978363922</v>
      </c>
      <c r="M257" s="9">
        <v>108.80682703653817</v>
      </c>
      <c r="N257" s="9">
        <v>114.30490321870305</v>
      </c>
      <c r="O257" s="9">
        <v>100.61539506187131</v>
      </c>
      <c r="P257" s="9">
        <v>82.461136525569131</v>
      </c>
      <c r="Q257" s="17">
        <f t="shared" si="64"/>
        <v>96.304376873274762</v>
      </c>
      <c r="R257" s="22">
        <f t="shared" si="65"/>
        <v>-3.1314357496191603E-2</v>
      </c>
      <c r="S257" s="5">
        <f t="shared" si="66"/>
        <v>87</v>
      </c>
      <c r="T257" s="5">
        <f t="shared" si="67"/>
        <v>178</v>
      </c>
      <c r="U257" s="5">
        <f t="shared" si="68"/>
        <v>132.5</v>
      </c>
      <c r="V257" s="9">
        <v>96.278483562470512</v>
      </c>
      <c r="W257" s="9">
        <v>87.382373168756644</v>
      </c>
      <c r="X257" s="9">
        <v>58.841035907374383</v>
      </c>
      <c r="Y257" s="9">
        <v>85.604376549106902</v>
      </c>
      <c r="Z257" s="9">
        <v>107.60444422604421</v>
      </c>
      <c r="AA257" s="17">
        <f t="shared" si="69"/>
        <v>89.674340673185995</v>
      </c>
      <c r="AB257" s="22">
        <f t="shared" si="70"/>
        <v>2.2492646801893335E-2</v>
      </c>
      <c r="AC257" s="5">
        <f t="shared" si="71"/>
        <v>121</v>
      </c>
      <c r="AD257" s="5">
        <f t="shared" si="72"/>
        <v>108</v>
      </c>
      <c r="AE257" s="5">
        <f t="shared" si="73"/>
        <v>114.5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17">
        <f t="shared" si="74"/>
        <v>0</v>
      </c>
      <c r="AL257" s="22">
        <f t="shared" si="75"/>
        <v>0</v>
      </c>
      <c r="AM257" s="5">
        <f t="shared" si="76"/>
        <v>13</v>
      </c>
      <c r="AN257" s="5">
        <f t="shared" si="77"/>
        <v>89</v>
      </c>
      <c r="AO257" s="5">
        <f t="shared" si="78"/>
        <v>51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17">
        <f t="shared" si="79"/>
        <v>0</v>
      </c>
      <c r="AV257" s="22">
        <f t="shared" si="80"/>
        <v>0</v>
      </c>
      <c r="AW257" s="5">
        <f t="shared" si="81"/>
        <v>11</v>
      </c>
      <c r="AX257" s="5">
        <f t="shared" si="82"/>
        <v>101</v>
      </c>
      <c r="AY257" s="5">
        <f t="shared" si="83"/>
        <v>56</v>
      </c>
      <c r="AZ257">
        <v>214.81198403566211</v>
      </c>
      <c r="BA257">
        <v>276.03956110017782</v>
      </c>
      <c r="BB257">
        <v>291.28002349235811</v>
      </c>
      <c r="BC257">
        <v>140.95377965675522</v>
      </c>
      <c r="BD257">
        <v>20.799266868729649</v>
      </c>
      <c r="BE257" t="s">
        <v>433</v>
      </c>
      <c r="BF257" t="s">
        <v>433</v>
      </c>
      <c r="BG257" t="s">
        <v>433</v>
      </c>
      <c r="BH257" t="s">
        <v>433</v>
      </c>
    </row>
    <row r="258" spans="1:61" x14ac:dyDescent="0.3">
      <c r="A258" t="s">
        <v>264</v>
      </c>
      <c r="B258" s="19">
        <v>59.143016779775998</v>
      </c>
      <c r="C258" s="19">
        <v>28.246197027993599</v>
      </c>
      <c r="D258" s="19">
        <v>45.727575853752313</v>
      </c>
      <c r="E258" s="19">
        <v>40.12919967284224</v>
      </c>
      <c r="F258" s="19">
        <v>22.005754966415356</v>
      </c>
      <c r="G258" s="19">
        <f>SUMPRODUCT(B258:F258,$B$1:$F$1)/SUM($B$1:$F$1)</f>
        <v>34.356037749557757</v>
      </c>
      <c r="H258" s="18">
        <f>RANK(G258,$G$4:$G$316,0)</f>
        <v>127</v>
      </c>
      <c r="I258" s="15">
        <f>IF(AND(B258=0,F258=0),0,IFERROR(_xlfn.RRI(5,B258,F258),100%))</f>
        <v>-0.17940935815746095</v>
      </c>
      <c r="J258" s="18">
        <f>RANK(I258,$I$4:$I$316,0)</f>
        <v>242</v>
      </c>
      <c r="K258" s="18">
        <f t="shared" si="63"/>
        <v>184.5</v>
      </c>
      <c r="L258" s="9">
        <v>83.986531840144394</v>
      </c>
      <c r="M258" s="9">
        <v>73.887458450543519</v>
      </c>
      <c r="N258" s="9">
        <v>75.586470203897946</v>
      </c>
      <c r="O258" s="9">
        <v>87.367216344626584</v>
      </c>
      <c r="P258" s="9">
        <v>78.725092611014347</v>
      </c>
      <c r="Q258" s="17">
        <f t="shared" si="64"/>
        <v>80.711195503107703</v>
      </c>
      <c r="R258" s="22">
        <f t="shared" si="65"/>
        <v>-1.2855553753383653E-2</v>
      </c>
      <c r="S258" s="5">
        <f t="shared" si="66"/>
        <v>98</v>
      </c>
      <c r="T258" s="5">
        <f t="shared" si="67"/>
        <v>158</v>
      </c>
      <c r="U258" s="5">
        <f t="shared" si="68"/>
        <v>128</v>
      </c>
      <c r="V258" s="9">
        <v>142.51180872510096</v>
      </c>
      <c r="W258" s="9">
        <v>149.19508406743631</v>
      </c>
      <c r="X258" s="9">
        <v>138.65728712388702</v>
      </c>
      <c r="Y258" s="9">
        <v>147.6003861353729</v>
      </c>
      <c r="Z258" s="9">
        <v>143.79109521895978</v>
      </c>
      <c r="AA258" s="17">
        <f t="shared" si="69"/>
        <v>144.11335599260005</v>
      </c>
      <c r="AB258" s="22">
        <f t="shared" si="70"/>
        <v>1.7889290445787243E-3</v>
      </c>
      <c r="AC258" s="5">
        <f t="shared" si="71"/>
        <v>94</v>
      </c>
      <c r="AD258" s="5">
        <f t="shared" si="72"/>
        <v>150</v>
      </c>
      <c r="AE258" s="5">
        <f t="shared" si="73"/>
        <v>122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17">
        <f t="shared" si="74"/>
        <v>0</v>
      </c>
      <c r="AL258" s="22">
        <f t="shared" si="75"/>
        <v>0</v>
      </c>
      <c r="AM258" s="5">
        <f t="shared" si="76"/>
        <v>13</v>
      </c>
      <c r="AN258" s="5">
        <f t="shared" si="77"/>
        <v>89</v>
      </c>
      <c r="AO258" s="5">
        <f t="shared" si="78"/>
        <v>51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17">
        <f t="shared" si="79"/>
        <v>0</v>
      </c>
      <c r="AV258" s="22">
        <f t="shared" si="80"/>
        <v>0</v>
      </c>
      <c r="AW258" s="5">
        <f t="shared" si="81"/>
        <v>11</v>
      </c>
      <c r="AX258" s="5">
        <f t="shared" si="82"/>
        <v>101</v>
      </c>
      <c r="AY258" s="5">
        <f t="shared" si="83"/>
        <v>56</v>
      </c>
      <c r="AZ258">
        <v>59.143016779775998</v>
      </c>
      <c r="BA258">
        <v>28.246197027993599</v>
      </c>
      <c r="BB258">
        <v>45.727575853752313</v>
      </c>
      <c r="BC258">
        <v>40.12919967284224</v>
      </c>
      <c r="BD258">
        <v>22.005754966415356</v>
      </c>
      <c r="BE258" t="s">
        <v>433</v>
      </c>
      <c r="BF258" t="s">
        <v>433</v>
      </c>
      <c r="BG258" t="s">
        <v>433</v>
      </c>
      <c r="BH258" t="s">
        <v>433</v>
      </c>
    </row>
    <row r="259" spans="1:61" x14ac:dyDescent="0.3">
      <c r="A259" t="s">
        <v>265</v>
      </c>
      <c r="B259" s="19">
        <v>914.88745849548798</v>
      </c>
      <c r="C259" s="19">
        <v>898.90880774616073</v>
      </c>
      <c r="D259" s="19">
        <v>856.94795528913914</v>
      </c>
      <c r="E259" s="19">
        <v>898.1851897719705</v>
      </c>
      <c r="F259" s="19">
        <v>899.38730820450053</v>
      </c>
      <c r="G259" s="19">
        <f>SUMPRODUCT(B259:F259,$B$1:$F$1)/SUM($B$1:$F$1)</f>
        <v>891.28988458330173</v>
      </c>
      <c r="H259" s="18">
        <f>RANK(G259,$G$4:$G$316,0)</f>
        <v>37</v>
      </c>
      <c r="I259" s="15">
        <f>IF(AND(B259=0,F259=0),0,IFERROR(_xlfn.RRI(5,B259,F259),100%))</f>
        <v>-3.4116268702161223E-3</v>
      </c>
      <c r="J259" s="18">
        <f>RANK(I259,$I$4:$I$316,0)</f>
        <v>199</v>
      </c>
      <c r="K259" s="18">
        <f t="shared" si="63"/>
        <v>118</v>
      </c>
      <c r="L259" s="9">
        <v>411.7713010889421</v>
      </c>
      <c r="M259" s="9">
        <v>378.1639575103693</v>
      </c>
      <c r="N259" s="9">
        <v>366.78473867897799</v>
      </c>
      <c r="O259" s="9">
        <v>361.87272836049186</v>
      </c>
      <c r="P259" s="9">
        <v>362.00329273231665</v>
      </c>
      <c r="Q259" s="17">
        <f t="shared" si="64"/>
        <v>366.21684626683543</v>
      </c>
      <c r="R259" s="22">
        <f t="shared" si="65"/>
        <v>-2.5433925272477009E-2</v>
      </c>
      <c r="S259" s="5">
        <f t="shared" si="66"/>
        <v>35</v>
      </c>
      <c r="T259" s="5">
        <f t="shared" si="67"/>
        <v>175</v>
      </c>
      <c r="U259" s="5">
        <f t="shared" si="68"/>
        <v>105</v>
      </c>
      <c r="V259" s="9">
        <v>443.34144071297027</v>
      </c>
      <c r="W259" s="9">
        <v>590.93339974632454</v>
      </c>
      <c r="X259" s="9">
        <v>591.47235313911813</v>
      </c>
      <c r="Y259" s="9">
        <v>568.2155530337177</v>
      </c>
      <c r="Z259" s="9">
        <v>645.50349352033288</v>
      </c>
      <c r="AA259" s="17">
        <f t="shared" si="69"/>
        <v>598.6742759690369</v>
      </c>
      <c r="AB259" s="22">
        <f t="shared" si="70"/>
        <v>7.8032995982914466E-2</v>
      </c>
      <c r="AC259" s="5">
        <f t="shared" si="71"/>
        <v>36</v>
      </c>
      <c r="AD259" s="5">
        <f t="shared" si="72"/>
        <v>54</v>
      </c>
      <c r="AE259" s="5">
        <f t="shared" si="73"/>
        <v>45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17">
        <f t="shared" si="74"/>
        <v>0</v>
      </c>
      <c r="AL259" s="22">
        <f t="shared" si="75"/>
        <v>0</v>
      </c>
      <c r="AM259" s="5">
        <f t="shared" si="76"/>
        <v>13</v>
      </c>
      <c r="AN259" s="5">
        <f t="shared" si="77"/>
        <v>89</v>
      </c>
      <c r="AO259" s="5">
        <f t="shared" si="78"/>
        <v>51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17">
        <f t="shared" si="79"/>
        <v>0</v>
      </c>
      <c r="AV259" s="22">
        <f t="shared" si="80"/>
        <v>0</v>
      </c>
      <c r="AW259" s="5">
        <f t="shared" si="81"/>
        <v>11</v>
      </c>
      <c r="AX259" s="5">
        <f t="shared" si="82"/>
        <v>101</v>
      </c>
      <c r="AY259" s="5">
        <f t="shared" si="83"/>
        <v>56</v>
      </c>
      <c r="AZ259">
        <v>1174.3403133409279</v>
      </c>
      <c r="BA259">
        <v>1166.6360916247245</v>
      </c>
      <c r="BB259">
        <v>1134.8790069050472</v>
      </c>
      <c r="BC259">
        <v>1153.9719889128653</v>
      </c>
      <c r="BD259">
        <v>1181.606843139725</v>
      </c>
      <c r="BE259" t="s">
        <v>433</v>
      </c>
      <c r="BF259" t="s">
        <v>433</v>
      </c>
      <c r="BG259" t="s">
        <v>433</v>
      </c>
      <c r="BH259" t="s">
        <v>433</v>
      </c>
    </row>
    <row r="260" spans="1:61" x14ac:dyDescent="0.3">
      <c r="A260" t="s">
        <v>266</v>
      </c>
      <c r="B260" s="19">
        <v>407.89087699250371</v>
      </c>
      <c r="C260" s="19">
        <v>472.08876709345321</v>
      </c>
      <c r="D260" s="19">
        <v>457.99374668585614</v>
      </c>
      <c r="E260" s="19">
        <v>0</v>
      </c>
      <c r="F260" s="19">
        <v>0</v>
      </c>
      <c r="G260" s="19">
        <f>SUMPRODUCT(B260:F260,$B$1:$F$1)/SUM($B$1:$F$1)</f>
        <v>135.59773154146907</v>
      </c>
      <c r="H260" s="18">
        <f>RANK(G260,$G$4:$G$316,0)</f>
        <v>82</v>
      </c>
      <c r="I260" s="15">
        <f>IF(AND(B260=0,F260=0),0,IFERROR(_xlfn.RRI(5,B260,F260),100%))</f>
        <v>-1</v>
      </c>
      <c r="J260" s="18">
        <f>RANK(I260,$I$4:$I$316,0)</f>
        <v>257</v>
      </c>
      <c r="K260" s="18">
        <f t="shared" si="63"/>
        <v>169.5</v>
      </c>
      <c r="L260" s="9">
        <v>295.67549820067791</v>
      </c>
      <c r="M260" s="9">
        <v>309.77530124317786</v>
      </c>
      <c r="N260" s="9">
        <v>318.82103535440632</v>
      </c>
      <c r="O260" s="9">
        <v>0</v>
      </c>
      <c r="P260" s="9">
        <v>0</v>
      </c>
      <c r="Q260" s="17">
        <f t="shared" si="64"/>
        <v>94.036747043074058</v>
      </c>
      <c r="R260" s="22">
        <f t="shared" si="65"/>
        <v>-1</v>
      </c>
      <c r="S260" s="5">
        <f t="shared" si="66"/>
        <v>89</v>
      </c>
      <c r="T260" s="5">
        <f t="shared" si="67"/>
        <v>250</v>
      </c>
      <c r="U260" s="5">
        <f t="shared" si="68"/>
        <v>169.5</v>
      </c>
      <c r="V260" s="9">
        <v>376.02036601523582</v>
      </c>
      <c r="W260" s="9">
        <v>370.60630039640597</v>
      </c>
      <c r="X260" s="9">
        <v>433.4184424738213</v>
      </c>
      <c r="Y260" s="9">
        <v>0</v>
      </c>
      <c r="Z260" s="9">
        <v>0</v>
      </c>
      <c r="AA260" s="17">
        <f t="shared" si="69"/>
        <v>124.01502181534636</v>
      </c>
      <c r="AB260" s="22">
        <f t="shared" si="70"/>
        <v>-1</v>
      </c>
      <c r="AC260" s="5">
        <f t="shared" si="71"/>
        <v>104</v>
      </c>
      <c r="AD260" s="5">
        <f t="shared" si="72"/>
        <v>251</v>
      </c>
      <c r="AE260" s="5">
        <f t="shared" si="73"/>
        <v>177.5</v>
      </c>
      <c r="AF260" s="9">
        <v>0.31107841899340377</v>
      </c>
      <c r="AG260" s="9">
        <v>0.3171030803029064</v>
      </c>
      <c r="AH260" s="9">
        <v>0.32398660467300827</v>
      </c>
      <c r="AI260" s="9">
        <v>0.32574069520450305</v>
      </c>
      <c r="AJ260" s="9">
        <v>0.37411619986946543</v>
      </c>
      <c r="AK260" s="17">
        <f t="shared" si="74"/>
        <v>0.34357508440855428</v>
      </c>
      <c r="AL260" s="22">
        <f t="shared" si="75"/>
        <v>3.7593700209529235E-2</v>
      </c>
      <c r="AM260" s="5">
        <f t="shared" si="76"/>
        <v>156</v>
      </c>
      <c r="AN260" s="5">
        <f t="shared" si="77"/>
        <v>220</v>
      </c>
      <c r="AO260" s="5">
        <f t="shared" si="78"/>
        <v>188</v>
      </c>
      <c r="AP260" s="9">
        <v>0.84536277061484122</v>
      </c>
      <c r="AQ260" s="9">
        <v>0.84204694650465517</v>
      </c>
      <c r="AR260" s="9">
        <v>0.8756207755477895</v>
      </c>
      <c r="AS260" s="9">
        <v>0.87323536350877862</v>
      </c>
      <c r="AT260" s="9">
        <v>0.90503360307132963</v>
      </c>
      <c r="AU260" s="17">
        <f t="shared" si="79"/>
        <v>0.8834786912466982</v>
      </c>
      <c r="AV260" s="22">
        <f t="shared" si="80"/>
        <v>1.3734711077094675E-2</v>
      </c>
      <c r="AW260" s="5">
        <f t="shared" si="81"/>
        <v>180</v>
      </c>
      <c r="AX260" s="5">
        <f t="shared" si="82"/>
        <v>217</v>
      </c>
      <c r="AY260" s="5">
        <f t="shared" si="83"/>
        <v>198.5</v>
      </c>
      <c r="AZ260">
        <v>470.023973471793</v>
      </c>
      <c r="BA260">
        <v>523.67616792493834</v>
      </c>
      <c r="BB260">
        <v>519.01563345418322</v>
      </c>
      <c r="BC260">
        <v>0</v>
      </c>
      <c r="BD260">
        <v>0</v>
      </c>
      <c r="BE260" t="s">
        <v>433</v>
      </c>
      <c r="BF260" t="s">
        <v>433</v>
      </c>
      <c r="BG260" t="s">
        <v>433</v>
      </c>
      <c r="BH260" t="s">
        <v>433</v>
      </c>
    </row>
    <row r="261" spans="1:61" x14ac:dyDescent="0.3">
      <c r="A261" t="s">
        <v>267</v>
      </c>
      <c r="B261" s="19">
        <v>121.81654882135039</v>
      </c>
      <c r="C261" s="19">
        <v>142.53848347604992</v>
      </c>
      <c r="D261" s="19">
        <v>139.73790824379392</v>
      </c>
      <c r="E261" s="19">
        <v>0</v>
      </c>
      <c r="F261" s="19">
        <v>0</v>
      </c>
      <c r="G261" s="19">
        <f>SUMPRODUCT(B261:F261,$B$1:$F$1)/SUM($B$1:$F$1)</f>
        <v>41.165333263628803</v>
      </c>
      <c r="H261" s="18">
        <f>RANK(G261,$G$4:$G$316,0)</f>
        <v>122</v>
      </c>
      <c r="I261" s="15">
        <f>IF(AND(B261=0,F261=0),0,IFERROR(_xlfn.RRI(5,B261,F261),100%))</f>
        <v>-1</v>
      </c>
      <c r="J261" s="18">
        <f>RANK(I261,$I$4:$I$316,0)</f>
        <v>257</v>
      </c>
      <c r="K261" s="18">
        <f t="shared" ref="K261:K316" si="84">AVERAGE(H261,J261)</f>
        <v>189.5</v>
      </c>
      <c r="L261" s="9">
        <v>93.370993270650573</v>
      </c>
      <c r="M261" s="9">
        <v>102.74602334341375</v>
      </c>
      <c r="N261" s="9">
        <v>113.25469281128152</v>
      </c>
      <c r="O261" s="9">
        <v>0</v>
      </c>
      <c r="P261" s="9">
        <v>0</v>
      </c>
      <c r="Q261" s="17">
        <f t="shared" ref="Q261:Q316" si="85">SUMPRODUCT(L261:P261,$L$1:$P$1)/SUM($L$1:$P$1)</f>
        <v>32.456789392959521</v>
      </c>
      <c r="R261" s="22">
        <f t="shared" ref="R261:R316" si="86">IF(AND(L261=0,P261=0),0,IFERROR(_xlfn.RRI(5,L261,P261),100%))</f>
        <v>-1</v>
      </c>
      <c r="S261" s="5">
        <f t="shared" ref="S261:S316" si="87">RANK(Q261,$Q$4:$Q$316,0)</f>
        <v>137</v>
      </c>
      <c r="T261" s="5">
        <f t="shared" ref="T261:T316" si="88">RANK(R261,$R$4:$R$316,0)</f>
        <v>250</v>
      </c>
      <c r="U261" s="5">
        <f t="shared" ref="U261:U316" si="89">AVERAGE(S261:T261)</f>
        <v>193.5</v>
      </c>
      <c r="V261" s="9">
        <v>369.00278000718117</v>
      </c>
      <c r="W261" s="9">
        <v>383.34837923932685</v>
      </c>
      <c r="X261" s="9">
        <v>366.98743394015543</v>
      </c>
      <c r="Y261" s="9">
        <v>0</v>
      </c>
      <c r="Z261" s="9">
        <v>0</v>
      </c>
      <c r="AA261" s="17">
        <f t="shared" ref="AA261:AA316" si="90">SUMPRODUCT(V261:Z261,$V$1:$Z$1)/SUM($V$1:$Z$1)</f>
        <v>111.01504475035649</v>
      </c>
      <c r="AB261" s="22">
        <f t="shared" ref="AB261:AB316" si="91">IF(AND(V261=0,Z261=0),0,IFERROR(_xlfn.RRI(5,V261,Z261),100%))</f>
        <v>-1</v>
      </c>
      <c r="AC261" s="5">
        <f t="shared" ref="AC261:AC316" si="92">RANK(AA261,$AA$4:$AA$316,0)</f>
        <v>110</v>
      </c>
      <c r="AD261" s="5">
        <f t="shared" ref="AD261:AD316" si="93">RANK(AB261,$AB$4:$AB$316,0)</f>
        <v>251</v>
      </c>
      <c r="AE261" s="5">
        <f t="shared" ref="AE261:AE316" si="94">AVERAGE(AC261:AD261)</f>
        <v>180.5</v>
      </c>
      <c r="AF261" s="9">
        <v>0.66624611636952924</v>
      </c>
      <c r="AG261" s="9">
        <v>0.63992670998822099</v>
      </c>
      <c r="AH261" s="9">
        <v>0.6404324810294949</v>
      </c>
      <c r="AI261" s="9">
        <v>0.72469153877365367</v>
      </c>
      <c r="AJ261" s="9">
        <v>0.55523223186728243</v>
      </c>
      <c r="AK261" s="17">
        <f t="shared" ref="AK261:AK316" si="95">SUMPRODUCT(AF261:AJ261,$AF$1:$AJ$1)/SUM($AF$1:$AJ$1)</f>
        <v>0.63289549190279559</v>
      </c>
      <c r="AL261" s="22">
        <f t="shared" ref="AL261:AL316" si="96">IF(AND(AF261=0,AJ261=0),0,IFERROR(_xlfn.RRI(5,AF261,AJ261),100%))</f>
        <v>-3.5798071462621928E-2</v>
      </c>
      <c r="AM261" s="5">
        <f t="shared" ref="AM261:AM316" si="97">RANK(AK261,$AK$4:$AK$316,1)</f>
        <v>240</v>
      </c>
      <c r="AN261" s="5">
        <f t="shared" ref="AN261:AN316" si="98">RANK(AL261,$AL$4:$AL$316,1)</f>
        <v>73</v>
      </c>
      <c r="AO261" s="5">
        <f t="shared" ref="AO261:AO316" si="99">AVERAGE(AM261:AN261)</f>
        <v>156.5</v>
      </c>
      <c r="AP261" s="9">
        <v>1.0297907005881171</v>
      </c>
      <c r="AQ261" s="9">
        <v>1.2479831681065972</v>
      </c>
      <c r="AR261" s="9">
        <v>1.2624163559094319</v>
      </c>
      <c r="AS261" s="9">
        <v>1.1564757554855405</v>
      </c>
      <c r="AT261" s="9">
        <v>0.89283127529446737</v>
      </c>
      <c r="AU261" s="17">
        <f t="shared" ref="AU261:AU316" si="100">SUMPRODUCT(AP261:AT261,$AP$1:$AT$1)/SUM($AP$1:$AT$1)</f>
        <v>1.0704472013800712</v>
      </c>
      <c r="AV261" s="22">
        <f t="shared" ref="AV261:AV316" si="101">IF(AND(AP261=0,AT261=0),0,IFERROR(_xlfn.RRI(5,AP261,AT261),100%))</f>
        <v>-2.813915381883747E-2</v>
      </c>
      <c r="AW261" s="5">
        <f t="shared" ref="AW261:AW316" si="102">RANK(AU261,$AU$4:$AU$316,1)</f>
        <v>259</v>
      </c>
      <c r="AX261" s="5">
        <f t="shared" ref="AX261:AX316" si="103">RANK(AV261,$AV$4:$AV$316,1)</f>
        <v>71</v>
      </c>
      <c r="AY261" s="5">
        <f t="shared" ref="AY261:AY316" si="104">AVERAGE(AW261:AX261)</f>
        <v>165</v>
      </c>
      <c r="AZ261">
        <v>141.26165186564097</v>
      </c>
      <c r="BA261">
        <v>152.82244433549312</v>
      </c>
      <c r="BB261">
        <v>152.40026571231232</v>
      </c>
      <c r="BC261">
        <v>0</v>
      </c>
      <c r="BD261">
        <v>0</v>
      </c>
      <c r="BE261" t="s">
        <v>433</v>
      </c>
      <c r="BF261" t="s">
        <v>433</v>
      </c>
      <c r="BG261" t="s">
        <v>433</v>
      </c>
      <c r="BH261" t="s">
        <v>433</v>
      </c>
    </row>
    <row r="262" spans="1:61" x14ac:dyDescent="0.3">
      <c r="A262" t="s">
        <v>268</v>
      </c>
      <c r="B262" s="19">
        <v>0</v>
      </c>
      <c r="C262" s="19">
        <v>0</v>
      </c>
      <c r="D262" s="19">
        <v>0</v>
      </c>
      <c r="E262" s="19">
        <v>0</v>
      </c>
      <c r="F262" s="19">
        <v>0</v>
      </c>
      <c r="G262" s="19">
        <f>SUMPRODUCT(B262:F262,$B$1:$F$1)/SUM($B$1:$F$1)</f>
        <v>0</v>
      </c>
      <c r="H262" s="18">
        <f>RANK(G262,$G$4:$G$316,0)</f>
        <v>241</v>
      </c>
      <c r="I262" s="15">
        <f>IF(AND(B262=0,F262=0),0,IFERROR(_xlfn.RRI(5,B262,F262),100%))</f>
        <v>0</v>
      </c>
      <c r="J262" s="18">
        <f>RANK(I262,$I$4:$I$316,0)</f>
        <v>132</v>
      </c>
      <c r="K262" s="18">
        <f t="shared" si="84"/>
        <v>186.5</v>
      </c>
      <c r="L262" s="9">
        <v>12.632550995566183</v>
      </c>
      <c r="M262" s="9">
        <v>10.132528680539647</v>
      </c>
      <c r="N262" s="9">
        <v>8.7433826711116804</v>
      </c>
      <c r="O262" s="9">
        <v>8.1081800536379394</v>
      </c>
      <c r="P262" s="9">
        <v>0</v>
      </c>
      <c r="Q262" s="17">
        <f t="shared" si="85"/>
        <v>5.3193845341190098</v>
      </c>
      <c r="R262" s="22">
        <f t="shared" si="86"/>
        <v>-1</v>
      </c>
      <c r="S262" s="5">
        <f t="shared" si="87"/>
        <v>219</v>
      </c>
      <c r="T262" s="5">
        <f t="shared" si="88"/>
        <v>250</v>
      </c>
      <c r="U262" s="5">
        <f t="shared" si="89"/>
        <v>234.5</v>
      </c>
      <c r="V262" s="9">
        <v>11.539014343288011</v>
      </c>
      <c r="W262" s="9">
        <v>7.8577079895713791</v>
      </c>
      <c r="X262" s="9">
        <v>6.3073232388228089</v>
      </c>
      <c r="Y262" s="9">
        <v>3.9242640421864441</v>
      </c>
      <c r="Z262" s="9">
        <v>0</v>
      </c>
      <c r="AA262" s="17">
        <f t="shared" si="90"/>
        <v>3.4085799770634648</v>
      </c>
      <c r="AB262" s="22">
        <f t="shared" si="91"/>
        <v>-1</v>
      </c>
      <c r="AC262" s="5">
        <f t="shared" si="92"/>
        <v>278</v>
      </c>
      <c r="AD262" s="5">
        <f t="shared" si="93"/>
        <v>251</v>
      </c>
      <c r="AE262" s="5">
        <f t="shared" si="94"/>
        <v>264.5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17">
        <f t="shared" si="95"/>
        <v>0</v>
      </c>
      <c r="AL262" s="22">
        <f t="shared" si="96"/>
        <v>0</v>
      </c>
      <c r="AM262" s="5">
        <f t="shared" si="97"/>
        <v>13</v>
      </c>
      <c r="AN262" s="5">
        <f t="shared" si="98"/>
        <v>89</v>
      </c>
      <c r="AO262" s="5">
        <f t="shared" si="99"/>
        <v>51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17">
        <f t="shared" si="100"/>
        <v>0</v>
      </c>
      <c r="AV262" s="22">
        <f t="shared" si="101"/>
        <v>0</v>
      </c>
      <c r="AW262" s="5">
        <f t="shared" si="102"/>
        <v>11</v>
      </c>
      <c r="AX262" s="5">
        <f t="shared" si="103"/>
        <v>101</v>
      </c>
      <c r="AY262" s="5">
        <f t="shared" si="104"/>
        <v>56</v>
      </c>
      <c r="AZ262">
        <v>0</v>
      </c>
      <c r="BA262">
        <v>0</v>
      </c>
      <c r="BB262">
        <v>0</v>
      </c>
      <c r="BC262">
        <v>0</v>
      </c>
      <c r="BD262">
        <v>0</v>
      </c>
      <c r="BE262" t="s">
        <v>433</v>
      </c>
      <c r="BF262" t="s">
        <v>433</v>
      </c>
      <c r="BG262" t="s">
        <v>438</v>
      </c>
      <c r="BH262" t="s">
        <v>438</v>
      </c>
      <c r="BI262" t="s">
        <v>437</v>
      </c>
    </row>
    <row r="263" spans="1:61" x14ac:dyDescent="0.3">
      <c r="A263" t="s">
        <v>269</v>
      </c>
      <c r="B263" s="19">
        <v>0</v>
      </c>
      <c r="C263" s="19">
        <v>0</v>
      </c>
      <c r="D263" s="19">
        <v>0</v>
      </c>
      <c r="E263" s="19">
        <v>0</v>
      </c>
      <c r="F263" s="19">
        <v>0</v>
      </c>
      <c r="G263" s="19">
        <f>SUMPRODUCT(B263:F263,$B$1:$F$1)/SUM($B$1:$F$1)</f>
        <v>0</v>
      </c>
      <c r="H263" s="18">
        <f>RANK(G263,$G$4:$G$316,0)</f>
        <v>241</v>
      </c>
      <c r="I263" s="15">
        <f>IF(AND(B263=0,F263=0),0,IFERROR(_xlfn.RRI(5,B263,F263),100%))</f>
        <v>0</v>
      </c>
      <c r="J263" s="18">
        <f>RANK(I263,$I$4:$I$316,0)</f>
        <v>132</v>
      </c>
      <c r="K263" s="18">
        <f t="shared" si="84"/>
        <v>186.5</v>
      </c>
      <c r="L263" s="9">
        <v>1.6237309404749825</v>
      </c>
      <c r="M263" s="9">
        <v>1.0126953171045376</v>
      </c>
      <c r="N263" s="9">
        <v>0.51489430795714564</v>
      </c>
      <c r="O263" s="9">
        <v>0.35730182650030079</v>
      </c>
      <c r="P263" s="9">
        <v>0</v>
      </c>
      <c r="Q263" s="17">
        <f t="shared" si="85"/>
        <v>0.34199072242049539</v>
      </c>
      <c r="R263" s="22">
        <f t="shared" si="86"/>
        <v>-1</v>
      </c>
      <c r="S263" s="5">
        <f t="shared" si="87"/>
        <v>286</v>
      </c>
      <c r="T263" s="5">
        <f t="shared" si="88"/>
        <v>250</v>
      </c>
      <c r="U263" s="5">
        <f t="shared" si="89"/>
        <v>268</v>
      </c>
      <c r="V263" s="9">
        <v>5.6039193231360001</v>
      </c>
      <c r="W263" s="9">
        <v>5.1303071877119999</v>
      </c>
      <c r="X263" s="9">
        <v>3.664117857432883</v>
      </c>
      <c r="Y263" s="9">
        <v>3.7880069322978303</v>
      </c>
      <c r="Z263" s="9">
        <v>0</v>
      </c>
      <c r="AA263" s="17">
        <f t="shared" si="90"/>
        <v>2.4059369767183254</v>
      </c>
      <c r="AB263" s="22">
        <f t="shared" si="91"/>
        <v>-1</v>
      </c>
      <c r="AC263" s="5">
        <f t="shared" si="92"/>
        <v>289</v>
      </c>
      <c r="AD263" s="5">
        <f t="shared" si="93"/>
        <v>251</v>
      </c>
      <c r="AE263" s="5">
        <f t="shared" si="94"/>
        <v>270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17">
        <f t="shared" si="95"/>
        <v>0</v>
      </c>
      <c r="AL263" s="22">
        <f t="shared" si="96"/>
        <v>0</v>
      </c>
      <c r="AM263" s="5">
        <f t="shared" si="97"/>
        <v>13</v>
      </c>
      <c r="AN263" s="5">
        <f t="shared" si="98"/>
        <v>89</v>
      </c>
      <c r="AO263" s="5">
        <f t="shared" si="99"/>
        <v>51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17">
        <f t="shared" si="100"/>
        <v>0</v>
      </c>
      <c r="AV263" s="22">
        <f t="shared" si="101"/>
        <v>0</v>
      </c>
      <c r="AW263" s="5">
        <f t="shared" si="102"/>
        <v>11</v>
      </c>
      <c r="AX263" s="5">
        <f t="shared" si="103"/>
        <v>101</v>
      </c>
      <c r="AY263" s="5">
        <f t="shared" si="104"/>
        <v>56</v>
      </c>
      <c r="AZ263">
        <v>0</v>
      </c>
      <c r="BA263">
        <v>0</v>
      </c>
      <c r="BB263">
        <v>0</v>
      </c>
      <c r="BC263">
        <v>0</v>
      </c>
      <c r="BD263">
        <v>0</v>
      </c>
      <c r="BE263" t="s">
        <v>433</v>
      </c>
      <c r="BF263" t="s">
        <v>433</v>
      </c>
      <c r="BG263" t="s">
        <v>438</v>
      </c>
      <c r="BH263" t="s">
        <v>438</v>
      </c>
      <c r="BI263" t="s">
        <v>437</v>
      </c>
    </row>
    <row r="264" spans="1:61" x14ac:dyDescent="0.3">
      <c r="A264" t="s">
        <v>270</v>
      </c>
      <c r="B264" s="19">
        <v>0</v>
      </c>
      <c r="C264" s="19">
        <v>0</v>
      </c>
      <c r="D264" s="19">
        <v>0</v>
      </c>
      <c r="E264" s="19">
        <v>0</v>
      </c>
      <c r="F264" s="19">
        <v>0</v>
      </c>
      <c r="G264" s="19">
        <f>SUMPRODUCT(B264:F264,$B$1:$F$1)/SUM($B$1:$F$1)</f>
        <v>0</v>
      </c>
      <c r="H264" s="18">
        <f>RANK(G264,$G$4:$G$316,0)</f>
        <v>241</v>
      </c>
      <c r="I264" s="15">
        <f>IF(AND(B264=0,F264=0),0,IFERROR(_xlfn.RRI(5,B264,F264),100%))</f>
        <v>0</v>
      </c>
      <c r="J264" s="18">
        <f>RANK(I264,$I$4:$I$316,0)</f>
        <v>132</v>
      </c>
      <c r="K264" s="18">
        <f t="shared" si="84"/>
        <v>186.5</v>
      </c>
      <c r="L264" s="9">
        <v>1.1878583143706625</v>
      </c>
      <c r="M264" s="9">
        <v>0.99738464050431985</v>
      </c>
      <c r="N264" s="9">
        <v>0.52110782992926719</v>
      </c>
      <c r="O264" s="9">
        <v>0.35629754341017605</v>
      </c>
      <c r="P264" s="9">
        <v>0.33665332786380803</v>
      </c>
      <c r="Q264" s="17">
        <f t="shared" si="85"/>
        <v>0.45503430789817856</v>
      </c>
      <c r="R264" s="22">
        <f t="shared" si="86"/>
        <v>-0.22288793073537638</v>
      </c>
      <c r="S264" s="5">
        <f t="shared" si="87"/>
        <v>284</v>
      </c>
      <c r="T264" s="5">
        <f t="shared" si="88"/>
        <v>237</v>
      </c>
      <c r="U264" s="5">
        <f t="shared" si="89"/>
        <v>260.5</v>
      </c>
      <c r="V264" s="9">
        <v>3.6247869909680128</v>
      </c>
      <c r="W264" s="9">
        <v>3.3782183867028479</v>
      </c>
      <c r="X264" s="9">
        <v>3.693699029028557</v>
      </c>
      <c r="Y264" s="9">
        <v>3.7556987206601726</v>
      </c>
      <c r="Z264" s="9">
        <v>3.5308852338258943</v>
      </c>
      <c r="AA264" s="17">
        <f t="shared" si="90"/>
        <v>3.6279537844176639</v>
      </c>
      <c r="AB264" s="22">
        <f t="shared" si="91"/>
        <v>-5.2356283710753848E-3</v>
      </c>
      <c r="AC264" s="5">
        <f t="shared" si="92"/>
        <v>275</v>
      </c>
      <c r="AD264" s="5">
        <f t="shared" si="93"/>
        <v>178</v>
      </c>
      <c r="AE264" s="5">
        <f t="shared" si="94"/>
        <v>226.5</v>
      </c>
      <c r="AF264" s="9">
        <v>0.94354040461695698</v>
      </c>
      <c r="AG264" s="9">
        <v>1.222026575933024</v>
      </c>
      <c r="AH264" s="9">
        <v>0</v>
      </c>
      <c r="AI264" s="9">
        <v>0</v>
      </c>
      <c r="AJ264" s="9">
        <v>0</v>
      </c>
      <c r="AK264" s="17">
        <f t="shared" si="95"/>
        <v>0.10827834902749905</v>
      </c>
      <c r="AL264" s="22">
        <f t="shared" si="96"/>
        <v>-1</v>
      </c>
      <c r="AM264" s="5">
        <f t="shared" si="97"/>
        <v>128</v>
      </c>
      <c r="AN264" s="5">
        <f t="shared" si="98"/>
        <v>1</v>
      </c>
      <c r="AO264" s="5">
        <f t="shared" si="99"/>
        <v>64.5</v>
      </c>
      <c r="AP264" s="9">
        <v>0.97032865840876559</v>
      </c>
      <c r="AQ264" s="9">
        <v>1.2138722868157799</v>
      </c>
      <c r="AR264" s="9">
        <v>0</v>
      </c>
      <c r="AS264" s="9">
        <v>0</v>
      </c>
      <c r="AT264" s="9">
        <v>0</v>
      </c>
      <c r="AU264" s="17">
        <f t="shared" si="100"/>
        <v>0.10921004726122727</v>
      </c>
      <c r="AV264" s="22">
        <f t="shared" si="101"/>
        <v>-1</v>
      </c>
      <c r="AW264" s="5">
        <f t="shared" si="102"/>
        <v>120</v>
      </c>
      <c r="AX264" s="5">
        <f t="shared" si="103"/>
        <v>1</v>
      </c>
      <c r="AY264" s="5">
        <f t="shared" si="104"/>
        <v>60.5</v>
      </c>
      <c r="AZ264">
        <v>0</v>
      </c>
      <c r="BA264">
        <v>0</v>
      </c>
      <c r="BB264">
        <v>0</v>
      </c>
      <c r="BC264">
        <v>0</v>
      </c>
      <c r="BD264">
        <v>0</v>
      </c>
      <c r="BE264" t="s">
        <v>433</v>
      </c>
      <c r="BF264" t="s">
        <v>433</v>
      </c>
      <c r="BG264" t="s">
        <v>438</v>
      </c>
      <c r="BH264" t="s">
        <v>438</v>
      </c>
      <c r="BI264" t="s">
        <v>437</v>
      </c>
    </row>
    <row r="265" spans="1:61" x14ac:dyDescent="0.3">
      <c r="A265" t="s">
        <v>271</v>
      </c>
      <c r="B265" s="19">
        <v>932.16653639679998</v>
      </c>
      <c r="C265" s="19">
        <v>384.87508707575807</v>
      </c>
      <c r="D265" s="19">
        <v>961.67655485893636</v>
      </c>
      <c r="E265" s="19">
        <v>776.17291884775432</v>
      </c>
      <c r="F265" s="19">
        <v>0</v>
      </c>
      <c r="G265" s="19">
        <f>SUMPRODUCT(B265:F265,$B$1:$F$1)/SUM($B$1:$F$1)</f>
        <v>491.03926779974142</v>
      </c>
      <c r="H265" s="18">
        <f>RANK(G265,$G$4:$G$316,0)</f>
        <v>46</v>
      </c>
      <c r="I265" s="15">
        <f>IF(AND(B265=0,F265=0),0,IFERROR(_xlfn.RRI(5,B265,F265),100%))</f>
        <v>-1</v>
      </c>
      <c r="J265" s="18">
        <f>RANK(I265,$I$4:$I$316,0)</f>
        <v>257</v>
      </c>
      <c r="K265" s="18">
        <f t="shared" si="84"/>
        <v>151.5</v>
      </c>
      <c r="L265" s="9">
        <v>651.85642908036095</v>
      </c>
      <c r="M265" s="9">
        <v>773.4835036775014</v>
      </c>
      <c r="N265" s="9">
        <v>808.83192140806773</v>
      </c>
      <c r="O265" s="9">
        <v>875.45305978445015</v>
      </c>
      <c r="P265" s="9">
        <v>0</v>
      </c>
      <c r="Q265" s="17">
        <f t="shared" si="85"/>
        <v>495.66929885484171</v>
      </c>
      <c r="R265" s="22">
        <f t="shared" si="86"/>
        <v>-1</v>
      </c>
      <c r="S265" s="5">
        <f t="shared" si="87"/>
        <v>30</v>
      </c>
      <c r="T265" s="5">
        <f t="shared" si="88"/>
        <v>250</v>
      </c>
      <c r="U265" s="5">
        <f t="shared" si="89"/>
        <v>140</v>
      </c>
      <c r="V265" s="9">
        <v>1074.8286864746701</v>
      </c>
      <c r="W265" s="9">
        <v>1196.515263684649</v>
      </c>
      <c r="X265" s="9">
        <v>1213.1137790309376</v>
      </c>
      <c r="Y265" s="9">
        <v>1336.0721213170177</v>
      </c>
      <c r="Z265" s="9">
        <v>0</v>
      </c>
      <c r="AA265" s="17">
        <f t="shared" si="90"/>
        <v>757.01158970925883</v>
      </c>
      <c r="AB265" s="22">
        <f t="shared" si="91"/>
        <v>-1</v>
      </c>
      <c r="AC265" s="5">
        <f t="shared" si="92"/>
        <v>30</v>
      </c>
      <c r="AD265" s="5">
        <f t="shared" si="93"/>
        <v>251</v>
      </c>
      <c r="AE265" s="5">
        <f t="shared" si="94"/>
        <v>140.5</v>
      </c>
      <c r="AF265" s="9">
        <v>0.4124229979370882</v>
      </c>
      <c r="AG265" s="9">
        <v>0.36405532424313114</v>
      </c>
      <c r="AH265" s="9">
        <v>0.42375224433941133</v>
      </c>
      <c r="AI265" s="9">
        <v>0.47029278765488619</v>
      </c>
      <c r="AJ265" s="9">
        <v>0.61995047782502288</v>
      </c>
      <c r="AK265" s="17">
        <f t="shared" si="95"/>
        <v>0.51264239240336829</v>
      </c>
      <c r="AL265" s="22">
        <f t="shared" si="96"/>
        <v>8.4932764357599888E-2</v>
      </c>
      <c r="AM265" s="5">
        <f t="shared" si="97"/>
        <v>194</v>
      </c>
      <c r="AN265" s="5">
        <f t="shared" si="98"/>
        <v>243</v>
      </c>
      <c r="AO265" s="5">
        <f t="shared" si="99"/>
        <v>218.5</v>
      </c>
      <c r="AP265" s="9">
        <v>0.86287966972195096</v>
      </c>
      <c r="AQ265" s="9">
        <v>0.83648053186052318</v>
      </c>
      <c r="AR265" s="9">
        <v>0.86834181809688393</v>
      </c>
      <c r="AS265" s="9">
        <v>0.91553607397183878</v>
      </c>
      <c r="AT265" s="9">
        <v>1.0208008865163716</v>
      </c>
      <c r="AU265" s="17">
        <f t="shared" si="100"/>
        <v>0.94161755049660067</v>
      </c>
      <c r="AV265" s="22">
        <f t="shared" si="101"/>
        <v>3.4184823705472267E-2</v>
      </c>
      <c r="AW265" s="5">
        <f t="shared" si="102"/>
        <v>205</v>
      </c>
      <c r="AX265" s="5">
        <f t="shared" si="103"/>
        <v>240</v>
      </c>
      <c r="AY265" s="5">
        <f t="shared" si="104"/>
        <v>222.5</v>
      </c>
      <c r="AZ265">
        <v>1183.373544288256</v>
      </c>
      <c r="BA265">
        <v>1436.8497797418599</v>
      </c>
      <c r="BB265">
        <v>1198.2413580000564</v>
      </c>
      <c r="BC265">
        <v>1032.1658149137202</v>
      </c>
      <c r="BD265">
        <v>0</v>
      </c>
      <c r="BE265" t="s">
        <v>433</v>
      </c>
      <c r="BF265" t="s">
        <v>433</v>
      </c>
      <c r="BG265" t="s">
        <v>433</v>
      </c>
      <c r="BH265" t="s">
        <v>433</v>
      </c>
    </row>
    <row r="266" spans="1:61" x14ac:dyDescent="0.3">
      <c r="A266" t="s">
        <v>272</v>
      </c>
      <c r="B266" s="19">
        <v>24.078918102845439</v>
      </c>
      <c r="C266" s="19">
        <v>23.30553417561088</v>
      </c>
      <c r="D266" s="19">
        <v>23.70619892627456</v>
      </c>
      <c r="E266" s="19">
        <v>22.75988147469312</v>
      </c>
      <c r="F266" s="19">
        <v>21.563976533975037</v>
      </c>
      <c r="G266" s="19">
        <f>SUMPRODUCT(B266:F266,$B$1:$F$1)/SUM($B$1:$F$1)</f>
        <v>22.56401745517568</v>
      </c>
      <c r="H266" s="18">
        <f>RANK(G266,$G$4:$G$316,0)</f>
        <v>145</v>
      </c>
      <c r="I266" s="15">
        <f>IF(AND(B266=0,F266=0),0,IFERROR(_xlfn.RRI(5,B266,F266),100%))</f>
        <v>-2.1820907114750376E-2</v>
      </c>
      <c r="J266" s="18">
        <f>RANK(I266,$I$4:$I$316,0)</f>
        <v>212</v>
      </c>
      <c r="K266" s="18">
        <f t="shared" si="84"/>
        <v>178.5</v>
      </c>
      <c r="L266" s="9">
        <v>4.6451262650966019</v>
      </c>
      <c r="M266" s="9">
        <v>4.463325024047923</v>
      </c>
      <c r="N266" s="9">
        <v>4.1510910123701255</v>
      </c>
      <c r="O266" s="9">
        <v>4.0169766897460226</v>
      </c>
      <c r="P266" s="9">
        <v>3.9560742026931202</v>
      </c>
      <c r="Q266" s="17">
        <f t="shared" si="85"/>
        <v>4.0731634549323061</v>
      </c>
      <c r="R266" s="22">
        <f t="shared" si="86"/>
        <v>-3.1603121096575149E-2</v>
      </c>
      <c r="S266" s="5">
        <f t="shared" si="87"/>
        <v>234</v>
      </c>
      <c r="T266" s="5">
        <f t="shared" si="88"/>
        <v>180</v>
      </c>
      <c r="U266" s="5">
        <f t="shared" si="89"/>
        <v>207</v>
      </c>
      <c r="V266" s="9">
        <v>12.105455857728103</v>
      </c>
      <c r="W266" s="9">
        <v>11.607816010799104</v>
      </c>
      <c r="X266" s="9">
        <v>10.94169924838144</v>
      </c>
      <c r="Y266" s="9">
        <v>10.485943510745702</v>
      </c>
      <c r="Z266" s="9">
        <v>12.239003904101478</v>
      </c>
      <c r="AA266" s="17">
        <f t="shared" si="90"/>
        <v>11.41538805796695</v>
      </c>
      <c r="AB266" s="22">
        <f t="shared" si="91"/>
        <v>2.196738317220559E-3</v>
      </c>
      <c r="AC266" s="5">
        <f t="shared" si="92"/>
        <v>235</v>
      </c>
      <c r="AD266" s="5">
        <f t="shared" si="93"/>
        <v>148</v>
      </c>
      <c r="AE266" s="5">
        <f t="shared" si="94"/>
        <v>191.5</v>
      </c>
      <c r="AF266" s="9">
        <v>0.55453524195398918</v>
      </c>
      <c r="AG266" s="9">
        <v>0.34506707522125052</v>
      </c>
      <c r="AH266" s="9">
        <v>0.66432387004199289</v>
      </c>
      <c r="AI266" s="9">
        <v>0.60985953764226408</v>
      </c>
      <c r="AJ266" s="9">
        <v>0.86737947234064194</v>
      </c>
      <c r="AK266" s="17">
        <f t="shared" si="95"/>
        <v>0.70775454009609651</v>
      </c>
      <c r="AL266" s="22">
        <f t="shared" si="96"/>
        <v>9.3593694802276861E-2</v>
      </c>
      <c r="AM266" s="5">
        <f t="shared" si="97"/>
        <v>265</v>
      </c>
      <c r="AN266" s="5">
        <f t="shared" si="98"/>
        <v>244</v>
      </c>
      <c r="AO266" s="5">
        <f t="shared" si="99"/>
        <v>254.5</v>
      </c>
      <c r="AP266" s="9">
        <v>0.78686366354281112</v>
      </c>
      <c r="AQ266" s="9">
        <v>0.57357378773401346</v>
      </c>
      <c r="AR266" s="9">
        <v>0.89069139247174633</v>
      </c>
      <c r="AS266" s="9">
        <v>0.80213631135435715</v>
      </c>
      <c r="AT266" s="9">
        <v>1.0634914454943307</v>
      </c>
      <c r="AU266" s="17">
        <f t="shared" si="100"/>
        <v>0.91219762266222992</v>
      </c>
      <c r="AV266" s="22">
        <f t="shared" si="101"/>
        <v>6.2103651801917126E-2</v>
      </c>
      <c r="AW266" s="5">
        <f t="shared" si="102"/>
        <v>198</v>
      </c>
      <c r="AX266" s="5">
        <f t="shared" si="103"/>
        <v>255</v>
      </c>
      <c r="AY266" s="5">
        <f t="shared" si="104"/>
        <v>226.5</v>
      </c>
      <c r="AZ266">
        <v>24.318114340669442</v>
      </c>
      <c r="BA266">
        <v>23.51136659687424</v>
      </c>
      <c r="BB266">
        <v>23.88501494786048</v>
      </c>
      <c r="BC266">
        <v>22.91663552754688</v>
      </c>
      <c r="BD266">
        <v>21.699533251655676</v>
      </c>
      <c r="BE266" t="s">
        <v>433</v>
      </c>
      <c r="BF266" t="s">
        <v>433</v>
      </c>
      <c r="BG266" t="s">
        <v>433</v>
      </c>
      <c r="BH266" t="s">
        <v>433</v>
      </c>
    </row>
    <row r="267" spans="1:61" x14ac:dyDescent="0.3">
      <c r="A267" t="s">
        <v>273</v>
      </c>
      <c r="B267" s="19">
        <v>5.7804315310079994</v>
      </c>
      <c r="C267" s="19">
        <v>6.5661677957120004</v>
      </c>
      <c r="D267" s="19">
        <v>7.7675325286400003</v>
      </c>
      <c r="E267" s="19">
        <v>6.5640877551103998</v>
      </c>
      <c r="F267" s="20">
        <v>-226.37935310670846</v>
      </c>
      <c r="G267" s="19">
        <f>SUMPRODUCT(B267:F267,$B$1:$F$1)/SUM($B$1:$F$1)</f>
        <v>-86.411678444086277</v>
      </c>
      <c r="H267" s="18">
        <f>RANK(G267,$G$4:$G$316,0)</f>
        <v>312</v>
      </c>
      <c r="I267" s="15">
        <f>IF(AND(B267=0,F267=0),0,IFERROR(_xlfn.RRI(5,B267,F267),100%))</f>
        <v>1</v>
      </c>
      <c r="J267" s="18">
        <f>RANK(I267,$I$4:$I$316,0)</f>
        <v>5</v>
      </c>
      <c r="K267" s="18">
        <f t="shared" si="84"/>
        <v>158.5</v>
      </c>
      <c r="L267" s="9">
        <v>5.03717580229499</v>
      </c>
      <c r="M267" s="9">
        <v>4.3888293282340864</v>
      </c>
      <c r="N267" s="9">
        <v>6.4207027219260411</v>
      </c>
      <c r="O267" s="9">
        <v>3.8045117180361729</v>
      </c>
      <c r="P267" s="9">
        <v>32.254476610233752</v>
      </c>
      <c r="Q267" s="17">
        <f t="shared" si="85"/>
        <v>15.798584960416015</v>
      </c>
      <c r="R267" s="22">
        <f t="shared" si="86"/>
        <v>0.44970814226796163</v>
      </c>
      <c r="S267" s="5">
        <f t="shared" si="87"/>
        <v>166</v>
      </c>
      <c r="T267" s="5">
        <f t="shared" si="88"/>
        <v>17</v>
      </c>
      <c r="U267" s="5">
        <f t="shared" si="89"/>
        <v>91.5</v>
      </c>
      <c r="V267" s="9">
        <v>17.05621940365312</v>
      </c>
      <c r="W267" s="9">
        <v>17.233637461329817</v>
      </c>
      <c r="X267" s="9">
        <v>17.358392576490086</v>
      </c>
      <c r="Y267" s="9">
        <v>12.828893244906292</v>
      </c>
      <c r="Z267" s="9">
        <v>81.062323361588327</v>
      </c>
      <c r="AA267" s="17">
        <f t="shared" si="90"/>
        <v>41.459768676654384</v>
      </c>
      <c r="AB267" s="22">
        <f t="shared" si="91"/>
        <v>0.36580045991599963</v>
      </c>
      <c r="AC267" s="5">
        <f t="shared" si="92"/>
        <v>156</v>
      </c>
      <c r="AD267" s="5">
        <f t="shared" si="93"/>
        <v>16</v>
      </c>
      <c r="AE267" s="5">
        <f t="shared" si="94"/>
        <v>86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17">
        <f t="shared" si="95"/>
        <v>0</v>
      </c>
      <c r="AL267" s="22">
        <f t="shared" si="96"/>
        <v>0</v>
      </c>
      <c r="AM267" s="5">
        <f t="shared" si="97"/>
        <v>13</v>
      </c>
      <c r="AN267" s="5">
        <f t="shared" si="98"/>
        <v>89</v>
      </c>
      <c r="AO267" s="5">
        <f t="shared" si="99"/>
        <v>51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17">
        <f t="shared" si="100"/>
        <v>0</v>
      </c>
      <c r="AV267" s="22">
        <f t="shared" si="101"/>
        <v>0</v>
      </c>
      <c r="AW267" s="5">
        <f t="shared" si="102"/>
        <v>11</v>
      </c>
      <c r="AX267" s="5">
        <f t="shared" si="103"/>
        <v>101</v>
      </c>
      <c r="AY267" s="5">
        <f t="shared" si="104"/>
        <v>56</v>
      </c>
      <c r="AZ267">
        <v>12.031881229311999</v>
      </c>
      <c r="BA267">
        <v>13.834492507136</v>
      </c>
      <c r="BB267">
        <v>18.561959913471998</v>
      </c>
      <c r="BC267">
        <v>16.272602310696957</v>
      </c>
      <c r="BD267">
        <v>1.5283780272742538</v>
      </c>
      <c r="BE267" t="s">
        <v>433</v>
      </c>
      <c r="BF267" t="s">
        <v>433</v>
      </c>
      <c r="BG267" t="s">
        <v>433</v>
      </c>
      <c r="BH267" t="s">
        <v>433</v>
      </c>
    </row>
    <row r="268" spans="1:61" x14ac:dyDescent="0.3">
      <c r="A268" t="s">
        <v>274</v>
      </c>
      <c r="B268" s="19">
        <v>61.233849522176001</v>
      </c>
      <c r="C268" s="19">
        <v>73.106924399616005</v>
      </c>
      <c r="D268" s="19">
        <v>77.917599215952492</v>
      </c>
      <c r="E268" s="19">
        <v>94.435677178535727</v>
      </c>
      <c r="F268" s="19">
        <v>231.64270969590243</v>
      </c>
      <c r="G268" s="19">
        <f>SUMPRODUCT(B268:F268,$B$1:$F$1)/SUM($B$1:$F$1)</f>
        <v>143.2883455712018</v>
      </c>
      <c r="H268" s="18">
        <f>RANK(G268,$G$4:$G$316,0)</f>
        <v>81</v>
      </c>
      <c r="I268" s="15">
        <f>IF(AND(B268=0,F268=0),0,IFERROR(_xlfn.RRI(5,B268,F268),100%))</f>
        <v>0.30486449659421333</v>
      </c>
      <c r="J268" s="18">
        <f>RANK(I268,$I$4:$I$316,0)</f>
        <v>65</v>
      </c>
      <c r="K268" s="18">
        <f t="shared" si="84"/>
        <v>73</v>
      </c>
      <c r="L268" s="9">
        <v>142.68400971477564</v>
      </c>
      <c r="M268" s="9">
        <v>127.89684202998252</v>
      </c>
      <c r="N268" s="9">
        <v>164.22636272683039</v>
      </c>
      <c r="O268" s="9">
        <v>129.46497996113573</v>
      </c>
      <c r="P268" s="9">
        <v>181.23718634780181</v>
      </c>
      <c r="Q268" s="17">
        <f t="shared" si="85"/>
        <v>157.70868366006545</v>
      </c>
      <c r="R268" s="22">
        <f t="shared" si="86"/>
        <v>4.8997374399504023E-2</v>
      </c>
      <c r="S268" s="5">
        <f t="shared" si="87"/>
        <v>62</v>
      </c>
      <c r="T268" s="5">
        <f t="shared" si="88"/>
        <v>63</v>
      </c>
      <c r="U268" s="5">
        <f t="shared" si="89"/>
        <v>62.5</v>
      </c>
      <c r="V268" s="9">
        <v>400.50106191397009</v>
      </c>
      <c r="W268" s="9">
        <v>346.23069486764666</v>
      </c>
      <c r="X268" s="9">
        <v>356.62910668968073</v>
      </c>
      <c r="Y268" s="9">
        <v>344.63330443395705</v>
      </c>
      <c r="Z268" s="9">
        <v>330.28832898668247</v>
      </c>
      <c r="AA268" s="17">
        <f t="shared" si="90"/>
        <v>344.16773210187711</v>
      </c>
      <c r="AB268" s="22">
        <f t="shared" si="91"/>
        <v>-3.7816486617650025E-2</v>
      </c>
      <c r="AC268" s="5">
        <f t="shared" si="92"/>
        <v>56</v>
      </c>
      <c r="AD268" s="5">
        <f t="shared" si="93"/>
        <v>211</v>
      </c>
      <c r="AE268" s="5">
        <f t="shared" si="94"/>
        <v>133.5</v>
      </c>
      <c r="AF268" s="9">
        <v>0.40095674678722754</v>
      </c>
      <c r="AG268" s="9">
        <v>0.8316929276050854</v>
      </c>
      <c r="AH268" s="9">
        <v>0.47156442828066686</v>
      </c>
      <c r="AI268" s="9">
        <v>0.51684409785871133</v>
      </c>
      <c r="AJ268" s="9">
        <v>0.25765945571361953</v>
      </c>
      <c r="AK268" s="17">
        <f t="shared" si="95"/>
        <v>0.41406238101881027</v>
      </c>
      <c r="AL268" s="22">
        <f t="shared" si="96"/>
        <v>-8.4644675988476581E-2</v>
      </c>
      <c r="AM268" s="5">
        <f t="shared" si="97"/>
        <v>171</v>
      </c>
      <c r="AN268" s="5">
        <f t="shared" si="98"/>
        <v>52</v>
      </c>
      <c r="AO268" s="5">
        <f t="shared" si="99"/>
        <v>111.5</v>
      </c>
      <c r="AP268" s="9">
        <v>0.60416681966740615</v>
      </c>
      <c r="AQ268" s="9">
        <v>1.3036723438971314</v>
      </c>
      <c r="AR268" s="9">
        <v>0.72607319957709482</v>
      </c>
      <c r="AS268" s="9">
        <v>1.1799636252585766</v>
      </c>
      <c r="AT268" s="9">
        <v>0.74839431710470239</v>
      </c>
      <c r="AU268" s="17">
        <f t="shared" si="100"/>
        <v>0.89395341251309968</v>
      </c>
      <c r="AV268" s="22">
        <f t="shared" si="101"/>
        <v>4.3745754818575566E-2</v>
      </c>
      <c r="AW268" s="5">
        <f t="shared" si="102"/>
        <v>187</v>
      </c>
      <c r="AX268" s="5">
        <f t="shared" si="103"/>
        <v>247</v>
      </c>
      <c r="AY268" s="5">
        <f t="shared" si="104"/>
        <v>217</v>
      </c>
      <c r="AZ268">
        <v>234.293703585792</v>
      </c>
      <c r="BA268">
        <v>259.72684706508801</v>
      </c>
      <c r="BB268">
        <v>283.15517095650767</v>
      </c>
      <c r="BC268">
        <v>318.83668154893178</v>
      </c>
      <c r="BD268">
        <v>613.43841969611833</v>
      </c>
      <c r="BE268" t="s">
        <v>433</v>
      </c>
      <c r="BF268" t="s">
        <v>433</v>
      </c>
      <c r="BG268" t="s">
        <v>433</v>
      </c>
      <c r="BH268" t="s">
        <v>433</v>
      </c>
    </row>
    <row r="269" spans="1:61" x14ac:dyDescent="0.3">
      <c r="A269" t="s">
        <v>275</v>
      </c>
      <c r="B269" s="19">
        <v>-3.2530595840000003E-3</v>
      </c>
      <c r="C269" s="19">
        <v>5714.9385689006085</v>
      </c>
      <c r="D269" s="19">
        <v>4945.5770960936961</v>
      </c>
      <c r="E269" s="19">
        <v>3703.29613998592</v>
      </c>
      <c r="F269" s="20">
        <v>3449.2562770391041</v>
      </c>
      <c r="G269" s="19">
        <f>SUMPRODUCT(B269:F269,$B$1:$F$1)/SUM($B$1:$F$1)</f>
        <v>3765.553537822208</v>
      </c>
      <c r="H269" s="18">
        <f>RANK(G269,$G$4:$G$316,0)</f>
        <v>17</v>
      </c>
      <c r="I269" s="15">
        <f>IF(AND(B269=0,F269=0),0,IFERROR(_xlfn.RRI(5,B269,F269),100%))</f>
        <v>1</v>
      </c>
      <c r="J269" s="18">
        <f>RANK(I269,$I$4:$I$316,0)</f>
        <v>5</v>
      </c>
      <c r="K269" s="18">
        <f t="shared" si="84"/>
        <v>11</v>
      </c>
      <c r="L269" s="9">
        <v>175.717762735104</v>
      </c>
      <c r="M269" s="9">
        <v>225.122176172032</v>
      </c>
      <c r="N269" s="9">
        <v>270.387901897728</v>
      </c>
      <c r="O269" s="9">
        <v>277.83665578598402</v>
      </c>
      <c r="P269" s="9">
        <v>265.730466812928</v>
      </c>
      <c r="Q269" s="17">
        <f t="shared" si="85"/>
        <v>263.76276078586881</v>
      </c>
      <c r="R269" s="22">
        <f t="shared" si="86"/>
        <v>8.6238363583035715E-2</v>
      </c>
      <c r="S269" s="5">
        <f t="shared" si="87"/>
        <v>42</v>
      </c>
      <c r="T269" s="5">
        <f t="shared" si="88"/>
        <v>50</v>
      </c>
      <c r="U269" s="5">
        <f t="shared" si="89"/>
        <v>46</v>
      </c>
      <c r="V269" s="9">
        <v>266.98016395571204</v>
      </c>
      <c r="W269" s="9">
        <v>350.365510726656</v>
      </c>
      <c r="X269" s="9">
        <v>401.61729680896002</v>
      </c>
      <c r="Y269" s="9">
        <v>390.79432710246397</v>
      </c>
      <c r="Z269" s="9">
        <v>378.14944456704001</v>
      </c>
      <c r="AA269" s="17">
        <f t="shared" si="90"/>
        <v>379.68881905346564</v>
      </c>
      <c r="AB269" s="22">
        <f t="shared" si="91"/>
        <v>7.2103945494882193E-2</v>
      </c>
      <c r="AC269" s="5">
        <f t="shared" si="92"/>
        <v>51</v>
      </c>
      <c r="AD269" s="5">
        <f t="shared" si="93"/>
        <v>56</v>
      </c>
      <c r="AE269" s="5">
        <f t="shared" si="94"/>
        <v>53.5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17">
        <f t="shared" si="95"/>
        <v>0</v>
      </c>
      <c r="AL269" s="22">
        <f t="shared" si="96"/>
        <v>0</v>
      </c>
      <c r="AM269" s="5">
        <f t="shared" si="97"/>
        <v>13</v>
      </c>
      <c r="AN269" s="5">
        <f t="shared" si="98"/>
        <v>89</v>
      </c>
      <c r="AO269" s="5">
        <f t="shared" si="99"/>
        <v>51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17">
        <f t="shared" si="100"/>
        <v>0</v>
      </c>
      <c r="AV269" s="22">
        <f t="shared" si="101"/>
        <v>0</v>
      </c>
      <c r="AW269" s="5">
        <f t="shared" si="102"/>
        <v>11</v>
      </c>
      <c r="AX269" s="5">
        <f t="shared" si="103"/>
        <v>101</v>
      </c>
      <c r="AY269" s="5">
        <f t="shared" si="104"/>
        <v>56</v>
      </c>
      <c r="AZ269">
        <v>1.0036690944000001E-2</v>
      </c>
      <c r="BA269">
        <v>5714.9423509678081</v>
      </c>
      <c r="BB269">
        <v>4945.5816326471677</v>
      </c>
      <c r="BC269">
        <v>3703.30891229184</v>
      </c>
      <c r="BD269">
        <v>3449.2831754864642</v>
      </c>
      <c r="BE269" t="s">
        <v>433</v>
      </c>
      <c r="BF269" t="s">
        <v>433</v>
      </c>
      <c r="BG269" t="s">
        <v>433</v>
      </c>
      <c r="BH269" t="s">
        <v>433</v>
      </c>
    </row>
    <row r="270" spans="1:61" x14ac:dyDescent="0.3">
      <c r="A270" t="s">
        <v>276</v>
      </c>
      <c r="B270" s="19">
        <v>-0.50068210073599995</v>
      </c>
      <c r="C270" s="19">
        <v>-0.29586172211200001</v>
      </c>
      <c r="D270" s="19">
        <v>-0.119957535744</v>
      </c>
      <c r="E270" s="19">
        <v>-5.6552744959999998E-2</v>
      </c>
      <c r="F270" s="19">
        <v>0</v>
      </c>
      <c r="G270" s="19">
        <f>SUMPRODUCT(B270:F270,$B$1:$F$1)/SUM($B$1:$F$1)</f>
        <v>-8.0784521779200008E-2</v>
      </c>
      <c r="H270" s="18">
        <f>RANK(G270,$G$4:$G$316,0)</f>
        <v>305</v>
      </c>
      <c r="I270" s="15">
        <f>IF(AND(B270=0,F270=0),0,IFERROR(_xlfn.RRI(5,B270,F270),100%))</f>
        <v>-1</v>
      </c>
      <c r="J270" s="18">
        <f>RANK(I270,$I$4:$I$316,0)</f>
        <v>257</v>
      </c>
      <c r="K270" s="18">
        <f t="shared" si="84"/>
        <v>281</v>
      </c>
      <c r="L270" s="9">
        <v>1.6572469227519999</v>
      </c>
      <c r="M270" s="9">
        <v>3.2271854264319999</v>
      </c>
      <c r="N270" s="9">
        <v>1.020120364032</v>
      </c>
      <c r="O270" s="9">
        <v>1.086897698816</v>
      </c>
      <c r="P270" s="9">
        <v>0</v>
      </c>
      <c r="Q270" s="17">
        <f t="shared" si="85"/>
        <v>0.77431499991039998</v>
      </c>
      <c r="R270" s="22">
        <f t="shared" si="86"/>
        <v>-1</v>
      </c>
      <c r="S270" s="5">
        <f t="shared" si="87"/>
        <v>274</v>
      </c>
      <c r="T270" s="5">
        <f t="shared" si="88"/>
        <v>250</v>
      </c>
      <c r="U270" s="5">
        <f t="shared" si="89"/>
        <v>262</v>
      </c>
      <c r="V270" s="9">
        <v>10.858335166464</v>
      </c>
      <c r="W270" s="9">
        <v>7.7441791068160004</v>
      </c>
      <c r="X270" s="9">
        <v>7.1898928281599996</v>
      </c>
      <c r="Y270" s="9">
        <v>7.3367844638720001</v>
      </c>
      <c r="Z270" s="9">
        <v>0</v>
      </c>
      <c r="AA270" s="17">
        <f t="shared" si="90"/>
        <v>4.5691396184575996</v>
      </c>
      <c r="AB270" s="22">
        <f t="shared" si="91"/>
        <v>-1</v>
      </c>
      <c r="AC270" s="5">
        <f t="shared" si="92"/>
        <v>265</v>
      </c>
      <c r="AD270" s="5">
        <f t="shared" si="93"/>
        <v>251</v>
      </c>
      <c r="AE270" s="5">
        <f t="shared" si="94"/>
        <v>258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17">
        <f t="shared" si="95"/>
        <v>0</v>
      </c>
      <c r="AL270" s="22">
        <f t="shared" si="96"/>
        <v>0</v>
      </c>
      <c r="AM270" s="5">
        <f t="shared" si="97"/>
        <v>13</v>
      </c>
      <c r="AN270" s="5">
        <f t="shared" si="98"/>
        <v>89</v>
      </c>
      <c r="AO270" s="5">
        <f t="shared" si="99"/>
        <v>51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17">
        <f t="shared" si="100"/>
        <v>0</v>
      </c>
      <c r="AV270" s="22">
        <f t="shared" si="101"/>
        <v>0</v>
      </c>
      <c r="AW270" s="5">
        <f t="shared" si="102"/>
        <v>11</v>
      </c>
      <c r="AX270" s="5">
        <f t="shared" si="103"/>
        <v>101</v>
      </c>
      <c r="AY270" s="5">
        <f t="shared" si="104"/>
        <v>56</v>
      </c>
      <c r="AZ270">
        <v>-0.53694176665600002</v>
      </c>
      <c r="BA270">
        <v>-0.281441687552</v>
      </c>
      <c r="BB270">
        <v>-0.108101598208</v>
      </c>
      <c r="BC270">
        <v>-3.1326115839999995E-2</v>
      </c>
      <c r="BD270">
        <v>0</v>
      </c>
      <c r="BE270" t="s">
        <v>433</v>
      </c>
      <c r="BF270" t="s">
        <v>433</v>
      </c>
      <c r="BG270" t="s">
        <v>433</v>
      </c>
      <c r="BH270" t="s">
        <v>433</v>
      </c>
    </row>
    <row r="271" spans="1:61" x14ac:dyDescent="0.3">
      <c r="A271" t="s">
        <v>277</v>
      </c>
      <c r="B271" s="19">
        <v>1.3555227555840001</v>
      </c>
      <c r="C271" s="19">
        <v>1.3805267967999999E-2</v>
      </c>
      <c r="D271" s="19">
        <v>0</v>
      </c>
      <c r="E271" s="19">
        <v>0</v>
      </c>
      <c r="F271" s="19">
        <v>0</v>
      </c>
      <c r="G271" s="19">
        <f>SUMPRODUCT(B271:F271,$B$1:$F$1)/SUM($B$1:$F$1)</f>
        <v>6.8466401177600014E-2</v>
      </c>
      <c r="H271" s="18">
        <f>RANK(G271,$G$4:$G$316,0)</f>
        <v>222</v>
      </c>
      <c r="I271" s="15">
        <f>IF(AND(B271=0,F271=0),0,IFERROR(_xlfn.RRI(5,B271,F271),100%))</f>
        <v>-1</v>
      </c>
      <c r="J271" s="18">
        <f>RANK(I271,$I$4:$I$316,0)</f>
        <v>257</v>
      </c>
      <c r="K271" s="18">
        <f t="shared" si="84"/>
        <v>239.5</v>
      </c>
      <c r="L271" s="9">
        <v>3.4739133355110399</v>
      </c>
      <c r="M271" s="9">
        <v>0.40608495884287998</v>
      </c>
      <c r="N271" s="9">
        <v>0.34768527012874245</v>
      </c>
      <c r="O271" s="9">
        <v>0.35229806429399035</v>
      </c>
      <c r="P271" s="9">
        <v>0.36891748289925119</v>
      </c>
      <c r="Q271" s="17">
        <f t="shared" si="85"/>
        <v>0.5167933811913421</v>
      </c>
      <c r="R271" s="22">
        <f t="shared" si="86"/>
        <v>-0.3614100911960767</v>
      </c>
      <c r="S271" s="5">
        <f t="shared" si="87"/>
        <v>282</v>
      </c>
      <c r="T271" s="5">
        <f t="shared" si="88"/>
        <v>244</v>
      </c>
      <c r="U271" s="5">
        <f t="shared" si="89"/>
        <v>263</v>
      </c>
      <c r="V271" s="9">
        <v>10.056112018063359</v>
      </c>
      <c r="W271" s="9">
        <v>5.2094264243507196</v>
      </c>
      <c r="X271" s="9">
        <v>5.2261223479603203</v>
      </c>
      <c r="Y271" s="9">
        <v>5.2633691478732798</v>
      </c>
      <c r="Z271" s="9">
        <v>5.2246769334169603</v>
      </c>
      <c r="AA271" s="17">
        <f t="shared" si="90"/>
        <v>5.4773829094415358</v>
      </c>
      <c r="AB271" s="22">
        <f t="shared" si="91"/>
        <v>-0.12274496861348572</v>
      </c>
      <c r="AC271" s="5">
        <f t="shared" si="92"/>
        <v>260</v>
      </c>
      <c r="AD271" s="5">
        <f t="shared" si="93"/>
        <v>235</v>
      </c>
      <c r="AE271" s="5">
        <f t="shared" si="94"/>
        <v>247.5</v>
      </c>
      <c r="AF271" s="9">
        <v>0.37595837884868849</v>
      </c>
      <c r="AG271" s="9">
        <v>0.41998536297883055</v>
      </c>
      <c r="AH271" s="9">
        <v>0.5642980908883205</v>
      </c>
      <c r="AI271" s="9">
        <v>0.67429407984502687</v>
      </c>
      <c r="AJ271" s="9">
        <v>0.62632646301955563</v>
      </c>
      <c r="AK271" s="17">
        <f t="shared" si="95"/>
        <v>0.60547561443037035</v>
      </c>
      <c r="AL271" s="22">
        <f t="shared" si="96"/>
        <v>0.10747058168807566</v>
      </c>
      <c r="AM271" s="5">
        <f t="shared" si="97"/>
        <v>217</v>
      </c>
      <c r="AN271" s="5">
        <f t="shared" si="98"/>
        <v>248</v>
      </c>
      <c r="AO271" s="5">
        <f t="shared" si="99"/>
        <v>232.5</v>
      </c>
      <c r="AP271" s="9">
        <v>0.85949582091661803</v>
      </c>
      <c r="AQ271" s="9">
        <v>0.95139999219888571</v>
      </c>
      <c r="AR271" s="9">
        <v>0.97321529161535258</v>
      </c>
      <c r="AS271" s="9">
        <v>1.0671347612150877</v>
      </c>
      <c r="AT271" s="9">
        <v>1.0811655139573637</v>
      </c>
      <c r="AU271" s="17">
        <f t="shared" si="100"/>
        <v>1.0377944829263175</v>
      </c>
      <c r="AV271" s="22">
        <f t="shared" si="101"/>
        <v>4.6959020339542468E-2</v>
      </c>
      <c r="AW271" s="5">
        <f t="shared" si="102"/>
        <v>249</v>
      </c>
      <c r="AX271" s="5">
        <f t="shared" si="103"/>
        <v>249</v>
      </c>
      <c r="AY271" s="5">
        <f t="shared" si="104"/>
        <v>249</v>
      </c>
      <c r="AZ271">
        <v>1.6579859916799999</v>
      </c>
      <c r="BA271">
        <v>-2.0215992320000002E-3</v>
      </c>
      <c r="BB271">
        <v>0</v>
      </c>
      <c r="BC271">
        <v>0</v>
      </c>
      <c r="BD271">
        <v>0</v>
      </c>
      <c r="BE271" t="s">
        <v>433</v>
      </c>
      <c r="BF271" t="s">
        <v>433</v>
      </c>
      <c r="BG271" t="s">
        <v>438</v>
      </c>
      <c r="BH271" t="s">
        <v>438</v>
      </c>
      <c r="BI271" t="s">
        <v>437</v>
      </c>
    </row>
    <row r="272" spans="1:61" x14ac:dyDescent="0.3">
      <c r="A272" t="s">
        <v>278</v>
      </c>
      <c r="B272" s="19">
        <v>72.694388072447992</v>
      </c>
      <c r="C272" s="19">
        <v>79.092125239295996</v>
      </c>
      <c r="D272" s="19">
        <v>79.870133560319999</v>
      </c>
      <c r="E272" s="19">
        <v>7.3100436010393599</v>
      </c>
      <c r="F272" s="19">
        <v>13.121892412569601</v>
      </c>
      <c r="G272" s="19">
        <f>SUMPRODUCT(B272:F272,$B$1:$F$1)/SUM($B$1:$F$1)</f>
        <v>31.005122422990848</v>
      </c>
      <c r="H272" s="18">
        <f>RANK(G272,$G$4:$G$316,0)</f>
        <v>130</v>
      </c>
      <c r="I272" s="15">
        <f>IF(AND(B272=0,F272=0),0,IFERROR(_xlfn.RRI(5,B272,F272),100%))</f>
        <v>-0.28993334661518433</v>
      </c>
      <c r="J272" s="18">
        <f>RANK(I272,$I$4:$I$316,0)</f>
        <v>250</v>
      </c>
      <c r="K272" s="18">
        <f t="shared" si="84"/>
        <v>190</v>
      </c>
      <c r="L272" s="9">
        <v>44.925506252751156</v>
      </c>
      <c r="M272" s="9">
        <v>41.840687862782254</v>
      </c>
      <c r="N272" s="9">
        <v>41.247535289548082</v>
      </c>
      <c r="O272" s="9">
        <v>27.318499333924763</v>
      </c>
      <c r="P272" s="9">
        <v>20.907438172026062</v>
      </c>
      <c r="Q272" s="17">
        <f t="shared" si="85"/>
        <v>29.146341832674139</v>
      </c>
      <c r="R272" s="22">
        <f t="shared" si="86"/>
        <v>-0.14185323769036917</v>
      </c>
      <c r="S272" s="5">
        <f t="shared" si="87"/>
        <v>143</v>
      </c>
      <c r="T272" s="5">
        <f t="shared" si="88"/>
        <v>229</v>
      </c>
      <c r="U272" s="5">
        <f t="shared" si="89"/>
        <v>186</v>
      </c>
      <c r="V272" s="9">
        <v>75.979604273003716</v>
      </c>
      <c r="W272" s="9">
        <v>91.589074166293301</v>
      </c>
      <c r="X272" s="9">
        <v>83.815065963596282</v>
      </c>
      <c r="Y272" s="9">
        <v>76.299788907806004</v>
      </c>
      <c r="Z272" s="9">
        <v>68.156217876279499</v>
      </c>
      <c r="AA272" s="17">
        <f t="shared" si="90"/>
        <v>75.293870937537719</v>
      </c>
      <c r="AB272" s="22">
        <f t="shared" si="91"/>
        <v>-2.1498059952345328E-2</v>
      </c>
      <c r="AC272" s="5">
        <f t="shared" si="92"/>
        <v>131</v>
      </c>
      <c r="AD272" s="5">
        <f t="shared" si="93"/>
        <v>194</v>
      </c>
      <c r="AE272" s="5">
        <f t="shared" si="94"/>
        <v>162.5</v>
      </c>
      <c r="AF272" s="9">
        <v>0.58002956362172364</v>
      </c>
      <c r="AG272" s="9">
        <v>0.68338358200726634</v>
      </c>
      <c r="AH272" s="9">
        <v>0.27558798483489622</v>
      </c>
      <c r="AI272" s="9">
        <v>0</v>
      </c>
      <c r="AJ272" s="9">
        <v>0</v>
      </c>
      <c r="AK272" s="17">
        <f t="shared" si="95"/>
        <v>0.11828825424842873</v>
      </c>
      <c r="AL272" s="22">
        <f t="shared" si="96"/>
        <v>-1</v>
      </c>
      <c r="AM272" s="5">
        <f t="shared" si="97"/>
        <v>130</v>
      </c>
      <c r="AN272" s="5">
        <f t="shared" si="98"/>
        <v>1</v>
      </c>
      <c r="AO272" s="5">
        <f t="shared" si="99"/>
        <v>65.5</v>
      </c>
      <c r="AP272" s="9">
        <v>0.95348173582317763</v>
      </c>
      <c r="AQ272" s="9">
        <v>1.0508636094751389</v>
      </c>
      <c r="AR272" s="9">
        <v>1.1139257586024214</v>
      </c>
      <c r="AS272" s="9">
        <v>0</v>
      </c>
      <c r="AT272" s="9">
        <v>0</v>
      </c>
      <c r="AU272" s="17">
        <f t="shared" si="100"/>
        <v>0.32300241898540016</v>
      </c>
      <c r="AV272" s="22">
        <f t="shared" si="101"/>
        <v>-1</v>
      </c>
      <c r="AW272" s="5">
        <f t="shared" si="102"/>
        <v>132</v>
      </c>
      <c r="AX272" s="5">
        <f t="shared" si="103"/>
        <v>1</v>
      </c>
      <c r="AY272" s="5">
        <f t="shared" si="104"/>
        <v>66.5</v>
      </c>
      <c r="AZ272">
        <v>80.515288700927997</v>
      </c>
      <c r="BA272">
        <v>87.874330028031991</v>
      </c>
      <c r="BB272">
        <v>89.542704418815987</v>
      </c>
      <c r="BC272">
        <v>13.200090000384</v>
      </c>
      <c r="BD272">
        <v>14.754907577774082</v>
      </c>
      <c r="BE272" t="s">
        <v>433</v>
      </c>
      <c r="BF272" t="s">
        <v>433</v>
      </c>
      <c r="BG272" t="s">
        <v>433</v>
      </c>
      <c r="BH272" t="s">
        <v>433</v>
      </c>
    </row>
    <row r="273" spans="1:61" x14ac:dyDescent="0.3">
      <c r="A273" t="s">
        <v>279</v>
      </c>
      <c r="B273" s="19">
        <v>54.453805842973999</v>
      </c>
      <c r="C273" s="19">
        <v>46.64931679169208</v>
      </c>
      <c r="D273" s="19">
        <v>56.021206413537278</v>
      </c>
      <c r="E273" s="19">
        <v>63.21631778485002</v>
      </c>
      <c r="F273" s="19">
        <v>83.598621259882592</v>
      </c>
      <c r="G273" s="19">
        <f>SUMPRODUCT(B273:F273,$B$1:$F$1)/SUM($B$1:$F$1)</f>
        <v>68.663741253848798</v>
      </c>
      <c r="H273" s="18">
        <f>RANK(G273,$G$4:$G$316,0)</f>
        <v>105</v>
      </c>
      <c r="I273" s="15">
        <f>IF(AND(B273=0,F273=0),0,IFERROR(_xlfn.RRI(5,B273,F273),100%))</f>
        <v>8.9517412047210865E-2</v>
      </c>
      <c r="J273" s="18">
        <f>RANK(I273,$I$4:$I$316,0)</f>
        <v>88</v>
      </c>
      <c r="K273" s="18">
        <f t="shared" si="84"/>
        <v>96.5</v>
      </c>
      <c r="L273" s="9">
        <v>119.33876197192049</v>
      </c>
      <c r="M273" s="9">
        <v>108.59476178211574</v>
      </c>
      <c r="N273" s="9">
        <v>107.93034693442436</v>
      </c>
      <c r="O273" s="9">
        <v>139.64408113232446</v>
      </c>
      <c r="P273" s="9">
        <v>142.09756585867797</v>
      </c>
      <c r="Q273" s="17">
        <f t="shared" si="85"/>
        <v>131.71499625775522</v>
      </c>
      <c r="R273" s="22">
        <f t="shared" si="86"/>
        <v>3.5526034418669861E-2</v>
      </c>
      <c r="S273" s="5">
        <f t="shared" si="87"/>
        <v>73</v>
      </c>
      <c r="T273" s="5">
        <f t="shared" si="88"/>
        <v>78</v>
      </c>
      <c r="U273" s="5">
        <f t="shared" si="89"/>
        <v>75.5</v>
      </c>
      <c r="V273" s="9">
        <v>370.04895219950612</v>
      </c>
      <c r="W273" s="9">
        <v>373.26795468174765</v>
      </c>
      <c r="X273" s="9">
        <v>398.13980683965974</v>
      </c>
      <c r="Y273" s="9">
        <v>404.28825298778918</v>
      </c>
      <c r="Z273" s="9">
        <v>374.73117982606101</v>
      </c>
      <c r="AA273" s="17">
        <f t="shared" si="90"/>
        <v>387.97275453875579</v>
      </c>
      <c r="AB273" s="22">
        <f t="shared" si="91"/>
        <v>2.5178875643532272E-3</v>
      </c>
      <c r="AC273" s="5">
        <f t="shared" si="92"/>
        <v>49</v>
      </c>
      <c r="AD273" s="5">
        <f t="shared" si="93"/>
        <v>146</v>
      </c>
      <c r="AE273" s="5">
        <f t="shared" si="94"/>
        <v>97.5</v>
      </c>
      <c r="AF273" s="9">
        <v>0.65286472254635541</v>
      </c>
      <c r="AG273" s="9">
        <v>0.6372273532538808</v>
      </c>
      <c r="AH273" s="9">
        <v>0.684659548069113</v>
      </c>
      <c r="AI273" s="9">
        <v>0.68972884607756102</v>
      </c>
      <c r="AJ273" s="9">
        <v>0.77303771061973703</v>
      </c>
      <c r="AK273" s="17">
        <f t="shared" si="95"/>
        <v>0.71757025147499753</v>
      </c>
      <c r="AL273" s="22">
        <f t="shared" si="96"/>
        <v>3.4368998459586297E-2</v>
      </c>
      <c r="AM273" s="5">
        <f t="shared" si="97"/>
        <v>270</v>
      </c>
      <c r="AN273" s="5">
        <f t="shared" si="98"/>
        <v>217</v>
      </c>
      <c r="AO273" s="5">
        <f t="shared" si="99"/>
        <v>243.5</v>
      </c>
      <c r="AP273" s="9">
        <v>0.94187871714040483</v>
      </c>
      <c r="AQ273" s="9">
        <v>0.88151996528164867</v>
      </c>
      <c r="AR273" s="9">
        <v>0.95274682497162855</v>
      </c>
      <c r="AS273" s="9">
        <v>0.97918406800692781</v>
      </c>
      <c r="AT273" s="9">
        <v>1.0659298683777971</v>
      </c>
      <c r="AU273" s="17">
        <f t="shared" si="100"/>
        <v>1.0018464668686258</v>
      </c>
      <c r="AV273" s="22">
        <f t="shared" si="101"/>
        <v>2.5053964429437192E-2</v>
      </c>
      <c r="AW273" s="5">
        <f t="shared" si="102"/>
        <v>231</v>
      </c>
      <c r="AX273" s="5">
        <f t="shared" si="103"/>
        <v>227</v>
      </c>
      <c r="AY273" s="5">
        <f t="shared" si="104"/>
        <v>229</v>
      </c>
      <c r="AZ273">
        <v>329.35680263631997</v>
      </c>
      <c r="BA273">
        <v>270.53056675189237</v>
      </c>
      <c r="BB273">
        <v>344.62946603582918</v>
      </c>
      <c r="BC273">
        <v>395.63740020270524</v>
      </c>
      <c r="BD273">
        <v>533.07966896462119</v>
      </c>
      <c r="BE273" t="s">
        <v>433</v>
      </c>
      <c r="BF273" t="s">
        <v>433</v>
      </c>
      <c r="BG273" t="s">
        <v>433</v>
      </c>
      <c r="BH273" t="s">
        <v>433</v>
      </c>
    </row>
    <row r="274" spans="1:61" x14ac:dyDescent="0.3">
      <c r="A274" t="s">
        <v>280</v>
      </c>
      <c r="B274" s="19">
        <v>1071.1335764212183</v>
      </c>
      <c r="C274" s="19">
        <v>1087.8066622274177</v>
      </c>
      <c r="D274" s="19">
        <v>1152.8663798966886</v>
      </c>
      <c r="E274" s="19">
        <v>762.80258424204419</v>
      </c>
      <c r="F274" s="19">
        <v>754.9135174768204</v>
      </c>
      <c r="G274" s="19">
        <f>SUMPRODUCT(B274:F274,$B$1:$F$1)/SUM($B$1:$F$1)</f>
        <v>869.32647017511101</v>
      </c>
      <c r="H274" s="18">
        <f>RANK(G274,$G$4:$G$316,0)</f>
        <v>38</v>
      </c>
      <c r="I274" s="15">
        <f>IF(AND(B274=0,F274=0),0,IFERROR(_xlfn.RRI(5,B274,F274),100%))</f>
        <v>-6.7581860631106605E-2</v>
      </c>
      <c r="J274" s="18">
        <f>RANK(I274,$I$4:$I$316,0)</f>
        <v>226</v>
      </c>
      <c r="K274" s="18">
        <f t="shared" si="84"/>
        <v>132</v>
      </c>
      <c r="L274" s="9">
        <v>876.10245457922076</v>
      </c>
      <c r="M274" s="9">
        <v>886.15715532367824</v>
      </c>
      <c r="N274" s="9">
        <v>852.63444349895792</v>
      </c>
      <c r="O274" s="9">
        <v>666.93064983701083</v>
      </c>
      <c r="P274" s="9">
        <v>583.95640081927058</v>
      </c>
      <c r="Q274" s="17">
        <f t="shared" si="85"/>
        <v>692.30162447374801</v>
      </c>
      <c r="R274" s="22">
        <f t="shared" si="86"/>
        <v>-7.7927424742830653E-2</v>
      </c>
      <c r="S274" s="5">
        <f t="shared" si="87"/>
        <v>27</v>
      </c>
      <c r="T274" s="5">
        <f t="shared" si="88"/>
        <v>211</v>
      </c>
      <c r="U274" s="5">
        <f t="shared" si="89"/>
        <v>119</v>
      </c>
      <c r="V274" s="9">
        <v>1242.253935821868</v>
      </c>
      <c r="W274" s="9">
        <v>1201.5014688353588</v>
      </c>
      <c r="X274" s="9">
        <v>1092.9612591511411</v>
      </c>
      <c r="Y274" s="9">
        <v>886.25052491515419</v>
      </c>
      <c r="Z274" s="9">
        <v>897.79965874611219</v>
      </c>
      <c r="AA274" s="17">
        <f t="shared" si="90"/>
        <v>965.77504303608066</v>
      </c>
      <c r="AB274" s="22">
        <f t="shared" si="91"/>
        <v>-6.2883011772780217E-2</v>
      </c>
      <c r="AC274" s="5">
        <f t="shared" si="92"/>
        <v>26</v>
      </c>
      <c r="AD274" s="5">
        <f t="shared" si="93"/>
        <v>221</v>
      </c>
      <c r="AE274" s="5">
        <f t="shared" si="94"/>
        <v>123.5</v>
      </c>
      <c r="AF274" s="9">
        <v>0.60767824586277608</v>
      </c>
      <c r="AG274" s="9">
        <v>0.64447379879549194</v>
      </c>
      <c r="AH274" s="9">
        <v>0.51431660536253754</v>
      </c>
      <c r="AI274" s="9">
        <v>0.48702556323920193</v>
      </c>
      <c r="AJ274" s="9">
        <v>0.49430594313370407</v>
      </c>
      <c r="AK274" s="17">
        <f t="shared" si="95"/>
        <v>0.50930096953066317</v>
      </c>
      <c r="AL274" s="22">
        <f t="shared" si="96"/>
        <v>-4.0457028743816736E-2</v>
      </c>
      <c r="AM274" s="5">
        <f t="shared" si="97"/>
        <v>193</v>
      </c>
      <c r="AN274" s="5">
        <f t="shared" si="98"/>
        <v>71</v>
      </c>
      <c r="AO274" s="5">
        <f t="shared" si="99"/>
        <v>132</v>
      </c>
      <c r="AP274" s="9">
        <v>1.0457555738991244</v>
      </c>
      <c r="AQ274" s="9">
        <v>1.1064239876767732</v>
      </c>
      <c r="AR274" s="9">
        <v>0.92476194904394882</v>
      </c>
      <c r="AS274" s="9">
        <v>0.85939019306754916</v>
      </c>
      <c r="AT274" s="9">
        <v>0.88167515679441932</v>
      </c>
      <c r="AU274" s="17">
        <f t="shared" si="100"/>
        <v>0.90304848852561714</v>
      </c>
      <c r="AV274" s="22">
        <f t="shared" si="101"/>
        <v>-3.3558249871567969E-2</v>
      </c>
      <c r="AW274" s="5">
        <f t="shared" si="102"/>
        <v>191</v>
      </c>
      <c r="AX274" s="5">
        <f t="shared" si="103"/>
        <v>65</v>
      </c>
      <c r="AY274" s="5">
        <f t="shared" si="104"/>
        <v>128</v>
      </c>
      <c r="AZ274">
        <v>1309.6670005395788</v>
      </c>
      <c r="BA274">
        <v>1287.3650265983326</v>
      </c>
      <c r="BB274">
        <v>1353.0090713573479</v>
      </c>
      <c r="BC274">
        <v>903.77367214217213</v>
      </c>
      <c r="BD274">
        <v>961.82802102344749</v>
      </c>
      <c r="BE274" t="s">
        <v>433</v>
      </c>
      <c r="BF274" t="s">
        <v>433</v>
      </c>
      <c r="BG274" t="s">
        <v>433</v>
      </c>
      <c r="BH274" t="s">
        <v>433</v>
      </c>
    </row>
    <row r="275" spans="1:61" x14ac:dyDescent="0.3">
      <c r="A275" t="s">
        <v>281</v>
      </c>
      <c r="B275" s="19">
        <v>0</v>
      </c>
      <c r="C275" s="19">
        <v>0</v>
      </c>
      <c r="D275" s="19">
        <v>0</v>
      </c>
      <c r="E275" s="19">
        <v>0</v>
      </c>
      <c r="F275" s="19">
        <v>0</v>
      </c>
      <c r="G275" s="19">
        <f>SUMPRODUCT(B275:F275,$B$1:$F$1)/SUM($B$1:$F$1)</f>
        <v>0</v>
      </c>
      <c r="H275" s="18">
        <f>RANK(G275,$G$4:$G$316,0)</f>
        <v>241</v>
      </c>
      <c r="I275" s="15">
        <f>IF(AND(B275=0,F275=0),0,IFERROR(_xlfn.RRI(5,B275,F275),100%))</f>
        <v>0</v>
      </c>
      <c r="J275" s="18">
        <f>RANK(I275,$I$4:$I$316,0)</f>
        <v>132</v>
      </c>
      <c r="K275" s="18">
        <f t="shared" si="84"/>
        <v>186.5</v>
      </c>
      <c r="L275" s="9">
        <v>19.000708616192</v>
      </c>
      <c r="M275" s="9">
        <v>8.5721492582399996</v>
      </c>
      <c r="N275" s="9">
        <v>8.7487395164160002</v>
      </c>
      <c r="O275" s="9">
        <v>3.6808908799999998</v>
      </c>
      <c r="P275" s="9">
        <v>3.5574788956160002</v>
      </c>
      <c r="Q275" s="17">
        <f t="shared" si="85"/>
        <v>5.6556496192512</v>
      </c>
      <c r="R275" s="22">
        <f t="shared" si="86"/>
        <v>-0.28472259398455624</v>
      </c>
      <c r="S275" s="5">
        <f t="shared" si="87"/>
        <v>215</v>
      </c>
      <c r="T275" s="5">
        <f t="shared" si="88"/>
        <v>240</v>
      </c>
      <c r="U275" s="5">
        <f t="shared" si="89"/>
        <v>227.5</v>
      </c>
      <c r="V275" s="9">
        <v>43.017280511999999</v>
      </c>
      <c r="W275" s="9">
        <v>46.352244735999996</v>
      </c>
      <c r="X275" s="9">
        <v>49.346100223999997</v>
      </c>
      <c r="Y275" s="9">
        <v>52.214689792000001</v>
      </c>
      <c r="Z275" s="9">
        <v>56.238616575999998</v>
      </c>
      <c r="AA275" s="17">
        <f t="shared" si="90"/>
        <v>52.497549875200001</v>
      </c>
      <c r="AB275" s="22">
        <f t="shared" si="91"/>
        <v>5.5062860174850181E-2</v>
      </c>
      <c r="AC275" s="5">
        <f t="shared" si="92"/>
        <v>147</v>
      </c>
      <c r="AD275" s="5">
        <f t="shared" si="93"/>
        <v>74</v>
      </c>
      <c r="AE275" s="5">
        <f t="shared" si="94"/>
        <v>110.5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17">
        <f t="shared" si="95"/>
        <v>0</v>
      </c>
      <c r="AL275" s="22">
        <f t="shared" si="96"/>
        <v>0</v>
      </c>
      <c r="AM275" s="5">
        <f t="shared" si="97"/>
        <v>13</v>
      </c>
      <c r="AN275" s="5">
        <f t="shared" si="98"/>
        <v>89</v>
      </c>
      <c r="AO275" s="5">
        <f t="shared" si="99"/>
        <v>51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17">
        <f t="shared" si="100"/>
        <v>0</v>
      </c>
      <c r="AV275" s="22">
        <f t="shared" si="101"/>
        <v>0</v>
      </c>
      <c r="AW275" s="5">
        <f t="shared" si="102"/>
        <v>11</v>
      </c>
      <c r="AX275" s="5">
        <f t="shared" si="103"/>
        <v>101</v>
      </c>
      <c r="AY275" s="5">
        <f t="shared" si="104"/>
        <v>56</v>
      </c>
      <c r="AZ275">
        <v>30.989825024000002</v>
      </c>
      <c r="BA275">
        <v>36.326153215999994</v>
      </c>
      <c r="BB275">
        <v>35.656462335999997</v>
      </c>
      <c r="BC275">
        <v>30.236602010624001</v>
      </c>
      <c r="BD275">
        <v>33.419020287999999</v>
      </c>
      <c r="BE275" t="s">
        <v>433</v>
      </c>
      <c r="BF275" t="s">
        <v>433</v>
      </c>
      <c r="BG275" t="s">
        <v>433</v>
      </c>
      <c r="BH275" t="s">
        <v>438</v>
      </c>
      <c r="BI275" t="s">
        <v>437</v>
      </c>
    </row>
    <row r="276" spans="1:61" x14ac:dyDescent="0.3">
      <c r="A276" t="s">
        <v>282</v>
      </c>
      <c r="B276" s="19">
        <v>12.091960421908482</v>
      </c>
      <c r="C276" s="19">
        <v>7.2836929126400003</v>
      </c>
      <c r="D276" s="19">
        <v>5.8848474204160004</v>
      </c>
      <c r="E276" s="19">
        <v>8.3973203930726399</v>
      </c>
      <c r="F276" s="19">
        <v>12.367641110528</v>
      </c>
      <c r="G276" s="19">
        <f>SUMPRODUCT(B276:F276,$B$1:$F$1)/SUM($B$1:$F$1)</f>
        <v>9.6120047129436159</v>
      </c>
      <c r="H276" s="18">
        <f>RANK(G276,$G$4:$G$316,0)</f>
        <v>171</v>
      </c>
      <c r="I276" s="15">
        <f>IF(AND(B276=0,F276=0),0,IFERROR(_xlfn.RRI(5,B276,F276),100%))</f>
        <v>4.5187127326105081E-3</v>
      </c>
      <c r="J276" s="18">
        <f>RANK(I276,$I$4:$I$316,0)</f>
        <v>126</v>
      </c>
      <c r="K276" s="18">
        <f t="shared" si="84"/>
        <v>148.5</v>
      </c>
      <c r="L276" s="9">
        <v>78.778036857425803</v>
      </c>
      <c r="M276" s="9">
        <v>87.676357483599048</v>
      </c>
      <c r="N276" s="9">
        <v>73.303730955471778</v>
      </c>
      <c r="O276" s="9">
        <v>77.492845451726026</v>
      </c>
      <c r="P276" s="9">
        <v>87.669279991495472</v>
      </c>
      <c r="Q276" s="17">
        <f t="shared" si="85"/>
        <v>81.299031540261595</v>
      </c>
      <c r="R276" s="22">
        <f t="shared" si="86"/>
        <v>2.1617814048395134E-2</v>
      </c>
      <c r="S276" s="5">
        <f t="shared" si="87"/>
        <v>97</v>
      </c>
      <c r="T276" s="5">
        <f t="shared" si="88"/>
        <v>89</v>
      </c>
      <c r="U276" s="5">
        <f t="shared" si="89"/>
        <v>93</v>
      </c>
      <c r="V276" s="9">
        <v>279.17892317104258</v>
      </c>
      <c r="W276" s="9">
        <v>302.70835379859267</v>
      </c>
      <c r="X276" s="9">
        <v>293.72238274597305</v>
      </c>
      <c r="Y276" s="9">
        <v>310.60220947550567</v>
      </c>
      <c r="Z276" s="9">
        <v>312.75837087140383</v>
      </c>
      <c r="AA276" s="17">
        <f t="shared" si="90"/>
        <v>306.1228515888896</v>
      </c>
      <c r="AB276" s="22">
        <f t="shared" si="91"/>
        <v>2.2975571369611814E-2</v>
      </c>
      <c r="AC276" s="5">
        <f t="shared" si="92"/>
        <v>60</v>
      </c>
      <c r="AD276" s="5">
        <f t="shared" si="93"/>
        <v>106</v>
      </c>
      <c r="AE276" s="5">
        <f t="shared" si="94"/>
        <v>83</v>
      </c>
      <c r="AF276" s="9">
        <v>0.53434212747768184</v>
      </c>
      <c r="AG276" s="9">
        <v>0.50198841163761698</v>
      </c>
      <c r="AH276" s="9">
        <v>0.55745062850914895</v>
      </c>
      <c r="AI276" s="9">
        <v>0.55786687235077237</v>
      </c>
      <c r="AJ276" s="9">
        <v>0.50177436446635637</v>
      </c>
      <c r="AK276" s="17">
        <f t="shared" si="95"/>
        <v>0.53137646014936901</v>
      </c>
      <c r="AL276" s="22">
        <f t="shared" si="96"/>
        <v>-1.2498393426947252E-2</v>
      </c>
      <c r="AM276" s="5">
        <f t="shared" si="97"/>
        <v>198</v>
      </c>
      <c r="AN276" s="5">
        <f t="shared" si="98"/>
        <v>83</v>
      </c>
      <c r="AO276" s="5">
        <f t="shared" si="99"/>
        <v>140.5</v>
      </c>
      <c r="AP276" s="9">
        <v>0.93750131727267794</v>
      </c>
      <c r="AQ276" s="9">
        <v>0.8801255441591328</v>
      </c>
      <c r="AR276" s="9">
        <v>0.89261267839137703</v>
      </c>
      <c r="AS276" s="9">
        <v>0.90461261891695721</v>
      </c>
      <c r="AT276" s="9">
        <v>0.8850088941518004</v>
      </c>
      <c r="AU276" s="17">
        <f t="shared" si="100"/>
        <v>0.8947912220856733</v>
      </c>
      <c r="AV276" s="22">
        <f t="shared" si="101"/>
        <v>-1.145794559324842E-2</v>
      </c>
      <c r="AW276" s="5">
        <f t="shared" si="102"/>
        <v>188</v>
      </c>
      <c r="AX276" s="5">
        <f t="shared" si="103"/>
        <v>83</v>
      </c>
      <c r="AY276" s="5">
        <f t="shared" si="104"/>
        <v>135.5</v>
      </c>
      <c r="AZ276">
        <v>12.091960421908482</v>
      </c>
      <c r="BA276">
        <v>7.2836929126400003</v>
      </c>
      <c r="BB276">
        <v>5.8848474204160004</v>
      </c>
      <c r="BC276">
        <v>8.3973203930726399</v>
      </c>
      <c r="BD276">
        <v>12.367641110528</v>
      </c>
      <c r="BE276" t="s">
        <v>433</v>
      </c>
      <c r="BF276" t="s">
        <v>433</v>
      </c>
      <c r="BG276" t="s">
        <v>433</v>
      </c>
      <c r="BH276" t="s">
        <v>433</v>
      </c>
    </row>
    <row r="277" spans="1:61" x14ac:dyDescent="0.3">
      <c r="A277" t="s">
        <v>283</v>
      </c>
      <c r="B277" s="19">
        <v>67.930744832000002</v>
      </c>
      <c r="C277" s="19">
        <v>77.092904195389437</v>
      </c>
      <c r="D277" s="19">
        <v>71.863042871705602</v>
      </c>
      <c r="E277" s="19">
        <v>67.258472828446727</v>
      </c>
      <c r="F277" s="19">
        <v>63.785768251248641</v>
      </c>
      <c r="G277" s="19">
        <f>SUMPRODUCT(B277:F277,$B$1:$F$1)/SUM($B$1:$F$1)</f>
        <v>67.315640174744061</v>
      </c>
      <c r="H277" s="18">
        <f>RANK(G277,$G$4:$G$316,0)</f>
        <v>106</v>
      </c>
      <c r="I277" s="15">
        <f>IF(AND(B277=0,F277=0),0,IFERROR(_xlfn.RRI(5,B277,F277),100%))</f>
        <v>-1.2512782019050372E-2</v>
      </c>
      <c r="J277" s="18">
        <f>RANK(I277,$I$4:$I$316,0)</f>
        <v>208</v>
      </c>
      <c r="K277" s="18">
        <f t="shared" si="84"/>
        <v>157</v>
      </c>
      <c r="L277" s="9">
        <v>281.55346329600002</v>
      </c>
      <c r="M277" s="9">
        <v>277.96307800678397</v>
      </c>
      <c r="N277" s="9">
        <v>229.20807007948801</v>
      </c>
      <c r="O277" s="9">
        <v>205.93753986750249</v>
      </c>
      <c r="P277" s="9">
        <v>191.70753277838028</v>
      </c>
      <c r="Q277" s="17">
        <f t="shared" si="85"/>
        <v>212.28171615263966</v>
      </c>
      <c r="R277" s="22">
        <f t="shared" si="86"/>
        <v>-7.3990033754226858E-2</v>
      </c>
      <c r="S277" s="5">
        <f t="shared" si="87"/>
        <v>53</v>
      </c>
      <c r="T277" s="5">
        <f t="shared" si="88"/>
        <v>209</v>
      </c>
      <c r="U277" s="5">
        <f t="shared" si="89"/>
        <v>131</v>
      </c>
      <c r="V277" s="9">
        <v>541.743305728</v>
      </c>
      <c r="W277" s="9">
        <v>508.50576369964034</v>
      </c>
      <c r="X277" s="9">
        <v>463.8864130986189</v>
      </c>
      <c r="Y277" s="9">
        <v>447.37450034612226</v>
      </c>
      <c r="Z277" s="9">
        <v>400.14039213812737</v>
      </c>
      <c r="AA277" s="17">
        <f t="shared" si="90"/>
        <v>439.55824305019343</v>
      </c>
      <c r="AB277" s="22">
        <f t="shared" si="91"/>
        <v>-5.8795991809645787E-2</v>
      </c>
      <c r="AC277" s="5">
        <f t="shared" si="92"/>
        <v>45</v>
      </c>
      <c r="AD277" s="5">
        <f t="shared" si="93"/>
        <v>219</v>
      </c>
      <c r="AE277" s="5">
        <f t="shared" si="94"/>
        <v>132</v>
      </c>
      <c r="AF277" s="9">
        <v>0</v>
      </c>
      <c r="AG277" s="9">
        <v>0</v>
      </c>
      <c r="AH277" s="9">
        <v>0</v>
      </c>
      <c r="AI277" s="9">
        <v>70.069720018582942</v>
      </c>
      <c r="AJ277" s="9">
        <v>417.56023570569823</v>
      </c>
      <c r="AK277" s="17">
        <f t="shared" si="95"/>
        <v>188.04501028785418</v>
      </c>
      <c r="AL277" s="22">
        <f t="shared" si="96"/>
        <v>1</v>
      </c>
      <c r="AM277" s="5">
        <f t="shared" si="97"/>
        <v>309</v>
      </c>
      <c r="AN277" s="5">
        <f t="shared" si="98"/>
        <v>270</v>
      </c>
      <c r="AO277" s="5">
        <f t="shared" si="99"/>
        <v>289.5</v>
      </c>
      <c r="AP277" s="9">
        <v>0</v>
      </c>
      <c r="AQ277" s="9">
        <v>0</v>
      </c>
      <c r="AR277" s="9">
        <v>0</v>
      </c>
      <c r="AS277" s="9">
        <v>435.57841438101673</v>
      </c>
      <c r="AT277" s="9">
        <v>906.30787174109048</v>
      </c>
      <c r="AU277" s="17">
        <f t="shared" si="100"/>
        <v>493.19667301074128</v>
      </c>
      <c r="AV277" s="22">
        <f t="shared" si="101"/>
        <v>1</v>
      </c>
      <c r="AW277" s="5">
        <f t="shared" si="102"/>
        <v>312</v>
      </c>
      <c r="AX277" s="5">
        <f t="shared" si="103"/>
        <v>274</v>
      </c>
      <c r="AY277" s="5">
        <f t="shared" si="104"/>
        <v>293</v>
      </c>
      <c r="AZ277">
        <v>83.528279040000001</v>
      </c>
      <c r="BA277">
        <v>91.753002045368305</v>
      </c>
      <c r="BB277">
        <v>85.788993125519369</v>
      </c>
      <c r="BC277">
        <v>82.98492546977792</v>
      </c>
      <c r="BD277">
        <v>78.104898154485753</v>
      </c>
      <c r="BE277" t="s">
        <v>433</v>
      </c>
      <c r="BF277" t="s">
        <v>433</v>
      </c>
      <c r="BG277" t="s">
        <v>433</v>
      </c>
      <c r="BH277" t="s">
        <v>433</v>
      </c>
    </row>
    <row r="278" spans="1:61" x14ac:dyDescent="0.3">
      <c r="A278" t="s">
        <v>284</v>
      </c>
      <c r="B278" s="19">
        <v>356.75038033730561</v>
      </c>
      <c r="C278" s="19">
        <v>347.24396686848002</v>
      </c>
      <c r="D278" s="19">
        <v>261.94045780177919</v>
      </c>
      <c r="E278" s="19">
        <v>233.70953802230781</v>
      </c>
      <c r="F278" s="19">
        <v>160.87057380649983</v>
      </c>
      <c r="G278" s="19">
        <f>SUMPRODUCT(B278:F278,$B$1:$F$1)/SUM($B$1:$F$1)</f>
        <v>222.04889984993741</v>
      </c>
      <c r="H278" s="18">
        <f>RANK(G278,$G$4:$G$316,0)</f>
        <v>65</v>
      </c>
      <c r="I278" s="15">
        <f>IF(AND(B278=0,F278=0),0,IFERROR(_xlfn.RRI(5,B278,F278),100%))</f>
        <v>-0.14724861543392542</v>
      </c>
      <c r="J278" s="18">
        <f>RANK(I278,$I$4:$I$316,0)</f>
        <v>239</v>
      </c>
      <c r="K278" s="18">
        <f t="shared" si="84"/>
        <v>152</v>
      </c>
      <c r="L278" s="9">
        <v>155.12266727685949</v>
      </c>
      <c r="M278" s="9">
        <v>133.88159247315639</v>
      </c>
      <c r="N278" s="9">
        <v>123.74702297508732</v>
      </c>
      <c r="O278" s="9">
        <v>114.21302044996209</v>
      </c>
      <c r="P278" s="9">
        <v>113.87003002009271</v>
      </c>
      <c r="Q278" s="17">
        <f t="shared" si="85"/>
        <v>119.01153572554398</v>
      </c>
      <c r="R278" s="22">
        <f t="shared" si="86"/>
        <v>-5.995891671516107E-2</v>
      </c>
      <c r="S278" s="5">
        <f t="shared" si="87"/>
        <v>75</v>
      </c>
      <c r="T278" s="5">
        <f t="shared" si="88"/>
        <v>199</v>
      </c>
      <c r="U278" s="5">
        <f t="shared" si="89"/>
        <v>137</v>
      </c>
      <c r="V278" s="9">
        <v>83.438364911528964</v>
      </c>
      <c r="W278" s="9">
        <v>159.90104044847965</v>
      </c>
      <c r="X278" s="9">
        <v>168.42717830573406</v>
      </c>
      <c r="Y278" s="9">
        <v>142.03405647219975</v>
      </c>
      <c r="Z278" s="9">
        <v>157.58121161889139</v>
      </c>
      <c r="AA278" s="17">
        <f t="shared" si="90"/>
        <v>151.49510751836374</v>
      </c>
      <c r="AB278" s="22">
        <f t="shared" si="91"/>
        <v>0.13560613500375918</v>
      </c>
      <c r="AC278" s="5">
        <f t="shared" si="92"/>
        <v>91</v>
      </c>
      <c r="AD278" s="5">
        <f t="shared" si="93"/>
        <v>31</v>
      </c>
      <c r="AE278" s="5">
        <f t="shared" si="94"/>
        <v>61</v>
      </c>
      <c r="AF278" s="9">
        <v>0.58812705320427694</v>
      </c>
      <c r="AG278" s="9">
        <v>0.23193936186332964</v>
      </c>
      <c r="AH278" s="9">
        <v>0</v>
      </c>
      <c r="AI278" s="9">
        <v>0</v>
      </c>
      <c r="AJ278" s="9">
        <v>0</v>
      </c>
      <c r="AK278" s="17">
        <f t="shared" si="95"/>
        <v>4.1003320753380333E-2</v>
      </c>
      <c r="AL278" s="22">
        <f t="shared" si="96"/>
        <v>-1</v>
      </c>
      <c r="AM278" s="5">
        <f t="shared" si="97"/>
        <v>122</v>
      </c>
      <c r="AN278" s="5">
        <f t="shared" si="98"/>
        <v>1</v>
      </c>
      <c r="AO278" s="5">
        <f t="shared" si="99"/>
        <v>61.5</v>
      </c>
      <c r="AP278" s="9">
        <v>0.88811641225035465</v>
      </c>
      <c r="AQ278" s="9">
        <v>0.5705782009152498</v>
      </c>
      <c r="AR278" s="9">
        <v>0</v>
      </c>
      <c r="AS278" s="9">
        <v>0</v>
      </c>
      <c r="AT278" s="9">
        <v>0</v>
      </c>
      <c r="AU278" s="17">
        <f t="shared" si="100"/>
        <v>7.2934730658280225E-2</v>
      </c>
      <c r="AV278" s="22">
        <f t="shared" si="101"/>
        <v>-1</v>
      </c>
      <c r="AW278" s="5">
        <f t="shared" si="102"/>
        <v>116</v>
      </c>
      <c r="AX278" s="5">
        <f t="shared" si="103"/>
        <v>1</v>
      </c>
      <c r="AY278" s="5">
        <f t="shared" si="104"/>
        <v>58.5</v>
      </c>
      <c r="AZ278">
        <v>381.50533961815034</v>
      </c>
      <c r="BA278">
        <v>373.42208411852801</v>
      </c>
      <c r="BB278">
        <v>329.62843476586494</v>
      </c>
      <c r="BC278">
        <v>298.66613895131132</v>
      </c>
      <c r="BD278">
        <v>286.88840286709757</v>
      </c>
      <c r="BE278" t="s">
        <v>433</v>
      </c>
      <c r="BF278" t="s">
        <v>433</v>
      </c>
      <c r="BG278" t="s">
        <v>433</v>
      </c>
      <c r="BH278" t="s">
        <v>433</v>
      </c>
    </row>
    <row r="279" spans="1:61" x14ac:dyDescent="0.3">
      <c r="A279" t="s">
        <v>285</v>
      </c>
      <c r="B279" s="19">
        <v>115.3435101184</v>
      </c>
      <c r="C279" s="19">
        <v>56.906644310015999</v>
      </c>
      <c r="D279" s="19">
        <v>51.267191950018564</v>
      </c>
      <c r="E279" s="19">
        <v>126.82571577995263</v>
      </c>
      <c r="F279" s="19">
        <v>239.33374054774782</v>
      </c>
      <c r="G279" s="19">
        <f>SUMPRODUCT(B279:F279,$B$1:$F$1)/SUM($B$1:$F$1)</f>
        <v>152.64715706450943</v>
      </c>
      <c r="H279" s="18">
        <f>RANK(G279,$G$4:$G$316,0)</f>
        <v>79</v>
      </c>
      <c r="I279" s="15">
        <f>IF(AND(B279=0,F279=0),0,IFERROR(_xlfn.RRI(5,B279,F279),100%))</f>
        <v>0.15718328800370029</v>
      </c>
      <c r="J279" s="18">
        <f>RANK(I279,$I$4:$I$316,0)</f>
        <v>77</v>
      </c>
      <c r="K279" s="18">
        <f t="shared" si="84"/>
        <v>78</v>
      </c>
      <c r="L279" s="9">
        <v>106.73445239386113</v>
      </c>
      <c r="M279" s="9">
        <v>85.787994669414388</v>
      </c>
      <c r="N279" s="9">
        <v>110.16739988065279</v>
      </c>
      <c r="O279" s="9">
        <v>129.10439807648766</v>
      </c>
      <c r="P279" s="9">
        <v>196.23623028782077</v>
      </c>
      <c r="Q279" s="17">
        <f t="shared" si="85"/>
        <v>148.88541386736892</v>
      </c>
      <c r="R279" s="22">
        <f t="shared" si="86"/>
        <v>0.12952256965813391</v>
      </c>
      <c r="S279" s="5">
        <f t="shared" si="87"/>
        <v>67</v>
      </c>
      <c r="T279" s="5">
        <f t="shared" si="88"/>
        <v>35</v>
      </c>
      <c r="U279" s="5">
        <f t="shared" si="89"/>
        <v>51</v>
      </c>
      <c r="V279" s="9">
        <v>152.08426319597567</v>
      </c>
      <c r="W279" s="9">
        <v>163.86722598142975</v>
      </c>
      <c r="X279" s="9">
        <v>150.21614311279617</v>
      </c>
      <c r="Y279" s="9">
        <v>201.94188660194303</v>
      </c>
      <c r="Z279" s="9">
        <v>276.39578106264577</v>
      </c>
      <c r="AA279" s="17">
        <f t="shared" si="90"/>
        <v>216.98168148707074</v>
      </c>
      <c r="AB279" s="22">
        <f t="shared" si="91"/>
        <v>0.12691050222450717</v>
      </c>
      <c r="AC279" s="5">
        <f t="shared" si="92"/>
        <v>71</v>
      </c>
      <c r="AD279" s="5">
        <f t="shared" si="93"/>
        <v>32</v>
      </c>
      <c r="AE279" s="5">
        <f t="shared" si="94"/>
        <v>51.5</v>
      </c>
      <c r="AF279" s="9">
        <v>0.56479165902267814</v>
      </c>
      <c r="AG279" s="9">
        <v>0.87188052864633492</v>
      </c>
      <c r="AH279" s="9">
        <v>0.6261070835739635</v>
      </c>
      <c r="AI279" s="9">
        <v>0.58478938291613303</v>
      </c>
      <c r="AJ279" s="9">
        <v>0.69528990002705604</v>
      </c>
      <c r="AK279" s="17">
        <f t="shared" si="95"/>
        <v>0.65060780098390569</v>
      </c>
      <c r="AL279" s="22">
        <f t="shared" si="96"/>
        <v>4.2450709561399957E-2</v>
      </c>
      <c r="AM279" s="5">
        <f t="shared" si="97"/>
        <v>248</v>
      </c>
      <c r="AN279" s="5">
        <f t="shared" si="98"/>
        <v>221</v>
      </c>
      <c r="AO279" s="5">
        <f t="shared" si="99"/>
        <v>234.5</v>
      </c>
      <c r="AP279" s="9">
        <v>1.0132294823009198</v>
      </c>
      <c r="AQ279" s="9">
        <v>1.3381024364453544</v>
      </c>
      <c r="AR279" s="9">
        <v>1.0500792313610046</v>
      </c>
      <c r="AS279" s="9">
        <v>0.9751001214213878</v>
      </c>
      <c r="AT279" s="9">
        <v>1.1252413971313593</v>
      </c>
      <c r="AU279" s="17">
        <f t="shared" si="100"/>
        <v>1.0702090374884747</v>
      </c>
      <c r="AV279" s="22">
        <f t="shared" si="101"/>
        <v>2.1192406183586643E-2</v>
      </c>
      <c r="AW279" s="5">
        <f t="shared" si="102"/>
        <v>258</v>
      </c>
      <c r="AX279" s="5">
        <f t="shared" si="103"/>
        <v>224</v>
      </c>
      <c r="AY279" s="5">
        <f t="shared" si="104"/>
        <v>241</v>
      </c>
      <c r="AZ279">
        <v>375.42262325862396</v>
      </c>
      <c r="BA279">
        <v>300.82355820032001</v>
      </c>
      <c r="BB279">
        <v>263.96247849578492</v>
      </c>
      <c r="BC279">
        <v>482.50886405976064</v>
      </c>
      <c r="BD279">
        <v>909.20446122528767</v>
      </c>
      <c r="BE279" t="s">
        <v>433</v>
      </c>
      <c r="BF279" t="s">
        <v>433</v>
      </c>
      <c r="BG279" t="s">
        <v>433</v>
      </c>
      <c r="BH279" t="s">
        <v>433</v>
      </c>
    </row>
    <row r="280" spans="1:61" x14ac:dyDescent="0.3">
      <c r="A280" t="s">
        <v>286</v>
      </c>
      <c r="B280" s="19">
        <v>48.328681749504</v>
      </c>
      <c r="C280" s="19">
        <v>47.482653070335999</v>
      </c>
      <c r="D280" s="19">
        <v>44.990662000639993</v>
      </c>
      <c r="E280" s="19">
        <v>51.768058008575998</v>
      </c>
      <c r="F280" s="19">
        <v>62.407166252032006</v>
      </c>
      <c r="G280" s="19">
        <f>SUMPRODUCT(B280:F280,$B$1:$F$1)/SUM($B$1:$F$1)</f>
        <v>54.281983044505601</v>
      </c>
      <c r="H280" s="18">
        <f>RANK(G280,$G$4:$G$316,0)</f>
        <v>113</v>
      </c>
      <c r="I280" s="15">
        <f>IF(AND(B280=0,F280=0),0,IFERROR(_xlfn.RRI(5,B280,F280),100%))</f>
        <v>5.2460736217113224E-2</v>
      </c>
      <c r="J280" s="18">
        <f>RANK(I280,$I$4:$I$316,0)</f>
        <v>104</v>
      </c>
      <c r="K280" s="18">
        <f t="shared" si="84"/>
        <v>108.5</v>
      </c>
      <c r="L280" s="9">
        <v>42.948629584486397</v>
      </c>
      <c r="M280" s="9">
        <v>44.161809688064004</v>
      </c>
      <c r="N280" s="9">
        <v>43.317554629785597</v>
      </c>
      <c r="O280" s="9">
        <v>44.421048511631355</v>
      </c>
      <c r="P280" s="9">
        <v>47.357932442521594</v>
      </c>
      <c r="Q280" s="17">
        <f t="shared" si="85"/>
        <v>45.288520420082691</v>
      </c>
      <c r="R280" s="22">
        <f t="shared" si="86"/>
        <v>1.9738190681537482E-2</v>
      </c>
      <c r="S280" s="5">
        <f t="shared" si="87"/>
        <v>124</v>
      </c>
      <c r="T280" s="5">
        <f t="shared" si="88"/>
        <v>94</v>
      </c>
      <c r="U280" s="5">
        <f t="shared" si="89"/>
        <v>109</v>
      </c>
      <c r="V280" s="9">
        <v>110.51889082954752</v>
      </c>
      <c r="W280" s="9">
        <v>122.2427049265664</v>
      </c>
      <c r="X280" s="9">
        <v>98.500366368030726</v>
      </c>
      <c r="Y280" s="9">
        <v>101.914850766336</v>
      </c>
      <c r="Z280" s="9">
        <v>114.61833542607873</v>
      </c>
      <c r="AA280" s="17">
        <f t="shared" si="90"/>
        <v>107.75994246174415</v>
      </c>
      <c r="AB280" s="22">
        <f t="shared" si="91"/>
        <v>7.3108592687982643E-3</v>
      </c>
      <c r="AC280" s="5">
        <f t="shared" si="92"/>
        <v>116</v>
      </c>
      <c r="AD280" s="5">
        <f t="shared" si="93"/>
        <v>133</v>
      </c>
      <c r="AE280" s="5">
        <f t="shared" si="94"/>
        <v>124.5</v>
      </c>
      <c r="AF280" s="9">
        <v>0.76163334010010031</v>
      </c>
      <c r="AG280" s="9">
        <v>0.62800834161076313</v>
      </c>
      <c r="AH280" s="9">
        <v>0.64673301018357421</v>
      </c>
      <c r="AI280" s="9">
        <v>0.68277444614292671</v>
      </c>
      <c r="AJ280" s="9">
        <v>0.71176147779580257</v>
      </c>
      <c r="AK280" s="17">
        <f t="shared" si="95"/>
        <v>0.68836561108345706</v>
      </c>
      <c r="AL280" s="22">
        <f t="shared" si="96"/>
        <v>-1.3453167587453185E-2</v>
      </c>
      <c r="AM280" s="5">
        <f t="shared" si="97"/>
        <v>262</v>
      </c>
      <c r="AN280" s="5">
        <f t="shared" si="98"/>
        <v>82</v>
      </c>
      <c r="AO280" s="5">
        <f t="shared" si="99"/>
        <v>172</v>
      </c>
      <c r="AP280" s="9">
        <v>1.0675496810116398</v>
      </c>
      <c r="AQ280" s="9">
        <v>0.9319652786294258</v>
      </c>
      <c r="AR280" s="9">
        <v>0.95443318886136463</v>
      </c>
      <c r="AS280" s="9">
        <v>1.009544013033586</v>
      </c>
      <c r="AT280" s="9">
        <v>1.0398497744976136</v>
      </c>
      <c r="AU280" s="17">
        <f t="shared" si="100"/>
        <v>1.0096654994634475</v>
      </c>
      <c r="AV280" s="22">
        <f t="shared" si="101"/>
        <v>-5.2441510776777278E-3</v>
      </c>
      <c r="AW280" s="5">
        <f t="shared" si="102"/>
        <v>238</v>
      </c>
      <c r="AX280" s="5">
        <f t="shared" si="103"/>
        <v>93</v>
      </c>
      <c r="AY280" s="5">
        <f t="shared" si="104"/>
        <v>165.5</v>
      </c>
      <c r="AZ280">
        <v>52.597676852224005</v>
      </c>
      <c r="BA280">
        <v>51.062829187071998</v>
      </c>
      <c r="BB280">
        <v>47.725364462591997</v>
      </c>
      <c r="BC280">
        <v>54.199016631295997</v>
      </c>
      <c r="BD280">
        <v>65.431199263744006</v>
      </c>
      <c r="BE280" t="s">
        <v>433</v>
      </c>
      <c r="BF280" t="s">
        <v>433</v>
      </c>
      <c r="BG280" t="s">
        <v>433</v>
      </c>
      <c r="BH280" t="s">
        <v>433</v>
      </c>
    </row>
    <row r="281" spans="1:61" x14ac:dyDescent="0.3">
      <c r="A281" t="s">
        <v>287</v>
      </c>
      <c r="B281" s="19">
        <v>92.347095202815993</v>
      </c>
      <c r="C281" s="19">
        <v>103.58442129248256</v>
      </c>
      <c r="D281" s="19">
        <v>145.40946903420928</v>
      </c>
      <c r="E281" s="19">
        <v>198.339033923328</v>
      </c>
      <c r="F281" s="19">
        <v>265.4846875715686</v>
      </c>
      <c r="G281" s="19">
        <f>SUMPRODUCT(B281:F281,$B$1:$F$1)/SUM($B$1:$F$1)</f>
        <v>204.57405483723264</v>
      </c>
      <c r="H281" s="18">
        <f>RANK(G281,$G$4:$G$316,0)</f>
        <v>70</v>
      </c>
      <c r="I281" s="15">
        <f>IF(AND(B281=0,F281=0),0,IFERROR(_xlfn.RRI(5,B281,F281),100%))</f>
        <v>0.23516008187533988</v>
      </c>
      <c r="J281" s="18">
        <f>RANK(I281,$I$4:$I$316,0)</f>
        <v>68</v>
      </c>
      <c r="K281" s="18">
        <f t="shared" si="84"/>
        <v>69</v>
      </c>
      <c r="L281" s="9">
        <v>141.2258421994232</v>
      </c>
      <c r="M281" s="9">
        <v>99.726854173995321</v>
      </c>
      <c r="N281" s="9">
        <v>115.3201705823996</v>
      </c>
      <c r="O281" s="9">
        <v>137.48704150476985</v>
      </c>
      <c r="P281" s="9">
        <v>146.90893459164886</v>
      </c>
      <c r="Q281" s="17">
        <f t="shared" si="85"/>
        <v>135.12135522324132</v>
      </c>
      <c r="R281" s="22">
        <f t="shared" si="86"/>
        <v>7.921727257070188E-3</v>
      </c>
      <c r="S281" s="5">
        <f t="shared" si="87"/>
        <v>70</v>
      </c>
      <c r="T281" s="5">
        <f t="shared" si="88"/>
        <v>109</v>
      </c>
      <c r="U281" s="5">
        <f t="shared" si="89"/>
        <v>89.5</v>
      </c>
      <c r="V281" s="9">
        <v>172.64437656616786</v>
      </c>
      <c r="W281" s="9">
        <v>197.41534282723759</v>
      </c>
      <c r="X281" s="9">
        <v>221.2818257800453</v>
      </c>
      <c r="Y281" s="9">
        <v>232.08307046569311</v>
      </c>
      <c r="Z281" s="9">
        <v>188.98143241686435</v>
      </c>
      <c r="AA281" s="17">
        <f t="shared" si="90"/>
        <v>207.97684523213303</v>
      </c>
      <c r="AB281" s="22">
        <f t="shared" si="91"/>
        <v>1.8247470529446863E-2</v>
      </c>
      <c r="AC281" s="5">
        <f t="shared" si="92"/>
        <v>77</v>
      </c>
      <c r="AD281" s="5">
        <f t="shared" si="93"/>
        <v>117</v>
      </c>
      <c r="AE281" s="5">
        <f t="shared" si="94"/>
        <v>97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17">
        <f t="shared" si="95"/>
        <v>0</v>
      </c>
      <c r="AL281" s="22">
        <f t="shared" si="96"/>
        <v>0</v>
      </c>
      <c r="AM281" s="5">
        <f t="shared" si="97"/>
        <v>13</v>
      </c>
      <c r="AN281" s="5">
        <f t="shared" si="98"/>
        <v>89</v>
      </c>
      <c r="AO281" s="5">
        <f t="shared" si="99"/>
        <v>51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17">
        <f t="shared" si="100"/>
        <v>0</v>
      </c>
      <c r="AV281" s="22">
        <f t="shared" si="101"/>
        <v>0</v>
      </c>
      <c r="AW281" s="5">
        <f t="shared" si="102"/>
        <v>11</v>
      </c>
      <c r="AX281" s="5">
        <f t="shared" si="103"/>
        <v>101</v>
      </c>
      <c r="AY281" s="5">
        <f t="shared" si="104"/>
        <v>56</v>
      </c>
      <c r="AZ281">
        <v>154.70362745715713</v>
      </c>
      <c r="BA281">
        <v>182.15933630595069</v>
      </c>
      <c r="BB281">
        <v>253.70924080876543</v>
      </c>
      <c r="BC281">
        <v>373.3668412118426</v>
      </c>
      <c r="BD281">
        <v>482.07611825410049</v>
      </c>
      <c r="BE281" t="s">
        <v>433</v>
      </c>
      <c r="BF281" t="s">
        <v>433</v>
      </c>
      <c r="BG281" t="s">
        <v>433</v>
      </c>
      <c r="BH281" t="s">
        <v>433</v>
      </c>
    </row>
    <row r="282" spans="1:61" x14ac:dyDescent="0.3">
      <c r="A282" t="s">
        <v>288</v>
      </c>
      <c r="B282" s="19">
        <v>4.6593059602227207</v>
      </c>
      <c r="C282" s="19">
        <v>5.2875843895910402</v>
      </c>
      <c r="D282" s="19">
        <v>0.80617098095615991</v>
      </c>
      <c r="E282" s="19">
        <v>-0.151804950528</v>
      </c>
      <c r="F282" s="19">
        <v>0</v>
      </c>
      <c r="G282" s="19">
        <f>SUMPRODUCT(B282:F282,$B$1:$F$1)/SUM($B$1:$F$1)</f>
        <v>0.61303722852352016</v>
      </c>
      <c r="H282" s="18">
        <f>RANK(G282,$G$4:$G$316,0)</f>
        <v>213</v>
      </c>
      <c r="I282" s="15">
        <f>IF(AND(B282=0,F282=0),0,IFERROR(_xlfn.RRI(5,B282,F282),100%))</f>
        <v>-1</v>
      </c>
      <c r="J282" s="18">
        <f>RANK(I282,$I$4:$I$316,0)</f>
        <v>257</v>
      </c>
      <c r="K282" s="18">
        <f t="shared" si="84"/>
        <v>235</v>
      </c>
      <c r="L282" s="9">
        <v>1.5839018443270145</v>
      </c>
      <c r="M282" s="9">
        <v>1.5698297316200447</v>
      </c>
      <c r="N282" s="9">
        <v>2.9388585536677887</v>
      </c>
      <c r="O282" s="9">
        <v>1.2681642301439999</v>
      </c>
      <c r="P282" s="9">
        <v>0</v>
      </c>
      <c r="Q282" s="17">
        <f t="shared" si="85"/>
        <v>1.1259075585741107</v>
      </c>
      <c r="R282" s="22">
        <f t="shared" si="86"/>
        <v>-1</v>
      </c>
      <c r="S282" s="5">
        <f t="shared" si="87"/>
        <v>266</v>
      </c>
      <c r="T282" s="5">
        <f t="shared" si="88"/>
        <v>250</v>
      </c>
      <c r="U282" s="5">
        <f t="shared" si="89"/>
        <v>258</v>
      </c>
      <c r="V282" s="9">
        <v>5.0477075933939712</v>
      </c>
      <c r="W282" s="9">
        <v>5.3369076406367224</v>
      </c>
      <c r="X282" s="9">
        <v>4.370923497430323</v>
      </c>
      <c r="Y282" s="9">
        <v>4.9729413939199993</v>
      </c>
      <c r="Z282" s="9">
        <v>0</v>
      </c>
      <c r="AA282" s="17">
        <f t="shared" si="90"/>
        <v>2.8852978793635993</v>
      </c>
      <c r="AB282" s="22">
        <f t="shared" si="91"/>
        <v>-1</v>
      </c>
      <c r="AC282" s="5">
        <f t="shared" si="92"/>
        <v>286</v>
      </c>
      <c r="AD282" s="5">
        <f t="shared" si="93"/>
        <v>251</v>
      </c>
      <c r="AE282" s="5">
        <f t="shared" si="94"/>
        <v>268.5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17">
        <f t="shared" si="95"/>
        <v>0</v>
      </c>
      <c r="AL282" s="22">
        <f t="shared" si="96"/>
        <v>0</v>
      </c>
      <c r="AM282" s="5">
        <f t="shared" si="97"/>
        <v>13</v>
      </c>
      <c r="AN282" s="5">
        <f t="shared" si="98"/>
        <v>89</v>
      </c>
      <c r="AO282" s="5">
        <f t="shared" si="99"/>
        <v>51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17">
        <f t="shared" si="100"/>
        <v>0</v>
      </c>
      <c r="AV282" s="22">
        <f t="shared" si="101"/>
        <v>0</v>
      </c>
      <c r="AW282" s="5">
        <f t="shared" si="102"/>
        <v>11</v>
      </c>
      <c r="AX282" s="5">
        <f t="shared" si="103"/>
        <v>101</v>
      </c>
      <c r="AY282" s="5">
        <f t="shared" si="104"/>
        <v>56</v>
      </c>
      <c r="AZ282">
        <v>4.6885504359116812</v>
      </c>
      <c r="BA282">
        <v>5.300347117486079</v>
      </c>
      <c r="BB282">
        <v>0.81176580982784008</v>
      </c>
      <c r="BC282">
        <v>-0.151804950528</v>
      </c>
      <c r="BD282">
        <v>0</v>
      </c>
      <c r="BE282" t="s">
        <v>433</v>
      </c>
      <c r="BF282" t="s">
        <v>433</v>
      </c>
      <c r="BG282" t="s">
        <v>433</v>
      </c>
      <c r="BH282" t="s">
        <v>433</v>
      </c>
    </row>
    <row r="283" spans="1:61" x14ac:dyDescent="0.3">
      <c r="A283" t="s">
        <v>289</v>
      </c>
      <c r="B283" s="19">
        <v>62.216959589315579</v>
      </c>
      <c r="C283" s="19">
        <v>81.494667047168008</v>
      </c>
      <c r="D283" s="19">
        <v>60.46254050927616</v>
      </c>
      <c r="E283" s="19">
        <v>51.035873888255999</v>
      </c>
      <c r="F283" s="19">
        <v>0</v>
      </c>
      <c r="G283" s="19">
        <f>SUMPRODUCT(B283:F283,$B$1:$F$1)/SUM($B$1:$F$1)</f>
        <v>34.588851600156211</v>
      </c>
      <c r="H283" s="18">
        <f>RANK(G283,$G$4:$G$316,0)</f>
        <v>126</v>
      </c>
      <c r="I283" s="15">
        <f>IF(AND(B283=0,F283=0),0,IFERROR(_xlfn.RRI(5,B283,F283),100%))</f>
        <v>-1</v>
      </c>
      <c r="J283" s="18">
        <f>RANK(I283,$I$4:$I$316,0)</f>
        <v>257</v>
      </c>
      <c r="K283" s="18">
        <f t="shared" si="84"/>
        <v>191.5</v>
      </c>
      <c r="L283" s="9">
        <v>79.248594574758386</v>
      </c>
      <c r="M283" s="9">
        <v>69.698943473224389</v>
      </c>
      <c r="N283" s="9">
        <v>53.946084679117</v>
      </c>
      <c r="O283" s="9">
        <v>44.561368947712005</v>
      </c>
      <c r="P283" s="9">
        <v>0</v>
      </c>
      <c r="Q283" s="17">
        <f t="shared" si="85"/>
        <v>31.605004522536142</v>
      </c>
      <c r="R283" s="22">
        <f t="shared" si="86"/>
        <v>-1</v>
      </c>
      <c r="S283" s="5">
        <f t="shared" si="87"/>
        <v>140</v>
      </c>
      <c r="T283" s="5">
        <f t="shared" si="88"/>
        <v>250</v>
      </c>
      <c r="U283" s="5">
        <f t="shared" si="89"/>
        <v>195</v>
      </c>
      <c r="V283" s="9">
        <v>116.35094772536023</v>
      </c>
      <c r="W283" s="9">
        <v>117.3339264868353</v>
      </c>
      <c r="X283" s="9">
        <v>96.474462698284938</v>
      </c>
      <c r="Y283" s="9">
        <v>87.460958273536008</v>
      </c>
      <c r="Z283" s="9">
        <v>0</v>
      </c>
      <c r="AA283" s="17">
        <f t="shared" si="90"/>
        <v>57.217423732327568</v>
      </c>
      <c r="AB283" s="22">
        <f t="shared" si="91"/>
        <v>-1</v>
      </c>
      <c r="AC283" s="5">
        <f t="shared" si="92"/>
        <v>144</v>
      </c>
      <c r="AD283" s="5">
        <f t="shared" si="93"/>
        <v>251</v>
      </c>
      <c r="AE283" s="5">
        <f t="shared" si="94"/>
        <v>197.5</v>
      </c>
      <c r="AF283" s="9">
        <v>0.30505496885579614</v>
      </c>
      <c r="AG283" s="9">
        <v>0.30570866600090874</v>
      </c>
      <c r="AH283" s="9">
        <v>0.28078117622516952</v>
      </c>
      <c r="AI283" s="9">
        <v>0.2778740617220648</v>
      </c>
      <c r="AJ283" s="9">
        <v>0</v>
      </c>
      <c r="AK283" s="17">
        <f t="shared" si="95"/>
        <v>0.1700566355044886</v>
      </c>
      <c r="AL283" s="22">
        <f t="shared" si="96"/>
        <v>-1</v>
      </c>
      <c r="AM283" s="5">
        <f t="shared" si="97"/>
        <v>135</v>
      </c>
      <c r="AN283" s="5">
        <f t="shared" si="98"/>
        <v>1</v>
      </c>
      <c r="AO283" s="5">
        <f t="shared" si="99"/>
        <v>68</v>
      </c>
      <c r="AP283" s="9">
        <v>0.86787597143259188</v>
      </c>
      <c r="AQ283" s="9">
        <v>0.87482395914430533</v>
      </c>
      <c r="AR283" s="9">
        <v>0.92257876343537348</v>
      </c>
      <c r="AS283" s="9">
        <v>0.89822992672437985</v>
      </c>
      <c r="AT283" s="9">
        <v>0</v>
      </c>
      <c r="AU283" s="17">
        <f t="shared" si="100"/>
        <v>0.54111972723323354</v>
      </c>
      <c r="AV283" s="22">
        <f t="shared" si="101"/>
        <v>-1</v>
      </c>
      <c r="AW283" s="5">
        <f t="shared" si="102"/>
        <v>141</v>
      </c>
      <c r="AX283" s="5">
        <f t="shared" si="103"/>
        <v>1</v>
      </c>
      <c r="AY283" s="5">
        <f t="shared" si="104"/>
        <v>71</v>
      </c>
      <c r="AZ283">
        <v>175.12418272467968</v>
      </c>
      <c r="BA283">
        <v>139.6812251259187</v>
      </c>
      <c r="BB283">
        <v>94.415620705812472</v>
      </c>
      <c r="BC283">
        <v>79.356389114880002</v>
      </c>
      <c r="BD283">
        <v>0</v>
      </c>
      <c r="BE283" t="s">
        <v>433</v>
      </c>
      <c r="BF283" t="s">
        <v>433</v>
      </c>
      <c r="BG283" t="s">
        <v>433</v>
      </c>
      <c r="BH283" t="s">
        <v>433</v>
      </c>
    </row>
    <row r="284" spans="1:61" x14ac:dyDescent="0.3">
      <c r="A284" t="s">
        <v>290</v>
      </c>
      <c r="B284" s="19">
        <v>0</v>
      </c>
      <c r="C284" s="19">
        <v>0</v>
      </c>
      <c r="D284" s="19">
        <v>0</v>
      </c>
      <c r="E284" s="19">
        <v>0</v>
      </c>
      <c r="F284" s="19">
        <v>0</v>
      </c>
      <c r="G284" s="19">
        <f>SUMPRODUCT(B284:F284,$B$1:$F$1)/SUM($B$1:$F$1)</f>
        <v>0</v>
      </c>
      <c r="H284" s="18">
        <f>RANK(G284,$G$4:$G$316,0)</f>
        <v>241</v>
      </c>
      <c r="I284" s="15">
        <f>IF(AND(B284=0,F284=0),0,IFERROR(_xlfn.RRI(5,B284,F284),100%))</f>
        <v>0</v>
      </c>
      <c r="J284" s="18">
        <f>RANK(I284,$I$4:$I$316,0)</f>
        <v>132</v>
      </c>
      <c r="K284" s="18">
        <f t="shared" si="84"/>
        <v>186.5</v>
      </c>
      <c r="L284" s="9">
        <v>6.9409904087039995E-2</v>
      </c>
      <c r="M284" s="9">
        <v>5.7655085055999998E-2</v>
      </c>
      <c r="N284" s="9">
        <v>4.930484919296E-2</v>
      </c>
      <c r="O284" s="9">
        <v>2.8462633267199999E-2</v>
      </c>
      <c r="P284" s="9">
        <v>0</v>
      </c>
      <c r="Q284" s="17">
        <f t="shared" si="85"/>
        <v>2.4753009275904E-2</v>
      </c>
      <c r="R284" s="22">
        <f t="shared" si="86"/>
        <v>-1</v>
      </c>
      <c r="S284" s="5">
        <f t="shared" si="87"/>
        <v>299</v>
      </c>
      <c r="T284" s="5">
        <f t="shared" si="88"/>
        <v>250</v>
      </c>
      <c r="U284" s="5">
        <f t="shared" si="89"/>
        <v>274.5</v>
      </c>
      <c r="V284" s="9">
        <v>10.580830606049279</v>
      </c>
      <c r="W284" s="9">
        <v>7.6904698982399999</v>
      </c>
      <c r="X284" s="9">
        <v>7.7166252103475204</v>
      </c>
      <c r="Y284" s="9">
        <v>7.7263369904025598</v>
      </c>
      <c r="Z284" s="9">
        <v>0</v>
      </c>
      <c r="AA284" s="17">
        <f t="shared" si="90"/>
        <v>4.7747911644047356</v>
      </c>
      <c r="AB284" s="22">
        <f t="shared" si="91"/>
        <v>-1</v>
      </c>
      <c r="AC284" s="5">
        <f t="shared" si="92"/>
        <v>263</v>
      </c>
      <c r="AD284" s="5">
        <f t="shared" si="93"/>
        <v>251</v>
      </c>
      <c r="AE284" s="5">
        <f t="shared" si="94"/>
        <v>257</v>
      </c>
      <c r="AF284" s="9">
        <v>0.56813157209637188</v>
      </c>
      <c r="AG284" s="9">
        <v>0.4553632832538117</v>
      </c>
      <c r="AH284" s="9">
        <v>0.70546491796383082</v>
      </c>
      <c r="AI284" s="9">
        <v>0.63651900875651812</v>
      </c>
      <c r="AJ284" s="9">
        <v>0.66764296475931018</v>
      </c>
      <c r="AK284" s="17">
        <f t="shared" si="95"/>
        <v>0.6502806148909549</v>
      </c>
      <c r="AL284" s="22">
        <f t="shared" si="96"/>
        <v>3.2806756825520589E-2</v>
      </c>
      <c r="AM284" s="5">
        <f t="shared" si="97"/>
        <v>247</v>
      </c>
      <c r="AN284" s="5">
        <f t="shared" si="98"/>
        <v>215</v>
      </c>
      <c r="AO284" s="5">
        <f t="shared" si="99"/>
        <v>231</v>
      </c>
      <c r="AP284" s="9">
        <v>0.9588167377199055</v>
      </c>
      <c r="AQ284" s="9">
        <v>0.85423701810965114</v>
      </c>
      <c r="AR284" s="9">
        <v>1.1233699357244673</v>
      </c>
      <c r="AS284" s="9">
        <v>1.0393170134356022</v>
      </c>
      <c r="AT284" s="9">
        <v>1.1127358946451056</v>
      </c>
      <c r="AU284" s="17">
        <f t="shared" si="100"/>
        <v>1.0722161368250942</v>
      </c>
      <c r="AV284" s="22">
        <f t="shared" si="101"/>
        <v>3.0223134759143289E-2</v>
      </c>
      <c r="AW284" s="5">
        <f t="shared" si="102"/>
        <v>260</v>
      </c>
      <c r="AX284" s="5">
        <f t="shared" si="103"/>
        <v>238</v>
      </c>
      <c r="AY284" s="5">
        <f t="shared" si="104"/>
        <v>249</v>
      </c>
      <c r="AZ284">
        <v>0</v>
      </c>
      <c r="BA284">
        <v>0</v>
      </c>
      <c r="BB284">
        <v>0</v>
      </c>
      <c r="BC284">
        <v>0</v>
      </c>
      <c r="BD284">
        <v>0</v>
      </c>
      <c r="BE284" t="s">
        <v>433</v>
      </c>
      <c r="BF284" t="s">
        <v>433</v>
      </c>
      <c r="BG284" t="s">
        <v>438</v>
      </c>
      <c r="BH284" t="s">
        <v>438</v>
      </c>
      <c r="BI284" t="s">
        <v>437</v>
      </c>
    </row>
    <row r="285" spans="1:61" x14ac:dyDescent="0.3">
      <c r="A285" t="s">
        <v>291</v>
      </c>
      <c r="B285" s="19">
        <v>131.77288115733506</v>
      </c>
      <c r="C285" s="19">
        <v>177.5550166596301</v>
      </c>
      <c r="D285" s="19">
        <v>32.725127849175045</v>
      </c>
      <c r="E285" s="19">
        <v>38.091104364554234</v>
      </c>
      <c r="F285" s="19">
        <v>31.311206449305597</v>
      </c>
      <c r="G285" s="19">
        <f>SUMPRODUCT(B285:F285,$B$1:$F$1)/SUM($B$1:$F$1)</f>
        <v>45.963234349771774</v>
      </c>
      <c r="H285" s="18">
        <f>RANK(G285,$G$4:$G$316,0)</f>
        <v>117</v>
      </c>
      <c r="I285" s="15">
        <f>IF(AND(B285=0,F285=0),0,IFERROR(_xlfn.RRI(5,B285,F285),100%))</f>
        <v>-0.24980398650757563</v>
      </c>
      <c r="J285" s="18">
        <f>RANK(I285,$I$4:$I$316,0)</f>
        <v>246</v>
      </c>
      <c r="K285" s="18">
        <f t="shared" si="84"/>
        <v>181.5</v>
      </c>
      <c r="L285" s="9">
        <v>371.32924494351539</v>
      </c>
      <c r="M285" s="9">
        <v>380.99381681178812</v>
      </c>
      <c r="N285" s="9">
        <v>295.79713384358922</v>
      </c>
      <c r="O285" s="9">
        <v>339.22079425516063</v>
      </c>
      <c r="P285" s="9">
        <v>286.17653207534266</v>
      </c>
      <c r="Q285" s="17">
        <f t="shared" si="85"/>
        <v>313.0124309631683</v>
      </c>
      <c r="R285" s="22">
        <f t="shared" si="86"/>
        <v>-5.0762313013952509E-2</v>
      </c>
      <c r="S285" s="5">
        <f t="shared" si="87"/>
        <v>37</v>
      </c>
      <c r="T285" s="5">
        <f t="shared" si="88"/>
        <v>189</v>
      </c>
      <c r="U285" s="5">
        <f t="shared" si="89"/>
        <v>113</v>
      </c>
      <c r="V285" s="9">
        <v>548.29680689404927</v>
      </c>
      <c r="W285" s="9">
        <v>585.74465894721266</v>
      </c>
      <c r="X285" s="9">
        <v>572.3600547603703</v>
      </c>
      <c r="Y285" s="9">
        <v>631.29860077562159</v>
      </c>
      <c r="Z285" s="9">
        <v>657.3207802663527</v>
      </c>
      <c r="AA285" s="17">
        <f t="shared" si="90"/>
        <v>623.4919765833647</v>
      </c>
      <c r="AB285" s="22">
        <f t="shared" si="91"/>
        <v>3.6936899302603354E-2</v>
      </c>
      <c r="AC285" s="5">
        <f t="shared" si="92"/>
        <v>33</v>
      </c>
      <c r="AD285" s="5">
        <f t="shared" si="93"/>
        <v>92</v>
      </c>
      <c r="AE285" s="5">
        <f t="shared" si="94"/>
        <v>62.5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17">
        <f t="shared" si="95"/>
        <v>0</v>
      </c>
      <c r="AL285" s="22">
        <f t="shared" si="96"/>
        <v>0</v>
      </c>
      <c r="AM285" s="5">
        <f t="shared" si="97"/>
        <v>13</v>
      </c>
      <c r="AN285" s="5">
        <f t="shared" si="98"/>
        <v>89</v>
      </c>
      <c r="AO285" s="5">
        <f t="shared" si="99"/>
        <v>51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17">
        <f t="shared" si="100"/>
        <v>0</v>
      </c>
      <c r="AV285" s="22">
        <f t="shared" si="101"/>
        <v>0</v>
      </c>
      <c r="AW285" s="5">
        <f t="shared" si="102"/>
        <v>11</v>
      </c>
      <c r="AX285" s="5">
        <f t="shared" si="103"/>
        <v>101</v>
      </c>
      <c r="AY285" s="5">
        <f t="shared" si="104"/>
        <v>56</v>
      </c>
      <c r="AZ285">
        <v>584.08455957357569</v>
      </c>
      <c r="BA285">
        <v>655.70748885621754</v>
      </c>
      <c r="BB285">
        <v>163.85433025003522</v>
      </c>
      <c r="BC285">
        <v>153.58113560134657</v>
      </c>
      <c r="BD285">
        <v>145.98293433462786</v>
      </c>
      <c r="BE285" t="s">
        <v>433</v>
      </c>
      <c r="BF285" t="s">
        <v>433</v>
      </c>
      <c r="BG285" t="s">
        <v>433</v>
      </c>
      <c r="BH285" t="s">
        <v>433</v>
      </c>
    </row>
    <row r="286" spans="1:61" x14ac:dyDescent="0.3">
      <c r="A286" t="s">
        <v>293</v>
      </c>
      <c r="B286" s="19">
        <v>0</v>
      </c>
      <c r="C286" s="19">
        <v>-4.1145036800000001E-3</v>
      </c>
      <c r="D286" s="19">
        <v>0</v>
      </c>
      <c r="E286" s="19">
        <v>0</v>
      </c>
      <c r="F286" s="19">
        <v>0</v>
      </c>
      <c r="G286" s="19">
        <f>SUMPRODUCT(B286:F286,$B$1:$F$1)/SUM($B$1:$F$1)</f>
        <v>-2.0572518400000002E-4</v>
      </c>
      <c r="H286" s="18">
        <f>RANK(G286,$G$4:$G$316,0)</f>
        <v>300</v>
      </c>
      <c r="I286" s="15">
        <f>IF(AND(B286=0,F286=0),0,IFERROR(_xlfn.RRI(5,B286,F286),100%))</f>
        <v>0</v>
      </c>
      <c r="J286" s="18">
        <f>RANK(I286,$I$4:$I$316,0)</f>
        <v>132</v>
      </c>
      <c r="K286" s="18">
        <f t="shared" si="84"/>
        <v>216</v>
      </c>
      <c r="L286" s="9">
        <v>115.21830233720422</v>
      </c>
      <c r="M286" s="9">
        <v>33.600996017151999</v>
      </c>
      <c r="N286" s="9">
        <v>42.093406772224</v>
      </c>
      <c r="O286" s="9">
        <v>38.191197028352001</v>
      </c>
      <c r="P286" s="9">
        <v>34.145575150592002</v>
      </c>
      <c r="Q286" s="17">
        <f t="shared" si="85"/>
        <v>40.97523544090501</v>
      </c>
      <c r="R286" s="22">
        <f t="shared" si="86"/>
        <v>-0.21591599935685957</v>
      </c>
      <c r="S286" s="5">
        <f t="shared" si="87"/>
        <v>128</v>
      </c>
      <c r="T286" s="5">
        <f t="shared" si="88"/>
        <v>236</v>
      </c>
      <c r="U286" s="5">
        <f t="shared" si="89"/>
        <v>182</v>
      </c>
      <c r="V286" s="9">
        <v>130.492367347499</v>
      </c>
      <c r="W286" s="9">
        <v>134.165120267264</v>
      </c>
      <c r="X286" s="9">
        <v>81.935046856703991</v>
      </c>
      <c r="Y286" s="9">
        <v>82.109773543423998</v>
      </c>
      <c r="Z286" s="9">
        <v>86.920855951359997</v>
      </c>
      <c r="AA286" s="17">
        <f t="shared" si="90"/>
        <v>89.021158195650145</v>
      </c>
      <c r="AB286" s="22">
        <f t="shared" si="91"/>
        <v>-7.8049133407612659E-2</v>
      </c>
      <c r="AC286" s="5">
        <f t="shared" si="92"/>
        <v>122</v>
      </c>
      <c r="AD286" s="5">
        <f t="shared" si="93"/>
        <v>228</v>
      </c>
      <c r="AE286" s="5">
        <f t="shared" si="94"/>
        <v>175</v>
      </c>
      <c r="AF286" s="9">
        <v>0.36858576805989929</v>
      </c>
      <c r="AG286" s="9">
        <v>0.35490250933533185</v>
      </c>
      <c r="AH286" s="9">
        <v>0.51415376298484383</v>
      </c>
      <c r="AI286" s="9">
        <v>0.22174351164910161</v>
      </c>
      <c r="AJ286" s="9">
        <v>0.12945503240009062</v>
      </c>
      <c r="AK286" s="17">
        <f t="shared" si="95"/>
        <v>0.25731023292149707</v>
      </c>
      <c r="AL286" s="22">
        <f t="shared" si="96"/>
        <v>-0.18882216529625151</v>
      </c>
      <c r="AM286" s="5">
        <f t="shared" si="97"/>
        <v>145</v>
      </c>
      <c r="AN286" s="5">
        <f t="shared" si="98"/>
        <v>45</v>
      </c>
      <c r="AO286" s="5">
        <f t="shared" si="99"/>
        <v>95</v>
      </c>
      <c r="AP286" s="9">
        <v>1.3063548437280494</v>
      </c>
      <c r="AQ286" s="9">
        <v>1.0765512311586825</v>
      </c>
      <c r="AR286" s="9">
        <v>1.091084754435349</v>
      </c>
      <c r="AS286" s="9">
        <v>0.98787929171927447</v>
      </c>
      <c r="AT286" s="9">
        <v>0.30055518530694597</v>
      </c>
      <c r="AU286" s="17">
        <f t="shared" si="100"/>
        <v>0.75394811626996727</v>
      </c>
      <c r="AV286" s="22">
        <f t="shared" si="101"/>
        <v>-0.25462879184358922</v>
      </c>
      <c r="AW286" s="5">
        <f t="shared" si="102"/>
        <v>157</v>
      </c>
      <c r="AX286" s="5">
        <f t="shared" si="103"/>
        <v>43</v>
      </c>
      <c r="AY286" s="5">
        <f t="shared" si="104"/>
        <v>100</v>
      </c>
      <c r="AZ286">
        <v>0</v>
      </c>
      <c r="BA286">
        <v>5.1392752639999997E-2</v>
      </c>
      <c r="BB286">
        <v>8.9278948351999995E-2</v>
      </c>
      <c r="BC286">
        <v>7.1769663488000013E-2</v>
      </c>
      <c r="BD286">
        <v>6.4839567359999996E-3</v>
      </c>
      <c r="BE286" t="s">
        <v>433</v>
      </c>
      <c r="BF286" t="s">
        <v>433</v>
      </c>
      <c r="BG286" t="s">
        <v>433</v>
      </c>
      <c r="BH286" t="s">
        <v>438</v>
      </c>
      <c r="BI286" t="s">
        <v>437</v>
      </c>
    </row>
    <row r="287" spans="1:61" x14ac:dyDescent="0.3">
      <c r="A287" t="s">
        <v>294</v>
      </c>
      <c r="B287" s="19">
        <v>1576.5846178913996</v>
      </c>
      <c r="C287" s="19">
        <v>1627.658437091246</v>
      </c>
      <c r="D287" s="19">
        <v>1605.5569498520779</v>
      </c>
      <c r="E287" s="19">
        <v>1625.4452578089265</v>
      </c>
      <c r="F287" s="19">
        <v>1588.1990827609191</v>
      </c>
      <c r="G287" s="19">
        <f>SUMPRODUCT(B287:F287,$B$1:$F$1)/SUM($B$1:$F$1)</f>
        <v>1604.2367531665936</v>
      </c>
      <c r="H287" s="18">
        <f>RANK(G287,$G$4:$G$316,0)</f>
        <v>29</v>
      </c>
      <c r="I287" s="15">
        <f>IF(AND(B287=0,F287=0),0,IFERROR(_xlfn.RRI(5,B287,F287),100%))</f>
        <v>1.4690477662042678E-3</v>
      </c>
      <c r="J287" s="18">
        <f>RANK(I287,$I$4:$I$316,0)</f>
        <v>128</v>
      </c>
      <c r="K287" s="18">
        <f t="shared" si="84"/>
        <v>78.5</v>
      </c>
      <c r="L287" s="9">
        <v>3415.1008464164984</v>
      </c>
      <c r="M287" s="9">
        <v>3151.6631085695694</v>
      </c>
      <c r="N287" s="9">
        <v>3179.107957840944</v>
      </c>
      <c r="O287" s="9">
        <v>3477.2411204823957</v>
      </c>
      <c r="P287" s="9">
        <v>3342.8706914547488</v>
      </c>
      <c r="Q287" s="17">
        <f t="shared" si="85"/>
        <v>3344.4804020441106</v>
      </c>
      <c r="R287" s="22">
        <f t="shared" si="86"/>
        <v>-4.2662927493750669E-3</v>
      </c>
      <c r="S287" s="5">
        <f t="shared" si="87"/>
        <v>6</v>
      </c>
      <c r="T287" s="5">
        <f t="shared" si="88"/>
        <v>141</v>
      </c>
      <c r="U287" s="5">
        <f t="shared" si="89"/>
        <v>73.5</v>
      </c>
      <c r="V287" s="9">
        <v>6429.0174385184628</v>
      </c>
      <c r="W287" s="9">
        <v>7125.9165041314582</v>
      </c>
      <c r="X287" s="9">
        <v>6698.1228294300272</v>
      </c>
      <c r="Y287" s="9">
        <v>7272.3846746397403</v>
      </c>
      <c r="Z287" s="9">
        <v>7004.0767314277955</v>
      </c>
      <c r="AA287" s="17">
        <f t="shared" si="90"/>
        <v>7000.7173579815426</v>
      </c>
      <c r="AB287" s="22">
        <f t="shared" si="91"/>
        <v>1.7281761605149937E-2</v>
      </c>
      <c r="AC287" s="5">
        <f t="shared" si="92"/>
        <v>6</v>
      </c>
      <c r="AD287" s="5">
        <f t="shared" si="93"/>
        <v>118</v>
      </c>
      <c r="AE287" s="5">
        <f t="shared" si="94"/>
        <v>62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17">
        <f t="shared" si="95"/>
        <v>0</v>
      </c>
      <c r="AL287" s="22">
        <f t="shared" si="96"/>
        <v>0</v>
      </c>
      <c r="AM287" s="5">
        <f t="shared" si="97"/>
        <v>13</v>
      </c>
      <c r="AN287" s="5">
        <f t="shared" si="98"/>
        <v>89</v>
      </c>
      <c r="AO287" s="5">
        <f t="shared" si="99"/>
        <v>51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17">
        <f t="shared" si="100"/>
        <v>0</v>
      </c>
      <c r="AV287" s="22">
        <f t="shared" si="101"/>
        <v>0</v>
      </c>
      <c r="AW287" s="5">
        <f t="shared" si="102"/>
        <v>11</v>
      </c>
      <c r="AX287" s="5">
        <f t="shared" si="103"/>
        <v>101</v>
      </c>
      <c r="AY287" s="5">
        <f t="shared" si="104"/>
        <v>56</v>
      </c>
      <c r="AZ287">
        <v>1658.2867486979071</v>
      </c>
      <c r="BA287">
        <v>1715.8911488693452</v>
      </c>
      <c r="BB287">
        <v>1712.5419426136575</v>
      </c>
      <c r="BC287">
        <v>1727.7449391162163</v>
      </c>
      <c r="BD287">
        <v>1688.4747291271167</v>
      </c>
      <c r="BE287" t="s">
        <v>433</v>
      </c>
      <c r="BF287" t="s">
        <v>433</v>
      </c>
      <c r="BG287" t="s">
        <v>433</v>
      </c>
      <c r="BH287" t="s">
        <v>433</v>
      </c>
    </row>
    <row r="288" spans="1:61" x14ac:dyDescent="0.3">
      <c r="A288" t="s">
        <v>295</v>
      </c>
      <c r="B288" s="19">
        <v>0</v>
      </c>
      <c r="C288" s="19">
        <v>5.0938737105100804</v>
      </c>
      <c r="D288" s="19">
        <v>8.4805027840000005</v>
      </c>
      <c r="E288" s="19">
        <v>10.848992256000001</v>
      </c>
      <c r="F288" s="20">
        <v>11.996750286417921</v>
      </c>
      <c r="G288" s="19">
        <f>SUMPRODUCT(B288:F288,$B$1:$F$1)/SUM($B$1:$F$1)</f>
        <v>10.004192033692673</v>
      </c>
      <c r="H288" s="18">
        <f>RANK(G288,$G$4:$G$316,0)</f>
        <v>169</v>
      </c>
      <c r="I288" s="15">
        <f>IF(AND(B288=0,F288=0),0,IFERROR(_xlfn.RRI(5,B288,F288),100%))</f>
        <v>1</v>
      </c>
      <c r="J288" s="18">
        <f>RANK(I288,$I$4:$I$316,0)</f>
        <v>5</v>
      </c>
      <c r="K288" s="18">
        <f t="shared" si="84"/>
        <v>87</v>
      </c>
      <c r="L288" s="9">
        <v>3.2363449771711488</v>
      </c>
      <c r="M288" s="9">
        <v>3.24990887630848</v>
      </c>
      <c r="N288" s="9">
        <v>3.7028383749529596</v>
      </c>
      <c r="O288" s="9">
        <v>4.1626060919910399</v>
      </c>
      <c r="P288" s="9">
        <v>4.5149025520140285</v>
      </c>
      <c r="Q288" s="17">
        <f t="shared" si="85"/>
        <v>4.119623216067497</v>
      </c>
      <c r="R288" s="22">
        <f t="shared" si="86"/>
        <v>6.8854806243183742E-2</v>
      </c>
      <c r="S288" s="5">
        <f t="shared" si="87"/>
        <v>232</v>
      </c>
      <c r="T288" s="5">
        <f t="shared" si="88"/>
        <v>59</v>
      </c>
      <c r="U288" s="5">
        <f t="shared" si="89"/>
        <v>145.5</v>
      </c>
      <c r="V288" s="9">
        <v>4.4830014644449276</v>
      </c>
      <c r="W288" s="9">
        <v>3.9077551601561606</v>
      </c>
      <c r="X288" s="9">
        <v>4.4027931928780797</v>
      </c>
      <c r="Y288" s="9">
        <v>4.8542682289254397</v>
      </c>
      <c r="Z288" s="9">
        <v>4.7519734497072124</v>
      </c>
      <c r="AA288" s="17">
        <f t="shared" si="90"/>
        <v>4.6571663183661869</v>
      </c>
      <c r="AB288" s="22">
        <f t="shared" si="91"/>
        <v>1.1721606475070701E-2</v>
      </c>
      <c r="AC288" s="5">
        <f t="shared" si="92"/>
        <v>264</v>
      </c>
      <c r="AD288" s="5">
        <f t="shared" si="93"/>
        <v>125</v>
      </c>
      <c r="AE288" s="5">
        <f t="shared" si="94"/>
        <v>194.5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K288" s="17">
        <f t="shared" si="95"/>
        <v>0</v>
      </c>
      <c r="AL288" s="22">
        <f t="shared" si="96"/>
        <v>0</v>
      </c>
      <c r="AM288" s="5">
        <f t="shared" si="97"/>
        <v>13</v>
      </c>
      <c r="AN288" s="5">
        <f t="shared" si="98"/>
        <v>89</v>
      </c>
      <c r="AO288" s="5">
        <f t="shared" si="99"/>
        <v>51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17">
        <f t="shared" si="100"/>
        <v>0</v>
      </c>
      <c r="AV288" s="22">
        <f t="shared" si="101"/>
        <v>0</v>
      </c>
      <c r="AW288" s="5">
        <f t="shared" si="102"/>
        <v>11</v>
      </c>
      <c r="AX288" s="5">
        <f t="shared" si="103"/>
        <v>101</v>
      </c>
      <c r="AY288" s="5">
        <f t="shared" si="104"/>
        <v>56</v>
      </c>
      <c r="AZ288">
        <v>0</v>
      </c>
      <c r="BA288">
        <v>8.9550905482239997</v>
      </c>
      <c r="BB288">
        <v>12.726053888000001</v>
      </c>
      <c r="BC288">
        <v>17.366674432</v>
      </c>
      <c r="BD288">
        <v>19.257374603028477</v>
      </c>
      <c r="BE288" t="s">
        <v>433</v>
      </c>
      <c r="BF288" t="s">
        <v>433</v>
      </c>
      <c r="BG288" t="s">
        <v>433</v>
      </c>
      <c r="BH288" t="s">
        <v>433</v>
      </c>
    </row>
    <row r="289" spans="1:61" x14ac:dyDescent="0.3">
      <c r="A289" t="s">
        <v>296</v>
      </c>
      <c r="B289" s="19">
        <v>10.924156838293914</v>
      </c>
      <c r="C289" s="19">
        <v>10.11110832433152</v>
      </c>
      <c r="D289" s="19">
        <v>9.3977095728025599</v>
      </c>
      <c r="E289" s="19">
        <v>13.0178249069568</v>
      </c>
      <c r="F289" s="19">
        <v>13.380653038305281</v>
      </c>
      <c r="G289" s="19">
        <f>SUMPRODUCT(B289:F289,$B$1:$F$1)/SUM($B$1:$F$1)</f>
        <v>12.188913860100936</v>
      </c>
      <c r="H289" s="18">
        <f>RANK(G289,$G$4:$G$316,0)</f>
        <v>161</v>
      </c>
      <c r="I289" s="15">
        <f>IF(AND(B289=0,F289=0),0,IFERROR(_xlfn.RRI(5,B289,F289),100%))</f>
        <v>4.1400727125209924E-2</v>
      </c>
      <c r="J289" s="18">
        <f>RANK(I289,$I$4:$I$316,0)</f>
        <v>107</v>
      </c>
      <c r="K289" s="18">
        <f t="shared" si="84"/>
        <v>134</v>
      </c>
      <c r="L289" s="9">
        <v>14.088413600164351</v>
      </c>
      <c r="M289" s="9">
        <v>11.79156544534702</v>
      </c>
      <c r="N289" s="9">
        <v>11.216888102624871</v>
      </c>
      <c r="O289" s="9">
        <v>12.55049783855698</v>
      </c>
      <c r="P289" s="9">
        <v>10.803770051701965</v>
      </c>
      <c r="Q289" s="17">
        <f t="shared" si="85"/>
        <v>11.624033945048424</v>
      </c>
      <c r="R289" s="22">
        <f t="shared" si="86"/>
        <v>-5.1706774925705301E-2</v>
      </c>
      <c r="S289" s="5">
        <f t="shared" si="87"/>
        <v>184</v>
      </c>
      <c r="T289" s="5">
        <f t="shared" si="88"/>
        <v>190</v>
      </c>
      <c r="U289" s="5">
        <f t="shared" si="89"/>
        <v>187</v>
      </c>
      <c r="V289" s="9">
        <v>16.751437504050173</v>
      </c>
      <c r="W289" s="9">
        <v>24.833755415434442</v>
      </c>
      <c r="X289" s="9">
        <v>19.708513132320665</v>
      </c>
      <c r="Y289" s="9">
        <v>17.600949561733323</v>
      </c>
      <c r="Z289" s="9">
        <v>14.06125825735926</v>
      </c>
      <c r="AA289" s="17">
        <f t="shared" si="90"/>
        <v>16.925750443902064</v>
      </c>
      <c r="AB289" s="22">
        <f t="shared" si="91"/>
        <v>-3.4406306383491625E-2</v>
      </c>
      <c r="AC289" s="5">
        <f t="shared" si="92"/>
        <v>220</v>
      </c>
      <c r="AD289" s="5">
        <f t="shared" si="93"/>
        <v>206</v>
      </c>
      <c r="AE289" s="5">
        <f t="shared" si="94"/>
        <v>213</v>
      </c>
      <c r="AF289" s="9">
        <v>0.664726683759718</v>
      </c>
      <c r="AG289" s="9">
        <v>0.65581583838598234</v>
      </c>
      <c r="AH289" s="9">
        <v>0.63132179111683251</v>
      </c>
      <c r="AI289" s="9">
        <v>0.63707693954940303</v>
      </c>
      <c r="AJ289" s="9">
        <v>0.60525799403009095</v>
      </c>
      <c r="AK289" s="17">
        <f t="shared" si="95"/>
        <v>0.62551776380750879</v>
      </c>
      <c r="AL289" s="22">
        <f t="shared" si="96"/>
        <v>-1.856964956467444E-2</v>
      </c>
      <c r="AM289" s="5">
        <f t="shared" si="97"/>
        <v>232</v>
      </c>
      <c r="AN289" s="5">
        <f t="shared" si="98"/>
        <v>79</v>
      </c>
      <c r="AO289" s="5">
        <f t="shared" si="99"/>
        <v>155.5</v>
      </c>
      <c r="AP289" s="9">
        <v>0.90661924712896313</v>
      </c>
      <c r="AQ289" s="9">
        <v>0.90675307600399546</v>
      </c>
      <c r="AR289" s="9">
        <v>0.85680078501255585</v>
      </c>
      <c r="AS289" s="9">
        <v>0.8719907088643899</v>
      </c>
      <c r="AT289" s="9">
        <v>0.87383823726754883</v>
      </c>
      <c r="AU289" s="17">
        <f t="shared" si="100"/>
        <v>0.87316128072549559</v>
      </c>
      <c r="AV289" s="22">
        <f t="shared" si="101"/>
        <v>-7.3384000805514216E-3</v>
      </c>
      <c r="AW289" s="5">
        <f t="shared" si="102"/>
        <v>174</v>
      </c>
      <c r="AX289" s="5">
        <f t="shared" si="103"/>
        <v>88</v>
      </c>
      <c r="AY289" s="5">
        <f t="shared" si="104"/>
        <v>131</v>
      </c>
      <c r="AZ289">
        <v>10.940986998790553</v>
      </c>
      <c r="BA289">
        <v>10.135129760399359</v>
      </c>
      <c r="BB289">
        <v>9.6147583912652799</v>
      </c>
      <c r="BC289">
        <v>13.847115312998399</v>
      </c>
      <c r="BD289">
        <v>15.737851560611839</v>
      </c>
      <c r="BE289" t="s">
        <v>433</v>
      </c>
      <c r="BF289" t="s">
        <v>433</v>
      </c>
      <c r="BG289" t="s">
        <v>433</v>
      </c>
      <c r="BH289" t="s">
        <v>433</v>
      </c>
    </row>
    <row r="290" spans="1:61" x14ac:dyDescent="0.3">
      <c r="A290" t="s">
        <v>297</v>
      </c>
      <c r="B290" s="19">
        <v>-20.216880715540476</v>
      </c>
      <c r="C290" s="19">
        <v>262.28319241233413</v>
      </c>
      <c r="D290" s="19">
        <v>339.06684535596031</v>
      </c>
      <c r="E290" s="19">
        <v>411.58850472347649</v>
      </c>
      <c r="F290" s="20">
        <v>454.09118808564739</v>
      </c>
      <c r="G290" s="19">
        <f>SUMPRODUCT(B290:F290,$B$1:$F$1)/SUM($B$1:$F$1)</f>
        <v>385.02971130733363</v>
      </c>
      <c r="H290" s="18">
        <f>RANK(G290,$G$4:$G$316,0)</f>
        <v>51</v>
      </c>
      <c r="I290" s="15">
        <f>IF(AND(B290=0,F290=0),0,IFERROR(_xlfn.RRI(5,B290,F290),100%))</f>
        <v>1</v>
      </c>
      <c r="J290" s="18">
        <f>RANK(I290,$I$4:$I$316,0)</f>
        <v>5</v>
      </c>
      <c r="K290" s="18">
        <f t="shared" si="84"/>
        <v>28</v>
      </c>
      <c r="L290" s="9">
        <v>2538.0979098224639</v>
      </c>
      <c r="M290" s="9">
        <v>2858.5064968962356</v>
      </c>
      <c r="N290" s="9">
        <v>2580.8368393522283</v>
      </c>
      <c r="O290" s="9">
        <v>2800.2413289795277</v>
      </c>
      <c r="P290" s="9">
        <v>2704.7129286412082</v>
      </c>
      <c r="Q290" s="17">
        <f t="shared" si="85"/>
        <v>2707.9551583567222</v>
      </c>
      <c r="R290" s="22">
        <f t="shared" si="86"/>
        <v>1.2797361119408324E-2</v>
      </c>
      <c r="S290" s="5">
        <f t="shared" si="87"/>
        <v>12</v>
      </c>
      <c r="T290" s="5">
        <f t="shared" si="88"/>
        <v>104</v>
      </c>
      <c r="U290" s="5">
        <f t="shared" si="89"/>
        <v>58</v>
      </c>
      <c r="V290" s="9">
        <v>4423.4604187985196</v>
      </c>
      <c r="W290" s="9">
        <v>5032.7399014736275</v>
      </c>
      <c r="X290" s="9">
        <v>4112.4839757522941</v>
      </c>
      <c r="Y290" s="9">
        <v>5078.2813524633393</v>
      </c>
      <c r="Z290" s="9">
        <v>5648.9288251310081</v>
      </c>
      <c r="AA290" s="17">
        <f t="shared" si="90"/>
        <v>5078.3627469554713</v>
      </c>
      <c r="AB290" s="22">
        <f t="shared" si="91"/>
        <v>5.0124501239814157E-2</v>
      </c>
      <c r="AC290" s="5">
        <f t="shared" si="92"/>
        <v>8</v>
      </c>
      <c r="AD290" s="5">
        <f t="shared" si="93"/>
        <v>80</v>
      </c>
      <c r="AE290" s="5">
        <f t="shared" si="94"/>
        <v>44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17">
        <f t="shared" si="95"/>
        <v>0</v>
      </c>
      <c r="AL290" s="22">
        <f t="shared" si="96"/>
        <v>0</v>
      </c>
      <c r="AM290" s="5">
        <f t="shared" si="97"/>
        <v>13</v>
      </c>
      <c r="AN290" s="5">
        <f t="shared" si="98"/>
        <v>89</v>
      </c>
      <c r="AO290" s="5">
        <f t="shared" si="99"/>
        <v>51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17">
        <f t="shared" si="100"/>
        <v>0</v>
      </c>
      <c r="AV290" s="22">
        <f t="shared" si="101"/>
        <v>0</v>
      </c>
      <c r="AW290" s="5">
        <f t="shared" si="102"/>
        <v>11</v>
      </c>
      <c r="AX290" s="5">
        <f t="shared" si="103"/>
        <v>101</v>
      </c>
      <c r="AY290" s="5">
        <f t="shared" si="104"/>
        <v>56</v>
      </c>
      <c r="AZ290">
        <v>349.00695676706817</v>
      </c>
      <c r="BA290">
        <v>622.83587117622267</v>
      </c>
      <c r="BB290">
        <v>689.32101241931787</v>
      </c>
      <c r="BC290">
        <v>755.77037165471745</v>
      </c>
      <c r="BD290">
        <v>689.3323169844532</v>
      </c>
      <c r="BE290" t="s">
        <v>433</v>
      </c>
      <c r="BF290" t="s">
        <v>433</v>
      </c>
      <c r="BG290" t="s">
        <v>433</v>
      </c>
      <c r="BH290" t="s">
        <v>433</v>
      </c>
    </row>
    <row r="291" spans="1:61" x14ac:dyDescent="0.3">
      <c r="A291" t="s">
        <v>298</v>
      </c>
      <c r="B291" s="19">
        <v>0</v>
      </c>
      <c r="C291" s="19">
        <v>7.6479504482946048</v>
      </c>
      <c r="D291" s="19">
        <v>8.6711460585752587</v>
      </c>
      <c r="E291" s="19">
        <v>8.4771069785040893</v>
      </c>
      <c r="F291" s="20">
        <v>20.318022228381082</v>
      </c>
      <c r="G291" s="19">
        <f>SUMPRODUCT(B291:F291,$B$1:$F$1)/SUM($B$1:$F$1)</f>
        <v>12.786967719033441</v>
      </c>
      <c r="H291" s="18">
        <f>RANK(G291,$G$4:$G$316,0)</f>
        <v>160</v>
      </c>
      <c r="I291" s="15">
        <f>IF(AND(B291=0,F291=0),0,IFERROR(_xlfn.RRI(5,B291,F291),100%))</f>
        <v>1</v>
      </c>
      <c r="J291" s="18">
        <f>RANK(I291,$I$4:$I$316,0)</f>
        <v>5</v>
      </c>
      <c r="K291" s="18">
        <f t="shared" si="84"/>
        <v>82.5</v>
      </c>
      <c r="L291" s="9">
        <v>49.919686893604862</v>
      </c>
      <c r="M291" s="9">
        <v>61.607895323811022</v>
      </c>
      <c r="N291" s="9">
        <v>57.297483043019881</v>
      </c>
      <c r="O291" s="9">
        <v>56.851608511739393</v>
      </c>
      <c r="P291" s="9">
        <v>60.498277534654157</v>
      </c>
      <c r="Q291" s="17">
        <f t="shared" si="85"/>
        <v>58.290669286858247</v>
      </c>
      <c r="R291" s="22">
        <f t="shared" si="86"/>
        <v>3.9188259263809977E-2</v>
      </c>
      <c r="S291" s="5">
        <f t="shared" si="87"/>
        <v>113</v>
      </c>
      <c r="T291" s="5">
        <f t="shared" si="88"/>
        <v>71</v>
      </c>
      <c r="U291" s="5">
        <f t="shared" si="89"/>
        <v>92</v>
      </c>
      <c r="V291" s="9">
        <v>95.155518978034692</v>
      </c>
      <c r="W291" s="9">
        <v>128.17285774683393</v>
      </c>
      <c r="X291" s="9">
        <v>112.19967878884259</v>
      </c>
      <c r="Y291" s="9">
        <v>107.06960757398723</v>
      </c>
      <c r="Z291" s="9">
        <v>107.65758950161307</v>
      </c>
      <c r="AA291" s="17">
        <f t="shared" si="90"/>
        <v>108.79027266685335</v>
      </c>
      <c r="AB291" s="22">
        <f t="shared" si="91"/>
        <v>2.499591333968465E-2</v>
      </c>
      <c r="AC291" s="5">
        <f t="shared" si="92"/>
        <v>113</v>
      </c>
      <c r="AD291" s="5">
        <f t="shared" si="93"/>
        <v>101</v>
      </c>
      <c r="AE291" s="5">
        <f t="shared" si="94"/>
        <v>107</v>
      </c>
      <c r="AF291" s="9">
        <v>0.61012751913958485</v>
      </c>
      <c r="AG291" s="9">
        <v>0.56110822455137399</v>
      </c>
      <c r="AH291" s="9">
        <v>0.45370070839680726</v>
      </c>
      <c r="AI291" s="9">
        <v>0.47948359846727334</v>
      </c>
      <c r="AJ291" s="9">
        <v>0.45893870439444279</v>
      </c>
      <c r="AK291" s="17">
        <f t="shared" si="95"/>
        <v>0.47672249016186852</v>
      </c>
      <c r="AL291" s="22">
        <f t="shared" si="96"/>
        <v>-5.5358949809172775E-2</v>
      </c>
      <c r="AM291" s="5">
        <f t="shared" si="97"/>
        <v>185</v>
      </c>
      <c r="AN291" s="5">
        <f t="shared" si="98"/>
        <v>66</v>
      </c>
      <c r="AO291" s="5">
        <f t="shared" si="99"/>
        <v>125.5</v>
      </c>
      <c r="AP291" s="9">
        <v>0.93093432743005833</v>
      </c>
      <c r="AQ291" s="9">
        <v>0.90412716625620604</v>
      </c>
      <c r="AR291" s="9">
        <v>0.87846447052809429</v>
      </c>
      <c r="AS291" s="9">
        <v>0.86285047215704047</v>
      </c>
      <c r="AT291" s="9">
        <v>0.8739454209878077</v>
      </c>
      <c r="AU291" s="17">
        <f t="shared" si="100"/>
        <v>0.87587927883216743</v>
      </c>
      <c r="AV291" s="22">
        <f t="shared" si="101"/>
        <v>-1.2554685764541551E-2</v>
      </c>
      <c r="AW291" s="5">
        <f t="shared" si="102"/>
        <v>176</v>
      </c>
      <c r="AX291" s="5">
        <f t="shared" si="103"/>
        <v>82</v>
      </c>
      <c r="AY291" s="5">
        <f t="shared" si="104"/>
        <v>129</v>
      </c>
      <c r="AZ291">
        <v>0</v>
      </c>
      <c r="BA291">
        <v>80.344735185410755</v>
      </c>
      <c r="BB291">
        <v>70.356639368397296</v>
      </c>
      <c r="BC291">
        <v>77.388022292266498</v>
      </c>
      <c r="BD291">
        <v>87.71123982384465</v>
      </c>
      <c r="BE291" t="s">
        <v>433</v>
      </c>
      <c r="BF291" t="s">
        <v>433</v>
      </c>
      <c r="BG291" t="s">
        <v>433</v>
      </c>
      <c r="BH291" t="s">
        <v>433</v>
      </c>
    </row>
    <row r="292" spans="1:61" x14ac:dyDescent="0.3">
      <c r="A292" t="s">
        <v>299</v>
      </c>
      <c r="B292" s="19">
        <v>0</v>
      </c>
      <c r="C292" s="19">
        <v>0</v>
      </c>
      <c r="D292" s="19">
        <v>0</v>
      </c>
      <c r="E292" s="19">
        <v>0</v>
      </c>
      <c r="F292" s="19">
        <v>0</v>
      </c>
      <c r="G292" s="19">
        <f>SUMPRODUCT(B292:F292,$B$1:$F$1)/SUM($B$1:$F$1)</f>
        <v>0</v>
      </c>
      <c r="H292" s="18">
        <f>RANK(G292,$G$4:$G$316,0)</f>
        <v>241</v>
      </c>
      <c r="I292" s="15">
        <f>IF(AND(B292=0,F292=0),0,IFERROR(_xlfn.RRI(5,B292,F292),100%))</f>
        <v>0</v>
      </c>
      <c r="J292" s="18">
        <f>RANK(I292,$I$4:$I$316,0)</f>
        <v>132</v>
      </c>
      <c r="K292" s="18">
        <f t="shared" si="84"/>
        <v>186.5</v>
      </c>
      <c r="L292" s="9">
        <v>1.06490967552</v>
      </c>
      <c r="M292" s="9">
        <v>1.059666814976</v>
      </c>
      <c r="N292" s="9">
        <v>1.055882820608</v>
      </c>
      <c r="O292" s="9">
        <v>1.1328529469440001</v>
      </c>
      <c r="P292" s="9">
        <v>0.81595907686400004</v>
      </c>
      <c r="Q292" s="17">
        <f t="shared" si="85"/>
        <v>0.98364490347520006</v>
      </c>
      <c r="R292" s="22">
        <f t="shared" si="86"/>
        <v>-5.1862942736651929E-2</v>
      </c>
      <c r="S292" s="5">
        <f t="shared" si="87"/>
        <v>269</v>
      </c>
      <c r="T292" s="5">
        <f t="shared" si="88"/>
        <v>191</v>
      </c>
      <c r="U292" s="5">
        <f t="shared" si="89"/>
        <v>230</v>
      </c>
      <c r="V292" s="9">
        <v>12.670231539711999</v>
      </c>
      <c r="W292" s="9">
        <v>12.285410779135999</v>
      </c>
      <c r="X292" s="9">
        <v>12.220077856767999</v>
      </c>
      <c r="Y292" s="9">
        <v>12.283928786943999</v>
      </c>
      <c r="Z292" s="9">
        <v>12.148848763904001</v>
      </c>
      <c r="AA292" s="17">
        <f t="shared" si="90"/>
        <v>12.236515828940799</v>
      </c>
      <c r="AB292" s="22">
        <f t="shared" si="91"/>
        <v>-8.3689547683895027E-3</v>
      </c>
      <c r="AC292" s="5">
        <f t="shared" si="92"/>
        <v>233</v>
      </c>
      <c r="AD292" s="5">
        <f t="shared" si="93"/>
        <v>181</v>
      </c>
      <c r="AE292" s="5">
        <f t="shared" si="94"/>
        <v>207</v>
      </c>
      <c r="AF292" s="9">
        <v>0.52967550959932186</v>
      </c>
      <c r="AG292" s="9">
        <v>0.59123213331065927</v>
      </c>
      <c r="AH292" s="9">
        <v>0.60995591976383179</v>
      </c>
      <c r="AI292" s="9">
        <v>0.78177911814486722</v>
      </c>
      <c r="AJ292" s="9">
        <v>0.79246977115887762</v>
      </c>
      <c r="AK292" s="17">
        <f t="shared" si="95"/>
        <v>0.72955821000527665</v>
      </c>
      <c r="AL292" s="22">
        <f t="shared" si="96"/>
        <v>8.3913342711194883E-2</v>
      </c>
      <c r="AM292" s="5">
        <f t="shared" si="97"/>
        <v>273</v>
      </c>
      <c r="AN292" s="5">
        <f t="shared" si="98"/>
        <v>242</v>
      </c>
      <c r="AO292" s="5">
        <f t="shared" si="99"/>
        <v>257.5</v>
      </c>
      <c r="AP292" s="9">
        <v>0.92293492856819181</v>
      </c>
      <c r="AQ292" s="9">
        <v>0.99562011892732838</v>
      </c>
      <c r="AR292" s="9">
        <v>1.0533261714075264</v>
      </c>
      <c r="AS292" s="9">
        <v>1.3152509467481712</v>
      </c>
      <c r="AT292" s="9">
        <v>1.4545422311864977</v>
      </c>
      <c r="AU292" s="17">
        <f t="shared" si="100"/>
        <v>1.282985163155332</v>
      </c>
      <c r="AV292" s="22">
        <f t="shared" si="101"/>
        <v>9.5244423375982823E-2</v>
      </c>
      <c r="AW292" s="5">
        <f t="shared" si="102"/>
        <v>286</v>
      </c>
      <c r="AX292" s="5">
        <f t="shared" si="103"/>
        <v>261</v>
      </c>
      <c r="AY292" s="5">
        <f t="shared" si="104"/>
        <v>273.5</v>
      </c>
      <c r="AZ292">
        <v>0</v>
      </c>
      <c r="BA292">
        <v>0</v>
      </c>
      <c r="BB292">
        <v>0</v>
      </c>
      <c r="BC292">
        <v>0</v>
      </c>
      <c r="BD292">
        <v>0</v>
      </c>
      <c r="BE292" t="s">
        <v>433</v>
      </c>
      <c r="BF292" t="s">
        <v>433</v>
      </c>
      <c r="BG292" t="s">
        <v>438</v>
      </c>
      <c r="BH292" t="s">
        <v>438</v>
      </c>
      <c r="BI292" t="s">
        <v>437</v>
      </c>
    </row>
    <row r="293" spans="1:61" x14ac:dyDescent="0.3">
      <c r="A293" t="s">
        <v>300</v>
      </c>
      <c r="B293" s="19">
        <v>-597.4825084532531</v>
      </c>
      <c r="C293" s="19">
        <v>2415.3789529931983</v>
      </c>
      <c r="D293" s="19">
        <v>2457.367328328919</v>
      </c>
      <c r="E293" s="19">
        <v>2945.7619335139839</v>
      </c>
      <c r="F293" s="20">
        <v>2406.4355675141637</v>
      </c>
      <c r="G293" s="19">
        <f>SUMPRODUCT(B293:F293,$B$1:$F$1)/SUM($B$1:$F$1)</f>
        <v>2428.6710949526414</v>
      </c>
      <c r="H293" s="18">
        <f>RANK(G293,$G$4:$G$316,0)</f>
        <v>24</v>
      </c>
      <c r="I293" s="15">
        <f>IF(AND(B293=0,F293=0),0,IFERROR(_xlfn.RRI(5,B293,F293),100%))</f>
        <v>1</v>
      </c>
      <c r="J293" s="18">
        <f>RANK(I293,$I$4:$I$316,0)</f>
        <v>5</v>
      </c>
      <c r="K293" s="18">
        <f t="shared" si="84"/>
        <v>14.5</v>
      </c>
      <c r="L293" s="9">
        <v>1212.1140785632358</v>
      </c>
      <c r="M293" s="9">
        <v>1236.4033847101439</v>
      </c>
      <c r="N293" s="9">
        <v>1212.2040536913921</v>
      </c>
      <c r="O293" s="9">
        <v>1106.1366249192038</v>
      </c>
      <c r="P293" s="9">
        <v>1074.092889627402</v>
      </c>
      <c r="Q293" s="17">
        <f t="shared" si="85"/>
        <v>1126.3448272286694</v>
      </c>
      <c r="R293" s="22">
        <f t="shared" si="86"/>
        <v>-2.3887961036532679E-2</v>
      </c>
      <c r="S293" s="5">
        <f t="shared" si="87"/>
        <v>22</v>
      </c>
      <c r="T293" s="5">
        <f t="shared" si="88"/>
        <v>171</v>
      </c>
      <c r="U293" s="5">
        <f t="shared" si="89"/>
        <v>96.5</v>
      </c>
      <c r="V293" s="9">
        <v>2260.0026915621579</v>
      </c>
      <c r="W293" s="9">
        <v>2176.9455269129526</v>
      </c>
      <c r="X293" s="9">
        <v>1996.230162703657</v>
      </c>
      <c r="Y293" s="9">
        <v>1792.4884259642058</v>
      </c>
      <c r="Z293" s="9">
        <v>1871.8364019211879</v>
      </c>
      <c r="AA293" s="17">
        <f t="shared" si="90"/>
        <v>1907.5745320222238</v>
      </c>
      <c r="AB293" s="22">
        <f t="shared" si="91"/>
        <v>-3.6987805688720621E-2</v>
      </c>
      <c r="AC293" s="5">
        <f t="shared" si="92"/>
        <v>20</v>
      </c>
      <c r="AD293" s="5">
        <f t="shared" si="93"/>
        <v>209</v>
      </c>
      <c r="AE293" s="5">
        <f t="shared" si="94"/>
        <v>114.5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17">
        <f t="shared" si="95"/>
        <v>0</v>
      </c>
      <c r="AL293" s="22">
        <f t="shared" si="96"/>
        <v>0</v>
      </c>
      <c r="AM293" s="5">
        <f t="shared" si="97"/>
        <v>13</v>
      </c>
      <c r="AN293" s="5">
        <f t="shared" si="98"/>
        <v>89</v>
      </c>
      <c r="AO293" s="5">
        <f t="shared" si="99"/>
        <v>51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17">
        <f t="shared" si="100"/>
        <v>0</v>
      </c>
      <c r="AV293" s="22">
        <f t="shared" si="101"/>
        <v>0</v>
      </c>
      <c r="AW293" s="5">
        <f t="shared" si="102"/>
        <v>11</v>
      </c>
      <c r="AX293" s="5">
        <f t="shared" si="103"/>
        <v>101</v>
      </c>
      <c r="AY293" s="5">
        <f t="shared" si="104"/>
        <v>56</v>
      </c>
      <c r="AZ293">
        <v>4914.6442490539102</v>
      </c>
      <c r="BA293">
        <v>5103.2237438448219</v>
      </c>
      <c r="BB293">
        <v>5223.6514899547437</v>
      </c>
      <c r="BC293">
        <v>6047.8036191209994</v>
      </c>
      <c r="BD293">
        <v>5186.5077901957839</v>
      </c>
      <c r="BE293" t="s">
        <v>433</v>
      </c>
      <c r="BF293" t="s">
        <v>433</v>
      </c>
      <c r="BG293" t="s">
        <v>433</v>
      </c>
      <c r="BH293" t="s">
        <v>433</v>
      </c>
    </row>
    <row r="294" spans="1:61" x14ac:dyDescent="0.3">
      <c r="A294" t="s">
        <v>301</v>
      </c>
      <c r="B294" s="19">
        <v>0</v>
      </c>
      <c r="C294" s="19">
        <v>30.114436076024628</v>
      </c>
      <c r="D294" s="19">
        <v>24.891012207380175</v>
      </c>
      <c r="E294" s="19">
        <v>19.466821966808372</v>
      </c>
      <c r="F294" s="20">
        <v>5.1998700283826169</v>
      </c>
      <c r="G294" s="19">
        <f>SUMPRODUCT(B294:F294,$B$1:$F$1)/SUM($B$1:$F$1)</f>
        <v>14.403918846672823</v>
      </c>
      <c r="H294" s="18">
        <f>RANK(G294,$G$4:$G$316,0)</f>
        <v>154</v>
      </c>
      <c r="I294" s="15">
        <f>IF(AND(B294=0,F294=0),0,IFERROR(_xlfn.RRI(5,B294,F294),100%))</f>
        <v>1</v>
      </c>
      <c r="J294" s="18">
        <f>RANK(I294,$I$4:$I$316,0)</f>
        <v>5</v>
      </c>
      <c r="K294" s="18">
        <f t="shared" si="84"/>
        <v>79.5</v>
      </c>
      <c r="L294" s="9">
        <v>44.085955822625692</v>
      </c>
      <c r="M294" s="9">
        <v>50.545812843306287</v>
      </c>
      <c r="N294" s="9">
        <v>46.44018333833349</v>
      </c>
      <c r="O294" s="9">
        <v>44.415974739651375</v>
      </c>
      <c r="P294" s="9">
        <v>35.749475099794118</v>
      </c>
      <c r="Q294" s="17">
        <f t="shared" si="85"/>
        <v>41.644207562776359</v>
      </c>
      <c r="R294" s="22">
        <f t="shared" si="86"/>
        <v>-4.1054596743725136E-2</v>
      </c>
      <c r="S294" s="5">
        <f t="shared" si="87"/>
        <v>127</v>
      </c>
      <c r="T294" s="5">
        <f t="shared" si="88"/>
        <v>185</v>
      </c>
      <c r="U294" s="5">
        <f t="shared" si="89"/>
        <v>156</v>
      </c>
      <c r="V294" s="9">
        <v>62.954037054558611</v>
      </c>
      <c r="W294" s="9">
        <v>75.802881159238353</v>
      </c>
      <c r="X294" s="9">
        <v>74.529859853087629</v>
      </c>
      <c r="Y294" s="9">
        <v>68.985355631825612</v>
      </c>
      <c r="Z294" s="9">
        <v>51.291372864730832</v>
      </c>
      <c r="AA294" s="17">
        <f t="shared" si="90"/>
        <v>63.055973716747395</v>
      </c>
      <c r="AB294" s="22">
        <f t="shared" si="91"/>
        <v>-4.0148279594743208E-2</v>
      </c>
      <c r="AC294" s="5">
        <f t="shared" si="92"/>
        <v>140</v>
      </c>
      <c r="AD294" s="5">
        <f t="shared" si="93"/>
        <v>212</v>
      </c>
      <c r="AE294" s="5">
        <f t="shared" si="94"/>
        <v>176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17">
        <f t="shared" si="95"/>
        <v>0</v>
      </c>
      <c r="AL294" s="22">
        <f t="shared" si="96"/>
        <v>0</v>
      </c>
      <c r="AM294" s="5">
        <f t="shared" si="97"/>
        <v>13</v>
      </c>
      <c r="AN294" s="5">
        <f t="shared" si="98"/>
        <v>89</v>
      </c>
      <c r="AO294" s="5">
        <f t="shared" si="99"/>
        <v>51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17">
        <f t="shared" si="100"/>
        <v>0</v>
      </c>
      <c r="AV294" s="22">
        <f t="shared" si="101"/>
        <v>0</v>
      </c>
      <c r="AW294" s="5">
        <f t="shared" si="102"/>
        <v>11</v>
      </c>
      <c r="AX294" s="5">
        <f t="shared" si="103"/>
        <v>101</v>
      </c>
      <c r="AY294" s="5">
        <f t="shared" si="104"/>
        <v>56</v>
      </c>
      <c r="AZ294">
        <v>0</v>
      </c>
      <c r="BA294">
        <v>203.3293887838972</v>
      </c>
      <c r="BB294">
        <v>170.97717613019904</v>
      </c>
      <c r="BC294">
        <v>180.55102203458151</v>
      </c>
      <c r="BD294">
        <v>69.052414807510004</v>
      </c>
      <c r="BE294" t="s">
        <v>433</v>
      </c>
      <c r="BF294" t="s">
        <v>433</v>
      </c>
      <c r="BG294" t="s">
        <v>433</v>
      </c>
      <c r="BH294" t="s">
        <v>433</v>
      </c>
    </row>
    <row r="295" spans="1:61" x14ac:dyDescent="0.3">
      <c r="A295" t="s">
        <v>302</v>
      </c>
      <c r="B295" s="19">
        <v>3.01279954944E-3</v>
      </c>
      <c r="C295" s="19">
        <v>-4.8797512581120001E-2</v>
      </c>
      <c r="D295" s="19">
        <v>1.668005338112E-2</v>
      </c>
      <c r="E295" s="19">
        <v>4.5370950062080001E-2</v>
      </c>
      <c r="F295" s="19">
        <v>1.9935246243737596E-2</v>
      </c>
      <c r="G295" s="19">
        <f>SUMPRODUCT(B295:F295,$B$1:$F$1)/SUM($B$1:$F$1)</f>
        <v>2.2632158540759041E-2</v>
      </c>
      <c r="H295" s="18">
        <f>RANK(G295,$G$4:$G$316,0)</f>
        <v>224</v>
      </c>
      <c r="I295" s="15">
        <f>IF(AND(B295=0,F295=0),0,IFERROR(_xlfn.RRI(5,B295,F295),100%))</f>
        <v>0.45925191985127456</v>
      </c>
      <c r="J295" s="18">
        <f>RANK(I295,$I$4:$I$316,0)</f>
        <v>60</v>
      </c>
      <c r="K295" s="18">
        <f t="shared" si="84"/>
        <v>142</v>
      </c>
      <c r="L295" s="9">
        <v>7.8859197668489216</v>
      </c>
      <c r="M295" s="9">
        <v>5.9014251492704259</v>
      </c>
      <c r="N295" s="9">
        <v>5.2241757857124353</v>
      </c>
      <c r="O295" s="9">
        <v>4.194354278436454</v>
      </c>
      <c r="P295" s="9">
        <v>4.3463416625887223</v>
      </c>
      <c r="Q295" s="17">
        <f t="shared" si="85"/>
        <v>4.7310453515148794</v>
      </c>
      <c r="R295" s="22">
        <f t="shared" si="86"/>
        <v>-0.11232436038739269</v>
      </c>
      <c r="S295" s="5">
        <f t="shared" si="87"/>
        <v>224</v>
      </c>
      <c r="T295" s="5">
        <f t="shared" si="88"/>
        <v>223</v>
      </c>
      <c r="U295" s="5">
        <f t="shared" si="89"/>
        <v>223.5</v>
      </c>
      <c r="V295" s="9">
        <v>32.388646972205265</v>
      </c>
      <c r="W295" s="9">
        <v>18.96957167906427</v>
      </c>
      <c r="X295" s="9">
        <v>13.128469737897165</v>
      </c>
      <c r="Y295" s="9">
        <v>12.976623775885106</v>
      </c>
      <c r="Z295" s="9">
        <v>13.564512287414683</v>
      </c>
      <c r="AA295" s="17">
        <f t="shared" si="90"/>
        <v>14.512396927874315</v>
      </c>
      <c r="AB295" s="22">
        <f t="shared" si="91"/>
        <v>-0.15976208366584133</v>
      </c>
      <c r="AC295" s="5">
        <f t="shared" si="92"/>
        <v>226</v>
      </c>
      <c r="AD295" s="5">
        <f t="shared" si="93"/>
        <v>240</v>
      </c>
      <c r="AE295" s="5">
        <f t="shared" si="94"/>
        <v>233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17">
        <f t="shared" si="95"/>
        <v>0</v>
      </c>
      <c r="AL295" s="22">
        <f t="shared" si="96"/>
        <v>0</v>
      </c>
      <c r="AM295" s="5">
        <f t="shared" si="97"/>
        <v>13</v>
      </c>
      <c r="AN295" s="5">
        <f t="shared" si="98"/>
        <v>89</v>
      </c>
      <c r="AO295" s="5">
        <f t="shared" si="99"/>
        <v>51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17">
        <f t="shared" si="100"/>
        <v>0</v>
      </c>
      <c r="AV295" s="22">
        <f t="shared" si="101"/>
        <v>0</v>
      </c>
      <c r="AW295" s="5">
        <f t="shared" si="102"/>
        <v>11</v>
      </c>
      <c r="AX295" s="5">
        <f t="shared" si="103"/>
        <v>101</v>
      </c>
      <c r="AY295" s="5">
        <f t="shared" si="104"/>
        <v>56</v>
      </c>
      <c r="AZ295">
        <v>-3.8885335961600003E-3</v>
      </c>
      <c r="BA295">
        <v>1.8594280447999973E-3</v>
      </c>
      <c r="BB295">
        <v>1.5499210096640003E-2</v>
      </c>
      <c r="BC295">
        <v>7.2886360985600042E-3</v>
      </c>
      <c r="BD295">
        <v>2.9226832465919991E-3</v>
      </c>
      <c r="BE295" t="s">
        <v>433</v>
      </c>
      <c r="BF295" t="s">
        <v>433</v>
      </c>
      <c r="BG295" t="s">
        <v>433</v>
      </c>
      <c r="BH295" t="s">
        <v>433</v>
      </c>
    </row>
    <row r="296" spans="1:61" x14ac:dyDescent="0.3">
      <c r="A296" t="s">
        <v>303</v>
      </c>
      <c r="B296" s="19">
        <v>17.324063783935998</v>
      </c>
      <c r="C296" s="19">
        <v>19.404775039999997</v>
      </c>
      <c r="D296" s="19">
        <v>16.66274846278656</v>
      </c>
      <c r="E296" s="19">
        <v>20.473928715253759</v>
      </c>
      <c r="F296" s="19">
        <v>17.590610390016</v>
      </c>
      <c r="G296" s="19">
        <f>SUMPRODUCT(B296:F296,$B$1:$F$1)/SUM($B$1:$F$1)</f>
        <v>18.347414404336639</v>
      </c>
      <c r="H296" s="18">
        <f>RANK(G296,$G$4:$G$316,0)</f>
        <v>149</v>
      </c>
      <c r="I296" s="15">
        <f>IF(AND(B296=0,F296=0),0,IFERROR(_xlfn.RRI(5,B296,F296),100%))</f>
        <v>3.0584182356410139E-3</v>
      </c>
      <c r="J296" s="18">
        <f>RANK(I296,$I$4:$I$316,0)</f>
        <v>127</v>
      </c>
      <c r="K296" s="18">
        <f t="shared" si="84"/>
        <v>138</v>
      </c>
      <c r="L296" s="9">
        <v>10.65318144559104</v>
      </c>
      <c r="M296" s="9">
        <v>10.142841351191654</v>
      </c>
      <c r="N296" s="9">
        <v>9.3804604428028941</v>
      </c>
      <c r="O296" s="9">
        <v>12.136232575743794</v>
      </c>
      <c r="P296" s="9">
        <v>11.441347213520487</v>
      </c>
      <c r="Q296" s="17">
        <f t="shared" si="85"/>
        <v>11.133301886531047</v>
      </c>
      <c r="R296" s="22">
        <f t="shared" si="86"/>
        <v>1.437740836713175E-2</v>
      </c>
      <c r="S296" s="5">
        <f t="shared" si="87"/>
        <v>186</v>
      </c>
      <c r="T296" s="5">
        <f t="shared" si="88"/>
        <v>102</v>
      </c>
      <c r="U296" s="5">
        <f t="shared" si="89"/>
        <v>144</v>
      </c>
      <c r="V296" s="9">
        <v>14.490339397159527</v>
      </c>
      <c r="W296" s="9">
        <v>16.528953460433407</v>
      </c>
      <c r="X296" s="9">
        <v>14.230390007575243</v>
      </c>
      <c r="Y296" s="9">
        <v>19.597945916337054</v>
      </c>
      <c r="Z296" s="9">
        <v>18.460320063026888</v>
      </c>
      <c r="AA296" s="17">
        <f t="shared" si="90"/>
        <v>17.660554444506566</v>
      </c>
      <c r="AB296" s="22">
        <f t="shared" si="91"/>
        <v>4.9620087891600884E-2</v>
      </c>
      <c r="AC296" s="5">
        <f t="shared" si="92"/>
        <v>215</v>
      </c>
      <c r="AD296" s="5">
        <f t="shared" si="93"/>
        <v>82</v>
      </c>
      <c r="AE296" s="5">
        <f t="shared" si="94"/>
        <v>148.5</v>
      </c>
      <c r="AF296" s="9">
        <v>0</v>
      </c>
      <c r="AG296" s="9">
        <v>0</v>
      </c>
      <c r="AH296" s="9">
        <v>0</v>
      </c>
      <c r="AI296" s="9">
        <v>0.57483586550660648</v>
      </c>
      <c r="AJ296" s="9">
        <v>0.75359345602930872</v>
      </c>
      <c r="AK296" s="17">
        <f t="shared" si="95"/>
        <v>0.47388814206370544</v>
      </c>
      <c r="AL296" s="22">
        <f t="shared" si="96"/>
        <v>1</v>
      </c>
      <c r="AM296" s="5">
        <f t="shared" si="97"/>
        <v>182</v>
      </c>
      <c r="AN296" s="5">
        <f t="shared" si="98"/>
        <v>270</v>
      </c>
      <c r="AO296" s="5">
        <f t="shared" si="99"/>
        <v>226</v>
      </c>
      <c r="AP296" s="9">
        <v>0</v>
      </c>
      <c r="AQ296" s="9">
        <v>0</v>
      </c>
      <c r="AR296" s="9">
        <v>0</v>
      </c>
      <c r="AS296" s="9">
        <v>0.91583730107450023</v>
      </c>
      <c r="AT296" s="9">
        <v>1.0555865559286797</v>
      </c>
      <c r="AU296" s="17">
        <f t="shared" si="100"/>
        <v>0.69698581269382198</v>
      </c>
      <c r="AV296" s="22">
        <f t="shared" si="101"/>
        <v>1</v>
      </c>
      <c r="AW296" s="5">
        <f t="shared" si="102"/>
        <v>154</v>
      </c>
      <c r="AX296" s="5">
        <f t="shared" si="103"/>
        <v>274</v>
      </c>
      <c r="AY296" s="5">
        <f t="shared" si="104"/>
        <v>214</v>
      </c>
      <c r="AZ296">
        <v>17.324063783935998</v>
      </c>
      <c r="BA296">
        <v>19.404775039999997</v>
      </c>
      <c r="BB296">
        <v>16.66274846278656</v>
      </c>
      <c r="BC296">
        <v>20.473928715253759</v>
      </c>
      <c r="BD296">
        <v>17.590610390016</v>
      </c>
      <c r="BE296" t="s">
        <v>433</v>
      </c>
      <c r="BF296" t="s">
        <v>433</v>
      </c>
      <c r="BG296" t="s">
        <v>433</v>
      </c>
      <c r="BH296" t="s">
        <v>433</v>
      </c>
    </row>
    <row r="297" spans="1:61" x14ac:dyDescent="0.3">
      <c r="A297" t="s">
        <v>304</v>
      </c>
      <c r="B297" s="19">
        <v>0</v>
      </c>
      <c r="C297" s="19">
        <v>1269.0825263897805</v>
      </c>
      <c r="D297" s="19">
        <v>805.46956560505862</v>
      </c>
      <c r="E297" s="19">
        <v>613.74498237835269</v>
      </c>
      <c r="F297" s="20">
        <v>1327.7347238906675</v>
      </c>
      <c r="G297" s="19">
        <f>SUMPRODUCT(B297:F297,$B$1:$F$1)/SUM($B$1:$F$1)</f>
        <v>939.76542371027358</v>
      </c>
      <c r="H297" s="18">
        <f>RANK(G297,$G$4:$G$316,0)</f>
        <v>35</v>
      </c>
      <c r="I297" s="15">
        <f>IF(AND(B297=0,F297=0),0,IFERROR(_xlfn.RRI(5,B297,F297),100%))</f>
        <v>1</v>
      </c>
      <c r="J297" s="18">
        <f>RANK(I297,$I$4:$I$316,0)</f>
        <v>5</v>
      </c>
      <c r="K297" s="18">
        <f t="shared" si="84"/>
        <v>20</v>
      </c>
      <c r="L297" s="9">
        <v>55.640633054146562</v>
      </c>
      <c r="M297" s="9">
        <v>52.027478679715841</v>
      </c>
      <c r="N297" s="9">
        <v>48.421783592110074</v>
      </c>
      <c r="O297" s="9">
        <v>46.087672368998398</v>
      </c>
      <c r="P297" s="9">
        <v>48.008931643002882</v>
      </c>
      <c r="Q297" s="17">
        <f t="shared" si="85"/>
        <v>48.097636673015813</v>
      </c>
      <c r="R297" s="22">
        <f t="shared" si="86"/>
        <v>-2.907430229564345E-2</v>
      </c>
      <c r="S297" s="5">
        <f t="shared" si="87"/>
        <v>122</v>
      </c>
      <c r="T297" s="5">
        <f t="shared" si="88"/>
        <v>177</v>
      </c>
      <c r="U297" s="5">
        <f t="shared" si="89"/>
        <v>149.5</v>
      </c>
      <c r="V297" s="9">
        <v>67.662924136611849</v>
      </c>
      <c r="W297" s="9">
        <v>79.876100920401925</v>
      </c>
      <c r="X297" s="9">
        <v>86.758480725248006</v>
      </c>
      <c r="Y297" s="9">
        <v>83.830797200383998</v>
      </c>
      <c r="Z297" s="9">
        <v>81.96759769744385</v>
      </c>
      <c r="AA297" s="17">
        <f t="shared" si="90"/>
        <v>82.664925636993033</v>
      </c>
      <c r="AB297" s="22">
        <f t="shared" si="91"/>
        <v>3.9102258847960147E-2</v>
      </c>
      <c r="AC297" s="5">
        <f t="shared" si="92"/>
        <v>127</v>
      </c>
      <c r="AD297" s="5">
        <f t="shared" si="93"/>
        <v>91</v>
      </c>
      <c r="AE297" s="5">
        <f t="shared" si="94"/>
        <v>109</v>
      </c>
      <c r="AF297" s="9">
        <v>0.46091717917348207</v>
      </c>
      <c r="AG297" s="9">
        <v>0.73344300904151771</v>
      </c>
      <c r="AH297" s="9">
        <v>0.59085418493584452</v>
      </c>
      <c r="AI297" s="9">
        <v>0.58132669370976353</v>
      </c>
      <c r="AJ297" s="9">
        <v>0.83581999318516986</v>
      </c>
      <c r="AK297" s="17">
        <f t="shared" si="95"/>
        <v>0.68661485178491599</v>
      </c>
      <c r="AL297" s="22">
        <f t="shared" si="96"/>
        <v>0.12641382472995621</v>
      </c>
      <c r="AM297" s="5">
        <f t="shared" si="97"/>
        <v>261</v>
      </c>
      <c r="AN297" s="5">
        <f t="shared" si="98"/>
        <v>252</v>
      </c>
      <c r="AO297" s="5">
        <f t="shared" si="99"/>
        <v>256.5</v>
      </c>
      <c r="AP297" s="9">
        <v>0.92315889013814656</v>
      </c>
      <c r="AQ297" s="9">
        <v>1.156485453793437</v>
      </c>
      <c r="AR297" s="9">
        <v>1.0087974855889774</v>
      </c>
      <c r="AS297" s="9">
        <v>1.0244528154934023</v>
      </c>
      <c r="AT297" s="9">
        <v>1.2467142694827065</v>
      </c>
      <c r="AU297" s="17">
        <f t="shared" si="100"/>
        <v>1.111763266755478</v>
      </c>
      <c r="AV297" s="22">
        <f t="shared" si="101"/>
        <v>6.1935391154216424E-2</v>
      </c>
      <c r="AW297" s="5">
        <f t="shared" si="102"/>
        <v>267</v>
      </c>
      <c r="AX297" s="5">
        <f t="shared" si="103"/>
        <v>254</v>
      </c>
      <c r="AY297" s="5">
        <f t="shared" si="104"/>
        <v>260.5</v>
      </c>
      <c r="AZ297">
        <v>0</v>
      </c>
      <c r="BA297">
        <v>1473.0215895898214</v>
      </c>
      <c r="BB297">
        <v>805.46956560505862</v>
      </c>
      <c r="BC297">
        <v>613.74498237835269</v>
      </c>
      <c r="BD297">
        <v>1327.7347238906675</v>
      </c>
      <c r="BE297" t="s">
        <v>433</v>
      </c>
      <c r="BF297" t="s">
        <v>433</v>
      </c>
      <c r="BG297" t="s">
        <v>433</v>
      </c>
      <c r="BH297" t="s">
        <v>433</v>
      </c>
    </row>
    <row r="298" spans="1:61" x14ac:dyDescent="0.3">
      <c r="A298" t="s">
        <v>305</v>
      </c>
      <c r="B298" s="19">
        <v>1.3230104678399999E-3</v>
      </c>
      <c r="C298" s="19">
        <v>6.3056936959999998E-5</v>
      </c>
      <c r="D298" s="19">
        <v>2.24364752896E-3</v>
      </c>
      <c r="E298" s="19">
        <v>1.7137534156799999E-3</v>
      </c>
      <c r="F298" s="19">
        <v>0</v>
      </c>
      <c r="G298" s="19">
        <f>SUMPRODUCT(B298:F298,$B$1:$F$1)/SUM($B$1:$F$1)</f>
        <v>1.0321589007359999E-3</v>
      </c>
      <c r="H298" s="18">
        <f>RANK(G298,$G$4:$G$316,0)</f>
        <v>233</v>
      </c>
      <c r="I298" s="15">
        <f>IF(AND(B298=0,F298=0),0,IFERROR(_xlfn.RRI(5,B298,F298),100%))</f>
        <v>-1</v>
      </c>
      <c r="J298" s="18">
        <f>RANK(I298,$I$4:$I$316,0)</f>
        <v>257</v>
      </c>
      <c r="K298" s="18">
        <f t="shared" si="84"/>
        <v>245</v>
      </c>
      <c r="L298" s="9">
        <v>1.4147140055244798</v>
      </c>
      <c r="M298" s="9">
        <v>0.9278302156799999</v>
      </c>
      <c r="N298" s="9">
        <v>0.81386335875071991</v>
      </c>
      <c r="O298" s="9">
        <v>0.59858814190592002</v>
      </c>
      <c r="P298" s="9">
        <v>0</v>
      </c>
      <c r="Q298" s="17">
        <f t="shared" si="85"/>
        <v>0.459476325382144</v>
      </c>
      <c r="R298" s="22">
        <f t="shared" si="86"/>
        <v>-1</v>
      </c>
      <c r="S298" s="5">
        <f t="shared" si="87"/>
        <v>283</v>
      </c>
      <c r="T298" s="5">
        <f t="shared" si="88"/>
        <v>250</v>
      </c>
      <c r="U298" s="5">
        <f t="shared" si="89"/>
        <v>266.5</v>
      </c>
      <c r="V298" s="9">
        <v>16.251145935237123</v>
      </c>
      <c r="W298" s="9">
        <v>8.8358927984640001</v>
      </c>
      <c r="X298" s="9">
        <v>8.8646300435353584</v>
      </c>
      <c r="Y298" s="9">
        <v>8.9824710573875208</v>
      </c>
      <c r="Z298" s="9">
        <v>0</v>
      </c>
      <c r="AA298" s="17">
        <f t="shared" si="90"/>
        <v>5.7220192626083843</v>
      </c>
      <c r="AB298" s="22">
        <f t="shared" si="91"/>
        <v>-1</v>
      </c>
      <c r="AC298" s="5">
        <f t="shared" si="92"/>
        <v>257</v>
      </c>
      <c r="AD298" s="5">
        <f t="shared" si="93"/>
        <v>251</v>
      </c>
      <c r="AE298" s="5">
        <f t="shared" si="94"/>
        <v>254</v>
      </c>
      <c r="AF298" s="9">
        <v>5.4559582588726181E-3</v>
      </c>
      <c r="AG298" s="9">
        <v>1.4130051360005784E-3</v>
      </c>
      <c r="AH298" s="9">
        <v>0.641763711772941</v>
      </c>
      <c r="AI298" s="9">
        <v>0.82892159282322242</v>
      </c>
      <c r="AJ298" s="9">
        <v>0.62983955466001584</v>
      </c>
      <c r="AK298" s="17">
        <f t="shared" si="95"/>
        <v>0.629308490235305</v>
      </c>
      <c r="AL298" s="22">
        <f t="shared" si="96"/>
        <v>1.5850668499950475</v>
      </c>
      <c r="AM298" s="5">
        <f t="shared" si="97"/>
        <v>234</v>
      </c>
      <c r="AN298" s="5">
        <f t="shared" si="98"/>
        <v>313</v>
      </c>
      <c r="AO298" s="5">
        <f t="shared" si="99"/>
        <v>273.5</v>
      </c>
      <c r="AP298" s="9">
        <v>0.15472654018452781</v>
      </c>
      <c r="AQ298" s="9">
        <v>0.13090429213141139</v>
      </c>
      <c r="AR298" s="9">
        <v>0.7977738904995012</v>
      </c>
      <c r="AS298" s="9">
        <v>1.3722337420650175</v>
      </c>
      <c r="AT298" s="9">
        <v>1.1157086669352732</v>
      </c>
      <c r="AU298" s="17">
        <f t="shared" si="100"/>
        <v>1.0317899091093117</v>
      </c>
      <c r="AV298" s="22">
        <f t="shared" si="101"/>
        <v>0.48455809844235986</v>
      </c>
      <c r="AW298" s="5">
        <f t="shared" si="102"/>
        <v>246</v>
      </c>
      <c r="AX298" s="5">
        <f t="shared" si="103"/>
        <v>271</v>
      </c>
      <c r="AY298" s="5">
        <f t="shared" si="104"/>
        <v>258.5</v>
      </c>
      <c r="AZ298">
        <v>3.670047669248E-2</v>
      </c>
      <c r="BA298">
        <v>1.6406366617599998E-2</v>
      </c>
      <c r="BB298">
        <v>2.294821548032E-2</v>
      </c>
      <c r="BC298">
        <v>1.901919208448E-2</v>
      </c>
      <c r="BD298">
        <v>0</v>
      </c>
      <c r="BE298" t="s">
        <v>433</v>
      </c>
      <c r="BF298" t="s">
        <v>433</v>
      </c>
      <c r="BG298" t="s">
        <v>433</v>
      </c>
      <c r="BH298" t="s">
        <v>433</v>
      </c>
    </row>
    <row r="299" spans="1:61" x14ac:dyDescent="0.3">
      <c r="A299" t="s">
        <v>306</v>
      </c>
      <c r="B299" s="19">
        <v>9.6734475657625598</v>
      </c>
      <c r="C299" s="19">
        <v>10.00718613682176</v>
      </c>
      <c r="D299" s="19">
        <v>10.16040755582976</v>
      </c>
      <c r="E299" s="19">
        <v>10.278421234298881</v>
      </c>
      <c r="F299" s="19">
        <v>20.609965731379202</v>
      </c>
      <c r="G299" s="19">
        <f>SUMPRODUCT(B299:F299,$B$1:$F$1)/SUM($B$1:$F$1)</f>
        <v>14.343625859136512</v>
      </c>
      <c r="H299" s="18">
        <f>RANK(G299,$G$4:$G$316,0)</f>
        <v>155</v>
      </c>
      <c r="I299" s="15">
        <f>IF(AND(B299=0,F299=0),0,IFERROR(_xlfn.RRI(5,B299,F299),100%))</f>
        <v>0.16332000782878686</v>
      </c>
      <c r="J299" s="18">
        <f>RANK(I299,$I$4:$I$316,0)</f>
        <v>76</v>
      </c>
      <c r="K299" s="18">
        <f t="shared" si="84"/>
        <v>115.5</v>
      </c>
      <c r="L299" s="9">
        <v>9.9584541891940361</v>
      </c>
      <c r="M299" s="9">
        <v>11.372436331664384</v>
      </c>
      <c r="N299" s="9">
        <v>9.7341836702843896</v>
      </c>
      <c r="O299" s="9">
        <v>10.029028732937013</v>
      </c>
      <c r="P299" s="9">
        <v>12.565579512674509</v>
      </c>
      <c r="Q299" s="17">
        <f t="shared" si="85"/>
        <v>11.048321685050707</v>
      </c>
      <c r="R299" s="22">
        <f t="shared" si="86"/>
        <v>4.760634118293483E-2</v>
      </c>
      <c r="S299" s="5">
        <f t="shared" si="87"/>
        <v>187</v>
      </c>
      <c r="T299" s="5">
        <f t="shared" si="88"/>
        <v>64</v>
      </c>
      <c r="U299" s="5">
        <f t="shared" si="89"/>
        <v>125.5</v>
      </c>
      <c r="V299" s="9">
        <v>20.456592038444338</v>
      </c>
      <c r="W299" s="9">
        <v>23.852922569113908</v>
      </c>
      <c r="X299" s="9">
        <v>23.917649569531086</v>
      </c>
      <c r="Y299" s="9">
        <v>22.332185281167668</v>
      </c>
      <c r="Z299" s="9">
        <v>23.68837357622272</v>
      </c>
      <c r="AA299" s="17">
        <f t="shared" si="90"/>
        <v>23.174010659123518</v>
      </c>
      <c r="AB299" s="22">
        <f t="shared" si="91"/>
        <v>2.9770370733688933E-2</v>
      </c>
      <c r="AC299" s="5">
        <f t="shared" si="92"/>
        <v>201</v>
      </c>
      <c r="AD299" s="5">
        <f t="shared" si="93"/>
        <v>98</v>
      </c>
      <c r="AE299" s="5">
        <f t="shared" si="94"/>
        <v>149.5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17">
        <f t="shared" si="95"/>
        <v>0</v>
      </c>
      <c r="AL299" s="22">
        <f t="shared" si="96"/>
        <v>0</v>
      </c>
      <c r="AM299" s="5">
        <f t="shared" si="97"/>
        <v>13</v>
      </c>
      <c r="AN299" s="5">
        <f t="shared" si="98"/>
        <v>89</v>
      </c>
      <c r="AO299" s="5">
        <f t="shared" si="99"/>
        <v>51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17">
        <f t="shared" si="100"/>
        <v>0</v>
      </c>
      <c r="AV299" s="22">
        <f t="shared" si="101"/>
        <v>0</v>
      </c>
      <c r="AW299" s="5">
        <f t="shared" si="102"/>
        <v>11</v>
      </c>
      <c r="AX299" s="5">
        <f t="shared" si="103"/>
        <v>101</v>
      </c>
      <c r="AY299" s="5">
        <f t="shared" si="104"/>
        <v>56</v>
      </c>
      <c r="AZ299">
        <v>20.064625318400001</v>
      </c>
      <c r="BA299">
        <v>21.501294248110081</v>
      </c>
      <c r="BB299">
        <v>22.583201651384321</v>
      </c>
      <c r="BC299">
        <v>22.787920815144957</v>
      </c>
      <c r="BD299">
        <v>22.992849866772481</v>
      </c>
      <c r="BE299" t="s">
        <v>433</v>
      </c>
      <c r="BF299" t="s">
        <v>433</v>
      </c>
      <c r="BG299" t="s">
        <v>433</v>
      </c>
      <c r="BH299" t="s">
        <v>433</v>
      </c>
    </row>
    <row r="300" spans="1:61" x14ac:dyDescent="0.3">
      <c r="A300" t="s">
        <v>307</v>
      </c>
      <c r="B300" s="19">
        <v>33.306392735744005</v>
      </c>
      <c r="C300" s="19">
        <v>40.479992322047998</v>
      </c>
      <c r="D300" s="19">
        <v>33.417419774975997</v>
      </c>
      <c r="E300" s="19">
        <v>40.952071395327998</v>
      </c>
      <c r="F300" s="19">
        <v>39.391157819391999</v>
      </c>
      <c r="G300" s="19">
        <f>SUMPRODUCT(B300:F300,$B$1:$F$1)/SUM($B$1:$F$1)</f>
        <v>38.414887754239999</v>
      </c>
      <c r="H300" s="18">
        <f>RANK(G300,$G$4:$G$316,0)</f>
        <v>124</v>
      </c>
      <c r="I300" s="15">
        <f>IF(AND(B300=0,F300=0),0,IFERROR(_xlfn.RRI(5,B300,F300),100%))</f>
        <v>3.4127838685500178E-2</v>
      </c>
      <c r="J300" s="18">
        <f>RANK(I300,$I$4:$I$316,0)</f>
        <v>114</v>
      </c>
      <c r="K300" s="18">
        <f t="shared" si="84"/>
        <v>119</v>
      </c>
      <c r="L300" s="9">
        <v>26.409085444096</v>
      </c>
      <c r="M300" s="9">
        <v>32.140991848447996</v>
      </c>
      <c r="N300" s="9">
        <v>33.571005428736001</v>
      </c>
      <c r="O300" s="9">
        <v>26.573801456640002</v>
      </c>
      <c r="P300" s="9">
        <v>22.920839095295999</v>
      </c>
      <c r="Q300" s="17">
        <f t="shared" si="85"/>
        <v>26.7821810254848</v>
      </c>
      <c r="R300" s="22">
        <f t="shared" si="86"/>
        <v>-2.7934722765223241E-2</v>
      </c>
      <c r="S300" s="5">
        <f t="shared" si="87"/>
        <v>147</v>
      </c>
      <c r="T300" s="5">
        <f t="shared" si="88"/>
        <v>176</v>
      </c>
      <c r="U300" s="5">
        <f t="shared" si="89"/>
        <v>161.5</v>
      </c>
      <c r="V300" s="9">
        <v>31.114540737536004</v>
      </c>
      <c r="W300" s="9">
        <v>33.676127625216004</v>
      </c>
      <c r="X300" s="9">
        <v>39.310405625855999</v>
      </c>
      <c r="Y300" s="9">
        <v>41.551643231231999</v>
      </c>
      <c r="Z300" s="9">
        <v>42.849673747456002</v>
      </c>
      <c r="AA300" s="17">
        <f t="shared" si="90"/>
        <v>40.706977011660804</v>
      </c>
      <c r="AB300" s="22">
        <f t="shared" si="91"/>
        <v>6.6097254490173674E-2</v>
      </c>
      <c r="AC300" s="5">
        <f t="shared" si="92"/>
        <v>157</v>
      </c>
      <c r="AD300" s="5">
        <f t="shared" si="93"/>
        <v>62</v>
      </c>
      <c r="AE300" s="5">
        <f t="shared" si="94"/>
        <v>109.5</v>
      </c>
      <c r="AF300" s="9">
        <v>-1.152019542781114</v>
      </c>
      <c r="AG300" s="9">
        <v>0.37608469106606413</v>
      </c>
      <c r="AH300" s="9">
        <v>-0.85380950403526679</v>
      </c>
      <c r="AI300" s="9">
        <v>-0.86529639997735686</v>
      </c>
      <c r="AJ300" s="9">
        <v>-2.5694382331332108</v>
      </c>
      <c r="AK300" s="17">
        <f t="shared" si="95"/>
        <v>-1.4969228566392974</v>
      </c>
      <c r="AL300" s="22">
        <f t="shared" si="96"/>
        <v>0.17402046424399731</v>
      </c>
      <c r="AM300" s="5">
        <f t="shared" si="97"/>
        <v>4</v>
      </c>
      <c r="AN300" s="5">
        <f t="shared" si="98"/>
        <v>257</v>
      </c>
      <c r="AO300" s="5">
        <f t="shared" si="99"/>
        <v>130.5</v>
      </c>
      <c r="AP300" s="9">
        <v>-0.84762988172358189</v>
      </c>
      <c r="AQ300" s="9">
        <v>0.19282994175578294</v>
      </c>
      <c r="AR300" s="9">
        <v>-0.3524899841303975</v>
      </c>
      <c r="AS300" s="9">
        <v>-0.22623396726378459</v>
      </c>
      <c r="AT300" s="9">
        <v>-1.6069403071622348</v>
      </c>
      <c r="AU300" s="17">
        <f t="shared" si="100"/>
        <v>-0.81388430686849877</v>
      </c>
      <c r="AV300" s="22">
        <f t="shared" si="101"/>
        <v>0.13647188736080618</v>
      </c>
      <c r="AW300" s="5">
        <f t="shared" si="102"/>
        <v>7</v>
      </c>
      <c r="AX300" s="5">
        <f t="shared" si="103"/>
        <v>264</v>
      </c>
      <c r="AY300" s="5">
        <f t="shared" si="104"/>
        <v>135.5</v>
      </c>
      <c r="AZ300">
        <v>33.586079736831998</v>
      </c>
      <c r="BA300">
        <v>40.796290697216001</v>
      </c>
      <c r="BB300">
        <v>60.609060692992003</v>
      </c>
      <c r="BC300">
        <v>74.460035304447999</v>
      </c>
      <c r="BD300">
        <v>71.374141163519994</v>
      </c>
      <c r="BE300" t="s">
        <v>433</v>
      </c>
      <c r="BF300" t="s">
        <v>433</v>
      </c>
      <c r="BG300" t="s">
        <v>433</v>
      </c>
      <c r="BH300" t="s">
        <v>433</v>
      </c>
    </row>
    <row r="301" spans="1:61" x14ac:dyDescent="0.3">
      <c r="A301" t="s">
        <v>308</v>
      </c>
      <c r="B301" s="19">
        <v>13.558389074943999</v>
      </c>
      <c r="C301" s="19">
        <v>13.645648351231999</v>
      </c>
      <c r="D301" s="19">
        <v>13.560665060351999</v>
      </c>
      <c r="E301" s="19">
        <v>13.548696383488</v>
      </c>
      <c r="F301" s="19">
        <v>13.144983595008</v>
      </c>
      <c r="G301" s="19">
        <f>SUMPRODUCT(B301:F301,$B$1:$F$1)/SUM($B$1:$F$1)</f>
        <v>13.394937236428801</v>
      </c>
      <c r="H301" s="18">
        <f>RANK(G301,$G$4:$G$316,0)</f>
        <v>159</v>
      </c>
      <c r="I301" s="15">
        <f>IF(AND(B301=0,F301=0),0,IFERROR(_xlfn.RRI(5,B301,F301),100%))</f>
        <v>-6.1739156720999055E-3</v>
      </c>
      <c r="J301" s="18">
        <f>RANK(I301,$I$4:$I$316,0)</f>
        <v>202</v>
      </c>
      <c r="K301" s="18">
        <f t="shared" si="84"/>
        <v>180.5</v>
      </c>
      <c r="L301" s="9">
        <v>98.371166057471996</v>
      </c>
      <c r="M301" s="9">
        <v>109.70072848896</v>
      </c>
      <c r="N301" s="9">
        <v>90.413866259456</v>
      </c>
      <c r="O301" s="9">
        <v>108.98786037350401</v>
      </c>
      <c r="P301" s="9">
        <v>117.47009760870399</v>
      </c>
      <c r="Q301" s="17">
        <f t="shared" si="85"/>
        <v>108.17076513474561</v>
      </c>
      <c r="R301" s="22">
        <f t="shared" si="86"/>
        <v>3.6124402128336452E-2</v>
      </c>
      <c r="S301" s="5">
        <f t="shared" si="87"/>
        <v>81</v>
      </c>
      <c r="T301" s="5">
        <f t="shared" si="88"/>
        <v>77</v>
      </c>
      <c r="U301" s="5">
        <f t="shared" si="89"/>
        <v>79</v>
      </c>
      <c r="V301" s="9">
        <v>164.899585895424</v>
      </c>
      <c r="W301" s="9">
        <v>176.00643997491201</v>
      </c>
      <c r="X301" s="9">
        <v>175.8473108224</v>
      </c>
      <c r="Y301" s="9">
        <v>193.47405368524801</v>
      </c>
      <c r="Z301" s="9">
        <v>193.88358652108801</v>
      </c>
      <c r="AA301" s="17">
        <f t="shared" si="90"/>
        <v>187.8104141720064</v>
      </c>
      <c r="AB301" s="22">
        <f t="shared" si="91"/>
        <v>3.2914314234516073E-2</v>
      </c>
      <c r="AC301" s="5">
        <f t="shared" si="92"/>
        <v>84</v>
      </c>
      <c r="AD301" s="5">
        <f t="shared" si="93"/>
        <v>96</v>
      </c>
      <c r="AE301" s="5">
        <f t="shared" si="94"/>
        <v>90</v>
      </c>
      <c r="AF301" s="9">
        <v>0.34901897434570106</v>
      </c>
      <c r="AG301" s="9">
        <v>0</v>
      </c>
      <c r="AH301" s="9">
        <v>0</v>
      </c>
      <c r="AI301" s="9">
        <v>0</v>
      </c>
      <c r="AJ301" s="9">
        <v>0</v>
      </c>
      <c r="AK301" s="17">
        <f t="shared" si="95"/>
        <v>1.7450948717285055E-2</v>
      </c>
      <c r="AL301" s="22">
        <f t="shared" si="96"/>
        <v>-1</v>
      </c>
      <c r="AM301" s="5">
        <f t="shared" si="97"/>
        <v>117</v>
      </c>
      <c r="AN301" s="5">
        <f t="shared" si="98"/>
        <v>1</v>
      </c>
      <c r="AO301" s="5">
        <f t="shared" si="99"/>
        <v>59</v>
      </c>
      <c r="AP301" s="9">
        <v>1.0185192482733927</v>
      </c>
      <c r="AQ301" s="9">
        <v>0</v>
      </c>
      <c r="AR301" s="9">
        <v>0</v>
      </c>
      <c r="AS301" s="9">
        <v>0</v>
      </c>
      <c r="AT301" s="9">
        <v>0</v>
      </c>
      <c r="AU301" s="17">
        <f t="shared" si="100"/>
        <v>5.0925962413669638E-2</v>
      </c>
      <c r="AV301" s="22">
        <f t="shared" si="101"/>
        <v>-1</v>
      </c>
      <c r="AW301" s="5">
        <f t="shared" si="102"/>
        <v>114</v>
      </c>
      <c r="AX301" s="5">
        <f t="shared" si="103"/>
        <v>1</v>
      </c>
      <c r="AY301" s="5">
        <f t="shared" si="104"/>
        <v>57.5</v>
      </c>
      <c r="AZ301">
        <v>13.558389074943999</v>
      </c>
      <c r="BA301">
        <v>13.645648351231999</v>
      </c>
      <c r="BB301">
        <v>13.560665060351999</v>
      </c>
      <c r="BC301">
        <v>13.548696383488</v>
      </c>
      <c r="BD301">
        <v>13.144983595008</v>
      </c>
      <c r="BE301" t="s">
        <v>433</v>
      </c>
      <c r="BF301" t="s">
        <v>433</v>
      </c>
      <c r="BG301" t="s">
        <v>433</v>
      </c>
      <c r="BH301" t="s">
        <v>433</v>
      </c>
    </row>
    <row r="302" spans="1:61" x14ac:dyDescent="0.3">
      <c r="A302" t="s">
        <v>310</v>
      </c>
      <c r="B302" s="19">
        <v>-1862.2405060047051</v>
      </c>
      <c r="C302" s="19">
        <v>9777.534671367699</v>
      </c>
      <c r="D302" s="19">
        <v>12009.157860280216</v>
      </c>
      <c r="E302" s="19">
        <v>12719.398351671533</v>
      </c>
      <c r="F302" s="20">
        <v>10830.966261636597</v>
      </c>
      <c r="G302" s="19">
        <f>SUMPRODUCT(B302:F302,$B$1:$F$1)/SUM($B$1:$F$1)</f>
        <v>10945.802290480293</v>
      </c>
      <c r="H302" s="18">
        <f>RANK(G302,$G$4:$G$316,0)</f>
        <v>5</v>
      </c>
      <c r="I302" s="15">
        <f>IF(AND(B302=0,F302=0),0,IFERROR(_xlfn.RRI(5,B302,F302),100%))</f>
        <v>1</v>
      </c>
      <c r="J302" s="18">
        <f>RANK(I302,$I$4:$I$316,0)</f>
        <v>5</v>
      </c>
      <c r="K302" s="18">
        <f t="shared" si="84"/>
        <v>5</v>
      </c>
      <c r="L302" s="9">
        <v>4511.4193037754367</v>
      </c>
      <c r="M302" s="9">
        <v>8883.2474988723388</v>
      </c>
      <c r="N302" s="9">
        <v>7935.9362814503329</v>
      </c>
      <c r="O302" s="9">
        <v>7918.7999110717446</v>
      </c>
      <c r="P302" s="9">
        <v>8655.2470769317788</v>
      </c>
      <c r="Q302" s="17">
        <f t="shared" si="85"/>
        <v>8094.6594005166899</v>
      </c>
      <c r="R302" s="22">
        <f t="shared" si="86"/>
        <v>0.13918237025084546</v>
      </c>
      <c r="S302" s="5">
        <f t="shared" si="87"/>
        <v>3</v>
      </c>
      <c r="T302" s="5">
        <f t="shared" si="88"/>
        <v>33</v>
      </c>
      <c r="U302" s="5">
        <f t="shared" si="89"/>
        <v>18</v>
      </c>
      <c r="V302" s="9">
        <v>8220.0424750154853</v>
      </c>
      <c r="W302" s="9">
        <v>14592.772217292073</v>
      </c>
      <c r="X302" s="9">
        <v>12505.903644956496</v>
      </c>
      <c r="Y302" s="9">
        <v>11427.205657010543</v>
      </c>
      <c r="Z302" s="9">
        <v>11565.761034551193</v>
      </c>
      <c r="AA302" s="17">
        <f t="shared" si="90"/>
        <v>11696.287574530317</v>
      </c>
      <c r="AB302" s="22">
        <f t="shared" si="91"/>
        <v>7.0680839192497347E-2</v>
      </c>
      <c r="AC302" s="5">
        <f t="shared" si="92"/>
        <v>3</v>
      </c>
      <c r="AD302" s="5">
        <f t="shared" si="93"/>
        <v>57</v>
      </c>
      <c r="AE302" s="5">
        <f t="shared" si="94"/>
        <v>30</v>
      </c>
      <c r="AF302" s="9">
        <v>0</v>
      </c>
      <c r="AG302" s="9">
        <v>0</v>
      </c>
      <c r="AH302" s="9">
        <v>0.65579385938145873</v>
      </c>
      <c r="AI302" s="9">
        <v>0.64833405959343438</v>
      </c>
      <c r="AJ302" s="9">
        <v>0.74394435524504343</v>
      </c>
      <c r="AK302" s="17">
        <f t="shared" si="95"/>
        <v>0.62323673185233952</v>
      </c>
      <c r="AL302" s="22">
        <f t="shared" si="96"/>
        <v>1</v>
      </c>
      <c r="AM302" s="5">
        <f t="shared" si="97"/>
        <v>229</v>
      </c>
      <c r="AN302" s="5">
        <f t="shared" si="98"/>
        <v>270</v>
      </c>
      <c r="AO302" s="5">
        <f t="shared" si="99"/>
        <v>249.5</v>
      </c>
      <c r="AP302" s="9">
        <v>0</v>
      </c>
      <c r="AQ302" s="9">
        <v>0</v>
      </c>
      <c r="AR302" s="9">
        <v>1.0025906446848296</v>
      </c>
      <c r="AS302" s="9">
        <v>0.97565941700517977</v>
      </c>
      <c r="AT302" s="9">
        <v>0.98682220330139048</v>
      </c>
      <c r="AU302" s="17">
        <f t="shared" si="100"/>
        <v>0.88794483535907598</v>
      </c>
      <c r="AV302" s="22">
        <f t="shared" si="101"/>
        <v>1</v>
      </c>
      <c r="AW302" s="5">
        <f t="shared" si="102"/>
        <v>184</v>
      </c>
      <c r="AX302" s="5">
        <f t="shared" si="103"/>
        <v>274</v>
      </c>
      <c r="AY302" s="5">
        <f t="shared" si="104"/>
        <v>229</v>
      </c>
      <c r="AZ302">
        <v>2210.9668491883112</v>
      </c>
      <c r="BA302">
        <v>11493.619715365376</v>
      </c>
      <c r="BB302">
        <v>16553.861171559507</v>
      </c>
      <c r="BC302">
        <v>18988.452772987905</v>
      </c>
      <c r="BD302">
        <v>19180.016479236354</v>
      </c>
      <c r="BE302" t="s">
        <v>433</v>
      </c>
      <c r="BF302" t="s">
        <v>433</v>
      </c>
      <c r="BG302" t="s">
        <v>433</v>
      </c>
      <c r="BH302" t="s">
        <v>433</v>
      </c>
    </row>
    <row r="303" spans="1:61" x14ac:dyDescent="0.3">
      <c r="A303" t="s">
        <v>311</v>
      </c>
      <c r="B303" s="19">
        <v>0</v>
      </c>
      <c r="C303" s="19">
        <v>0</v>
      </c>
      <c r="D303" s="19">
        <v>0</v>
      </c>
      <c r="E303" s="19">
        <v>0</v>
      </c>
      <c r="F303" s="19">
        <v>0</v>
      </c>
      <c r="G303" s="19">
        <f>SUMPRODUCT(B303:F303,$B$1:$F$1)/SUM($B$1:$F$1)</f>
        <v>0</v>
      </c>
      <c r="H303" s="18">
        <f>RANK(G303,$G$4:$G$316,0)</f>
        <v>241</v>
      </c>
      <c r="I303" s="15">
        <f>IF(AND(B303=0,F303=0),0,IFERROR(_xlfn.RRI(5,B303,F303),100%))</f>
        <v>0</v>
      </c>
      <c r="J303" s="18">
        <f>RANK(I303,$I$4:$I$316,0)</f>
        <v>132</v>
      </c>
      <c r="K303" s="18">
        <f t="shared" si="84"/>
        <v>186.5</v>
      </c>
      <c r="L303" s="9">
        <v>0.97187304452106238</v>
      </c>
      <c r="M303" s="9">
        <v>0.21309976533534719</v>
      </c>
      <c r="N303" s="9">
        <v>0.14616234176552961</v>
      </c>
      <c r="O303" s="9">
        <v>0.13389479294300161</v>
      </c>
      <c r="P303" s="9">
        <v>0.13652220177192959</v>
      </c>
      <c r="Q303" s="17">
        <f t="shared" si="85"/>
        <v>0.18325842743759874</v>
      </c>
      <c r="R303" s="22">
        <f t="shared" si="86"/>
        <v>-0.32466579107569105</v>
      </c>
      <c r="S303" s="5">
        <f t="shared" si="87"/>
        <v>292</v>
      </c>
      <c r="T303" s="5">
        <f t="shared" si="88"/>
        <v>243</v>
      </c>
      <c r="U303" s="5">
        <f t="shared" si="89"/>
        <v>267.5</v>
      </c>
      <c r="V303" s="9">
        <v>3.5887687806975999</v>
      </c>
      <c r="W303" s="9">
        <v>3.1916762977276929</v>
      </c>
      <c r="X303" s="9">
        <v>3.3976882524201986</v>
      </c>
      <c r="Y303" s="9">
        <v>3.1247407804161025</v>
      </c>
      <c r="Z303" s="9">
        <v>3.0965236229672959</v>
      </c>
      <c r="AA303" s="17">
        <f t="shared" si="90"/>
        <v>3.1945915877170536</v>
      </c>
      <c r="AB303" s="22">
        <f t="shared" si="91"/>
        <v>-2.9074776143037551E-2</v>
      </c>
      <c r="AC303" s="5">
        <f t="shared" si="92"/>
        <v>284</v>
      </c>
      <c r="AD303" s="5">
        <f t="shared" si="93"/>
        <v>200</v>
      </c>
      <c r="AE303" s="5">
        <f t="shared" si="94"/>
        <v>242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17">
        <f t="shared" si="95"/>
        <v>0</v>
      </c>
      <c r="AL303" s="22">
        <f t="shared" si="96"/>
        <v>0</v>
      </c>
      <c r="AM303" s="5">
        <f t="shared" si="97"/>
        <v>13</v>
      </c>
      <c r="AN303" s="5">
        <f t="shared" si="98"/>
        <v>89</v>
      </c>
      <c r="AO303" s="5">
        <f t="shared" si="99"/>
        <v>51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17">
        <f t="shared" si="100"/>
        <v>0</v>
      </c>
      <c r="AV303" s="22">
        <f t="shared" si="101"/>
        <v>0</v>
      </c>
      <c r="AW303" s="5">
        <f t="shared" si="102"/>
        <v>11</v>
      </c>
      <c r="AX303" s="5">
        <f t="shared" si="103"/>
        <v>101</v>
      </c>
      <c r="AY303" s="5">
        <f t="shared" si="104"/>
        <v>56</v>
      </c>
      <c r="AZ303">
        <v>0</v>
      </c>
      <c r="BA303">
        <v>0</v>
      </c>
      <c r="BB303">
        <v>0</v>
      </c>
      <c r="BC303">
        <v>0</v>
      </c>
      <c r="BD303">
        <v>0</v>
      </c>
      <c r="BE303" t="s">
        <v>433</v>
      </c>
      <c r="BF303" t="s">
        <v>433</v>
      </c>
      <c r="BG303" t="s">
        <v>438</v>
      </c>
      <c r="BH303" t="s">
        <v>438</v>
      </c>
      <c r="BI303" t="s">
        <v>437</v>
      </c>
    </row>
    <row r="304" spans="1:61" x14ac:dyDescent="0.3">
      <c r="A304" t="s">
        <v>312</v>
      </c>
      <c r="B304" s="19">
        <v>-3.1593951625113602E-2</v>
      </c>
      <c r="C304" s="19">
        <v>0.49177638673725432</v>
      </c>
      <c r="D304" s="19">
        <v>0.73921596475146234</v>
      </c>
      <c r="E304" s="19">
        <v>0.42433131811235841</v>
      </c>
      <c r="F304" s="19">
        <v>-98.858697237779239</v>
      </c>
      <c r="G304" s="19">
        <f>SUMPRODUCT(B304:F304,$B$1:$F$1)/SUM($B$1:$F$1)</f>
        <v>-39.245327184972091</v>
      </c>
      <c r="H304" s="18">
        <f>RANK(G304,$G$4:$G$316,0)</f>
        <v>311</v>
      </c>
      <c r="I304" s="15">
        <f>IF(AND(B304=0,F304=0),0,IFERROR(_xlfn.RRI(5,B304,F304),100%))</f>
        <v>4.0012917155739327</v>
      </c>
      <c r="J304" s="18">
        <f>RANK(I304,$I$4:$I$316,0)</f>
        <v>1</v>
      </c>
      <c r="K304" s="18">
        <f t="shared" si="84"/>
        <v>156</v>
      </c>
      <c r="L304" s="9">
        <v>26.785808875883518</v>
      </c>
      <c r="M304" s="9">
        <v>126.46524457506816</v>
      </c>
      <c r="N304" s="9">
        <v>106.35361325420267</v>
      </c>
      <c r="O304" s="9">
        <v>99.264418928633958</v>
      </c>
      <c r="P304" s="9">
        <v>79.159114263174459</v>
      </c>
      <c r="Q304" s="17">
        <f t="shared" si="85"/>
        <v>90.3762467072481</v>
      </c>
      <c r="R304" s="22">
        <f t="shared" si="86"/>
        <v>0.24199324011127343</v>
      </c>
      <c r="S304" s="5">
        <f t="shared" si="87"/>
        <v>93</v>
      </c>
      <c r="T304" s="5">
        <f t="shared" si="88"/>
        <v>21</v>
      </c>
      <c r="U304" s="5">
        <f t="shared" si="89"/>
        <v>57</v>
      </c>
      <c r="V304" s="9">
        <v>52.429778298449307</v>
      </c>
      <c r="W304" s="9">
        <v>220.98836167838044</v>
      </c>
      <c r="X304" s="9">
        <v>161.18515333966141</v>
      </c>
      <c r="Y304" s="9">
        <v>202.92951644597906</v>
      </c>
      <c r="Z304" s="9">
        <v>206.52540047971002</v>
      </c>
      <c r="AA304" s="17">
        <f t="shared" si="90"/>
        <v>189.39695279245149</v>
      </c>
      <c r="AB304" s="22">
        <f t="shared" si="91"/>
        <v>0.31546437254315318</v>
      </c>
      <c r="AC304" s="5">
        <f t="shared" si="92"/>
        <v>82</v>
      </c>
      <c r="AD304" s="5">
        <f t="shared" si="93"/>
        <v>18</v>
      </c>
      <c r="AE304" s="5">
        <f t="shared" si="94"/>
        <v>50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17">
        <f t="shared" si="95"/>
        <v>0</v>
      </c>
      <c r="AL304" s="22">
        <f t="shared" si="96"/>
        <v>0</v>
      </c>
      <c r="AM304" s="5">
        <f t="shared" si="97"/>
        <v>13</v>
      </c>
      <c r="AN304" s="5">
        <f t="shared" si="98"/>
        <v>89</v>
      </c>
      <c r="AO304" s="5">
        <f t="shared" si="99"/>
        <v>51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17">
        <f t="shared" si="100"/>
        <v>0</v>
      </c>
      <c r="AV304" s="22">
        <f t="shared" si="101"/>
        <v>0</v>
      </c>
      <c r="AW304" s="5">
        <f t="shared" si="102"/>
        <v>11</v>
      </c>
      <c r="AX304" s="5">
        <f t="shared" si="103"/>
        <v>101</v>
      </c>
      <c r="AY304" s="5">
        <f t="shared" si="104"/>
        <v>56</v>
      </c>
      <c r="AZ304">
        <v>-2.6791458508595201E-2</v>
      </c>
      <c r="BA304">
        <v>0.47580650632714239</v>
      </c>
      <c r="BB304">
        <v>0.75746044927191047</v>
      </c>
      <c r="BC304">
        <v>0.30557241177538558</v>
      </c>
      <c r="BD304">
        <v>0.38834084258386314</v>
      </c>
      <c r="BE304" t="s">
        <v>433</v>
      </c>
      <c r="BF304" t="s">
        <v>433</v>
      </c>
      <c r="BG304" t="s">
        <v>433</v>
      </c>
      <c r="BH304" t="s">
        <v>433</v>
      </c>
    </row>
    <row r="305" spans="1:61" x14ac:dyDescent="0.3">
      <c r="A305" t="s">
        <v>313</v>
      </c>
      <c r="B305" s="19">
        <v>0</v>
      </c>
      <c r="C305" s="19">
        <v>0</v>
      </c>
      <c r="D305" s="19">
        <v>0</v>
      </c>
      <c r="E305" s="19">
        <v>0</v>
      </c>
      <c r="F305" s="19">
        <v>0</v>
      </c>
      <c r="G305" s="19">
        <f>SUMPRODUCT(B305:F305,$B$1:$F$1)/SUM($B$1:$F$1)</f>
        <v>0</v>
      </c>
      <c r="H305" s="18">
        <f>RANK(G305,$G$4:$G$316,0)</f>
        <v>241</v>
      </c>
      <c r="I305" s="15">
        <f>IF(AND(B305=0,F305=0),0,IFERROR(_xlfn.RRI(5,B305,F305),100%))</f>
        <v>0</v>
      </c>
      <c r="J305" s="18">
        <f>RANK(I305,$I$4:$I$316,0)</f>
        <v>132</v>
      </c>
      <c r="K305" s="18">
        <f t="shared" si="84"/>
        <v>186.5</v>
      </c>
      <c r="L305" s="9">
        <v>0.22618055949311999</v>
      </c>
      <c r="M305" s="9">
        <v>0.25459291477800966</v>
      </c>
      <c r="N305" s="9">
        <v>0.2573560094352384</v>
      </c>
      <c r="O305" s="9">
        <v>0</v>
      </c>
      <c r="P305" s="9">
        <v>0</v>
      </c>
      <c r="Q305" s="17">
        <f t="shared" si="85"/>
        <v>7.5509875600604168E-2</v>
      </c>
      <c r="R305" s="22">
        <f t="shared" si="86"/>
        <v>-1</v>
      </c>
      <c r="S305" s="5">
        <f t="shared" si="87"/>
        <v>294</v>
      </c>
      <c r="T305" s="5">
        <f t="shared" si="88"/>
        <v>250</v>
      </c>
      <c r="U305" s="5">
        <f t="shared" si="89"/>
        <v>272</v>
      </c>
      <c r="V305" s="9">
        <v>3.3640607028224001</v>
      </c>
      <c r="W305" s="9">
        <v>3.7961957439439873</v>
      </c>
      <c r="X305" s="9">
        <v>3.8373958233601027</v>
      </c>
      <c r="Y305" s="9">
        <v>0</v>
      </c>
      <c r="Z305" s="9">
        <v>0</v>
      </c>
      <c r="AA305" s="17">
        <f t="shared" si="90"/>
        <v>1.1254919870103399</v>
      </c>
      <c r="AB305" s="22">
        <f t="shared" si="91"/>
        <v>-1</v>
      </c>
      <c r="AC305" s="5">
        <f t="shared" si="92"/>
        <v>290</v>
      </c>
      <c r="AD305" s="5">
        <f t="shared" si="93"/>
        <v>251</v>
      </c>
      <c r="AE305" s="5">
        <f t="shared" si="94"/>
        <v>270.5</v>
      </c>
      <c r="AF305" s="9">
        <v>0.3043257845186062</v>
      </c>
      <c r="AG305" s="9">
        <v>0.28946833013771239</v>
      </c>
      <c r="AH305" s="9">
        <v>0.38161392213184236</v>
      </c>
      <c r="AI305" s="9">
        <v>0.35677250891626439</v>
      </c>
      <c r="AJ305" s="9">
        <v>0.32876761127704129</v>
      </c>
      <c r="AK305" s="17">
        <f t="shared" si="95"/>
        <v>0.34455128734488022</v>
      </c>
      <c r="AL305" s="22">
        <f t="shared" si="96"/>
        <v>1.5570448714414153E-2</v>
      </c>
      <c r="AM305" s="5">
        <f t="shared" si="97"/>
        <v>157</v>
      </c>
      <c r="AN305" s="5">
        <f t="shared" si="98"/>
        <v>206</v>
      </c>
      <c r="AO305" s="5">
        <f t="shared" si="99"/>
        <v>181.5</v>
      </c>
      <c r="AP305" s="9">
        <v>0.89122190944410506</v>
      </c>
      <c r="AQ305" s="9">
        <v>0.8779797744406731</v>
      </c>
      <c r="AR305" s="9">
        <v>1.0137225154134903</v>
      </c>
      <c r="AS305" s="9">
        <v>0.99293379116160063</v>
      </c>
      <c r="AT305" s="9">
        <v>0.91742920775717696</v>
      </c>
      <c r="AU305" s="17">
        <f t="shared" si="100"/>
        <v>0.95605640772828804</v>
      </c>
      <c r="AV305" s="22">
        <f t="shared" si="101"/>
        <v>5.8132248158389022E-3</v>
      </c>
      <c r="AW305" s="5">
        <f t="shared" si="102"/>
        <v>212</v>
      </c>
      <c r="AX305" s="5">
        <f t="shared" si="103"/>
        <v>212</v>
      </c>
      <c r="AY305" s="5">
        <f t="shared" si="104"/>
        <v>212</v>
      </c>
      <c r="AZ305">
        <v>0</v>
      </c>
      <c r="BA305">
        <v>0</v>
      </c>
      <c r="BB305">
        <v>0</v>
      </c>
      <c r="BC305">
        <v>0</v>
      </c>
      <c r="BD305">
        <v>0</v>
      </c>
      <c r="BE305" t="s">
        <v>433</v>
      </c>
      <c r="BF305" t="s">
        <v>433</v>
      </c>
      <c r="BG305" t="s">
        <v>438</v>
      </c>
      <c r="BH305" t="s">
        <v>438</v>
      </c>
      <c r="BI305" t="s">
        <v>437</v>
      </c>
    </row>
    <row r="306" spans="1:61" x14ac:dyDescent="0.3">
      <c r="A306" t="s">
        <v>314</v>
      </c>
      <c r="B306" s="19">
        <v>179.8039825941197</v>
      </c>
      <c r="C306" s="19">
        <v>184.73791727903745</v>
      </c>
      <c r="D306" s="19">
        <v>182.0081250677043</v>
      </c>
      <c r="E306" s="19">
        <v>170.80534409076736</v>
      </c>
      <c r="F306" s="19">
        <v>147.27921753580543</v>
      </c>
      <c r="G306" s="19">
        <f>SUMPRODUCT(B306:F306,$B$1:$F$1)/SUM($B$1:$F$1)</f>
        <v>164.78201024875111</v>
      </c>
      <c r="H306" s="18">
        <f>RANK(G306,$G$4:$G$316,0)</f>
        <v>75</v>
      </c>
      <c r="I306" s="15">
        <f>IF(AND(B306=0,F306=0),0,IFERROR(_xlfn.RRI(5,B306,F306),100%))</f>
        <v>-3.9121596808708858E-2</v>
      </c>
      <c r="J306" s="18">
        <f>RANK(I306,$I$4:$I$316,0)</f>
        <v>216</v>
      </c>
      <c r="K306" s="18">
        <f t="shared" si="84"/>
        <v>145.5</v>
      </c>
      <c r="L306" s="9">
        <v>55.744776985268018</v>
      </c>
      <c r="M306" s="9">
        <v>58.823184895346174</v>
      </c>
      <c r="N306" s="9">
        <v>58.727296409246208</v>
      </c>
      <c r="O306" s="9">
        <v>57.286771072023242</v>
      </c>
      <c r="P306" s="9">
        <v>58.114148756212529</v>
      </c>
      <c r="Q306" s="17">
        <f t="shared" si="85"/>
        <v>57.905548199971932</v>
      </c>
      <c r="R306" s="22">
        <f t="shared" si="86"/>
        <v>8.3598376733211577E-3</v>
      </c>
      <c r="S306" s="5">
        <f t="shared" si="87"/>
        <v>114</v>
      </c>
      <c r="T306" s="5">
        <f t="shared" si="88"/>
        <v>107</v>
      </c>
      <c r="U306" s="5">
        <f t="shared" si="89"/>
        <v>110.5</v>
      </c>
      <c r="V306" s="9">
        <v>71.576584563207902</v>
      </c>
      <c r="W306" s="9">
        <v>98.005491017484601</v>
      </c>
      <c r="X306" s="9">
        <v>123.45961483746211</v>
      </c>
      <c r="Y306" s="9">
        <v>121.70414546608733</v>
      </c>
      <c r="Z306" s="9">
        <v>117.36114655733566</v>
      </c>
      <c r="AA306" s="17">
        <f t="shared" si="90"/>
        <v>116.62672900928752</v>
      </c>
      <c r="AB306" s="22">
        <f t="shared" si="91"/>
        <v>0.10395322999703982</v>
      </c>
      <c r="AC306" s="5">
        <f t="shared" si="92"/>
        <v>108</v>
      </c>
      <c r="AD306" s="5">
        <f t="shared" si="93"/>
        <v>40</v>
      </c>
      <c r="AE306" s="5">
        <f t="shared" si="94"/>
        <v>74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17">
        <f t="shared" si="95"/>
        <v>0</v>
      </c>
      <c r="AL306" s="22">
        <f t="shared" si="96"/>
        <v>0</v>
      </c>
      <c r="AM306" s="5">
        <f t="shared" si="97"/>
        <v>13</v>
      </c>
      <c r="AN306" s="5">
        <f t="shared" si="98"/>
        <v>89</v>
      </c>
      <c r="AO306" s="5">
        <f t="shared" si="99"/>
        <v>51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17">
        <f t="shared" si="100"/>
        <v>0</v>
      </c>
      <c r="AV306" s="22">
        <f t="shared" si="101"/>
        <v>0</v>
      </c>
      <c r="AW306" s="5">
        <f t="shared" si="102"/>
        <v>11</v>
      </c>
      <c r="AX306" s="5">
        <f t="shared" si="103"/>
        <v>101</v>
      </c>
      <c r="AY306" s="5">
        <f t="shared" si="104"/>
        <v>56</v>
      </c>
      <c r="AZ306">
        <v>189.459203862528</v>
      </c>
      <c r="BA306">
        <v>203.06191780147202</v>
      </c>
      <c r="BB306">
        <v>202.368079506432</v>
      </c>
      <c r="BC306">
        <v>189.86502154244096</v>
      </c>
      <c r="BD306">
        <v>166.92641661767678</v>
      </c>
      <c r="BE306" t="s">
        <v>433</v>
      </c>
      <c r="BF306" t="s">
        <v>433</v>
      </c>
      <c r="BG306" t="s">
        <v>433</v>
      </c>
      <c r="BH306" t="s">
        <v>433</v>
      </c>
    </row>
    <row r="307" spans="1:61" x14ac:dyDescent="0.3">
      <c r="A307" t="s">
        <v>315</v>
      </c>
      <c r="B307" s="19">
        <v>0</v>
      </c>
      <c r="C307" s="19">
        <v>-0.14733249996339198</v>
      </c>
      <c r="D307" s="19">
        <v>-193.0833185709605</v>
      </c>
      <c r="E307" s="19">
        <v>1.445376E-2</v>
      </c>
      <c r="F307" s="20">
        <v>-3.7675216682598399E-2</v>
      </c>
      <c r="G307" s="19">
        <f>SUMPRODUCT(B307:F307,$B$1:$F$1)/SUM($B$1:$F$1)</f>
        <v>-38.634764297863313</v>
      </c>
      <c r="H307" s="18">
        <f>RANK(G307,$G$4:$G$316,0)</f>
        <v>310</v>
      </c>
      <c r="I307" s="15">
        <f>IF(AND(B307=0,F307=0),0,IFERROR(_xlfn.RRI(5,B307,F307),100%))</f>
        <v>1</v>
      </c>
      <c r="J307" s="18">
        <f>RANK(I307,$I$4:$I$316,0)</f>
        <v>5</v>
      </c>
      <c r="K307" s="18">
        <f t="shared" si="84"/>
        <v>157.5</v>
      </c>
      <c r="L307" s="9">
        <v>156.3431224015755</v>
      </c>
      <c r="M307" s="9">
        <v>148.18306209589321</v>
      </c>
      <c r="N307" s="9">
        <v>256.37533917020642</v>
      </c>
      <c r="O307" s="9">
        <v>241.94129608980367</v>
      </c>
      <c r="P307" s="9">
        <v>225.33296720156997</v>
      </c>
      <c r="Q307" s="17">
        <f t="shared" si="85"/>
        <v>229.21695276648381</v>
      </c>
      <c r="R307" s="22">
        <f t="shared" si="86"/>
        <v>7.5843724366377874E-2</v>
      </c>
      <c r="S307" s="5">
        <f t="shared" si="87"/>
        <v>51</v>
      </c>
      <c r="T307" s="5">
        <f t="shared" si="88"/>
        <v>52</v>
      </c>
      <c r="U307" s="5">
        <f t="shared" si="89"/>
        <v>51.5</v>
      </c>
      <c r="V307" s="9">
        <v>217.01340191044486</v>
      </c>
      <c r="W307" s="9">
        <v>210.20154494660412</v>
      </c>
      <c r="X307" s="9">
        <v>414.51561287653135</v>
      </c>
      <c r="Y307" s="9">
        <v>469.00928041350727</v>
      </c>
      <c r="Z307" s="9">
        <v>450.17898840026544</v>
      </c>
      <c r="AA307" s="17">
        <f t="shared" si="90"/>
        <v>425.03824940231709</v>
      </c>
      <c r="AB307" s="22">
        <f t="shared" si="91"/>
        <v>0.15712355175877279</v>
      </c>
      <c r="AC307" s="5">
        <f t="shared" si="92"/>
        <v>46</v>
      </c>
      <c r="AD307" s="5">
        <f t="shared" si="93"/>
        <v>26</v>
      </c>
      <c r="AE307" s="5">
        <f t="shared" si="94"/>
        <v>36</v>
      </c>
      <c r="AF307" s="9">
        <v>0.70077564247046942</v>
      </c>
      <c r="AG307" s="9">
        <v>0.65344500034330588</v>
      </c>
      <c r="AH307" s="9">
        <v>0.60743598076717098</v>
      </c>
      <c r="AI307" s="9">
        <v>0.63633476267452749</v>
      </c>
      <c r="AJ307" s="9">
        <v>0.64416296358567904</v>
      </c>
      <c r="AK307" s="17">
        <f t="shared" si="95"/>
        <v>0.6377638425307528</v>
      </c>
      <c r="AL307" s="22">
        <f t="shared" si="96"/>
        <v>-1.670608722770206E-2</v>
      </c>
      <c r="AM307" s="5">
        <f t="shared" si="97"/>
        <v>242</v>
      </c>
      <c r="AN307" s="5">
        <f t="shared" si="98"/>
        <v>80</v>
      </c>
      <c r="AO307" s="5">
        <f t="shared" si="99"/>
        <v>161</v>
      </c>
      <c r="AP307" s="9">
        <v>1.5736940020914882</v>
      </c>
      <c r="AQ307" s="9">
        <v>1.3621207086847962</v>
      </c>
      <c r="AR307" s="9">
        <v>2.4708156597642783</v>
      </c>
      <c r="AS307" s="9">
        <v>1.6333656084170451</v>
      </c>
      <c r="AT307" s="9">
        <v>1.7520511226297713</v>
      </c>
      <c r="AU307" s="17">
        <f t="shared" si="100"/>
        <v>1.8317839990686919</v>
      </c>
      <c r="AV307" s="22">
        <f t="shared" si="101"/>
        <v>2.1704478186264753E-2</v>
      </c>
      <c r="AW307" s="5">
        <f t="shared" si="102"/>
        <v>298</v>
      </c>
      <c r="AX307" s="5">
        <f t="shared" si="103"/>
        <v>225</v>
      </c>
      <c r="AY307" s="5">
        <f t="shared" si="104"/>
        <v>261.5</v>
      </c>
      <c r="AZ307">
        <v>0</v>
      </c>
      <c r="BA307">
        <v>-0.47208213304463359</v>
      </c>
      <c r="BB307">
        <v>43.015127746726797</v>
      </c>
      <c r="BC307">
        <v>0.146464768</v>
      </c>
      <c r="BD307">
        <v>-0.87975189328895997</v>
      </c>
      <c r="BE307" t="s">
        <v>433</v>
      </c>
      <c r="BF307" t="s">
        <v>433</v>
      </c>
      <c r="BG307" t="s">
        <v>433</v>
      </c>
      <c r="BH307" t="s">
        <v>433</v>
      </c>
    </row>
    <row r="308" spans="1:61" x14ac:dyDescent="0.3">
      <c r="A308" t="s">
        <v>316</v>
      </c>
      <c r="B308" s="19">
        <v>1291.3713298104319</v>
      </c>
      <c r="C308" s="19">
        <v>2245.5211939583996</v>
      </c>
      <c r="D308" s="19">
        <v>2520.0113417840639</v>
      </c>
      <c r="E308" s="19">
        <v>2275.2177909688317</v>
      </c>
      <c r="F308" s="19">
        <v>2150.0699996221438</v>
      </c>
      <c r="G308" s="19">
        <f>SUMPRODUCT(B308:F308,$B$1:$F$1)/SUM($B$1:$F$1)</f>
        <v>2223.4402316847613</v>
      </c>
      <c r="H308" s="18">
        <f>RANK(G308,$G$4:$G$316,0)</f>
        <v>25</v>
      </c>
      <c r="I308" s="15">
        <f>IF(AND(B308=0,F308=0),0,IFERROR(_xlfn.RRI(5,B308,F308),100%))</f>
        <v>0.10733822484602618</v>
      </c>
      <c r="J308" s="18">
        <f>RANK(I308,$I$4:$I$316,0)</f>
        <v>86</v>
      </c>
      <c r="K308" s="18">
        <f t="shared" si="84"/>
        <v>55.5</v>
      </c>
      <c r="L308" s="9">
        <v>71.44827257139201</v>
      </c>
      <c r="M308" s="9">
        <v>129.99288923340799</v>
      </c>
      <c r="N308" s="9">
        <v>137.380822663168</v>
      </c>
      <c r="O308" s="9">
        <v>167.07529304371201</v>
      </c>
      <c r="P308" s="9">
        <v>164.18903327231999</v>
      </c>
      <c r="Q308" s="17">
        <f t="shared" si="85"/>
        <v>153.34642384491519</v>
      </c>
      <c r="R308" s="22">
        <f t="shared" si="86"/>
        <v>0.18105597896333947</v>
      </c>
      <c r="S308" s="5">
        <f t="shared" si="87"/>
        <v>65</v>
      </c>
      <c r="T308" s="5">
        <f t="shared" si="88"/>
        <v>26</v>
      </c>
      <c r="U308" s="5">
        <f t="shared" si="89"/>
        <v>45.5</v>
      </c>
      <c r="V308" s="9">
        <v>96.223612906496001</v>
      </c>
      <c r="W308" s="9">
        <v>148.441015187456</v>
      </c>
      <c r="X308" s="9">
        <v>178.11306971340798</v>
      </c>
      <c r="Y308" s="9">
        <v>222.491785532416</v>
      </c>
      <c r="Z308" s="9">
        <v>234.43215422566399</v>
      </c>
      <c r="AA308" s="17">
        <f t="shared" si="90"/>
        <v>208.37624269736961</v>
      </c>
      <c r="AB308" s="22">
        <f t="shared" si="91"/>
        <v>0.19494276425200763</v>
      </c>
      <c r="AC308" s="5">
        <f t="shared" si="92"/>
        <v>75</v>
      </c>
      <c r="AD308" s="5">
        <f t="shared" si="93"/>
        <v>22</v>
      </c>
      <c r="AE308" s="5">
        <f t="shared" si="94"/>
        <v>48.5</v>
      </c>
      <c r="AF308" s="9">
        <v>0.64789930229213322</v>
      </c>
      <c r="AG308" s="9">
        <v>0.70379377442827473</v>
      </c>
      <c r="AH308" s="9">
        <v>0.61451195523065805</v>
      </c>
      <c r="AI308" s="9">
        <v>0.56140968755679954</v>
      </c>
      <c r="AJ308" s="9">
        <v>0.67783401176624991</v>
      </c>
      <c r="AK308" s="17">
        <f t="shared" si="95"/>
        <v>0.63004355585569183</v>
      </c>
      <c r="AL308" s="22">
        <f t="shared" si="96"/>
        <v>9.0743547642297973E-3</v>
      </c>
      <c r="AM308" s="5">
        <f t="shared" si="97"/>
        <v>235</v>
      </c>
      <c r="AN308" s="5">
        <f t="shared" si="98"/>
        <v>201</v>
      </c>
      <c r="AO308" s="5">
        <f t="shared" si="99"/>
        <v>218</v>
      </c>
      <c r="AP308" s="9">
        <v>1.0529147227148554</v>
      </c>
      <c r="AQ308" s="9">
        <v>1.1015393682503323</v>
      </c>
      <c r="AR308" s="9">
        <v>0.99561923273813369</v>
      </c>
      <c r="AS308" s="9">
        <v>0.93678410572213688</v>
      </c>
      <c r="AT308" s="9">
        <v>1.051513612207942</v>
      </c>
      <c r="AU308" s="17">
        <f t="shared" si="100"/>
        <v>1.008487227695704</v>
      </c>
      <c r="AV308" s="22">
        <f t="shared" si="101"/>
        <v>-2.6628118196359019E-4</v>
      </c>
      <c r="AW308" s="5">
        <f t="shared" si="102"/>
        <v>237</v>
      </c>
      <c r="AX308" s="5">
        <f t="shared" si="103"/>
        <v>98</v>
      </c>
      <c r="AY308" s="5">
        <f t="shared" si="104"/>
        <v>167.5</v>
      </c>
      <c r="AZ308">
        <v>1291.377182619648</v>
      </c>
      <c r="BA308">
        <v>2245.522597900288</v>
      </c>
      <c r="BB308">
        <v>2520.0114362152958</v>
      </c>
      <c r="BC308">
        <v>2275.2177909688317</v>
      </c>
      <c r="BD308">
        <v>2150.0699996221438</v>
      </c>
      <c r="BE308" t="s">
        <v>433</v>
      </c>
      <c r="BF308" t="s">
        <v>433</v>
      </c>
      <c r="BG308" t="s">
        <v>433</v>
      </c>
      <c r="BH308" t="s">
        <v>433</v>
      </c>
    </row>
    <row r="309" spans="1:61" x14ac:dyDescent="0.3">
      <c r="A309" t="s">
        <v>317</v>
      </c>
      <c r="B309" s="19">
        <v>422.64616288308832</v>
      </c>
      <c r="C309" s="19">
        <v>327.03887859982945</v>
      </c>
      <c r="D309" s="19">
        <v>371.14915740510156</v>
      </c>
      <c r="E309" s="19">
        <v>441.15504036709638</v>
      </c>
      <c r="F309" s="19">
        <v>0</v>
      </c>
      <c r="G309" s="19">
        <f>SUMPRODUCT(B309:F309,$B$1:$F$1)/SUM($B$1:$F$1)</f>
        <v>244.06059566529512</v>
      </c>
      <c r="H309" s="18">
        <f>RANK(G309,$G$4:$G$316,0)</f>
        <v>63</v>
      </c>
      <c r="I309" s="15">
        <f>IF(AND(B309=0,F309=0),0,IFERROR(_xlfn.RRI(5,B309,F309),100%))</f>
        <v>-1</v>
      </c>
      <c r="J309" s="18">
        <f>RANK(I309,$I$4:$I$316,0)</f>
        <v>257</v>
      </c>
      <c r="K309" s="18">
        <f t="shared" si="84"/>
        <v>160</v>
      </c>
      <c r="L309" s="9">
        <v>448.27190827956372</v>
      </c>
      <c r="M309" s="9">
        <v>412.4017241840819</v>
      </c>
      <c r="N309" s="9">
        <v>442.8413227099179</v>
      </c>
      <c r="O309" s="9">
        <v>393.41476119858424</v>
      </c>
      <c r="P309" s="9">
        <v>0</v>
      </c>
      <c r="Q309" s="17">
        <f t="shared" si="85"/>
        <v>249.62637452474112</v>
      </c>
      <c r="R309" s="22">
        <f t="shared" si="86"/>
        <v>-1</v>
      </c>
      <c r="S309" s="5">
        <f t="shared" si="87"/>
        <v>46</v>
      </c>
      <c r="T309" s="5">
        <f t="shared" si="88"/>
        <v>250</v>
      </c>
      <c r="U309" s="5">
        <f t="shared" si="89"/>
        <v>148</v>
      </c>
      <c r="V309" s="9">
        <v>730.98533386159647</v>
      </c>
      <c r="W309" s="9">
        <v>595.20381422224852</v>
      </c>
      <c r="X309" s="9">
        <v>600.43885050435006</v>
      </c>
      <c r="Y309" s="9">
        <v>548.78484213391562</v>
      </c>
      <c r="Z309" s="9">
        <v>0</v>
      </c>
      <c r="AA309" s="17">
        <f t="shared" si="90"/>
        <v>351.03268014523695</v>
      </c>
      <c r="AB309" s="22">
        <f t="shared" si="91"/>
        <v>-1</v>
      </c>
      <c r="AC309" s="5">
        <f t="shared" si="92"/>
        <v>54</v>
      </c>
      <c r="AD309" s="5">
        <f t="shared" si="93"/>
        <v>251</v>
      </c>
      <c r="AE309" s="5">
        <f t="shared" si="94"/>
        <v>152.5</v>
      </c>
      <c r="AF309" s="9">
        <v>-0.14710402806981798</v>
      </c>
      <c r="AG309" s="9">
        <v>-0.74945050575998251</v>
      </c>
      <c r="AH309" s="9">
        <v>1.2447198038595979</v>
      </c>
      <c r="AI309" s="9">
        <v>0.92922887288733225</v>
      </c>
      <c r="AJ309" s="9">
        <v>0.3693403624306329</v>
      </c>
      <c r="AK309" s="17">
        <f t="shared" si="95"/>
        <v>0.63062104091888238</v>
      </c>
      <c r="AL309" s="22">
        <f t="shared" si="96"/>
        <v>1</v>
      </c>
      <c r="AM309" s="5">
        <f t="shared" si="97"/>
        <v>237</v>
      </c>
      <c r="AN309" s="5">
        <f t="shared" si="98"/>
        <v>270</v>
      </c>
      <c r="AO309" s="5">
        <f t="shared" si="99"/>
        <v>253.5</v>
      </c>
      <c r="AP309" s="9">
        <v>0.27838503693188599</v>
      </c>
      <c r="AQ309" s="9">
        <v>-0.10585235492333786</v>
      </c>
      <c r="AR309" s="9">
        <v>2.1286432892808067</v>
      </c>
      <c r="AS309" s="9">
        <v>2.4718851113845077</v>
      </c>
      <c r="AT309" s="9">
        <v>1.5690444144368199</v>
      </c>
      <c r="AU309" s="17">
        <f t="shared" si="100"/>
        <v>1.803538591146669</v>
      </c>
      <c r="AV309" s="22">
        <f t="shared" si="101"/>
        <v>0.41318126022607538</v>
      </c>
      <c r="AW309" s="5">
        <f t="shared" si="102"/>
        <v>297</v>
      </c>
      <c r="AX309" s="5">
        <f t="shared" si="103"/>
        <v>270</v>
      </c>
      <c r="AY309" s="5">
        <f t="shared" si="104"/>
        <v>283.5</v>
      </c>
      <c r="AZ309">
        <v>1150.8492175534147</v>
      </c>
      <c r="BA309">
        <v>1056.5516056833874</v>
      </c>
      <c r="BB309">
        <v>1113.2541799814408</v>
      </c>
      <c r="BC309">
        <v>968.31293806254041</v>
      </c>
      <c r="BD309">
        <v>0</v>
      </c>
      <c r="BE309" t="s">
        <v>433</v>
      </c>
      <c r="BF309" t="s">
        <v>433</v>
      </c>
      <c r="BG309" t="s">
        <v>433</v>
      </c>
      <c r="BH309" t="s">
        <v>433</v>
      </c>
    </row>
    <row r="310" spans="1:61" x14ac:dyDescent="0.3">
      <c r="A310" t="s">
        <v>318</v>
      </c>
      <c r="B310" s="19">
        <v>9.6358399999999997E-4</v>
      </c>
      <c r="C310" s="19">
        <v>0</v>
      </c>
      <c r="D310" s="19">
        <v>9.6358399999999997E-4</v>
      </c>
      <c r="E310" s="19">
        <v>0</v>
      </c>
      <c r="F310" s="19">
        <v>0</v>
      </c>
      <c r="G310" s="19">
        <f>SUMPRODUCT(B310:F310,$B$1:$F$1)/SUM($B$1:$F$1)</f>
        <v>2.4089599999999999E-4</v>
      </c>
      <c r="H310" s="18">
        <f>RANK(G310,$G$4:$G$316,0)</f>
        <v>236</v>
      </c>
      <c r="I310" s="15">
        <f>IF(AND(B310=0,F310=0),0,IFERROR(_xlfn.RRI(5,B310,F310),100%))</f>
        <v>-1</v>
      </c>
      <c r="J310" s="18">
        <f>RANK(I310,$I$4:$I$316,0)</f>
        <v>257</v>
      </c>
      <c r="K310" s="18">
        <f t="shared" si="84"/>
        <v>246.5</v>
      </c>
      <c r="L310" s="9">
        <v>7.9965263390719993E-2</v>
      </c>
      <c r="M310" s="9">
        <v>6.9219586611199993E-2</v>
      </c>
      <c r="N310" s="9">
        <v>0.152147022848</v>
      </c>
      <c r="O310" s="9">
        <v>0.123708768256</v>
      </c>
      <c r="P310" s="9">
        <v>0</v>
      </c>
      <c r="Q310" s="17">
        <f t="shared" si="85"/>
        <v>7.5001277546495992E-2</v>
      </c>
      <c r="R310" s="22">
        <f t="shared" si="86"/>
        <v>-1</v>
      </c>
      <c r="S310" s="5">
        <f t="shared" si="87"/>
        <v>295</v>
      </c>
      <c r="T310" s="5">
        <f t="shared" si="88"/>
        <v>250</v>
      </c>
      <c r="U310" s="5">
        <f t="shared" si="89"/>
        <v>272.5</v>
      </c>
      <c r="V310" s="9">
        <v>4.7999408812134394</v>
      </c>
      <c r="W310" s="9">
        <v>4.829371646597119</v>
      </c>
      <c r="X310" s="9">
        <v>4.3983880529919999</v>
      </c>
      <c r="Y310" s="9">
        <v>5.0383783833600004</v>
      </c>
      <c r="Z310" s="9">
        <v>0</v>
      </c>
      <c r="AA310" s="17">
        <f t="shared" si="90"/>
        <v>2.8726567519969279</v>
      </c>
      <c r="AB310" s="22">
        <f t="shared" si="91"/>
        <v>-1</v>
      </c>
      <c r="AC310" s="5">
        <f t="shared" si="92"/>
        <v>287</v>
      </c>
      <c r="AD310" s="5">
        <f t="shared" si="93"/>
        <v>251</v>
      </c>
      <c r="AE310" s="5">
        <f t="shared" si="94"/>
        <v>269</v>
      </c>
      <c r="AF310" s="9">
        <v>0.39328715316825474</v>
      </c>
      <c r="AG310" s="9">
        <v>1.3737867478510306</v>
      </c>
      <c r="AH310" s="9">
        <v>0.31002615807392842</v>
      </c>
      <c r="AI310" s="9">
        <v>4.4515539263969839E-2</v>
      </c>
      <c r="AJ310" s="9">
        <v>1.2956827646108311</v>
      </c>
      <c r="AK310" s="17">
        <f t="shared" si="95"/>
        <v>0.68198669428927339</v>
      </c>
      <c r="AL310" s="22">
        <f t="shared" si="96"/>
        <v>0.26928101517016167</v>
      </c>
      <c r="AM310" s="5">
        <f t="shared" si="97"/>
        <v>259</v>
      </c>
      <c r="AN310" s="5">
        <f t="shared" si="98"/>
        <v>264</v>
      </c>
      <c r="AO310" s="5">
        <f t="shared" si="99"/>
        <v>261.5</v>
      </c>
      <c r="AP310" s="9">
        <v>0.70245907491248172</v>
      </c>
      <c r="AQ310" s="9">
        <v>1.5971866344604226</v>
      </c>
      <c r="AR310" s="9">
        <v>0.55753114099622147</v>
      </c>
      <c r="AS310" s="9">
        <v>0.21072154680488639</v>
      </c>
      <c r="AT310" s="9">
        <v>1.4109821348789866</v>
      </c>
      <c r="AU310" s="17">
        <f t="shared" si="100"/>
        <v>0.8540978316609501</v>
      </c>
      <c r="AV310" s="22">
        <f t="shared" si="101"/>
        <v>0.14968826240640132</v>
      </c>
      <c r="AW310" s="5">
        <f t="shared" si="102"/>
        <v>169</v>
      </c>
      <c r="AX310" s="5">
        <f t="shared" si="103"/>
        <v>265</v>
      </c>
      <c r="AY310" s="5">
        <f t="shared" si="104"/>
        <v>217</v>
      </c>
      <c r="AZ310">
        <v>9.6358399999999997E-4</v>
      </c>
      <c r="BA310">
        <v>0</v>
      </c>
      <c r="BB310">
        <v>9.6358399999999997E-4</v>
      </c>
      <c r="BC310">
        <v>0</v>
      </c>
      <c r="BD310">
        <v>0</v>
      </c>
      <c r="BE310" t="s">
        <v>433</v>
      </c>
      <c r="BF310" t="s">
        <v>433</v>
      </c>
      <c r="BG310" t="s">
        <v>433</v>
      </c>
      <c r="BH310" t="s">
        <v>433</v>
      </c>
    </row>
    <row r="311" spans="1:61" x14ac:dyDescent="0.3">
      <c r="A311" t="s">
        <v>319</v>
      </c>
      <c r="B311" s="19">
        <v>0</v>
      </c>
      <c r="C311" s="19">
        <v>0</v>
      </c>
      <c r="D311" s="19">
        <v>0</v>
      </c>
      <c r="E311" s="19">
        <v>0</v>
      </c>
      <c r="F311" s="19">
        <v>0</v>
      </c>
      <c r="G311" s="19">
        <f>SUMPRODUCT(B311:F311,$B$1:$F$1)/SUM($B$1:$F$1)</f>
        <v>0</v>
      </c>
      <c r="H311" s="18">
        <f>RANK(G311,$G$4:$G$316,0)</f>
        <v>241</v>
      </c>
      <c r="I311" s="15">
        <f>IF(AND(B311=0,F311=0),0,IFERROR(_xlfn.RRI(5,B311,F311),100%))</f>
        <v>0</v>
      </c>
      <c r="J311" s="18">
        <f>RANK(I311,$I$4:$I$316,0)</f>
        <v>132</v>
      </c>
      <c r="K311" s="18">
        <f t="shared" si="84"/>
        <v>186.5</v>
      </c>
      <c r="L311" s="9">
        <v>9.6358399999999995E-7</v>
      </c>
      <c r="M311" s="9">
        <v>2.9554133448868867</v>
      </c>
      <c r="N311" s="9">
        <v>2.9821470045436929</v>
      </c>
      <c r="O311" s="9">
        <v>3.0091549198640126</v>
      </c>
      <c r="P311" s="9">
        <v>3.0632335359999998</v>
      </c>
      <c r="Q311" s="17">
        <f t="shared" si="85"/>
        <v>2.872240006691487</v>
      </c>
      <c r="R311" s="22">
        <f t="shared" si="86"/>
        <v>18.973680821179023</v>
      </c>
      <c r="S311" s="5">
        <f t="shared" si="87"/>
        <v>245</v>
      </c>
      <c r="T311" s="5">
        <f t="shared" si="88"/>
        <v>1</v>
      </c>
      <c r="U311" s="5">
        <f t="shared" si="89"/>
        <v>123</v>
      </c>
      <c r="V311" s="9">
        <v>4.1815729807359991</v>
      </c>
      <c r="W311" s="9">
        <v>4.1899128002559998</v>
      </c>
      <c r="X311" s="9">
        <v>4.2027583385599998</v>
      </c>
      <c r="Y311" s="9">
        <v>4.2269616414719993</v>
      </c>
      <c r="Z311" s="9">
        <v>4.260595540992</v>
      </c>
      <c r="AA311" s="17">
        <f t="shared" si="90"/>
        <v>4.2314526656</v>
      </c>
      <c r="AB311" s="22">
        <f t="shared" si="91"/>
        <v>3.7513110069469224E-3</v>
      </c>
      <c r="AC311" s="5">
        <f t="shared" si="92"/>
        <v>270</v>
      </c>
      <c r="AD311" s="5">
        <f t="shared" si="93"/>
        <v>142</v>
      </c>
      <c r="AE311" s="5">
        <f t="shared" si="94"/>
        <v>206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K311" s="17">
        <f t="shared" si="95"/>
        <v>0</v>
      </c>
      <c r="AL311" s="22">
        <f t="shared" si="96"/>
        <v>0</v>
      </c>
      <c r="AM311" s="5">
        <f t="shared" si="97"/>
        <v>13</v>
      </c>
      <c r="AN311" s="5">
        <f t="shared" si="98"/>
        <v>89</v>
      </c>
      <c r="AO311" s="5">
        <f t="shared" si="99"/>
        <v>51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17">
        <f t="shared" si="100"/>
        <v>0</v>
      </c>
      <c r="AV311" s="22">
        <f t="shared" si="101"/>
        <v>0</v>
      </c>
      <c r="AW311" s="5">
        <f t="shared" si="102"/>
        <v>11</v>
      </c>
      <c r="AX311" s="5">
        <f t="shared" si="103"/>
        <v>101</v>
      </c>
      <c r="AY311" s="5">
        <f t="shared" si="104"/>
        <v>56</v>
      </c>
      <c r="AZ311">
        <v>0</v>
      </c>
      <c r="BA311">
        <v>0</v>
      </c>
      <c r="BB311">
        <v>0</v>
      </c>
      <c r="BC311">
        <v>0</v>
      </c>
      <c r="BD311">
        <v>0</v>
      </c>
      <c r="BE311" t="s">
        <v>433</v>
      </c>
      <c r="BF311" t="s">
        <v>433</v>
      </c>
      <c r="BG311" t="s">
        <v>438</v>
      </c>
      <c r="BH311" t="s">
        <v>438</v>
      </c>
      <c r="BI311" t="s">
        <v>437</v>
      </c>
    </row>
    <row r="312" spans="1:61" x14ac:dyDescent="0.3">
      <c r="A312" t="s">
        <v>320</v>
      </c>
      <c r="B312" s="19">
        <v>0</v>
      </c>
      <c r="C312" s="19">
        <v>0</v>
      </c>
      <c r="D312" s="19">
        <v>-1.011367166976</v>
      </c>
      <c r="E312" s="19">
        <v>-6.5990674442240005</v>
      </c>
      <c r="F312" s="20">
        <v>24.632233560985597</v>
      </c>
      <c r="G312" s="19">
        <f>SUMPRODUCT(B312:F312,$B$1:$F$1)/SUM($B$1:$F$1)</f>
        <v>7.6708997577318385</v>
      </c>
      <c r="H312" s="18">
        <f>RANK(G312,$G$4:$G$316,0)</f>
        <v>178</v>
      </c>
      <c r="I312" s="15">
        <f>IF(AND(B312=0,F312=0),0,IFERROR(_xlfn.RRI(5,B312,F312),100%))</f>
        <v>1</v>
      </c>
      <c r="J312" s="18">
        <f>RANK(I312,$I$4:$I$316,0)</f>
        <v>5</v>
      </c>
      <c r="K312" s="18">
        <f t="shared" si="84"/>
        <v>91.5</v>
      </c>
      <c r="L312" s="9">
        <v>0</v>
      </c>
      <c r="M312" s="9">
        <v>0.25862112768000001</v>
      </c>
      <c r="N312" s="9">
        <v>62.227587919872001</v>
      </c>
      <c r="O312" s="9">
        <v>51.830941650253315</v>
      </c>
      <c r="P312" s="9">
        <v>167.5477826366342</v>
      </c>
      <c r="Q312" s="17">
        <f t="shared" si="85"/>
        <v>95.026844190088084</v>
      </c>
      <c r="R312" s="22">
        <f t="shared" si="86"/>
        <v>1</v>
      </c>
      <c r="S312" s="5">
        <f t="shared" si="87"/>
        <v>88</v>
      </c>
      <c r="T312" s="5">
        <f t="shared" si="88"/>
        <v>3</v>
      </c>
      <c r="U312" s="5">
        <f t="shared" si="89"/>
        <v>45.5</v>
      </c>
      <c r="V312" s="9">
        <v>0</v>
      </c>
      <c r="W312" s="9">
        <v>3.8444708270079997</v>
      </c>
      <c r="X312" s="9">
        <v>128.74700981043202</v>
      </c>
      <c r="Y312" s="9">
        <v>291.66423707832411</v>
      </c>
      <c r="Z312" s="9">
        <v>295.16491384977934</v>
      </c>
      <c r="AA312" s="17">
        <f t="shared" si="90"/>
        <v>231.50686216684579</v>
      </c>
      <c r="AB312" s="22">
        <f t="shared" si="91"/>
        <v>1</v>
      </c>
      <c r="AC312" s="5">
        <f t="shared" si="92"/>
        <v>69</v>
      </c>
      <c r="AD312" s="5">
        <f t="shared" si="93"/>
        <v>2</v>
      </c>
      <c r="AE312" s="5">
        <f t="shared" si="94"/>
        <v>35.5</v>
      </c>
      <c r="AF312" s="9">
        <v>0.76606643577560285</v>
      </c>
      <c r="AG312" s="9">
        <v>0.74657276347977208</v>
      </c>
      <c r="AH312" s="9">
        <v>0.72683522995619454</v>
      </c>
      <c r="AI312" s="9">
        <v>0.72221894668690689</v>
      </c>
      <c r="AJ312" s="9">
        <v>0.53819602486626339</v>
      </c>
      <c r="AK312" s="17">
        <f t="shared" si="95"/>
        <v>0.65294309990658506</v>
      </c>
      <c r="AL312" s="22">
        <f t="shared" si="96"/>
        <v>-6.8174029714844431E-2</v>
      </c>
      <c r="AM312" s="5">
        <f t="shared" si="97"/>
        <v>250</v>
      </c>
      <c r="AN312" s="5">
        <f t="shared" si="98"/>
        <v>58</v>
      </c>
      <c r="AO312" s="5">
        <f t="shared" si="99"/>
        <v>154</v>
      </c>
      <c r="AP312" s="9">
        <v>0.97800410031754315</v>
      </c>
      <c r="AQ312" s="9">
        <v>1.00269069622961</v>
      </c>
      <c r="AR312" s="9">
        <v>0.97253967091711568</v>
      </c>
      <c r="AS312" s="9">
        <v>0.958443233989143</v>
      </c>
      <c r="AT312" s="9">
        <v>0.81686962302887745</v>
      </c>
      <c r="AU312" s="17">
        <f t="shared" si="100"/>
        <v>0.90782349341907476</v>
      </c>
      <c r="AV312" s="22">
        <f t="shared" si="101"/>
        <v>-3.5366335616028866E-2</v>
      </c>
      <c r="AW312" s="5">
        <f t="shared" si="102"/>
        <v>192</v>
      </c>
      <c r="AX312" s="5">
        <f t="shared" si="103"/>
        <v>64</v>
      </c>
      <c r="AY312" s="5">
        <f t="shared" si="104"/>
        <v>128</v>
      </c>
      <c r="AZ312">
        <v>0</v>
      </c>
      <c r="BA312">
        <v>0</v>
      </c>
      <c r="BB312">
        <v>10.773637096448001</v>
      </c>
      <c r="BC312">
        <v>11.974966176768</v>
      </c>
      <c r="BD312">
        <v>46.127034505594885</v>
      </c>
      <c r="BE312" t="s">
        <v>433</v>
      </c>
      <c r="BF312" t="s">
        <v>433</v>
      </c>
      <c r="BG312" t="s">
        <v>433</v>
      </c>
      <c r="BH312" t="s">
        <v>433</v>
      </c>
    </row>
    <row r="313" spans="1:61" x14ac:dyDescent="0.3">
      <c r="A313" t="s">
        <v>321</v>
      </c>
      <c r="B313" s="19">
        <v>2092.1561373378563</v>
      </c>
      <c r="C313" s="19">
        <v>2084.124817907712</v>
      </c>
      <c r="D313" s="19">
        <v>2022.2122467962881</v>
      </c>
      <c r="E313" s="19">
        <v>2103.0487163525117</v>
      </c>
      <c r="F313" s="19">
        <v>2029.6970127093757</v>
      </c>
      <c r="G313" s="19">
        <f>SUMPRODUCT(B313:F313,$B$1:$F$1)/SUM($B$1:$F$1)</f>
        <v>2056.04991711104</v>
      </c>
      <c r="H313" s="18">
        <f>RANK(G313,$G$4:$G$316,0)</f>
        <v>27</v>
      </c>
      <c r="I313" s="15">
        <f>IF(AND(B313=0,F313=0),0,IFERROR(_xlfn.RRI(5,B313,F313),100%))</f>
        <v>-6.0433951320357782E-3</v>
      </c>
      <c r="J313" s="18">
        <f>RANK(I313,$I$4:$I$316,0)</f>
        <v>201</v>
      </c>
      <c r="K313" s="18">
        <f t="shared" si="84"/>
        <v>114</v>
      </c>
      <c r="L313" s="9">
        <v>1711.220666934272</v>
      </c>
      <c r="M313" s="9">
        <v>1641.309461161984</v>
      </c>
      <c r="N313" s="9">
        <v>1329.4710642067353</v>
      </c>
      <c r="O313" s="9">
        <v>1399.098953715886</v>
      </c>
      <c r="P313" s="9">
        <v>1395.2783960277402</v>
      </c>
      <c r="Q313" s="17">
        <f t="shared" si="85"/>
        <v>1411.3617637720217</v>
      </c>
      <c r="R313" s="22">
        <f t="shared" si="86"/>
        <v>-4.0000580061675284E-2</v>
      </c>
      <c r="S313" s="5">
        <f t="shared" si="87"/>
        <v>17</v>
      </c>
      <c r="T313" s="5">
        <f t="shared" si="88"/>
        <v>184</v>
      </c>
      <c r="U313" s="5">
        <f t="shared" si="89"/>
        <v>100.5</v>
      </c>
      <c r="V313" s="9">
        <v>2106.880505450496</v>
      </c>
      <c r="W313" s="9">
        <v>2532.7609485557759</v>
      </c>
      <c r="X313" s="9">
        <v>2580.812897652736</v>
      </c>
      <c r="Y313" s="9">
        <v>2262.9692507678719</v>
      </c>
      <c r="Z313" s="9">
        <v>2135.6977116129278</v>
      </c>
      <c r="AA313" s="17">
        <f t="shared" si="90"/>
        <v>2281.3145121063935</v>
      </c>
      <c r="AB313" s="22">
        <f t="shared" si="91"/>
        <v>2.7206884156905087E-3</v>
      </c>
      <c r="AC313" s="5">
        <f t="shared" si="92"/>
        <v>18</v>
      </c>
      <c r="AD313" s="5">
        <f t="shared" si="93"/>
        <v>145</v>
      </c>
      <c r="AE313" s="5">
        <f t="shared" si="94"/>
        <v>81.5</v>
      </c>
      <c r="AF313" s="9">
        <v>0.54684219745436025</v>
      </c>
      <c r="AG313" s="9">
        <v>0.44140093267163844</v>
      </c>
      <c r="AH313" s="9">
        <v>0.48200227086806957</v>
      </c>
      <c r="AI313" s="9">
        <v>0.35851133319587714</v>
      </c>
      <c r="AJ313" s="9">
        <v>0.60782131942886652</v>
      </c>
      <c r="AK313" s="17">
        <f t="shared" si="95"/>
        <v>0.49649453841022362</v>
      </c>
      <c r="AL313" s="22">
        <f t="shared" si="96"/>
        <v>2.1369257667579689E-2</v>
      </c>
      <c r="AM313" s="5">
        <f t="shared" si="97"/>
        <v>187</v>
      </c>
      <c r="AN313" s="5">
        <f t="shared" si="98"/>
        <v>209</v>
      </c>
      <c r="AO313" s="5">
        <f t="shared" si="99"/>
        <v>198</v>
      </c>
      <c r="AP313" s="9">
        <v>1.5669730690241834</v>
      </c>
      <c r="AQ313" s="9">
        <v>1.5947558270437217</v>
      </c>
      <c r="AR313" s="9">
        <v>1.5473610989474411</v>
      </c>
      <c r="AS313" s="9">
        <v>1.4185567879747039</v>
      </c>
      <c r="AT313" s="9">
        <v>1.1685212159667955</v>
      </c>
      <c r="AU313" s="17">
        <f t="shared" si="100"/>
        <v>1.3605341873720129</v>
      </c>
      <c r="AV313" s="22">
        <f t="shared" si="101"/>
        <v>-5.6992788613852818E-2</v>
      </c>
      <c r="AW313" s="5">
        <f t="shared" si="102"/>
        <v>289</v>
      </c>
      <c r="AX313" s="5">
        <f t="shared" si="103"/>
        <v>58</v>
      </c>
      <c r="AY313" s="5">
        <f t="shared" si="104"/>
        <v>173.5</v>
      </c>
      <c r="AZ313">
        <v>2193.4639875174403</v>
      </c>
      <c r="BA313">
        <v>2178.6813582254076</v>
      </c>
      <c r="BB313">
        <v>2161.6430693662719</v>
      </c>
      <c r="BC313">
        <v>2228.8129586360319</v>
      </c>
      <c r="BD313">
        <v>2179.2420937717761</v>
      </c>
      <c r="BE313" t="s">
        <v>433</v>
      </c>
      <c r="BF313" t="s">
        <v>433</v>
      </c>
      <c r="BG313" t="s">
        <v>433</v>
      </c>
      <c r="BH313" t="s">
        <v>433</v>
      </c>
    </row>
    <row r="314" spans="1:61" x14ac:dyDescent="0.3">
      <c r="A314" t="s">
        <v>322</v>
      </c>
      <c r="B314" s="19">
        <v>0</v>
      </c>
      <c r="C314" s="19">
        <v>0</v>
      </c>
      <c r="D314" s="19">
        <v>0</v>
      </c>
      <c r="E314" s="19">
        <v>0</v>
      </c>
      <c r="F314" s="19">
        <v>0</v>
      </c>
      <c r="G314" s="19">
        <f>SUMPRODUCT(B314:F314,$B$1:$F$1)/SUM($B$1:$F$1)</f>
        <v>0</v>
      </c>
      <c r="H314" s="18">
        <f>RANK(G314,$G$4:$G$316,0)</f>
        <v>241</v>
      </c>
      <c r="I314" s="15">
        <f>IF(AND(B314=0,F314=0),0,IFERROR(_xlfn.RRI(5,B314,F314),100%))</f>
        <v>0</v>
      </c>
      <c r="J314" s="18">
        <f>RANK(I314,$I$4:$I$316,0)</f>
        <v>132</v>
      </c>
      <c r="K314" s="18">
        <f t="shared" si="84"/>
        <v>186.5</v>
      </c>
      <c r="L314" s="9">
        <v>30.438558425750426</v>
      </c>
      <c r="M314" s="9">
        <v>15.232621092864001</v>
      </c>
      <c r="N314" s="9">
        <v>5.3320691507199998</v>
      </c>
      <c r="O314" s="9">
        <v>1.55137024</v>
      </c>
      <c r="P314" s="9">
        <v>1.4868101119999999</v>
      </c>
      <c r="Q314" s="17">
        <f t="shared" si="85"/>
        <v>4.4101079228747206</v>
      </c>
      <c r="R314" s="22">
        <f t="shared" si="86"/>
        <v>-0.45327833362793812</v>
      </c>
      <c r="S314" s="5">
        <f t="shared" si="87"/>
        <v>230</v>
      </c>
      <c r="T314" s="5">
        <f t="shared" si="88"/>
        <v>246</v>
      </c>
      <c r="U314" s="5">
        <f t="shared" si="89"/>
        <v>238</v>
      </c>
      <c r="V314" s="9">
        <v>40.334143505848317</v>
      </c>
      <c r="W314" s="9">
        <v>61.742553247723528</v>
      </c>
      <c r="X314" s="9">
        <v>64.102075404666877</v>
      </c>
      <c r="Y314" s="9">
        <v>61.516112115845118</v>
      </c>
      <c r="Z314" s="9">
        <v>4.1047000800255997</v>
      </c>
      <c r="AA314" s="17">
        <f t="shared" si="90"/>
        <v>38.020963585375746</v>
      </c>
      <c r="AB314" s="22">
        <f t="shared" si="91"/>
        <v>-0.36682797550673518</v>
      </c>
      <c r="AC314" s="5">
        <f t="shared" si="92"/>
        <v>166</v>
      </c>
      <c r="AD314" s="5">
        <f t="shared" si="93"/>
        <v>248</v>
      </c>
      <c r="AE314" s="5">
        <f t="shared" si="94"/>
        <v>207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17">
        <f t="shared" si="95"/>
        <v>0</v>
      </c>
      <c r="AL314" s="22">
        <f t="shared" si="96"/>
        <v>0</v>
      </c>
      <c r="AM314" s="5">
        <f t="shared" si="97"/>
        <v>13</v>
      </c>
      <c r="AN314" s="5">
        <f t="shared" si="98"/>
        <v>89</v>
      </c>
      <c r="AO314" s="5">
        <f t="shared" si="99"/>
        <v>51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17">
        <f t="shared" si="100"/>
        <v>0</v>
      </c>
      <c r="AV314" s="22">
        <f t="shared" si="101"/>
        <v>0</v>
      </c>
      <c r="AW314" s="5">
        <f t="shared" si="102"/>
        <v>11</v>
      </c>
      <c r="AX314" s="5">
        <f t="shared" si="103"/>
        <v>101</v>
      </c>
      <c r="AY314" s="5">
        <f t="shared" si="104"/>
        <v>56</v>
      </c>
      <c r="AZ314">
        <v>0</v>
      </c>
      <c r="BA314">
        <v>0</v>
      </c>
      <c r="BB314">
        <v>0</v>
      </c>
      <c r="BC314">
        <v>0</v>
      </c>
      <c r="BD314">
        <v>0</v>
      </c>
      <c r="BE314" t="s">
        <v>433</v>
      </c>
      <c r="BF314" t="s">
        <v>433</v>
      </c>
      <c r="BG314" t="s">
        <v>438</v>
      </c>
      <c r="BH314" t="s">
        <v>438</v>
      </c>
      <c r="BI314" t="s">
        <v>437</v>
      </c>
    </row>
    <row r="315" spans="1:61" x14ac:dyDescent="0.3">
      <c r="A315" t="s">
        <v>323</v>
      </c>
      <c r="B315" s="19">
        <v>23.415380157739108</v>
      </c>
      <c r="C315" s="19">
        <v>22.650321175852849</v>
      </c>
      <c r="D315" s="19">
        <v>24.268464598938827</v>
      </c>
      <c r="E315" s="19">
        <v>25.811984013631079</v>
      </c>
      <c r="F315" s="19">
        <v>26.546638062127002</v>
      </c>
      <c r="G315" s="19">
        <f>SUMPRODUCT(B315:F315,$B$1:$F$1)/SUM($B$1:$F$1)</f>
        <v>25.51922841540749</v>
      </c>
      <c r="H315" s="18">
        <f>RANK(G315,$G$4:$G$316,0)</f>
        <v>140</v>
      </c>
      <c r="I315" s="15">
        <f>IF(AND(B315=0,F315=0),0,IFERROR(_xlfn.RRI(5,B315,F315),100%))</f>
        <v>2.5419715148745414E-2</v>
      </c>
      <c r="J315" s="18">
        <f>RANK(I315,$I$4:$I$316,0)</f>
        <v>117</v>
      </c>
      <c r="K315" s="18">
        <f t="shared" si="84"/>
        <v>128.5</v>
      </c>
      <c r="L315" s="9">
        <v>32.096632542583293</v>
      </c>
      <c r="M315" s="9">
        <v>30.205948319833599</v>
      </c>
      <c r="N315" s="9">
        <v>29.517976970654107</v>
      </c>
      <c r="O315" s="9">
        <v>29.954934887969998</v>
      </c>
      <c r="P315" s="9">
        <v>30.191047547049063</v>
      </c>
      <c r="Q315" s="17">
        <f t="shared" si="85"/>
        <v>30.081623922462292</v>
      </c>
      <c r="R315" s="22">
        <f t="shared" si="86"/>
        <v>-1.2166517644307651E-2</v>
      </c>
      <c r="S315" s="5">
        <f t="shared" si="87"/>
        <v>141</v>
      </c>
      <c r="T315" s="5">
        <f t="shared" si="88"/>
        <v>156</v>
      </c>
      <c r="U315" s="5">
        <f t="shared" si="89"/>
        <v>148.5</v>
      </c>
      <c r="V315" s="9">
        <v>52.133514943637614</v>
      </c>
      <c r="W315" s="9">
        <v>46.976232111033447</v>
      </c>
      <c r="X315" s="9">
        <v>50.522585066958023</v>
      </c>
      <c r="Y315" s="9">
        <v>55.057675517326025</v>
      </c>
      <c r="Z315" s="9">
        <v>53.507509059305782</v>
      </c>
      <c r="AA315" s="17">
        <f t="shared" si="90"/>
        <v>52.980310645045279</v>
      </c>
      <c r="AB315" s="22">
        <f t="shared" si="91"/>
        <v>5.2163535015350426E-3</v>
      </c>
      <c r="AC315" s="5">
        <f t="shared" si="92"/>
        <v>146</v>
      </c>
      <c r="AD315" s="5">
        <f t="shared" si="93"/>
        <v>137</v>
      </c>
      <c r="AE315" s="5">
        <f t="shared" si="94"/>
        <v>141.5</v>
      </c>
      <c r="AF315" s="9">
        <v>0.63550095537034035</v>
      </c>
      <c r="AG315" s="9">
        <v>0.63526393417218852</v>
      </c>
      <c r="AH315" s="9">
        <v>0.62518942981071413</v>
      </c>
      <c r="AI315" s="9">
        <v>0.66381897988965866</v>
      </c>
      <c r="AJ315" s="9">
        <v>0.47748775565653068</v>
      </c>
      <c r="AK315" s="17">
        <f t="shared" si="95"/>
        <v>0.57871692666877916</v>
      </c>
      <c r="AL315" s="22">
        <f t="shared" si="96"/>
        <v>-5.5571234672219028E-2</v>
      </c>
      <c r="AM315" s="5">
        <f t="shared" si="97"/>
        <v>211</v>
      </c>
      <c r="AN315" s="5">
        <f t="shared" si="98"/>
        <v>65</v>
      </c>
      <c r="AO315" s="5">
        <f t="shared" si="99"/>
        <v>138</v>
      </c>
      <c r="AP315" s="9">
        <v>1.0631359095737578</v>
      </c>
      <c r="AQ315" s="9">
        <v>1.006944630377719</v>
      </c>
      <c r="AR315" s="9">
        <v>0.98281649275237315</v>
      </c>
      <c r="AS315" s="9">
        <v>0.99471235681690651</v>
      </c>
      <c r="AT315" s="9">
        <v>0.78006452719697716</v>
      </c>
      <c r="AU315" s="17">
        <f t="shared" si="100"/>
        <v>0.91050684347191135</v>
      </c>
      <c r="AV315" s="22">
        <f t="shared" si="101"/>
        <v>-6.0042216871004639E-2</v>
      </c>
      <c r="AW315" s="5">
        <f t="shared" si="102"/>
        <v>195</v>
      </c>
      <c r="AX315" s="5">
        <f t="shared" si="103"/>
        <v>56</v>
      </c>
      <c r="AY315" s="5">
        <f t="shared" si="104"/>
        <v>125.5</v>
      </c>
      <c r="AZ315">
        <v>133.97503512829275</v>
      </c>
      <c r="BA315">
        <v>126.68939591819777</v>
      </c>
      <c r="BB315">
        <v>140.53225062351402</v>
      </c>
      <c r="BC315">
        <v>147.32518443115868</v>
      </c>
      <c r="BD315">
        <v>147.94762020960627</v>
      </c>
      <c r="BE315" t="s">
        <v>433</v>
      </c>
      <c r="BF315" t="s">
        <v>433</v>
      </c>
      <c r="BG315" t="s">
        <v>433</v>
      </c>
      <c r="BH315" t="s">
        <v>433</v>
      </c>
    </row>
    <row r="316" spans="1:61" x14ac:dyDescent="0.3">
      <c r="A316" t="s">
        <v>324</v>
      </c>
      <c r="B316" s="19">
        <v>240.99988561949695</v>
      </c>
      <c r="C316" s="19">
        <v>252.69893696636925</v>
      </c>
      <c r="D316" s="19">
        <v>332.52184824268801</v>
      </c>
      <c r="E316" s="19">
        <v>294.88633186649088</v>
      </c>
      <c r="F316" s="19">
        <v>0</v>
      </c>
      <c r="G316" s="19">
        <f>SUMPRODUCT(B316:F316,$B$1:$F$1)/SUM($B$1:$F$1)</f>
        <v>179.65521033777816</v>
      </c>
      <c r="H316" s="18">
        <f>RANK(G316,$G$4:$G$316,0)</f>
        <v>72</v>
      </c>
      <c r="I316" s="15">
        <f>IF(AND(B316=0,F316=0),0,IFERROR(_xlfn.RRI(5,B316,F316),100%))</f>
        <v>-1</v>
      </c>
      <c r="J316" s="18">
        <f>RANK(I316,$I$4:$I$316,0)</f>
        <v>257</v>
      </c>
      <c r="K316" s="18">
        <f t="shared" si="84"/>
        <v>164.5</v>
      </c>
      <c r="L316" s="9">
        <v>209.18152376032256</v>
      </c>
      <c r="M316" s="9">
        <v>223.8009301228544</v>
      </c>
      <c r="N316" s="9">
        <v>256.86272335240193</v>
      </c>
      <c r="O316" s="9">
        <v>240.29589705586687</v>
      </c>
      <c r="P316" s="9">
        <v>0</v>
      </c>
      <c r="Q316" s="17">
        <f t="shared" si="85"/>
        <v>145.11043648139929</v>
      </c>
      <c r="R316" s="22">
        <f t="shared" si="86"/>
        <v>-1</v>
      </c>
      <c r="S316" s="5">
        <f t="shared" si="87"/>
        <v>69</v>
      </c>
      <c r="T316" s="5">
        <f t="shared" si="88"/>
        <v>250</v>
      </c>
      <c r="U316" s="5">
        <f t="shared" si="89"/>
        <v>159.5</v>
      </c>
      <c r="V316" s="9">
        <v>285.12908327923714</v>
      </c>
      <c r="W316" s="9">
        <v>339.56564631910402</v>
      </c>
      <c r="X316" s="9">
        <v>334.28803286548481</v>
      </c>
      <c r="Y316" s="9">
        <v>326.84875614385146</v>
      </c>
      <c r="Z316" s="9">
        <v>0</v>
      </c>
      <c r="AA316" s="17">
        <f t="shared" si="90"/>
        <v>196.14696989616945</v>
      </c>
      <c r="AB316" s="22">
        <f t="shared" si="91"/>
        <v>-1</v>
      </c>
      <c r="AC316" s="5">
        <f t="shared" si="92"/>
        <v>80</v>
      </c>
      <c r="AD316" s="5">
        <f t="shared" si="93"/>
        <v>251</v>
      </c>
      <c r="AE316" s="5">
        <f t="shared" si="94"/>
        <v>165.5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17">
        <f t="shared" si="95"/>
        <v>0</v>
      </c>
      <c r="AL316" s="22">
        <f t="shared" si="96"/>
        <v>0</v>
      </c>
      <c r="AM316" s="5">
        <f t="shared" si="97"/>
        <v>13</v>
      </c>
      <c r="AN316" s="5">
        <f t="shared" si="98"/>
        <v>89</v>
      </c>
      <c r="AO316" s="5">
        <f t="shared" si="99"/>
        <v>51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17">
        <f t="shared" si="100"/>
        <v>0</v>
      </c>
      <c r="AV316" s="22">
        <f t="shared" si="101"/>
        <v>0</v>
      </c>
      <c r="AW316" s="5">
        <f t="shared" si="102"/>
        <v>11</v>
      </c>
      <c r="AX316" s="5">
        <f t="shared" si="103"/>
        <v>101</v>
      </c>
      <c r="AY316" s="5">
        <f t="shared" si="104"/>
        <v>56</v>
      </c>
      <c r="AZ316">
        <v>477.73754059231231</v>
      </c>
      <c r="BA316">
        <v>439.22409767854077</v>
      </c>
      <c r="BB316">
        <v>479.51931609095163</v>
      </c>
      <c r="BC316">
        <v>410.7111266193715</v>
      </c>
      <c r="BD316">
        <v>0</v>
      </c>
      <c r="BE316" t="s">
        <v>433</v>
      </c>
      <c r="BF316" t="s">
        <v>433</v>
      </c>
      <c r="BG316" t="s">
        <v>433</v>
      </c>
      <c r="BH316" t="s">
        <v>433</v>
      </c>
    </row>
  </sheetData>
  <autoFilter ref="A3:BJ316" xr:uid="{8F4F909B-8A57-4A02-A8BA-0551BB6211FC}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E9DB-C088-4C6A-BBC0-A8C72BCAB56F}">
  <dimension ref="A1:Q314"/>
  <sheetViews>
    <sheetView topLeftCell="A52" workbookViewId="0">
      <selection activeCell="M21" sqref="M21"/>
    </sheetView>
  </sheetViews>
  <sheetFormatPr defaultRowHeight="14.4" x14ac:dyDescent="0.3"/>
  <cols>
    <col min="2" max="2" width="12.5546875" style="10" bestFit="1" customWidth="1"/>
    <col min="8" max="8" width="10.109375" bestFit="1" customWidth="1"/>
  </cols>
  <sheetData>
    <row r="1" spans="1:15" x14ac:dyDescent="0.3">
      <c r="A1" t="s">
        <v>414</v>
      </c>
      <c r="B1" s="10" t="s">
        <v>439</v>
      </c>
      <c r="C1" t="s">
        <v>456</v>
      </c>
      <c r="D1" t="s">
        <v>460</v>
      </c>
      <c r="E1" t="s">
        <v>470</v>
      </c>
      <c r="F1" t="s">
        <v>465</v>
      </c>
      <c r="G1" t="s">
        <v>487</v>
      </c>
      <c r="H1" t="s">
        <v>485</v>
      </c>
      <c r="I1" t="s">
        <v>486</v>
      </c>
      <c r="J1" t="s">
        <v>483</v>
      </c>
      <c r="K1" t="s">
        <v>484</v>
      </c>
    </row>
    <row r="2" spans="1:15" x14ac:dyDescent="0.3">
      <c r="A2" t="s">
        <v>1</v>
      </c>
      <c r="B2" s="10">
        <v>23.420399554384897</v>
      </c>
      <c r="C2">
        <v>8.288013360415416</v>
      </c>
      <c r="D2">
        <v>42.967403338433442</v>
      </c>
      <c r="E2">
        <v>4.2171134073596926E-2</v>
      </c>
      <c r="F2">
        <v>0.294335869063022</v>
      </c>
      <c r="G2">
        <v>0</v>
      </c>
      <c r="H2">
        <v>0</v>
      </c>
      <c r="I2">
        <v>0</v>
      </c>
      <c r="J2">
        <v>0</v>
      </c>
      <c r="O2" t="s">
        <v>410</v>
      </c>
    </row>
    <row r="3" spans="1:15" ht="15" thickBot="1" x14ac:dyDescent="0.35">
      <c r="A3" t="s">
        <v>2</v>
      </c>
      <c r="B3" s="10">
        <v>75.720396793185785</v>
      </c>
      <c r="C3">
        <v>385.36365441457684</v>
      </c>
      <c r="D3">
        <v>565.87093208627448</v>
      </c>
      <c r="E3">
        <v>0</v>
      </c>
      <c r="F3">
        <v>0</v>
      </c>
      <c r="G3">
        <v>12</v>
      </c>
      <c r="H3">
        <f>H2+100</f>
        <v>100</v>
      </c>
      <c r="I3">
        <v>100</v>
      </c>
      <c r="J3">
        <v>0.1</v>
      </c>
    </row>
    <row r="4" spans="1:15" x14ac:dyDescent="0.3">
      <c r="A4" t="s">
        <v>3</v>
      </c>
      <c r="B4" s="10">
        <v>25119.716630904797</v>
      </c>
      <c r="C4">
        <v>18071.9215616</v>
      </c>
      <c r="D4">
        <v>20686.420861458995</v>
      </c>
      <c r="E4">
        <v>-6.3586761227363064E-2</v>
      </c>
      <c r="F4">
        <v>-2.4327837209256131E-2</v>
      </c>
      <c r="G4">
        <v>24</v>
      </c>
      <c r="H4">
        <f t="shared" ref="H4:H13" si="0">H3+200</f>
        <v>300</v>
      </c>
      <c r="I4">
        <v>200</v>
      </c>
      <c r="J4" s="35">
        <v>0.2</v>
      </c>
      <c r="M4" s="14" t="s">
        <v>444</v>
      </c>
      <c r="N4" s="14" t="s">
        <v>446</v>
      </c>
    </row>
    <row r="5" spans="1:15" x14ac:dyDescent="0.3">
      <c r="A5" t="s">
        <v>4</v>
      </c>
      <c r="B5" s="10">
        <v>59.90740065274214</v>
      </c>
      <c r="C5">
        <v>55.145132179026689</v>
      </c>
      <c r="D5">
        <v>140.33494611695681</v>
      </c>
      <c r="E5">
        <v>1.1121195425951425</v>
      </c>
      <c r="F5">
        <v>1.2382469853723761</v>
      </c>
      <c r="G5">
        <v>36</v>
      </c>
      <c r="H5">
        <f t="shared" si="0"/>
        <v>500</v>
      </c>
      <c r="I5">
        <v>300</v>
      </c>
      <c r="J5" s="35">
        <v>0.3</v>
      </c>
      <c r="M5" s="11">
        <v>0</v>
      </c>
      <c r="N5" s="12">
        <v>73</v>
      </c>
    </row>
    <row r="6" spans="1:15" x14ac:dyDescent="0.3">
      <c r="A6" t="s">
        <v>5</v>
      </c>
      <c r="B6" s="10">
        <v>2711.742855451861</v>
      </c>
      <c r="C6">
        <v>3068.7704516312833</v>
      </c>
      <c r="D6">
        <v>4484.5129614918087</v>
      </c>
      <c r="E6">
        <v>0.6435823730958885</v>
      </c>
      <c r="F6">
        <v>0.89184962600269646</v>
      </c>
      <c r="G6">
        <v>48</v>
      </c>
      <c r="H6">
        <f t="shared" si="0"/>
        <v>700</v>
      </c>
      <c r="I6">
        <v>400</v>
      </c>
      <c r="J6" s="35">
        <v>0.4</v>
      </c>
      <c r="M6" s="11">
        <v>100</v>
      </c>
      <c r="N6" s="12">
        <v>148</v>
      </c>
    </row>
    <row r="7" spans="1:15" x14ac:dyDescent="0.3">
      <c r="A7" t="s">
        <v>6</v>
      </c>
      <c r="B7" s="10">
        <v>9396.7014759182675</v>
      </c>
      <c r="C7">
        <v>4263.2617952807477</v>
      </c>
      <c r="D7">
        <v>7962.3641884005774</v>
      </c>
      <c r="E7">
        <v>0</v>
      </c>
      <c r="F7">
        <v>0</v>
      </c>
      <c r="G7">
        <v>60</v>
      </c>
      <c r="H7">
        <f t="shared" si="0"/>
        <v>900</v>
      </c>
      <c r="I7">
        <v>500</v>
      </c>
      <c r="J7" s="35">
        <v>0.5</v>
      </c>
      <c r="M7" s="11">
        <v>300</v>
      </c>
      <c r="N7" s="12">
        <v>38</v>
      </c>
    </row>
    <row r="8" spans="1:15" x14ac:dyDescent="0.3">
      <c r="A8" t="s">
        <v>7</v>
      </c>
      <c r="B8" s="10">
        <v>0</v>
      </c>
      <c r="C8">
        <v>0</v>
      </c>
      <c r="D8">
        <v>0</v>
      </c>
      <c r="E8">
        <v>-0.28475524419062515</v>
      </c>
      <c r="F8">
        <v>0.13238422429356689</v>
      </c>
      <c r="G8">
        <v>72</v>
      </c>
      <c r="H8">
        <f t="shared" si="0"/>
        <v>1100</v>
      </c>
      <c r="I8">
        <v>600</v>
      </c>
      <c r="J8" s="35">
        <v>0.6</v>
      </c>
      <c r="M8" s="11">
        <v>500</v>
      </c>
      <c r="N8" s="12">
        <v>9</v>
      </c>
    </row>
    <row r="9" spans="1:15" x14ac:dyDescent="0.3">
      <c r="A9" t="s">
        <v>8</v>
      </c>
      <c r="B9" s="10">
        <v>13.921005838360577</v>
      </c>
      <c r="C9">
        <v>12.198794433593488</v>
      </c>
      <c r="D9">
        <v>27.861518909300983</v>
      </c>
      <c r="E9">
        <v>0.38885186442594666</v>
      </c>
      <c r="F9">
        <v>0.63463108937883528</v>
      </c>
      <c r="G9">
        <v>84</v>
      </c>
      <c r="H9">
        <f t="shared" si="0"/>
        <v>1300</v>
      </c>
      <c r="I9">
        <v>700</v>
      </c>
      <c r="J9" s="35">
        <v>0.7</v>
      </c>
      <c r="M9" s="11">
        <v>700</v>
      </c>
      <c r="N9" s="12">
        <v>6</v>
      </c>
    </row>
    <row r="10" spans="1:15" x14ac:dyDescent="0.3">
      <c r="A10" t="s">
        <v>9</v>
      </c>
      <c r="B10" s="10">
        <v>8440.8119875700595</v>
      </c>
      <c r="C10">
        <v>2701.2561453259032</v>
      </c>
      <c r="D10">
        <v>5271.3547647806527</v>
      </c>
      <c r="E10">
        <v>0.62773097081236329</v>
      </c>
      <c r="F10">
        <v>0.98942836796381939</v>
      </c>
      <c r="H10">
        <f t="shared" si="0"/>
        <v>1500</v>
      </c>
      <c r="I10">
        <v>800</v>
      </c>
      <c r="J10" s="35">
        <v>0.8</v>
      </c>
      <c r="M10" s="11">
        <v>900</v>
      </c>
      <c r="N10" s="12">
        <v>3</v>
      </c>
    </row>
    <row r="11" spans="1:15" x14ac:dyDescent="0.3">
      <c r="A11" t="s">
        <v>10</v>
      </c>
      <c r="B11" s="10">
        <v>0</v>
      </c>
      <c r="C11">
        <v>0</v>
      </c>
      <c r="D11">
        <v>0</v>
      </c>
      <c r="E11">
        <v>0.63873063413685371</v>
      </c>
      <c r="F11">
        <v>0.9755930008500262</v>
      </c>
      <c r="H11">
        <f t="shared" si="0"/>
        <v>1700</v>
      </c>
      <c r="J11" s="35">
        <v>0.9</v>
      </c>
      <c r="M11" s="11">
        <v>1100</v>
      </c>
      <c r="N11" s="12">
        <v>5</v>
      </c>
    </row>
    <row r="12" spans="1:15" x14ac:dyDescent="0.3">
      <c r="A12" t="s">
        <v>11</v>
      </c>
      <c r="B12" s="10">
        <v>0</v>
      </c>
      <c r="C12">
        <v>1.0756106942667163</v>
      </c>
      <c r="D12">
        <v>3.3950915765248002</v>
      </c>
      <c r="E12">
        <v>0.67820204446992371</v>
      </c>
      <c r="F12">
        <v>0.91078874238130525</v>
      </c>
      <c r="H12">
        <f t="shared" si="0"/>
        <v>1900</v>
      </c>
      <c r="J12">
        <v>1</v>
      </c>
      <c r="M12" s="11">
        <v>1300</v>
      </c>
      <c r="N12" s="12">
        <v>0</v>
      </c>
    </row>
    <row r="13" spans="1:15" x14ac:dyDescent="0.3">
      <c r="A13" t="s">
        <v>12</v>
      </c>
      <c r="B13" s="10">
        <v>3.2019419169680488</v>
      </c>
      <c r="C13">
        <v>0.74402778003729919</v>
      </c>
      <c r="D13">
        <v>3.1762300076739685</v>
      </c>
      <c r="E13">
        <v>0</v>
      </c>
      <c r="F13">
        <v>0</v>
      </c>
      <c r="H13">
        <f t="shared" si="0"/>
        <v>2100</v>
      </c>
      <c r="M13" s="11">
        <v>1500</v>
      </c>
      <c r="N13" s="12">
        <v>2</v>
      </c>
    </row>
    <row r="14" spans="1:15" x14ac:dyDescent="0.3">
      <c r="A14" t="s">
        <v>13</v>
      </c>
      <c r="B14" s="10">
        <v>13.789302896784637</v>
      </c>
      <c r="C14">
        <v>8.9578479344554385</v>
      </c>
      <c r="D14">
        <v>26.337012609677274</v>
      </c>
      <c r="E14">
        <v>0.57349056079675897</v>
      </c>
      <c r="F14">
        <v>1.0064552293134599</v>
      </c>
      <c r="M14" s="11">
        <v>1700</v>
      </c>
      <c r="N14" s="12">
        <v>1</v>
      </c>
    </row>
    <row r="15" spans="1:15" x14ac:dyDescent="0.3">
      <c r="A15" t="s">
        <v>14</v>
      </c>
      <c r="B15" s="10">
        <v>8.3592127137239043</v>
      </c>
      <c r="C15">
        <v>39.582940423904233</v>
      </c>
      <c r="D15">
        <v>60.29221766218199</v>
      </c>
      <c r="E15">
        <v>0</v>
      </c>
      <c r="F15">
        <v>0</v>
      </c>
      <c r="M15" s="11">
        <v>1900</v>
      </c>
      <c r="N15" s="12">
        <v>0</v>
      </c>
    </row>
    <row r="16" spans="1:15" x14ac:dyDescent="0.3">
      <c r="A16" t="s">
        <v>15</v>
      </c>
      <c r="B16" s="10">
        <v>0</v>
      </c>
      <c r="C16">
        <v>0.78323741684764669</v>
      </c>
      <c r="D16">
        <v>12.863719273129492</v>
      </c>
      <c r="E16">
        <v>0</v>
      </c>
      <c r="F16">
        <v>0</v>
      </c>
      <c r="M16" s="11">
        <v>2100</v>
      </c>
      <c r="N16" s="12">
        <v>3</v>
      </c>
    </row>
    <row r="17" spans="1:17" ht="15" thickBot="1" x14ac:dyDescent="0.35">
      <c r="A17" t="s">
        <v>16</v>
      </c>
      <c r="B17" s="10">
        <v>918.73253863520267</v>
      </c>
      <c r="C17">
        <v>66.777609381832178</v>
      </c>
      <c r="D17">
        <v>107.69125101263258</v>
      </c>
      <c r="E17">
        <v>0.61950636675851745</v>
      </c>
      <c r="F17">
        <v>0.92670519194408985</v>
      </c>
      <c r="M17" s="13" t="s">
        <v>445</v>
      </c>
      <c r="N17" s="13">
        <v>25</v>
      </c>
    </row>
    <row r="18" spans="1:17" x14ac:dyDescent="0.3">
      <c r="A18" t="s">
        <v>17</v>
      </c>
      <c r="B18" s="10">
        <v>0</v>
      </c>
      <c r="C18">
        <v>0.20837928169676798</v>
      </c>
      <c r="D18">
        <v>3.7463080138280964</v>
      </c>
      <c r="E18">
        <v>0.50014833097421363</v>
      </c>
      <c r="F18">
        <v>0.88133147747119667</v>
      </c>
    </row>
    <row r="19" spans="1:17" x14ac:dyDescent="0.3">
      <c r="A19" t="s">
        <v>18</v>
      </c>
      <c r="B19" s="10">
        <v>784.27798301552593</v>
      </c>
      <c r="C19">
        <v>921.75622060952469</v>
      </c>
      <c r="D19">
        <v>1035.0559787228522</v>
      </c>
      <c r="E19">
        <v>0.7148306684710044</v>
      </c>
      <c r="F19">
        <v>1.1081846854905686</v>
      </c>
    </row>
    <row r="20" spans="1:17" x14ac:dyDescent="0.3">
      <c r="A20" t="s">
        <v>19</v>
      </c>
      <c r="B20" s="10">
        <v>2.8203621887999998E-3</v>
      </c>
      <c r="C20">
        <v>2.0649818021186763</v>
      </c>
      <c r="D20">
        <v>9.7342474238154963</v>
      </c>
      <c r="E20">
        <v>0</v>
      </c>
      <c r="F20">
        <v>0</v>
      </c>
    </row>
    <row r="21" spans="1:17" x14ac:dyDescent="0.3">
      <c r="A21" t="s">
        <v>20</v>
      </c>
      <c r="B21" s="10">
        <v>7.2231595250892809E-3</v>
      </c>
      <c r="C21">
        <v>16.945273473767067</v>
      </c>
      <c r="D21">
        <v>37.513302553154404</v>
      </c>
      <c r="E21">
        <v>1.0100329953507541</v>
      </c>
      <c r="F21">
        <v>1.4479536404759981</v>
      </c>
      <c r="K21" t="s">
        <v>412</v>
      </c>
    </row>
    <row r="22" spans="1:17" x14ac:dyDescent="0.3">
      <c r="A22" t="s">
        <v>21</v>
      </c>
      <c r="B22" s="10">
        <v>31.175236634973693</v>
      </c>
      <c r="C22">
        <v>101.55255296619214</v>
      </c>
      <c r="D22">
        <v>175.34193716936522</v>
      </c>
      <c r="E22">
        <v>0.60702608578621109</v>
      </c>
      <c r="F22">
        <v>0.97079671690244318</v>
      </c>
    </row>
    <row r="23" spans="1:17" x14ac:dyDescent="0.3">
      <c r="A23" t="s">
        <v>22</v>
      </c>
      <c r="B23" s="10">
        <v>1966.7950045751536</v>
      </c>
      <c r="C23">
        <v>7.9557208170858909</v>
      </c>
      <c r="D23">
        <v>26.41781439068647</v>
      </c>
      <c r="E23">
        <v>0</v>
      </c>
      <c r="F23">
        <v>0</v>
      </c>
    </row>
    <row r="24" spans="1:17" ht="15" thickBot="1" x14ac:dyDescent="0.35">
      <c r="A24" t="s">
        <v>23</v>
      </c>
      <c r="B24" s="10">
        <v>160.75288941551821</v>
      </c>
      <c r="C24">
        <v>2.5536313916630533</v>
      </c>
      <c r="D24">
        <v>7.8695140257226051</v>
      </c>
      <c r="E24">
        <v>0.23304189180230436</v>
      </c>
      <c r="F24">
        <v>0.65488844172880867</v>
      </c>
    </row>
    <row r="25" spans="1:17" x14ac:dyDescent="0.3">
      <c r="A25" t="s">
        <v>24</v>
      </c>
      <c r="B25" s="10">
        <v>4727.9358356219282</v>
      </c>
      <c r="C25">
        <v>4.8757103621030602</v>
      </c>
      <c r="D25">
        <v>14.857385580090583</v>
      </c>
      <c r="E25">
        <v>0.1296644040522959</v>
      </c>
      <c r="F25">
        <v>0.26572717307434612</v>
      </c>
      <c r="P25" s="14" t="s">
        <v>444</v>
      </c>
      <c r="Q25" s="14" t="s">
        <v>446</v>
      </c>
    </row>
    <row r="26" spans="1:17" x14ac:dyDescent="0.3">
      <c r="A26" t="s">
        <v>25</v>
      </c>
      <c r="B26" s="10">
        <v>11481.562986357822</v>
      </c>
      <c r="C26">
        <v>2547.2131552578862</v>
      </c>
      <c r="D26">
        <v>4218.5170941215438</v>
      </c>
      <c r="E26">
        <v>0.68305166635078884</v>
      </c>
      <c r="F26">
        <v>1.0112080429534496</v>
      </c>
      <c r="P26" s="11">
        <v>0</v>
      </c>
      <c r="Q26" s="12">
        <v>13</v>
      </c>
    </row>
    <row r="27" spans="1:17" x14ac:dyDescent="0.3">
      <c r="A27" t="s">
        <v>27</v>
      </c>
      <c r="B27" s="10">
        <v>33.249907581359594</v>
      </c>
      <c r="C27">
        <v>217.34961065662247</v>
      </c>
      <c r="D27">
        <v>571.87359165037117</v>
      </c>
      <c r="E27">
        <v>223.55868920376923</v>
      </c>
      <c r="F27">
        <v>350.62987174014432</v>
      </c>
      <c r="P27" s="11">
        <v>100</v>
      </c>
      <c r="Q27" s="12">
        <v>216</v>
      </c>
    </row>
    <row r="28" spans="1:17" x14ac:dyDescent="0.3">
      <c r="A28" t="s">
        <v>28</v>
      </c>
      <c r="B28" s="10">
        <v>0</v>
      </c>
      <c r="C28">
        <v>0</v>
      </c>
      <c r="D28">
        <v>0</v>
      </c>
      <c r="E28">
        <v>0.72213519671869852</v>
      </c>
      <c r="F28">
        <v>1.4345549045212649</v>
      </c>
      <c r="P28" s="11">
        <v>200</v>
      </c>
      <c r="Q28" s="12">
        <v>30</v>
      </c>
    </row>
    <row r="29" spans="1:17" x14ac:dyDescent="0.3">
      <c r="A29" t="s">
        <v>29</v>
      </c>
      <c r="B29" s="10">
        <v>5713.4103226530815</v>
      </c>
      <c r="C29">
        <v>3140.3643627524784</v>
      </c>
      <c r="D29">
        <v>3887.0681808923296</v>
      </c>
      <c r="E29">
        <v>0</v>
      </c>
      <c r="F29">
        <v>0</v>
      </c>
      <c r="P29" s="11">
        <v>300</v>
      </c>
      <c r="Q29" s="12">
        <v>16</v>
      </c>
    </row>
    <row r="30" spans="1:17" x14ac:dyDescent="0.3">
      <c r="A30" t="s">
        <v>30</v>
      </c>
      <c r="B30" s="10">
        <v>4.0452826961920001E-5</v>
      </c>
      <c r="C30">
        <v>6.2553483196610568E-2</v>
      </c>
      <c r="D30">
        <v>0.38197208499382274</v>
      </c>
      <c r="E30">
        <v>0.35932393229144494</v>
      </c>
      <c r="F30">
        <v>0.96092950274516853</v>
      </c>
      <c r="P30" s="11">
        <v>400</v>
      </c>
      <c r="Q30" s="12">
        <v>6</v>
      </c>
    </row>
    <row r="31" spans="1:17" x14ac:dyDescent="0.3">
      <c r="A31" t="s">
        <v>31</v>
      </c>
      <c r="B31" s="10">
        <v>98.177235965028999</v>
      </c>
      <c r="C31">
        <v>117.05742726277548</v>
      </c>
      <c r="D31">
        <v>143.92965917210893</v>
      </c>
      <c r="E31">
        <v>0.28244911854022536</v>
      </c>
      <c r="F31">
        <v>0.89020502221161757</v>
      </c>
      <c r="P31" s="11">
        <v>500</v>
      </c>
      <c r="Q31" s="12">
        <v>3</v>
      </c>
    </row>
    <row r="32" spans="1:17" x14ac:dyDescent="0.3">
      <c r="A32" t="s">
        <v>32</v>
      </c>
      <c r="B32" s="10">
        <v>6.0987015402050568</v>
      </c>
      <c r="C32">
        <v>265.63158439692245</v>
      </c>
      <c r="D32">
        <v>392.50224839550594</v>
      </c>
      <c r="E32">
        <v>0.38806364907413293</v>
      </c>
      <c r="F32">
        <v>0.59727805978895943</v>
      </c>
      <c r="P32" s="11">
        <v>600</v>
      </c>
      <c r="Q32" s="12">
        <v>1</v>
      </c>
    </row>
    <row r="33" spans="1:17" x14ac:dyDescent="0.3">
      <c r="A33" t="s">
        <v>33</v>
      </c>
      <c r="B33" s="10">
        <v>4733.2682995415653</v>
      </c>
      <c r="C33">
        <v>6549.5975328018212</v>
      </c>
      <c r="D33">
        <v>10187.715750484507</v>
      </c>
      <c r="E33">
        <v>0.54608989802227725</v>
      </c>
      <c r="F33">
        <v>1.5120541705047881</v>
      </c>
      <c r="P33" s="11">
        <v>700</v>
      </c>
      <c r="Q33" s="12">
        <v>2</v>
      </c>
    </row>
    <row r="34" spans="1:17" x14ac:dyDescent="0.3">
      <c r="A34" t="s">
        <v>34</v>
      </c>
      <c r="B34" s="10">
        <v>535.68249692908967</v>
      </c>
      <c r="C34">
        <v>147.40012238413757</v>
      </c>
      <c r="D34">
        <v>303.03485689502702</v>
      </c>
      <c r="E34">
        <v>0.84032817200673282</v>
      </c>
      <c r="F34">
        <v>1.0081645666123964</v>
      </c>
      <c r="P34" s="11">
        <v>800</v>
      </c>
      <c r="Q34" s="12">
        <v>1</v>
      </c>
    </row>
    <row r="35" spans="1:17" ht="15" thickBot="1" x14ac:dyDescent="0.35">
      <c r="A35" t="s">
        <v>35</v>
      </c>
      <c r="B35" s="10">
        <v>1.9594480640000003E-4</v>
      </c>
      <c r="C35">
        <v>2.9313227475870827</v>
      </c>
      <c r="D35">
        <v>23.264586572739994</v>
      </c>
      <c r="E35">
        <v>0.60777964868103651</v>
      </c>
      <c r="F35">
        <v>0.9631097273078395</v>
      </c>
      <c r="P35" s="13" t="s">
        <v>445</v>
      </c>
      <c r="Q35" s="13">
        <v>25</v>
      </c>
    </row>
    <row r="36" spans="1:17" x14ac:dyDescent="0.3">
      <c r="A36" t="s">
        <v>36</v>
      </c>
      <c r="B36" s="10">
        <v>0.55383930957963268</v>
      </c>
      <c r="C36">
        <v>1.501146446170404</v>
      </c>
      <c r="D36">
        <v>4.2596250067184229</v>
      </c>
      <c r="E36">
        <v>0.61596992562535069</v>
      </c>
      <c r="F36">
        <v>0.90951740417159721</v>
      </c>
    </row>
    <row r="37" spans="1:17" x14ac:dyDescent="0.3">
      <c r="A37" t="s">
        <v>37</v>
      </c>
      <c r="B37" s="10">
        <v>1095.8688816470813</v>
      </c>
      <c r="C37">
        <v>769.81889226640328</v>
      </c>
      <c r="D37">
        <v>866.49140365429912</v>
      </c>
      <c r="E37">
        <v>0.67745924109375921</v>
      </c>
      <c r="F37">
        <v>0.98185924598526886</v>
      </c>
      <c r="J37" t="s">
        <v>413</v>
      </c>
    </row>
    <row r="38" spans="1:17" ht="15" thickBot="1" x14ac:dyDescent="0.35">
      <c r="A38" t="s">
        <v>38</v>
      </c>
      <c r="B38" s="10">
        <v>10.375460163571713</v>
      </c>
      <c r="C38">
        <v>21.642840674608792</v>
      </c>
      <c r="D38">
        <v>64.048317630291351</v>
      </c>
      <c r="E38">
        <v>0.32577790038829868</v>
      </c>
      <c r="F38">
        <v>12.263876418270698</v>
      </c>
    </row>
    <row r="39" spans="1:17" x14ac:dyDescent="0.3">
      <c r="A39" t="s">
        <v>39</v>
      </c>
      <c r="B39" s="10">
        <v>597.54186026033426</v>
      </c>
      <c r="C39">
        <v>371.04586146775875</v>
      </c>
      <c r="D39">
        <v>461.53435153844475</v>
      </c>
      <c r="E39">
        <v>0.76237310254841595</v>
      </c>
      <c r="F39">
        <v>1.2055603946757638</v>
      </c>
      <c r="I39" s="14" t="s">
        <v>444</v>
      </c>
      <c r="J39" s="14"/>
      <c r="K39" s="14"/>
      <c r="L39" s="14" t="s">
        <v>446</v>
      </c>
    </row>
    <row r="40" spans="1:17" x14ac:dyDescent="0.3">
      <c r="A40" t="s">
        <v>40</v>
      </c>
      <c r="B40" s="10">
        <v>6.298175544310272</v>
      </c>
      <c r="C40">
        <v>1.9632120046046824</v>
      </c>
      <c r="D40">
        <v>5.6916840591958326</v>
      </c>
      <c r="E40">
        <v>0.43432290255274725</v>
      </c>
      <c r="F40">
        <v>0.68753842354171224</v>
      </c>
      <c r="I40" s="11">
        <v>0</v>
      </c>
      <c r="J40" s="11"/>
      <c r="K40" s="11"/>
      <c r="L40" s="12">
        <v>16</v>
      </c>
    </row>
    <row r="41" spans="1:17" x14ac:dyDescent="0.3">
      <c r="A41" t="s">
        <v>41</v>
      </c>
      <c r="B41" s="10">
        <v>56.67570437346869</v>
      </c>
      <c r="C41">
        <v>61.977307432088153</v>
      </c>
      <c r="D41">
        <v>69.217251798266105</v>
      </c>
      <c r="E41">
        <v>0.3359891991581147</v>
      </c>
      <c r="F41">
        <v>0.79870158010674364</v>
      </c>
      <c r="I41" s="11">
        <v>12</v>
      </c>
      <c r="J41" s="11"/>
      <c r="K41" s="11"/>
      <c r="L41" s="12">
        <v>64</v>
      </c>
    </row>
    <row r="42" spans="1:17" x14ac:dyDescent="0.3">
      <c r="A42" t="s">
        <v>42</v>
      </c>
      <c r="B42" s="10">
        <v>0</v>
      </c>
      <c r="C42">
        <v>1.6688456283352835</v>
      </c>
      <c r="D42">
        <v>3.3953960690687994</v>
      </c>
      <c r="E42">
        <v>0</v>
      </c>
      <c r="F42">
        <v>0</v>
      </c>
      <c r="I42" s="11">
        <v>24</v>
      </c>
      <c r="J42" s="11"/>
      <c r="K42" s="11"/>
      <c r="L42" s="12">
        <v>34</v>
      </c>
    </row>
    <row r="43" spans="1:17" x14ac:dyDescent="0.3">
      <c r="A43" t="s">
        <v>43</v>
      </c>
      <c r="B43" s="10">
        <v>7.2488805980671991</v>
      </c>
      <c r="C43">
        <v>1.953387022118354</v>
      </c>
      <c r="D43">
        <v>3.6405336199935436</v>
      </c>
      <c r="E43">
        <v>0.53755603822752951</v>
      </c>
      <c r="F43">
        <v>0.82615297357505424</v>
      </c>
      <c r="I43" s="11">
        <v>36</v>
      </c>
      <c r="J43" s="11"/>
      <c r="K43" s="11"/>
      <c r="L43" s="12">
        <v>31</v>
      </c>
    </row>
    <row r="44" spans="1:17" x14ac:dyDescent="0.3">
      <c r="A44" t="s">
        <v>44</v>
      </c>
      <c r="B44" s="10">
        <v>79.958514216140998</v>
      </c>
      <c r="C44">
        <v>89.070914824164532</v>
      </c>
      <c r="D44">
        <v>113.99444885121582</v>
      </c>
      <c r="E44">
        <v>0</v>
      </c>
      <c r="F44">
        <v>0</v>
      </c>
      <c r="I44" s="11">
        <v>48</v>
      </c>
      <c r="J44" s="11"/>
      <c r="K44" s="11"/>
      <c r="L44" s="12">
        <v>17</v>
      </c>
    </row>
    <row r="45" spans="1:17" x14ac:dyDescent="0.3">
      <c r="A45" t="s">
        <v>45</v>
      </c>
      <c r="B45" s="10">
        <v>6.0625622398986243</v>
      </c>
      <c r="C45">
        <v>4.4778216372300808</v>
      </c>
      <c r="D45">
        <v>34.473751841570817</v>
      </c>
      <c r="E45">
        <v>0</v>
      </c>
      <c r="F45">
        <v>0</v>
      </c>
      <c r="I45" s="11">
        <v>60</v>
      </c>
      <c r="J45" s="11"/>
      <c r="K45" s="11"/>
      <c r="L45" s="12">
        <v>9</v>
      </c>
    </row>
    <row r="46" spans="1:17" x14ac:dyDescent="0.3">
      <c r="A46" t="s">
        <v>46</v>
      </c>
      <c r="B46" s="10">
        <v>462.90754187555689</v>
      </c>
      <c r="C46">
        <v>5.0397604807601768</v>
      </c>
      <c r="D46">
        <v>35.346933241829376</v>
      </c>
      <c r="E46">
        <v>2.2458235003177385</v>
      </c>
      <c r="F46">
        <v>1.494316728324766</v>
      </c>
      <c r="I46" s="11">
        <v>72</v>
      </c>
      <c r="J46" s="11"/>
      <c r="K46" s="11"/>
      <c r="L46" s="12">
        <v>8</v>
      </c>
    </row>
    <row r="47" spans="1:17" x14ac:dyDescent="0.3">
      <c r="A47" t="s">
        <v>47</v>
      </c>
      <c r="B47" s="10">
        <v>92.735199408633861</v>
      </c>
      <c r="C47">
        <v>68.884179194557433</v>
      </c>
      <c r="D47">
        <v>108.11516365050983</v>
      </c>
      <c r="E47">
        <v>0</v>
      </c>
      <c r="F47">
        <v>0</v>
      </c>
      <c r="I47" s="11">
        <v>84</v>
      </c>
      <c r="J47" s="11"/>
      <c r="K47" s="11"/>
      <c r="L47" s="12">
        <v>8</v>
      </c>
    </row>
    <row r="48" spans="1:17" ht="15" thickBot="1" x14ac:dyDescent="0.35">
      <c r="A48" t="s">
        <v>48</v>
      </c>
      <c r="B48" s="10">
        <v>4.2857240637706244</v>
      </c>
      <c r="C48">
        <v>3.6012922034264627</v>
      </c>
      <c r="D48">
        <v>7.8311291874510331</v>
      </c>
      <c r="E48">
        <v>-0.46136181353464506</v>
      </c>
      <c r="F48">
        <v>0.24012651458651849</v>
      </c>
      <c r="I48" s="13" t="s">
        <v>445</v>
      </c>
      <c r="J48" s="13"/>
      <c r="K48" s="13"/>
      <c r="L48" s="13">
        <v>126</v>
      </c>
    </row>
    <row r="49" spans="1:10" x14ac:dyDescent="0.3">
      <c r="A49" t="s">
        <v>49</v>
      </c>
      <c r="B49" s="10">
        <v>0</v>
      </c>
      <c r="C49">
        <v>0</v>
      </c>
      <c r="D49">
        <v>0</v>
      </c>
      <c r="E49">
        <v>-2.4263851490724471E-2</v>
      </c>
      <c r="F49">
        <v>-1.7045252395866262</v>
      </c>
    </row>
    <row r="50" spans="1:10" x14ac:dyDescent="0.3">
      <c r="A50" t="s">
        <v>50</v>
      </c>
      <c r="B50" s="10">
        <v>3411.9621509966951</v>
      </c>
      <c r="C50">
        <v>3.9935475011675647</v>
      </c>
      <c r="D50">
        <v>7.2983550432667856</v>
      </c>
      <c r="E50">
        <v>0.73321294597371078</v>
      </c>
      <c r="F50">
        <v>6.7038912307058884E-2</v>
      </c>
    </row>
    <row r="51" spans="1:10" x14ac:dyDescent="0.3">
      <c r="A51" t="s">
        <v>51</v>
      </c>
      <c r="B51" s="10">
        <v>9.0377921916764166</v>
      </c>
      <c r="C51">
        <v>4.1000329805546238</v>
      </c>
      <c r="D51">
        <v>7.6012362332049159</v>
      </c>
      <c r="E51">
        <v>0.76213451972533897</v>
      </c>
      <c r="F51">
        <v>1.1426120286428101</v>
      </c>
      <c r="J51" t="s">
        <v>483</v>
      </c>
    </row>
    <row r="52" spans="1:10" ht="15" thickBot="1" x14ac:dyDescent="0.35">
      <c r="A52" t="s">
        <v>52</v>
      </c>
      <c r="B52" s="10">
        <v>87.734165124044779</v>
      </c>
      <c r="C52">
        <v>92.72581020181299</v>
      </c>
      <c r="D52">
        <v>349.0886040434176</v>
      </c>
      <c r="E52">
        <v>0.73405661225955288</v>
      </c>
      <c r="F52">
        <v>1.0054945409467337</v>
      </c>
    </row>
    <row r="53" spans="1:10" x14ac:dyDescent="0.3">
      <c r="A53" t="s">
        <v>53</v>
      </c>
      <c r="B53" s="10">
        <v>115.06973802277172</v>
      </c>
      <c r="C53">
        <v>128.77233118180482</v>
      </c>
      <c r="D53">
        <v>208.29623182630033</v>
      </c>
      <c r="E53">
        <v>0</v>
      </c>
      <c r="F53">
        <v>0</v>
      </c>
      <c r="I53" s="14" t="s">
        <v>444</v>
      </c>
      <c r="J53" s="14" t="s">
        <v>446</v>
      </c>
    </row>
    <row r="54" spans="1:10" x14ac:dyDescent="0.3">
      <c r="A54" t="s">
        <v>54</v>
      </c>
      <c r="B54" s="10">
        <v>2.211644921264126</v>
      </c>
      <c r="C54">
        <v>273.49298064278827</v>
      </c>
      <c r="D54">
        <v>590.973713182815</v>
      </c>
      <c r="E54">
        <v>-12.326229212398937</v>
      </c>
      <c r="F54">
        <v>-75.509323395838948</v>
      </c>
      <c r="I54" s="11">
        <v>0</v>
      </c>
      <c r="J54" s="12">
        <v>114</v>
      </c>
    </row>
    <row r="55" spans="1:10" x14ac:dyDescent="0.3">
      <c r="A55" t="s">
        <v>55</v>
      </c>
      <c r="B55" s="10">
        <v>-1.7925071359999999E-3</v>
      </c>
      <c r="C55">
        <v>0.57194020931121159</v>
      </c>
      <c r="D55">
        <v>7.8871804254149449</v>
      </c>
      <c r="E55">
        <v>0.56268244345327423</v>
      </c>
      <c r="F55">
        <v>0.89937974471133231</v>
      </c>
      <c r="I55" s="11">
        <v>0.1</v>
      </c>
      <c r="J55" s="12">
        <v>12</v>
      </c>
    </row>
    <row r="56" spans="1:10" x14ac:dyDescent="0.3">
      <c r="A56" t="s">
        <v>56</v>
      </c>
      <c r="B56" s="10">
        <v>27.235286990085118</v>
      </c>
      <c r="C56">
        <v>10.438432382033717</v>
      </c>
      <c r="D56">
        <v>17.914059019885833</v>
      </c>
      <c r="E56">
        <v>0</v>
      </c>
      <c r="F56">
        <v>0</v>
      </c>
      <c r="I56" s="11">
        <v>0.2</v>
      </c>
      <c r="J56" s="12">
        <v>15</v>
      </c>
    </row>
    <row r="57" spans="1:10" x14ac:dyDescent="0.3">
      <c r="A57" t="s">
        <v>57</v>
      </c>
      <c r="B57" s="10">
        <v>3.8447001599999995E-7</v>
      </c>
      <c r="C57">
        <v>74.484192376623199</v>
      </c>
      <c r="D57">
        <v>120.32697177319211</v>
      </c>
      <c r="E57">
        <v>0.16846516098455527</v>
      </c>
      <c r="F57">
        <v>0.92075117927551386</v>
      </c>
      <c r="I57" s="11">
        <v>0.3</v>
      </c>
      <c r="J57" s="12">
        <v>10</v>
      </c>
    </row>
    <row r="58" spans="1:10" x14ac:dyDescent="0.3">
      <c r="A58" t="s">
        <v>58</v>
      </c>
      <c r="B58" s="10">
        <v>3.2645305907967641</v>
      </c>
      <c r="C58">
        <v>37.240609700499178</v>
      </c>
      <c r="D58">
        <v>72.936325117944364</v>
      </c>
      <c r="E58">
        <v>0.45987999779454236</v>
      </c>
      <c r="F58">
        <v>0.85282478799531747</v>
      </c>
      <c r="I58" s="11">
        <v>0.4</v>
      </c>
      <c r="J58" s="12">
        <v>18</v>
      </c>
    </row>
    <row r="59" spans="1:10" x14ac:dyDescent="0.3">
      <c r="A59" t="s">
        <v>59</v>
      </c>
      <c r="B59" s="10">
        <v>2.337392453555712</v>
      </c>
      <c r="C59">
        <v>9.9194857708037123</v>
      </c>
      <c r="D59">
        <v>15.270308305107456</v>
      </c>
      <c r="E59">
        <v>0.62218663632934101</v>
      </c>
      <c r="F59">
        <v>0.99654442065110693</v>
      </c>
      <c r="I59" s="11">
        <v>0.5</v>
      </c>
      <c r="J59" s="12">
        <v>19</v>
      </c>
    </row>
    <row r="60" spans="1:10" x14ac:dyDescent="0.3">
      <c r="A60" t="s">
        <v>60</v>
      </c>
      <c r="B60" s="10">
        <v>-1.5087177095839952</v>
      </c>
      <c r="C60">
        <v>71.263111470789653</v>
      </c>
      <c r="D60">
        <v>145.32882952352563</v>
      </c>
      <c r="E60">
        <v>0.47037557450535761</v>
      </c>
      <c r="F60">
        <v>0.53835976605206848</v>
      </c>
      <c r="I60" s="11">
        <v>0.6</v>
      </c>
      <c r="J60" s="12">
        <v>27</v>
      </c>
    </row>
    <row r="61" spans="1:10" x14ac:dyDescent="0.3">
      <c r="A61" t="s">
        <v>61</v>
      </c>
      <c r="B61" s="10">
        <v>-33.851699762464769</v>
      </c>
      <c r="C61">
        <v>71.270669164170215</v>
      </c>
      <c r="D61">
        <v>273.20875132125514</v>
      </c>
      <c r="E61">
        <v>0</v>
      </c>
      <c r="F61">
        <v>0</v>
      </c>
      <c r="I61" s="11">
        <v>0.7</v>
      </c>
      <c r="J61" s="12">
        <v>49</v>
      </c>
    </row>
    <row r="62" spans="1:10" x14ac:dyDescent="0.3">
      <c r="A62" t="s">
        <v>62</v>
      </c>
      <c r="B62" s="10">
        <v>79.449761286891686</v>
      </c>
      <c r="C62">
        <v>99.072831342172321</v>
      </c>
      <c r="D62">
        <v>138.76121322864032</v>
      </c>
      <c r="E62">
        <v>0.67356301218399306</v>
      </c>
      <c r="F62">
        <v>0.9643481732161171</v>
      </c>
      <c r="I62" s="11">
        <v>0.8</v>
      </c>
      <c r="J62" s="12">
        <v>24</v>
      </c>
    </row>
    <row r="63" spans="1:10" x14ac:dyDescent="0.3">
      <c r="A63" t="s">
        <v>63</v>
      </c>
      <c r="B63" s="10">
        <v>0.27780117517772801</v>
      </c>
      <c r="C63">
        <v>56.906404348080606</v>
      </c>
      <c r="D63">
        <v>20.015663978259688</v>
      </c>
      <c r="E63">
        <v>0</v>
      </c>
      <c r="F63">
        <v>0</v>
      </c>
      <c r="I63" s="11">
        <v>0.9</v>
      </c>
      <c r="J63" s="12">
        <v>6</v>
      </c>
    </row>
    <row r="64" spans="1:10" x14ac:dyDescent="0.3">
      <c r="A64" t="s">
        <v>64</v>
      </c>
      <c r="B64" s="10">
        <v>0</v>
      </c>
      <c r="C64">
        <v>0</v>
      </c>
      <c r="D64">
        <v>0</v>
      </c>
      <c r="E64">
        <v>0.50522223036302516</v>
      </c>
      <c r="F64">
        <v>0.64239059088816663</v>
      </c>
      <c r="I64" s="11">
        <v>1</v>
      </c>
      <c r="J64" s="12">
        <v>2</v>
      </c>
    </row>
    <row r="65" spans="1:11" ht="15" thickBot="1" x14ac:dyDescent="0.35">
      <c r="A65" t="s">
        <v>65</v>
      </c>
      <c r="B65" s="10">
        <v>-102.95926191851675</v>
      </c>
      <c r="C65">
        <v>27.725794543807122</v>
      </c>
      <c r="D65">
        <v>73.414889785629185</v>
      </c>
      <c r="E65">
        <v>0</v>
      </c>
      <c r="F65">
        <v>0</v>
      </c>
      <c r="I65" s="13" t="s">
        <v>445</v>
      </c>
      <c r="J65" s="13">
        <v>17</v>
      </c>
    </row>
    <row r="66" spans="1:11" x14ac:dyDescent="0.3">
      <c r="A66" t="s">
        <v>67</v>
      </c>
      <c r="B66" s="10">
        <v>0</v>
      </c>
      <c r="C66">
        <v>0</v>
      </c>
      <c r="D66">
        <v>0</v>
      </c>
      <c r="E66">
        <v>0.11453942637756481</v>
      </c>
      <c r="F66">
        <v>1.1695146284816063</v>
      </c>
    </row>
    <row r="67" spans="1:11" x14ac:dyDescent="0.3">
      <c r="A67" t="s">
        <v>68</v>
      </c>
      <c r="B67" s="10">
        <v>3.5743771347676159</v>
      </c>
      <c r="C67">
        <v>15.665218533949126</v>
      </c>
      <c r="D67">
        <v>27.716736468734975</v>
      </c>
      <c r="E67">
        <v>0.82958128731822023</v>
      </c>
      <c r="F67">
        <v>0.88130533033901226</v>
      </c>
    </row>
    <row r="68" spans="1:11" x14ac:dyDescent="0.3">
      <c r="A68" t="s">
        <v>69</v>
      </c>
      <c r="B68" s="10">
        <v>19.11297995745997</v>
      </c>
      <c r="C68">
        <v>58.637674244414569</v>
      </c>
      <c r="D68">
        <v>103.38368743727546</v>
      </c>
      <c r="E68">
        <v>41.928263170864476</v>
      </c>
      <c r="F68">
        <v>88.129841138232038</v>
      </c>
    </row>
    <row r="69" spans="1:11" x14ac:dyDescent="0.3">
      <c r="A69" t="s">
        <v>70</v>
      </c>
      <c r="B69" s="10">
        <v>6.7446677810176006</v>
      </c>
      <c r="C69">
        <v>8.1280967796044798</v>
      </c>
      <c r="D69">
        <v>19.353674112146948</v>
      </c>
      <c r="E69">
        <v>0.54662470592541468</v>
      </c>
      <c r="F69">
        <v>2.1314810978999916</v>
      </c>
    </row>
    <row r="70" spans="1:11" x14ac:dyDescent="0.3">
      <c r="A70" t="s">
        <v>71</v>
      </c>
      <c r="B70" s="10">
        <v>369.45787999429456</v>
      </c>
      <c r="C70">
        <v>194.71456760962218</v>
      </c>
      <c r="D70">
        <v>462.22285885260101</v>
      </c>
      <c r="E70">
        <v>43.410337466481778</v>
      </c>
      <c r="F70">
        <v>65.532146688973114</v>
      </c>
    </row>
    <row r="71" spans="1:11" x14ac:dyDescent="0.3">
      <c r="A71" t="s">
        <v>72</v>
      </c>
      <c r="B71" s="10">
        <v>9355.4158584319812</v>
      </c>
      <c r="C71">
        <v>2852.6294859757841</v>
      </c>
      <c r="D71">
        <v>4138.0655912056909</v>
      </c>
      <c r="E71">
        <v>0.69259388445398751</v>
      </c>
      <c r="F71">
        <v>1.0149243605307183</v>
      </c>
    </row>
    <row r="72" spans="1:11" x14ac:dyDescent="0.3">
      <c r="A72" t="s">
        <v>73</v>
      </c>
      <c r="B72" s="10">
        <v>206.24266431110465</v>
      </c>
      <c r="C72">
        <v>254.64592550119471</v>
      </c>
      <c r="D72">
        <v>525.48192428553216</v>
      </c>
      <c r="E72">
        <v>0.60496149221663487</v>
      </c>
      <c r="F72">
        <v>0.96832865206834828</v>
      </c>
      <c r="J72" t="s">
        <v>484</v>
      </c>
    </row>
    <row r="73" spans="1:11" ht="15" thickBot="1" x14ac:dyDescent="0.35">
      <c r="A73" t="s">
        <v>74</v>
      </c>
      <c r="B73" s="10">
        <v>14.909174781492901</v>
      </c>
      <c r="C73">
        <v>32.300733702610763</v>
      </c>
      <c r="D73">
        <v>118.93168135607817</v>
      </c>
      <c r="E73">
        <v>0.35132597920058739</v>
      </c>
      <c r="F73">
        <v>1.139490904680158</v>
      </c>
    </row>
    <row r="74" spans="1:11" x14ac:dyDescent="0.3">
      <c r="A74" t="s">
        <v>75</v>
      </c>
      <c r="B74" s="10">
        <v>2454.2094591152445</v>
      </c>
      <c r="C74">
        <v>1187.5564732682544</v>
      </c>
      <c r="D74">
        <v>1162.2310507211678</v>
      </c>
      <c r="E74">
        <v>0</v>
      </c>
      <c r="F74">
        <v>0</v>
      </c>
      <c r="J74" s="14" t="s">
        <v>444</v>
      </c>
      <c r="K74" s="14" t="s">
        <v>446</v>
      </c>
    </row>
    <row r="75" spans="1:11" x14ac:dyDescent="0.3">
      <c r="A75" t="s">
        <v>76</v>
      </c>
      <c r="B75" s="10">
        <v>0.71727478345140228</v>
      </c>
      <c r="C75">
        <v>5.4956334939979472</v>
      </c>
      <c r="D75">
        <v>13.03076207596599</v>
      </c>
      <c r="E75">
        <v>0</v>
      </c>
      <c r="F75">
        <v>0</v>
      </c>
      <c r="J75" s="11">
        <v>0</v>
      </c>
      <c r="K75" s="12">
        <v>110</v>
      </c>
    </row>
    <row r="76" spans="1:11" x14ac:dyDescent="0.3">
      <c r="A76" t="s">
        <v>77</v>
      </c>
      <c r="B76" s="10">
        <v>273.20508457731074</v>
      </c>
      <c r="C76">
        <v>177.23281780404756</v>
      </c>
      <c r="D76">
        <v>197.47292770328926</v>
      </c>
      <c r="E76">
        <v>0</v>
      </c>
      <c r="F76">
        <v>0</v>
      </c>
      <c r="J76" s="11">
        <v>0.1</v>
      </c>
      <c r="K76" s="12">
        <v>9</v>
      </c>
    </row>
    <row r="77" spans="1:11" x14ac:dyDescent="0.3">
      <c r="A77" t="s">
        <v>78</v>
      </c>
      <c r="B77" s="10">
        <v>26.161383564545027</v>
      </c>
      <c r="C77">
        <v>27.837650882565484</v>
      </c>
      <c r="D77">
        <v>34.069960396880383</v>
      </c>
      <c r="E77">
        <v>0.2685512057079073</v>
      </c>
      <c r="F77">
        <v>0.63006409216210146</v>
      </c>
      <c r="J77" s="11">
        <v>0.2</v>
      </c>
      <c r="K77" s="12">
        <v>4</v>
      </c>
    </row>
    <row r="78" spans="1:11" x14ac:dyDescent="0.3">
      <c r="A78" t="s">
        <v>79</v>
      </c>
      <c r="B78" s="10">
        <v>2098.6474106924334</v>
      </c>
      <c r="C78">
        <v>249.17439925773823</v>
      </c>
      <c r="D78">
        <v>352.37678697543902</v>
      </c>
      <c r="E78">
        <v>0.85701546400522632</v>
      </c>
      <c r="F78">
        <v>0.95334069418486056</v>
      </c>
      <c r="J78" s="11">
        <v>0.3</v>
      </c>
      <c r="K78" s="12">
        <v>4</v>
      </c>
    </row>
    <row r="79" spans="1:11" x14ac:dyDescent="0.3">
      <c r="A79" t="s">
        <v>80</v>
      </c>
      <c r="B79" s="10">
        <v>0.116457521143808</v>
      </c>
      <c r="C79">
        <v>0.88669421867584508</v>
      </c>
      <c r="D79">
        <v>3.8828101509867521</v>
      </c>
      <c r="E79">
        <v>0.44086576307728953</v>
      </c>
      <c r="F79">
        <v>0.94051391950856589</v>
      </c>
      <c r="J79" s="11">
        <v>0.4</v>
      </c>
      <c r="K79" s="12">
        <v>9</v>
      </c>
    </row>
    <row r="80" spans="1:11" x14ac:dyDescent="0.3">
      <c r="A80" t="s">
        <v>81</v>
      </c>
      <c r="B80" s="10">
        <v>401.21189336676969</v>
      </c>
      <c r="C80">
        <v>294.18162457023823</v>
      </c>
      <c r="D80">
        <v>545.72700425240862</v>
      </c>
      <c r="E80">
        <v>0</v>
      </c>
      <c r="F80">
        <v>0</v>
      </c>
      <c r="J80" s="11">
        <v>0.5</v>
      </c>
      <c r="K80" s="12">
        <v>3</v>
      </c>
    </row>
    <row r="81" spans="1:11" x14ac:dyDescent="0.3">
      <c r="A81" t="s">
        <v>82</v>
      </c>
      <c r="B81" s="10">
        <v>0</v>
      </c>
      <c r="C81">
        <v>23.904052361318399</v>
      </c>
      <c r="D81">
        <v>28.311314541158403</v>
      </c>
      <c r="E81">
        <v>0.25883062718791461</v>
      </c>
      <c r="F81">
        <v>6.1134671391879571</v>
      </c>
      <c r="J81" s="11">
        <v>0.6</v>
      </c>
      <c r="K81" s="12">
        <v>7</v>
      </c>
    </row>
    <row r="82" spans="1:11" x14ac:dyDescent="0.3">
      <c r="A82" t="s">
        <v>83</v>
      </c>
      <c r="B82" s="10">
        <v>0</v>
      </c>
      <c r="C82">
        <v>0.43298468390562811</v>
      </c>
      <c r="D82">
        <v>0.49308484107393025</v>
      </c>
      <c r="E82">
        <v>0.76277462756016545</v>
      </c>
      <c r="F82">
        <v>1.0019416674087624</v>
      </c>
      <c r="J82" s="11">
        <v>0.7</v>
      </c>
      <c r="K82" s="12">
        <v>9</v>
      </c>
    </row>
    <row r="83" spans="1:11" x14ac:dyDescent="0.3">
      <c r="A83" t="s">
        <v>84</v>
      </c>
      <c r="B83" s="10">
        <v>0</v>
      </c>
      <c r="C83">
        <v>13.604579656287115</v>
      </c>
      <c r="D83">
        <v>16.972905790252273</v>
      </c>
      <c r="E83">
        <v>0.18857481876851737</v>
      </c>
      <c r="F83">
        <v>0.95475262429256569</v>
      </c>
      <c r="J83" s="11">
        <v>0.8</v>
      </c>
      <c r="K83" s="12">
        <v>4</v>
      </c>
    </row>
    <row r="84" spans="1:11" x14ac:dyDescent="0.3">
      <c r="A84" t="s">
        <v>85</v>
      </c>
      <c r="B84" s="10">
        <v>11.55457315616205</v>
      </c>
      <c r="C84">
        <v>18.722290002403838</v>
      </c>
      <c r="D84">
        <v>33.129852326659076</v>
      </c>
      <c r="E84">
        <v>0.57498059073092567</v>
      </c>
      <c r="F84">
        <v>1.0355693982095739</v>
      </c>
      <c r="J84" s="11">
        <v>0.9</v>
      </c>
      <c r="K84" s="12">
        <v>31</v>
      </c>
    </row>
    <row r="85" spans="1:11" x14ac:dyDescent="0.3">
      <c r="A85" t="s">
        <v>86</v>
      </c>
      <c r="B85" s="10">
        <v>370.4604135285054</v>
      </c>
      <c r="C85">
        <v>91.649053356017561</v>
      </c>
      <c r="D85">
        <v>126.05007679845517</v>
      </c>
      <c r="E85">
        <v>0.41884074051225229</v>
      </c>
      <c r="F85">
        <v>0.85569681049518331</v>
      </c>
      <c r="J85" s="11">
        <v>1</v>
      </c>
      <c r="K85" s="12">
        <v>40</v>
      </c>
    </row>
    <row r="86" spans="1:11" ht="15" thickBot="1" x14ac:dyDescent="0.35">
      <c r="A86" t="s">
        <v>87</v>
      </c>
      <c r="B86" s="10">
        <v>3.240419068427264</v>
      </c>
      <c r="C86">
        <v>7.2129201046620324</v>
      </c>
      <c r="D86">
        <v>10.5577817132313</v>
      </c>
      <c r="E86">
        <v>0</v>
      </c>
      <c r="F86">
        <v>6.59626296335197</v>
      </c>
      <c r="J86" s="13" t="s">
        <v>445</v>
      </c>
      <c r="K86" s="13">
        <v>83</v>
      </c>
    </row>
    <row r="87" spans="1:11" x14ac:dyDescent="0.3">
      <c r="A87" t="s">
        <v>88</v>
      </c>
      <c r="B87" s="10">
        <v>305.62014576247964</v>
      </c>
      <c r="C87">
        <v>155.85996128727493</v>
      </c>
      <c r="D87">
        <v>633.7810743956129</v>
      </c>
      <c r="E87">
        <v>0.7868709865836776</v>
      </c>
      <c r="F87">
        <v>1.1271309842538195</v>
      </c>
    </row>
    <row r="88" spans="1:11" x14ac:dyDescent="0.3">
      <c r="A88" t="s">
        <v>89</v>
      </c>
      <c r="B88" s="10">
        <v>3.29137489257472E-3</v>
      </c>
      <c r="C88">
        <v>33.213664512118868</v>
      </c>
      <c r="D88">
        <v>67.546134960753363</v>
      </c>
      <c r="E88">
        <v>0</v>
      </c>
      <c r="F88">
        <v>0</v>
      </c>
    </row>
    <row r="89" spans="1:11" x14ac:dyDescent="0.3">
      <c r="A89" t="s">
        <v>90</v>
      </c>
      <c r="B89" s="10">
        <v>160.5598650222621</v>
      </c>
      <c r="C89">
        <v>178.72817978097612</v>
      </c>
      <c r="D89">
        <v>209.46725803372982</v>
      </c>
      <c r="E89">
        <v>-6.1588621687026897E-2</v>
      </c>
      <c r="F89">
        <v>1.094588527761478</v>
      </c>
    </row>
    <row r="90" spans="1:11" x14ac:dyDescent="0.3">
      <c r="A90" t="s">
        <v>91</v>
      </c>
      <c r="B90" s="10">
        <v>392.3059417880105</v>
      </c>
      <c r="C90">
        <v>53.989531769452036</v>
      </c>
      <c r="D90">
        <v>108.33252780858163</v>
      </c>
      <c r="E90">
        <v>0.39063779186653491</v>
      </c>
      <c r="F90">
        <v>1.1109243302688996</v>
      </c>
    </row>
    <row r="91" spans="1:11" x14ac:dyDescent="0.3">
      <c r="A91" t="s">
        <v>92</v>
      </c>
      <c r="B91" s="10">
        <v>1.3138124072735746</v>
      </c>
      <c r="C91">
        <v>25.072425271630472</v>
      </c>
      <c r="D91">
        <v>62.214808142471014</v>
      </c>
      <c r="E91">
        <v>0</v>
      </c>
      <c r="F91">
        <v>0</v>
      </c>
    </row>
    <row r="92" spans="1:11" x14ac:dyDescent="0.3">
      <c r="A92" t="s">
        <v>93</v>
      </c>
      <c r="B92" s="10">
        <v>0</v>
      </c>
      <c r="C92">
        <v>0.95193181871826948</v>
      </c>
      <c r="D92">
        <v>12.487798639634391</v>
      </c>
      <c r="E92">
        <v>0.73894476931417485</v>
      </c>
      <c r="F92">
        <v>1.1225736552677752</v>
      </c>
    </row>
    <row r="93" spans="1:11" x14ac:dyDescent="0.3">
      <c r="A93" t="s">
        <v>94</v>
      </c>
      <c r="B93" s="10">
        <v>2.7223011358720002E-3</v>
      </c>
      <c r="C93">
        <v>0.52598411529617928</v>
      </c>
      <c r="D93">
        <v>7.4400034870534295</v>
      </c>
      <c r="E93">
        <v>0</v>
      </c>
      <c r="F93">
        <v>0</v>
      </c>
    </row>
    <row r="94" spans="1:11" x14ac:dyDescent="0.3">
      <c r="A94" t="s">
        <v>95</v>
      </c>
      <c r="B94" s="10">
        <v>-2.9890375679999994E-4</v>
      </c>
      <c r="C94">
        <v>2.3920527460382717</v>
      </c>
      <c r="D94">
        <v>6.9044933156864001</v>
      </c>
      <c r="E94">
        <v>0.18678185764689109</v>
      </c>
      <c r="F94">
        <v>0.30877036870459912</v>
      </c>
    </row>
    <row r="95" spans="1:11" x14ac:dyDescent="0.3">
      <c r="A95" t="s">
        <v>96</v>
      </c>
      <c r="B95" s="10">
        <v>7.274190256329728</v>
      </c>
      <c r="C95">
        <v>18.750279415805842</v>
      </c>
      <c r="D95">
        <v>41.646762777256605</v>
      </c>
      <c r="E95">
        <v>1.0309814636946317</v>
      </c>
      <c r="F95">
        <v>1.5584235708447753</v>
      </c>
    </row>
    <row r="96" spans="1:11" x14ac:dyDescent="0.3">
      <c r="A96" t="s">
        <v>97</v>
      </c>
      <c r="B96" s="10">
        <v>0</v>
      </c>
      <c r="C96">
        <v>1.9171441615224729</v>
      </c>
      <c r="D96">
        <v>10.490000390734213</v>
      </c>
      <c r="E96">
        <v>0</v>
      </c>
      <c r="F96">
        <v>0</v>
      </c>
    </row>
    <row r="97" spans="1:6" x14ac:dyDescent="0.3">
      <c r="A97" t="s">
        <v>98</v>
      </c>
      <c r="B97" s="10">
        <v>170.23323640996915</v>
      </c>
      <c r="C97">
        <v>261.03361316754069</v>
      </c>
      <c r="D97">
        <v>409.50106025082039</v>
      </c>
      <c r="E97">
        <v>-1867.531970016611</v>
      </c>
      <c r="F97">
        <v>-2305.8348421096343</v>
      </c>
    </row>
    <row r="98" spans="1:6" x14ac:dyDescent="0.3">
      <c r="A98" t="s">
        <v>99</v>
      </c>
      <c r="B98" s="10">
        <v>30.800783855156737</v>
      </c>
      <c r="C98">
        <v>36.766902881793698</v>
      </c>
      <c r="D98">
        <v>119.84650314854031</v>
      </c>
      <c r="E98">
        <v>0.63178705519590572</v>
      </c>
      <c r="F98">
        <v>0.85004156893787597</v>
      </c>
    </row>
    <row r="99" spans="1:6" x14ac:dyDescent="0.3">
      <c r="A99" t="s">
        <v>100</v>
      </c>
      <c r="B99" s="10">
        <v>6015.6671456604408</v>
      </c>
      <c r="C99">
        <v>3114.3097320104348</v>
      </c>
      <c r="D99">
        <v>4472.4438837781117</v>
      </c>
      <c r="E99">
        <v>0</v>
      </c>
      <c r="F99">
        <v>0</v>
      </c>
    </row>
    <row r="100" spans="1:6" x14ac:dyDescent="0.3">
      <c r="A100" t="s">
        <v>101</v>
      </c>
      <c r="B100" s="10">
        <v>0</v>
      </c>
      <c r="C100">
        <v>3.900347136E-2</v>
      </c>
      <c r="D100">
        <v>0.46181401292800006</v>
      </c>
      <c r="E100">
        <v>0.36315087003633528</v>
      </c>
      <c r="F100">
        <v>0.8642428619470246</v>
      </c>
    </row>
    <row r="101" spans="1:6" x14ac:dyDescent="0.3">
      <c r="A101" t="s">
        <v>102</v>
      </c>
      <c r="B101" s="10">
        <v>0</v>
      </c>
      <c r="C101">
        <v>1.0429036327214081</v>
      </c>
      <c r="D101">
        <v>25.431851794944002</v>
      </c>
      <c r="E101">
        <v>0</v>
      </c>
      <c r="F101">
        <v>0</v>
      </c>
    </row>
    <row r="102" spans="1:6" x14ac:dyDescent="0.3">
      <c r="A102" t="s">
        <v>103</v>
      </c>
      <c r="B102" s="10">
        <v>4399.5010847819131</v>
      </c>
      <c r="C102">
        <v>5.9634152581555204</v>
      </c>
      <c r="D102">
        <v>30.49622673320243</v>
      </c>
      <c r="E102">
        <v>2.9217802087899064E-2</v>
      </c>
      <c r="F102">
        <v>4.9595029034361651E-2</v>
      </c>
    </row>
    <row r="103" spans="1:6" x14ac:dyDescent="0.3">
      <c r="A103" t="s">
        <v>104</v>
      </c>
      <c r="B103" s="10">
        <v>7207.1019377805314</v>
      </c>
      <c r="C103">
        <v>9796.2663957319182</v>
      </c>
      <c r="D103">
        <v>19716.800433465814</v>
      </c>
      <c r="E103">
        <v>0.58128248116281256</v>
      </c>
      <c r="F103">
        <v>0.98745977458800094</v>
      </c>
    </row>
    <row r="104" spans="1:6" x14ac:dyDescent="0.3">
      <c r="A104" t="s">
        <v>105</v>
      </c>
      <c r="B104" s="10">
        <v>71.201711121448966</v>
      </c>
      <c r="C104">
        <v>106.38945121250417</v>
      </c>
      <c r="D104">
        <v>100.46413188169683</v>
      </c>
      <c r="E104">
        <v>0</v>
      </c>
      <c r="F104">
        <v>0</v>
      </c>
    </row>
    <row r="105" spans="1:6" x14ac:dyDescent="0.3">
      <c r="A105" t="s">
        <v>106</v>
      </c>
      <c r="B105" s="10">
        <v>2877.440199345715</v>
      </c>
      <c r="C105">
        <v>1241.5256648577024</v>
      </c>
      <c r="D105">
        <v>1835.4639459077284</v>
      </c>
      <c r="E105">
        <v>0.71058969740952937</v>
      </c>
      <c r="F105">
        <v>0.95203311190562245</v>
      </c>
    </row>
    <row r="106" spans="1:6" x14ac:dyDescent="0.3">
      <c r="A106" t="s">
        <v>107</v>
      </c>
      <c r="B106" s="10">
        <v>0</v>
      </c>
      <c r="C106">
        <v>1.6577063886070784</v>
      </c>
      <c r="D106">
        <v>9.0558436751395845</v>
      </c>
      <c r="E106">
        <v>0.66875427795496756</v>
      </c>
      <c r="F106">
        <v>0.91169174382452867</v>
      </c>
    </row>
    <row r="107" spans="1:6" x14ac:dyDescent="0.3">
      <c r="A107" t="s">
        <v>108</v>
      </c>
      <c r="B107" s="10">
        <v>0</v>
      </c>
      <c r="C107">
        <v>92.390175355227939</v>
      </c>
      <c r="D107">
        <v>-78.305738955761157</v>
      </c>
      <c r="E107">
        <v>3.3559979018865232E-2</v>
      </c>
      <c r="F107">
        <v>8.1411957445989336E-2</v>
      </c>
    </row>
    <row r="108" spans="1:6" x14ac:dyDescent="0.3">
      <c r="A108" t="s">
        <v>109</v>
      </c>
      <c r="B108" s="10">
        <v>-0.14408861803520001</v>
      </c>
      <c r="C108">
        <v>7.3728437524992003</v>
      </c>
      <c r="D108">
        <v>9.5530402386432023</v>
      </c>
      <c r="E108">
        <v>0.6582288943925374</v>
      </c>
      <c r="F108">
        <v>1.0418161140546416</v>
      </c>
    </row>
    <row r="109" spans="1:6" x14ac:dyDescent="0.3">
      <c r="A109" t="s">
        <v>110</v>
      </c>
      <c r="B109" s="10">
        <v>2.1880779027384323</v>
      </c>
      <c r="C109">
        <v>8.9853229425090113</v>
      </c>
      <c r="D109">
        <v>38.827881111178193</v>
      </c>
      <c r="E109">
        <v>0</v>
      </c>
      <c r="F109">
        <v>0</v>
      </c>
    </row>
    <row r="110" spans="1:6" x14ac:dyDescent="0.3">
      <c r="A110" t="s">
        <v>111</v>
      </c>
      <c r="B110" s="10">
        <v>0</v>
      </c>
      <c r="C110">
        <v>0</v>
      </c>
      <c r="D110">
        <v>0</v>
      </c>
      <c r="E110">
        <v>0.52265568492094183</v>
      </c>
      <c r="F110">
        <v>1.0457719114831001</v>
      </c>
    </row>
    <row r="111" spans="1:6" x14ac:dyDescent="0.3">
      <c r="A111" t="s">
        <v>112</v>
      </c>
      <c r="B111" s="10">
        <v>119.76082837601228</v>
      </c>
      <c r="C111">
        <v>108.2202502969987</v>
      </c>
      <c r="D111">
        <v>130.62142921286693</v>
      </c>
      <c r="E111">
        <v>3.3774014914638123E-3</v>
      </c>
      <c r="F111">
        <v>4.4808747203807786E-2</v>
      </c>
    </row>
    <row r="112" spans="1:6" x14ac:dyDescent="0.3">
      <c r="A112" t="s">
        <v>113</v>
      </c>
      <c r="B112" s="10">
        <v>174.40330726858136</v>
      </c>
      <c r="C112">
        <v>42.120582624615821</v>
      </c>
      <c r="D112">
        <v>59.161164445067215</v>
      </c>
      <c r="E112">
        <v>0.59410332997936055</v>
      </c>
      <c r="F112">
        <v>1.1960731594626584</v>
      </c>
    </row>
    <row r="113" spans="1:6" x14ac:dyDescent="0.3">
      <c r="A113" t="s">
        <v>114</v>
      </c>
      <c r="B113" s="10">
        <v>222.17098721982347</v>
      </c>
      <c r="C113">
        <v>58.864799038187016</v>
      </c>
      <c r="D113">
        <v>127.04679945895811</v>
      </c>
      <c r="E113">
        <v>0.5226960370947008</v>
      </c>
      <c r="F113">
        <v>1.1584193576024642</v>
      </c>
    </row>
    <row r="114" spans="1:6" x14ac:dyDescent="0.3">
      <c r="A114" t="s">
        <v>115</v>
      </c>
      <c r="B114" s="10">
        <v>0</v>
      </c>
      <c r="C114">
        <v>0</v>
      </c>
      <c r="D114">
        <v>0</v>
      </c>
      <c r="E114">
        <v>0.66426376708862933</v>
      </c>
      <c r="F114">
        <v>1.1011304324172015</v>
      </c>
    </row>
    <row r="115" spans="1:6" x14ac:dyDescent="0.3">
      <c r="A115" t="s">
        <v>116</v>
      </c>
      <c r="B115" s="10">
        <v>1.117701793024E-4</v>
      </c>
      <c r="C115">
        <v>3.4483659066862136</v>
      </c>
      <c r="D115">
        <v>6.6925985153325165</v>
      </c>
      <c r="E115">
        <v>0</v>
      </c>
      <c r="F115">
        <v>0</v>
      </c>
    </row>
    <row r="116" spans="1:6" x14ac:dyDescent="0.3">
      <c r="A116" t="s">
        <v>117</v>
      </c>
      <c r="B116" s="10">
        <v>3.2239791575234555</v>
      </c>
      <c r="C116">
        <v>4.7117436619197699</v>
      </c>
      <c r="D116">
        <v>6.8057290491331131</v>
      </c>
      <c r="E116">
        <v>0.640250566197894</v>
      </c>
      <c r="F116">
        <v>1.1772921290225997</v>
      </c>
    </row>
    <row r="117" spans="1:6" x14ac:dyDescent="0.3">
      <c r="A117" t="s">
        <v>119</v>
      </c>
      <c r="B117" s="10">
        <v>2691.0362973266342</v>
      </c>
      <c r="C117">
        <v>1089.4540918808893</v>
      </c>
      <c r="D117">
        <v>1668.9577026939648</v>
      </c>
      <c r="E117">
        <v>0</v>
      </c>
      <c r="F117">
        <v>0</v>
      </c>
    </row>
    <row r="118" spans="1:6" x14ac:dyDescent="0.3">
      <c r="A118" t="s">
        <v>120</v>
      </c>
      <c r="B118" s="10">
        <v>9.3671369411071996</v>
      </c>
      <c r="C118">
        <v>2.6266119118705253</v>
      </c>
      <c r="D118">
        <v>3.2347726579404803</v>
      </c>
      <c r="E118">
        <v>0.33317719433741327</v>
      </c>
      <c r="F118">
        <v>0.47028726795517861</v>
      </c>
    </row>
    <row r="119" spans="1:6" x14ac:dyDescent="0.3">
      <c r="A119" t="s">
        <v>121</v>
      </c>
      <c r="B119" s="10">
        <v>0</v>
      </c>
      <c r="C119">
        <v>4.1288149684445443</v>
      </c>
      <c r="D119">
        <v>38.310076759397319</v>
      </c>
      <c r="E119">
        <v>0</v>
      </c>
      <c r="F119">
        <v>0</v>
      </c>
    </row>
    <row r="120" spans="1:6" x14ac:dyDescent="0.3">
      <c r="A120" t="s">
        <v>122</v>
      </c>
      <c r="B120" s="10">
        <v>10.102330565577175</v>
      </c>
      <c r="C120">
        <v>23.125144674590974</v>
      </c>
      <c r="D120">
        <v>43.182105719675143</v>
      </c>
      <c r="E120">
        <v>0</v>
      </c>
      <c r="F120">
        <v>0</v>
      </c>
    </row>
    <row r="121" spans="1:6" x14ac:dyDescent="0.3">
      <c r="A121" t="s">
        <v>123</v>
      </c>
      <c r="B121" s="10">
        <v>59.146432895599105</v>
      </c>
      <c r="C121">
        <v>25.960529377787033</v>
      </c>
      <c r="D121">
        <v>40.427859522297695</v>
      </c>
      <c r="E121">
        <v>0</v>
      </c>
      <c r="F121">
        <v>0</v>
      </c>
    </row>
    <row r="122" spans="1:6" x14ac:dyDescent="0.3">
      <c r="A122" t="s">
        <v>124</v>
      </c>
      <c r="B122" s="10">
        <v>1.3617369088000002</v>
      </c>
      <c r="C122">
        <v>2.735735717165614</v>
      </c>
      <c r="D122">
        <v>14.697630627019926</v>
      </c>
      <c r="E122">
        <v>0</v>
      </c>
      <c r="F122">
        <v>0</v>
      </c>
    </row>
    <row r="123" spans="1:6" x14ac:dyDescent="0.3">
      <c r="A123" t="s">
        <v>125</v>
      </c>
      <c r="B123" s="10">
        <v>1.6493012861747203</v>
      </c>
      <c r="C123">
        <v>4.9073785133818824</v>
      </c>
      <c r="D123">
        <v>14.164289501776253</v>
      </c>
      <c r="E123">
        <v>0</v>
      </c>
      <c r="F123">
        <v>0</v>
      </c>
    </row>
    <row r="124" spans="1:6" x14ac:dyDescent="0.3">
      <c r="A124" t="s">
        <v>126</v>
      </c>
      <c r="B124" s="10">
        <v>0</v>
      </c>
      <c r="C124">
        <v>9.6358399999999995E-7</v>
      </c>
      <c r="D124">
        <v>0.1765145204736</v>
      </c>
      <c r="E124">
        <v>0</v>
      </c>
      <c r="F124">
        <v>0</v>
      </c>
    </row>
    <row r="125" spans="1:6" x14ac:dyDescent="0.3">
      <c r="A125" t="s">
        <v>128</v>
      </c>
      <c r="B125" s="10">
        <v>0</v>
      </c>
      <c r="C125">
        <v>10.710628760583621</v>
      </c>
      <c r="D125">
        <v>29.3229126380838</v>
      </c>
      <c r="E125">
        <v>0.77695565785702958</v>
      </c>
      <c r="F125">
        <v>0.99312278703639512</v>
      </c>
    </row>
    <row r="126" spans="1:6" x14ac:dyDescent="0.3">
      <c r="A126" t="s">
        <v>129</v>
      </c>
      <c r="B126" s="10">
        <v>11.49482108154368</v>
      </c>
      <c r="C126">
        <v>4.652759576984228</v>
      </c>
      <c r="D126">
        <v>9.8477249092556658</v>
      </c>
      <c r="E126">
        <v>0.35900156639716369</v>
      </c>
      <c r="F126">
        <v>0.57543496203958222</v>
      </c>
    </row>
    <row r="127" spans="1:6" x14ac:dyDescent="0.3">
      <c r="A127" t="s">
        <v>130</v>
      </c>
      <c r="B127" s="10">
        <v>590.51065005556779</v>
      </c>
      <c r="C127">
        <v>48.078220540692996</v>
      </c>
      <c r="D127">
        <v>88.639251567379972</v>
      </c>
      <c r="E127">
        <v>0.55866775504550503</v>
      </c>
      <c r="F127">
        <v>0.98992405267501793</v>
      </c>
    </row>
    <row r="128" spans="1:6" x14ac:dyDescent="0.3">
      <c r="A128" t="s">
        <v>131</v>
      </c>
      <c r="B128" s="10">
        <v>217.77324912632002</v>
      </c>
      <c r="C128">
        <v>195.21584293406417</v>
      </c>
      <c r="D128">
        <v>262.278514075879</v>
      </c>
      <c r="E128">
        <v>0.48845075241590563</v>
      </c>
      <c r="F128">
        <v>0.84158164690280857</v>
      </c>
    </row>
    <row r="129" spans="1:6" x14ac:dyDescent="0.3">
      <c r="A129" t="s">
        <v>132</v>
      </c>
      <c r="B129" s="10">
        <v>0.87194123555840009</v>
      </c>
      <c r="C129">
        <v>9.1920386963967999</v>
      </c>
      <c r="D129">
        <v>31.984820368844805</v>
      </c>
      <c r="E129">
        <v>9.7936645180278885E-3</v>
      </c>
      <c r="F129">
        <v>3.6627399503706679E-2</v>
      </c>
    </row>
    <row r="130" spans="1:6" x14ac:dyDescent="0.3">
      <c r="A130" t="s">
        <v>133</v>
      </c>
      <c r="B130" s="10">
        <v>214.53759930267341</v>
      </c>
      <c r="C130">
        <v>1282.549985266729</v>
      </c>
      <c r="D130">
        <v>2087.9352888852686</v>
      </c>
      <c r="E130">
        <v>0</v>
      </c>
      <c r="F130">
        <v>0</v>
      </c>
    </row>
    <row r="131" spans="1:6" x14ac:dyDescent="0.3">
      <c r="A131" t="s">
        <v>134</v>
      </c>
      <c r="B131" s="10">
        <v>0</v>
      </c>
      <c r="C131">
        <v>8.5612983502489257</v>
      </c>
      <c r="D131">
        <v>14.813403722268017</v>
      </c>
      <c r="E131">
        <v>0.46884509690431703</v>
      </c>
      <c r="F131">
        <v>0.88709918623670381</v>
      </c>
    </row>
    <row r="132" spans="1:6" x14ac:dyDescent="0.3">
      <c r="A132" t="s">
        <v>135</v>
      </c>
      <c r="B132" s="10">
        <v>153.44239340360039</v>
      </c>
      <c r="C132">
        <v>3.4910977673926604</v>
      </c>
      <c r="D132">
        <v>9.0961734101426384</v>
      </c>
      <c r="E132">
        <v>0</v>
      </c>
      <c r="F132">
        <v>0</v>
      </c>
    </row>
    <row r="133" spans="1:6" x14ac:dyDescent="0.3">
      <c r="A133" t="s">
        <v>136</v>
      </c>
      <c r="B133" s="10">
        <v>9.6358399999999997E-4</v>
      </c>
      <c r="C133">
        <v>53.156509994700798</v>
      </c>
      <c r="D133">
        <v>86.401219045222405</v>
      </c>
      <c r="E133">
        <v>0.84047327195448052</v>
      </c>
      <c r="F133">
        <v>1.3732264442632205</v>
      </c>
    </row>
    <row r="134" spans="1:6" x14ac:dyDescent="0.3">
      <c r="A134" t="s">
        <v>137</v>
      </c>
      <c r="B134" s="10">
        <v>9.1638151085665278</v>
      </c>
      <c r="C134">
        <v>3.6796237231776567</v>
      </c>
      <c r="D134">
        <v>17.146474356559516</v>
      </c>
      <c r="E134">
        <v>0</v>
      </c>
      <c r="F134">
        <v>0</v>
      </c>
    </row>
    <row r="135" spans="1:6" x14ac:dyDescent="0.3">
      <c r="A135" t="s">
        <v>138</v>
      </c>
      <c r="B135" s="10">
        <v>519.65095354761706</v>
      </c>
      <c r="C135">
        <v>233.31684952503832</v>
      </c>
      <c r="D135">
        <v>307.31682799634405</v>
      </c>
      <c r="E135">
        <v>0</v>
      </c>
      <c r="F135">
        <v>0</v>
      </c>
    </row>
    <row r="136" spans="1:6" x14ac:dyDescent="0.3">
      <c r="A136" t="s">
        <v>140</v>
      </c>
      <c r="B136" s="10">
        <v>0</v>
      </c>
      <c r="C136">
        <v>118.41972038949797</v>
      </c>
      <c r="D136">
        <v>-73.201468829296829</v>
      </c>
      <c r="E136">
        <v>0.19443002299625006</v>
      </c>
      <c r="F136">
        <v>0.69769327109320201</v>
      </c>
    </row>
    <row r="137" spans="1:6" x14ac:dyDescent="0.3">
      <c r="A137" t="s">
        <v>141</v>
      </c>
      <c r="B137" s="10">
        <v>0</v>
      </c>
      <c r="C137">
        <v>0.59968708633190393</v>
      </c>
      <c r="D137">
        <v>72.350985056915974</v>
      </c>
      <c r="E137">
        <v>0.64318458170730508</v>
      </c>
      <c r="F137">
        <v>0.95473782774097149</v>
      </c>
    </row>
    <row r="138" spans="1:6" x14ac:dyDescent="0.3">
      <c r="A138" t="s">
        <v>142</v>
      </c>
      <c r="B138" s="10">
        <v>0</v>
      </c>
      <c r="C138">
        <v>1.99620287188971</v>
      </c>
      <c r="D138">
        <v>7.5375883176559419</v>
      </c>
      <c r="E138">
        <v>0</v>
      </c>
      <c r="F138">
        <v>0</v>
      </c>
    </row>
    <row r="139" spans="1:6" x14ac:dyDescent="0.3">
      <c r="A139" t="s">
        <v>143</v>
      </c>
      <c r="B139" s="10">
        <v>0.26585931986708483</v>
      </c>
      <c r="C139">
        <v>18.460221047688549</v>
      </c>
      <c r="D139">
        <v>40.29439076542144</v>
      </c>
      <c r="E139">
        <v>0.94283583434112583</v>
      </c>
      <c r="F139">
        <v>1.2783406385862026</v>
      </c>
    </row>
    <row r="140" spans="1:6" x14ac:dyDescent="0.3">
      <c r="A140" t="s">
        <v>144</v>
      </c>
      <c r="B140" s="10">
        <v>0</v>
      </c>
      <c r="C140">
        <v>1.3872526712771123</v>
      </c>
      <c r="D140">
        <v>3.3989507786240001</v>
      </c>
      <c r="E140">
        <v>0</v>
      </c>
      <c r="F140">
        <v>0</v>
      </c>
    </row>
    <row r="141" spans="1:6" x14ac:dyDescent="0.3">
      <c r="A141" t="s">
        <v>145</v>
      </c>
      <c r="B141" s="10">
        <v>0.14720863728186367</v>
      </c>
      <c r="C141">
        <v>2.2784082609492939</v>
      </c>
      <c r="D141">
        <v>25.25612520278753</v>
      </c>
      <c r="E141">
        <v>18.281829519646116</v>
      </c>
      <c r="F141">
        <v>-7.4780661529440176</v>
      </c>
    </row>
    <row r="142" spans="1:6" x14ac:dyDescent="0.3">
      <c r="A142" t="s">
        <v>146</v>
      </c>
      <c r="B142" s="10">
        <v>0</v>
      </c>
      <c r="C142">
        <v>3.0763258481664</v>
      </c>
      <c r="D142">
        <v>11.195782235084799</v>
      </c>
      <c r="E142">
        <v>0</v>
      </c>
      <c r="F142">
        <v>0</v>
      </c>
    </row>
    <row r="143" spans="1:6" x14ac:dyDescent="0.3">
      <c r="A143" t="s">
        <v>147</v>
      </c>
      <c r="B143" s="10">
        <v>54.048814108741752</v>
      </c>
      <c r="C143">
        <v>78.119934421870539</v>
      </c>
      <c r="D143">
        <v>182.82937755531674</v>
      </c>
      <c r="E143">
        <v>0</v>
      </c>
      <c r="F143">
        <v>0</v>
      </c>
    </row>
    <row r="144" spans="1:6" x14ac:dyDescent="0.3">
      <c r="A144" t="s">
        <v>148</v>
      </c>
      <c r="B144" s="10">
        <v>10.540634824755198</v>
      </c>
      <c r="C144">
        <v>12.384656482415867</v>
      </c>
      <c r="D144">
        <v>10.349929567542784</v>
      </c>
      <c r="E144">
        <v>0</v>
      </c>
      <c r="F144">
        <v>0</v>
      </c>
    </row>
    <row r="145" spans="1:6" x14ac:dyDescent="0.3">
      <c r="A145" t="s">
        <v>149</v>
      </c>
      <c r="B145" s="10">
        <v>651.10143262773101</v>
      </c>
      <c r="C145">
        <v>959.68617045685096</v>
      </c>
      <c r="D145">
        <v>1212.8614015309954</v>
      </c>
      <c r="E145">
        <v>0</v>
      </c>
      <c r="F145">
        <v>0</v>
      </c>
    </row>
    <row r="146" spans="1:6" x14ac:dyDescent="0.3">
      <c r="A146" t="s">
        <v>150</v>
      </c>
      <c r="B146" s="10">
        <v>7847.8847363377154</v>
      </c>
      <c r="C146">
        <v>1403.4773970190465</v>
      </c>
      <c r="D146">
        <v>2350.9483784091135</v>
      </c>
      <c r="E146">
        <v>-0.88117809640267497</v>
      </c>
      <c r="F146">
        <v>-0.51247687662371177</v>
      </c>
    </row>
    <row r="147" spans="1:6" x14ac:dyDescent="0.3">
      <c r="A147" t="s">
        <v>151</v>
      </c>
      <c r="B147" s="10">
        <v>1.9268708497685454</v>
      </c>
      <c r="C147">
        <v>20.274949550297524</v>
      </c>
      <c r="D147">
        <v>39.037300031365227</v>
      </c>
      <c r="E147">
        <v>0</v>
      </c>
      <c r="F147">
        <v>0</v>
      </c>
    </row>
    <row r="148" spans="1:6" x14ac:dyDescent="0.3">
      <c r="A148" t="s">
        <v>152</v>
      </c>
      <c r="B148" s="10">
        <v>23.03553838398669</v>
      </c>
      <c r="C148">
        <v>12.286562974066033</v>
      </c>
      <c r="D148">
        <v>22.992135811097562</v>
      </c>
      <c r="E148">
        <v>0</v>
      </c>
      <c r="F148">
        <v>0</v>
      </c>
    </row>
    <row r="149" spans="1:6" x14ac:dyDescent="0.3">
      <c r="A149" t="s">
        <v>153</v>
      </c>
      <c r="B149" s="10">
        <v>51.687961282456584</v>
      </c>
      <c r="C149">
        <v>28.425096082643837</v>
      </c>
      <c r="D149">
        <v>49.319857048029874</v>
      </c>
      <c r="E149">
        <v>0.45102645831687171</v>
      </c>
      <c r="F149">
        <v>0.8530985165438566</v>
      </c>
    </row>
    <row r="150" spans="1:6" x14ac:dyDescent="0.3">
      <c r="A150" t="s">
        <v>154</v>
      </c>
      <c r="B150" s="10">
        <v>1.1009729542040065</v>
      </c>
      <c r="C150">
        <v>55.450105205390777</v>
      </c>
      <c r="D150">
        <v>188.02614356016875</v>
      </c>
      <c r="E150">
        <v>0.34191660596693996</v>
      </c>
      <c r="F150">
        <v>0.34771441136943965</v>
      </c>
    </row>
    <row r="151" spans="1:6" x14ac:dyDescent="0.3">
      <c r="A151" t="s">
        <v>155</v>
      </c>
      <c r="B151" s="10">
        <v>58.684486655338489</v>
      </c>
      <c r="C151">
        <v>503.1809096752047</v>
      </c>
      <c r="D151">
        <v>644.80056904854598</v>
      </c>
      <c r="E151">
        <v>0.58635970857051345</v>
      </c>
      <c r="F151">
        <v>0.69060766855968958</v>
      </c>
    </row>
    <row r="152" spans="1:6" x14ac:dyDescent="0.3">
      <c r="A152" t="s">
        <v>156</v>
      </c>
      <c r="B152" s="10">
        <v>3.6577648640000002</v>
      </c>
      <c r="C152">
        <v>14.1840627633152</v>
      </c>
      <c r="D152">
        <v>68.569938278400002</v>
      </c>
      <c r="E152">
        <v>0.43141931275430689</v>
      </c>
      <c r="F152">
        <v>0.79296946361786902</v>
      </c>
    </row>
    <row r="153" spans="1:6" x14ac:dyDescent="0.3">
      <c r="A153" t="s">
        <v>157</v>
      </c>
      <c r="B153" s="10">
        <v>475.24282703936308</v>
      </c>
      <c r="C153">
        <v>246.44300205505704</v>
      </c>
      <c r="D153">
        <v>362.80413884024449</v>
      </c>
      <c r="E153">
        <v>0.55648046376101679</v>
      </c>
      <c r="F153">
        <v>1.0099966415158226</v>
      </c>
    </row>
    <row r="154" spans="1:6" x14ac:dyDescent="0.3">
      <c r="A154" t="s">
        <v>158</v>
      </c>
      <c r="B154" s="10">
        <v>20.298184287287533</v>
      </c>
      <c r="C154">
        <v>62.953165140558767</v>
      </c>
      <c r="D154">
        <v>139.04037959922738</v>
      </c>
      <c r="E154">
        <v>0</v>
      </c>
      <c r="F154">
        <v>0</v>
      </c>
    </row>
    <row r="155" spans="1:6" x14ac:dyDescent="0.3">
      <c r="A155" t="s">
        <v>159</v>
      </c>
      <c r="B155" s="10">
        <v>1.12212247552E-3</v>
      </c>
      <c r="C155">
        <v>0.17357507385251841</v>
      </c>
      <c r="D155">
        <v>0.27067740483748354</v>
      </c>
      <c r="E155">
        <v>0.7562308588249641</v>
      </c>
      <c r="F155">
        <v>1.1874034799837692</v>
      </c>
    </row>
    <row r="156" spans="1:6" x14ac:dyDescent="0.3">
      <c r="A156" t="s">
        <v>160</v>
      </c>
      <c r="B156" s="10">
        <v>16.622218544151821</v>
      </c>
      <c r="C156">
        <v>13.506953696542121</v>
      </c>
      <c r="D156">
        <v>29.762808452751145</v>
      </c>
      <c r="E156">
        <v>4.4797518974843991</v>
      </c>
      <c r="F156">
        <v>7.5945566723654183</v>
      </c>
    </row>
    <row r="157" spans="1:6" x14ac:dyDescent="0.3">
      <c r="A157" t="s">
        <v>162</v>
      </c>
      <c r="B157" s="10">
        <v>0.26149862269132801</v>
      </c>
      <c r="C157">
        <v>0.2252702663135232</v>
      </c>
      <c r="D157">
        <v>3.5670022150215681</v>
      </c>
      <c r="E157">
        <v>0.61495331600691183</v>
      </c>
      <c r="F157">
        <v>1.0212745174327047</v>
      </c>
    </row>
    <row r="158" spans="1:6" x14ac:dyDescent="0.3">
      <c r="A158" t="s">
        <v>163</v>
      </c>
      <c r="B158" s="10">
        <v>135.07671273726311</v>
      </c>
      <c r="C158">
        <v>29.973056278151525</v>
      </c>
      <c r="D158">
        <v>110.65192130792596</v>
      </c>
      <c r="E158">
        <v>0.15483696028654687</v>
      </c>
      <c r="F158">
        <v>0.33770495886004503</v>
      </c>
    </row>
    <row r="159" spans="1:6" x14ac:dyDescent="0.3">
      <c r="A159" t="s">
        <v>164</v>
      </c>
      <c r="B159" s="10">
        <v>250.93874614632654</v>
      </c>
      <c r="C159">
        <v>118.61421896636489</v>
      </c>
      <c r="D159">
        <v>190.28739767292296</v>
      </c>
      <c r="E159">
        <v>0.70967913169711117</v>
      </c>
      <c r="F159">
        <v>1.1966022713572222</v>
      </c>
    </row>
    <row r="160" spans="1:6" x14ac:dyDescent="0.3">
      <c r="A160" t="s">
        <v>165</v>
      </c>
      <c r="B160" s="10">
        <v>8.5372785610762243</v>
      </c>
      <c r="C160">
        <v>13.323336121984502</v>
      </c>
      <c r="D160">
        <v>26.953942207632139</v>
      </c>
      <c r="E160">
        <v>192.72072289966974</v>
      </c>
      <c r="F160">
        <v>326.51936900519252</v>
      </c>
    </row>
    <row r="161" spans="1:6" x14ac:dyDescent="0.3">
      <c r="A161" t="s">
        <v>166</v>
      </c>
      <c r="B161" s="10">
        <v>4.8020208640000002</v>
      </c>
      <c r="C161">
        <v>1.686550973467136</v>
      </c>
      <c r="D161">
        <v>5.4188675288816643</v>
      </c>
      <c r="E161">
        <v>0</v>
      </c>
      <c r="F161">
        <v>0</v>
      </c>
    </row>
    <row r="162" spans="1:6" x14ac:dyDescent="0.3">
      <c r="A162" t="s">
        <v>167</v>
      </c>
      <c r="B162" s="10">
        <v>0</v>
      </c>
      <c r="C162">
        <v>0.27875248339700742</v>
      </c>
      <c r="D162">
        <v>2.57077989819904</v>
      </c>
      <c r="E162">
        <v>0</v>
      </c>
      <c r="F162">
        <v>0</v>
      </c>
    </row>
    <row r="163" spans="1:6" x14ac:dyDescent="0.3">
      <c r="A163" t="s">
        <v>168</v>
      </c>
      <c r="B163" s="10">
        <v>27.919286769684483</v>
      </c>
      <c r="C163">
        <v>8.0518142297418045</v>
      </c>
      <c r="D163">
        <v>27.935702766264221</v>
      </c>
      <c r="E163">
        <v>0.3625321004063049</v>
      </c>
      <c r="F163">
        <v>0.43012780408004669</v>
      </c>
    </row>
    <row r="164" spans="1:6" x14ac:dyDescent="0.3">
      <c r="A164" t="s">
        <v>169</v>
      </c>
      <c r="B164" s="10">
        <v>7.7744054831768583</v>
      </c>
      <c r="C164">
        <v>9.8364549401199071</v>
      </c>
      <c r="D164">
        <v>26.017443543202603</v>
      </c>
      <c r="E164">
        <v>0</v>
      </c>
      <c r="F164">
        <v>0</v>
      </c>
    </row>
    <row r="165" spans="1:6" x14ac:dyDescent="0.3">
      <c r="A165" t="s">
        <v>170</v>
      </c>
      <c r="B165" s="10">
        <v>25.942051907183107</v>
      </c>
      <c r="C165">
        <v>14.884719560832487</v>
      </c>
      <c r="D165">
        <v>22.589328357434788</v>
      </c>
      <c r="E165">
        <v>0.65255986100398011</v>
      </c>
      <c r="F165">
        <v>1.0327656376305292</v>
      </c>
    </row>
    <row r="166" spans="1:6" x14ac:dyDescent="0.3">
      <c r="A166" t="s">
        <v>171</v>
      </c>
      <c r="B166" s="10">
        <v>0</v>
      </c>
      <c r="C166">
        <v>4.5130667684271462</v>
      </c>
      <c r="D166">
        <v>26.500740588621468</v>
      </c>
      <c r="E166">
        <v>0</v>
      </c>
      <c r="F166">
        <v>0</v>
      </c>
    </row>
    <row r="167" spans="1:6" x14ac:dyDescent="0.3">
      <c r="A167" t="s">
        <v>172</v>
      </c>
      <c r="B167" s="10">
        <v>3.5699546107228728</v>
      </c>
      <c r="C167">
        <v>13.750752579221547</v>
      </c>
      <c r="D167">
        <v>29.840426445550776</v>
      </c>
      <c r="E167">
        <v>0</v>
      </c>
      <c r="F167">
        <v>0</v>
      </c>
    </row>
    <row r="168" spans="1:6" x14ac:dyDescent="0.3">
      <c r="A168" t="s">
        <v>173</v>
      </c>
      <c r="B168" s="10">
        <v>10.337413203986944</v>
      </c>
      <c r="C168">
        <v>18.406121188741043</v>
      </c>
      <c r="D168">
        <v>40.074333003470095</v>
      </c>
      <c r="E168">
        <v>5.4030302471751362E-2</v>
      </c>
      <c r="F168">
        <v>0.33133011717524374</v>
      </c>
    </row>
    <row r="169" spans="1:6" x14ac:dyDescent="0.3">
      <c r="A169" t="s">
        <v>174</v>
      </c>
      <c r="B169" s="10">
        <v>72.308337558990857</v>
      </c>
      <c r="C169">
        <v>86.993475337199982</v>
      </c>
      <c r="D169">
        <v>221.49584052177124</v>
      </c>
      <c r="E169">
        <v>0</v>
      </c>
      <c r="F169">
        <v>0</v>
      </c>
    </row>
    <row r="170" spans="1:6" x14ac:dyDescent="0.3">
      <c r="A170" t="s">
        <v>176</v>
      </c>
      <c r="B170" s="10">
        <v>0.12545145484710399</v>
      </c>
      <c r="C170">
        <v>1.1450877329806697</v>
      </c>
      <c r="D170">
        <v>36.217269615058775</v>
      </c>
      <c r="E170">
        <v>0.44282787627497044</v>
      </c>
      <c r="F170">
        <v>1.0806074254538709</v>
      </c>
    </row>
    <row r="171" spans="1:6" x14ac:dyDescent="0.3">
      <c r="A171" t="s">
        <v>177</v>
      </c>
      <c r="B171" s="10">
        <v>25.16087978191565</v>
      </c>
      <c r="C171">
        <v>5.3931103509605069</v>
      </c>
      <c r="D171">
        <v>11.924747263433549</v>
      </c>
      <c r="E171">
        <v>0.25779046440102604</v>
      </c>
      <c r="F171">
        <v>8.4014760295562745</v>
      </c>
    </row>
    <row r="172" spans="1:6" x14ac:dyDescent="0.3">
      <c r="A172" t="s">
        <v>178</v>
      </c>
      <c r="B172" s="10">
        <v>540.63550892561977</v>
      </c>
      <c r="C172">
        <v>445.00281755070944</v>
      </c>
      <c r="D172">
        <v>610.69733543635073</v>
      </c>
      <c r="E172">
        <v>0</v>
      </c>
      <c r="F172">
        <v>0</v>
      </c>
    </row>
    <row r="173" spans="1:6" x14ac:dyDescent="0.3">
      <c r="A173" t="s">
        <v>179</v>
      </c>
      <c r="B173" s="10">
        <v>4.1426722269486085</v>
      </c>
      <c r="C173">
        <v>24.472394839139788</v>
      </c>
      <c r="D173">
        <v>91.252454025351312</v>
      </c>
      <c r="E173">
        <v>0.55382122715114768</v>
      </c>
      <c r="F173">
        <v>1.0064291414324869</v>
      </c>
    </row>
    <row r="174" spans="1:6" x14ac:dyDescent="0.3">
      <c r="A174" t="s">
        <v>180</v>
      </c>
      <c r="B174" s="10">
        <v>68.796340336947196</v>
      </c>
      <c r="C174">
        <v>55.276533791692799</v>
      </c>
      <c r="D174">
        <v>86.499232448921617</v>
      </c>
      <c r="E174">
        <v>0</v>
      </c>
      <c r="F174">
        <v>0</v>
      </c>
    </row>
    <row r="175" spans="1:6" x14ac:dyDescent="0.3">
      <c r="A175" t="s">
        <v>181</v>
      </c>
      <c r="B175" s="10">
        <v>277.55701873564522</v>
      </c>
      <c r="C175">
        <v>418.49446780514575</v>
      </c>
      <c r="D175">
        <v>604.58274739713067</v>
      </c>
      <c r="E175">
        <v>0</v>
      </c>
      <c r="F175">
        <v>0</v>
      </c>
    </row>
    <row r="176" spans="1:6" x14ac:dyDescent="0.3">
      <c r="A176" t="s">
        <v>182</v>
      </c>
      <c r="B176" s="10">
        <v>2.9924871987199995E-3</v>
      </c>
      <c r="C176">
        <v>42.757031854419353</v>
      </c>
      <c r="D176">
        <v>50.151921128143869</v>
      </c>
      <c r="E176">
        <v>0.79078012260430297</v>
      </c>
      <c r="F176">
        <v>1.2695642512720573</v>
      </c>
    </row>
    <row r="177" spans="1:6" x14ac:dyDescent="0.3">
      <c r="A177" t="s">
        <v>183</v>
      </c>
      <c r="B177" s="10">
        <v>29.749584980079344</v>
      </c>
      <c r="C177">
        <v>112.82985973465838</v>
      </c>
      <c r="D177">
        <v>266.59741156626319</v>
      </c>
      <c r="E177">
        <v>0</v>
      </c>
      <c r="F177">
        <v>0</v>
      </c>
    </row>
    <row r="178" spans="1:6" x14ac:dyDescent="0.3">
      <c r="A178" t="s">
        <v>184</v>
      </c>
      <c r="B178" s="10">
        <v>3.2420949616640001E-4</v>
      </c>
      <c r="C178">
        <v>2.1377122788594276</v>
      </c>
      <c r="D178">
        <v>4.3996997375320479</v>
      </c>
      <c r="E178">
        <v>0.70986274278288375</v>
      </c>
      <c r="F178">
        <v>1.0388369056966931</v>
      </c>
    </row>
    <row r="179" spans="1:6" x14ac:dyDescent="0.3">
      <c r="A179" t="s">
        <v>185</v>
      </c>
      <c r="B179" s="10">
        <v>0</v>
      </c>
      <c r="C179">
        <v>4.9733951754967034</v>
      </c>
      <c r="D179">
        <v>84.290779681023992</v>
      </c>
      <c r="E179">
        <v>0.57890126231048511</v>
      </c>
      <c r="F179">
        <v>0.99403389472240922</v>
      </c>
    </row>
    <row r="180" spans="1:6" x14ac:dyDescent="0.3">
      <c r="A180" t="s">
        <v>186</v>
      </c>
      <c r="B180" s="10">
        <v>-9.0370014515200103E-2</v>
      </c>
      <c r="C180">
        <v>3.3998742760312268</v>
      </c>
      <c r="D180">
        <v>15.044676068030721</v>
      </c>
      <c r="E180">
        <v>0.19162153365973741</v>
      </c>
      <c r="F180">
        <v>0.3157821558609073</v>
      </c>
    </row>
    <row r="181" spans="1:6" x14ac:dyDescent="0.3">
      <c r="A181" t="s">
        <v>187</v>
      </c>
      <c r="B181" s="10">
        <v>219.2095993026694</v>
      </c>
      <c r="C181">
        <v>2438.3396013675447</v>
      </c>
      <c r="D181">
        <v>3471.06959818316</v>
      </c>
      <c r="E181">
        <v>293650.89243746613</v>
      </c>
      <c r="F181">
        <v>729006.85188521049</v>
      </c>
    </row>
    <row r="182" spans="1:6" x14ac:dyDescent="0.3">
      <c r="A182" t="s">
        <v>188</v>
      </c>
      <c r="B182" s="10">
        <v>254.89767739051518</v>
      </c>
      <c r="C182">
        <v>9.8140453547836728</v>
      </c>
      <c r="D182">
        <v>22.08603511902637</v>
      </c>
      <c r="E182">
        <v>0.78751905705373115</v>
      </c>
      <c r="F182">
        <v>1.0238443663608847</v>
      </c>
    </row>
    <row r="183" spans="1:6" x14ac:dyDescent="0.3">
      <c r="A183" t="s">
        <v>189</v>
      </c>
      <c r="B183" s="10">
        <v>0</v>
      </c>
      <c r="C183">
        <v>0.93790101075251198</v>
      </c>
      <c r="D183">
        <v>13.610158056547839</v>
      </c>
      <c r="E183">
        <v>0.92544656219017662</v>
      </c>
      <c r="F183">
        <v>1.1699629785331587</v>
      </c>
    </row>
    <row r="184" spans="1:6" x14ac:dyDescent="0.3">
      <c r="A184" t="s">
        <v>190</v>
      </c>
      <c r="B184" s="10">
        <v>0</v>
      </c>
      <c r="C184">
        <v>0.70818774256242689</v>
      </c>
      <c r="D184">
        <v>4.4532357281770647</v>
      </c>
      <c r="E184">
        <v>-0.86902479131231203</v>
      </c>
      <c r="F184">
        <v>-0.86056412403506488</v>
      </c>
    </row>
    <row r="185" spans="1:6" x14ac:dyDescent="0.3">
      <c r="A185" t="s">
        <v>191</v>
      </c>
      <c r="B185" s="10">
        <v>120.97672452742214</v>
      </c>
      <c r="C185">
        <v>179.41650987454568</v>
      </c>
      <c r="D185">
        <v>275.64148502255534</v>
      </c>
      <c r="E185">
        <v>0.60725266259777322</v>
      </c>
      <c r="F185">
        <v>0.98229598767688309</v>
      </c>
    </row>
    <row r="186" spans="1:6" x14ac:dyDescent="0.3">
      <c r="A186" t="s">
        <v>192</v>
      </c>
      <c r="B186" s="10">
        <v>125.07302305797121</v>
      </c>
      <c r="C186">
        <v>34.530915909273602</v>
      </c>
      <c r="D186">
        <v>49.219677425049596</v>
      </c>
      <c r="E186">
        <v>0.6083904967109478</v>
      </c>
      <c r="F186">
        <v>0.87329315058851098</v>
      </c>
    </row>
    <row r="187" spans="1:6" x14ac:dyDescent="0.3">
      <c r="A187" t="s">
        <v>193</v>
      </c>
      <c r="B187" s="10">
        <v>16.999500604262401</v>
      </c>
      <c r="C187">
        <v>14.6296232822272</v>
      </c>
      <c r="D187">
        <v>25.164851774412803</v>
      </c>
      <c r="E187">
        <v>0.50165525498622687</v>
      </c>
      <c r="F187">
        <v>0.91632742356588381</v>
      </c>
    </row>
    <row r="188" spans="1:6" x14ac:dyDescent="0.3">
      <c r="A188" t="s">
        <v>194</v>
      </c>
      <c r="B188" s="10">
        <v>38.393238758338562</v>
      </c>
      <c r="C188">
        <v>12.823647138934293</v>
      </c>
      <c r="D188">
        <v>26.458801465976141</v>
      </c>
      <c r="E188">
        <v>0</v>
      </c>
      <c r="F188">
        <v>0</v>
      </c>
    </row>
    <row r="189" spans="1:6" x14ac:dyDescent="0.3">
      <c r="A189" t="s">
        <v>195</v>
      </c>
      <c r="B189" s="10">
        <v>6.7522533543473715</v>
      </c>
      <c r="C189">
        <v>8.2487198950202565</v>
      </c>
      <c r="D189">
        <v>33.907035509500204</v>
      </c>
      <c r="E189">
        <v>0.72610836947122348</v>
      </c>
      <c r="F189">
        <v>1.115563946944093</v>
      </c>
    </row>
    <row r="190" spans="1:6" x14ac:dyDescent="0.3">
      <c r="A190" t="s">
        <v>196</v>
      </c>
      <c r="B190" s="10">
        <v>78.572842275031391</v>
      </c>
      <c r="C190">
        <v>132.06685297711394</v>
      </c>
      <c r="D190">
        <v>304.79526328880019</v>
      </c>
      <c r="E190">
        <v>0.62494918443163461</v>
      </c>
      <c r="F190">
        <v>0.95139555137901</v>
      </c>
    </row>
    <row r="191" spans="1:6" x14ac:dyDescent="0.3">
      <c r="A191" t="s">
        <v>197</v>
      </c>
      <c r="B191" s="10">
        <v>0</v>
      </c>
      <c r="C191">
        <v>0</v>
      </c>
      <c r="D191">
        <v>0</v>
      </c>
      <c r="E191">
        <v>0.61832159296550626</v>
      </c>
      <c r="F191">
        <v>1.0233510951496021</v>
      </c>
    </row>
    <row r="192" spans="1:6" x14ac:dyDescent="0.3">
      <c r="A192" t="s">
        <v>198</v>
      </c>
      <c r="B192" s="10">
        <v>9053.5028137768841</v>
      </c>
      <c r="C192">
        <v>2737.9919173341768</v>
      </c>
      <c r="D192">
        <v>3279.9051379336834</v>
      </c>
      <c r="E192">
        <v>0.78796672712096016</v>
      </c>
      <c r="F192">
        <v>0.83479567468649507</v>
      </c>
    </row>
    <row r="193" spans="1:6" x14ac:dyDescent="0.3">
      <c r="A193" t="s">
        <v>199</v>
      </c>
      <c r="B193" s="10">
        <v>4.9989777596093745</v>
      </c>
      <c r="C193">
        <v>3.5361458502455401</v>
      </c>
      <c r="D193">
        <v>4.2384820048094207</v>
      </c>
      <c r="E193">
        <v>0.21436825534831289</v>
      </c>
      <c r="F193">
        <v>0.31901883352200761</v>
      </c>
    </row>
    <row r="194" spans="1:6" x14ac:dyDescent="0.3">
      <c r="A194" t="s">
        <v>200</v>
      </c>
      <c r="B194" s="10">
        <v>6.3157507816811531</v>
      </c>
      <c r="C194">
        <v>5.6884829243881061</v>
      </c>
      <c r="D194">
        <v>17.351269918491941</v>
      </c>
      <c r="E194">
        <v>2.9967920022943989E-2</v>
      </c>
      <c r="F194">
        <v>0.43241460765476047</v>
      </c>
    </row>
    <row r="195" spans="1:6" x14ac:dyDescent="0.3">
      <c r="A195" t="s">
        <v>201</v>
      </c>
      <c r="B195" s="10">
        <v>1.2296250811891611</v>
      </c>
      <c r="C195">
        <v>0.3086681833171866</v>
      </c>
      <c r="D195">
        <v>0.38542155520000004</v>
      </c>
      <c r="E195">
        <v>0.63572302525466484</v>
      </c>
      <c r="F195">
        <v>1.0548526264988933</v>
      </c>
    </row>
    <row r="196" spans="1:6" x14ac:dyDescent="0.3">
      <c r="A196" t="s">
        <v>202</v>
      </c>
      <c r="B196" s="10">
        <v>1055.7621260509441</v>
      </c>
      <c r="C196">
        <v>605.78935877372987</v>
      </c>
      <c r="D196">
        <v>933.43732521102629</v>
      </c>
      <c r="E196">
        <v>1.2349734082697537</v>
      </c>
      <c r="F196">
        <v>1.8437061690979413</v>
      </c>
    </row>
    <row r="197" spans="1:6" x14ac:dyDescent="0.3">
      <c r="A197" t="s">
        <v>203</v>
      </c>
      <c r="B197" s="10">
        <v>11.813330396345343</v>
      </c>
      <c r="C197">
        <v>10.812771847484651</v>
      </c>
      <c r="D197">
        <v>22.657828622803663</v>
      </c>
      <c r="E197">
        <v>1.3294141347512933</v>
      </c>
      <c r="F197">
        <v>1.0386382106471053</v>
      </c>
    </row>
    <row r="198" spans="1:6" x14ac:dyDescent="0.3">
      <c r="A198" t="s">
        <v>204</v>
      </c>
      <c r="B198" s="10">
        <v>-3.8022952371200125E-2</v>
      </c>
      <c r="C198">
        <v>1.9167998596473601</v>
      </c>
      <c r="D198">
        <v>5.5881714645050167</v>
      </c>
      <c r="E198">
        <v>0.73413259805403763</v>
      </c>
      <c r="F198">
        <v>0.54305661217189771</v>
      </c>
    </row>
    <row r="199" spans="1:6" x14ac:dyDescent="0.3">
      <c r="A199" t="s">
        <v>205</v>
      </c>
      <c r="B199" s="10">
        <v>0</v>
      </c>
      <c r="C199">
        <v>0</v>
      </c>
      <c r="D199">
        <v>0</v>
      </c>
      <c r="E199">
        <v>0.47511236252053413</v>
      </c>
      <c r="F199">
        <v>0.80134266554912092</v>
      </c>
    </row>
    <row r="200" spans="1:6" x14ac:dyDescent="0.3">
      <c r="A200" t="s">
        <v>206</v>
      </c>
      <c r="B200" s="10">
        <v>-7.4576532239068155E-2</v>
      </c>
      <c r="C200">
        <v>10.468852693935617</v>
      </c>
      <c r="D200">
        <v>19.533940346813736</v>
      </c>
      <c r="E200">
        <v>0.25567090230544376</v>
      </c>
      <c r="F200">
        <v>0.60544204335971885</v>
      </c>
    </row>
    <row r="201" spans="1:6" x14ac:dyDescent="0.3">
      <c r="A201" t="s">
        <v>207</v>
      </c>
      <c r="B201" s="10">
        <v>1338.413753920307</v>
      </c>
      <c r="C201">
        <v>21.395733746175999</v>
      </c>
      <c r="D201">
        <v>50.791480752844805</v>
      </c>
      <c r="E201">
        <v>0</v>
      </c>
      <c r="F201">
        <v>0</v>
      </c>
    </row>
    <row r="202" spans="1:6" x14ac:dyDescent="0.3">
      <c r="A202" t="s">
        <v>208</v>
      </c>
      <c r="B202" s="10">
        <v>126.8988984333824</v>
      </c>
      <c r="C202">
        <v>1.9643475032063997</v>
      </c>
      <c r="D202">
        <v>12.4202596383744</v>
      </c>
      <c r="E202">
        <v>0.36758842732124353</v>
      </c>
      <c r="F202">
        <v>0.54422312991247113</v>
      </c>
    </row>
    <row r="203" spans="1:6" x14ac:dyDescent="0.3">
      <c r="A203" t="s">
        <v>209</v>
      </c>
      <c r="B203" s="10">
        <v>42373.939142192459</v>
      </c>
      <c r="C203">
        <v>349.25102079999999</v>
      </c>
      <c r="D203">
        <v>784.81826934933952</v>
      </c>
      <c r="E203">
        <v>0.62383287041854085</v>
      </c>
      <c r="F203">
        <v>0.99559822848044566</v>
      </c>
    </row>
    <row r="204" spans="1:6" x14ac:dyDescent="0.3">
      <c r="A204" t="s">
        <v>210</v>
      </c>
      <c r="B204" s="10">
        <v>187.29683220768075</v>
      </c>
      <c r="C204">
        <v>107.97777673296588</v>
      </c>
      <c r="D204">
        <v>158.74341825008781</v>
      </c>
      <c r="E204">
        <v>0</v>
      </c>
      <c r="F204">
        <v>0</v>
      </c>
    </row>
    <row r="205" spans="1:6" x14ac:dyDescent="0.3">
      <c r="A205" t="s">
        <v>211</v>
      </c>
      <c r="B205" s="10">
        <v>102.71404692544922</v>
      </c>
      <c r="C205">
        <v>35.296214090919584</v>
      </c>
      <c r="D205">
        <v>180.58504572955238</v>
      </c>
      <c r="E205">
        <v>0.10114152030791734</v>
      </c>
      <c r="F205">
        <v>8.8760654435695058E-2</v>
      </c>
    </row>
    <row r="206" spans="1:6" x14ac:dyDescent="0.3">
      <c r="A206" t="s">
        <v>212</v>
      </c>
      <c r="B206" s="10">
        <v>17.462187372220825</v>
      </c>
      <c r="C206">
        <v>260.08722964723933</v>
      </c>
      <c r="D206">
        <v>147.53876073289007</v>
      </c>
      <c r="E206">
        <v>0.47417535981819936</v>
      </c>
      <c r="F206">
        <v>0.86192666471129153</v>
      </c>
    </row>
    <row r="207" spans="1:6" x14ac:dyDescent="0.3">
      <c r="A207" t="s">
        <v>213</v>
      </c>
      <c r="B207" s="10">
        <v>3.2318181899120644</v>
      </c>
      <c r="C207">
        <v>8.5203493004651207</v>
      </c>
      <c r="D207">
        <v>26.143755674294528</v>
      </c>
      <c r="E207">
        <v>0.5000526868758588</v>
      </c>
      <c r="F207">
        <v>1.3118951144623967</v>
      </c>
    </row>
    <row r="208" spans="1:6" x14ac:dyDescent="0.3">
      <c r="A208" t="s">
        <v>214</v>
      </c>
      <c r="B208" s="10">
        <v>1.6435370495999999E-2</v>
      </c>
      <c r="C208">
        <v>3.4817797847552005E-2</v>
      </c>
      <c r="D208">
        <v>0.15898694437631999</v>
      </c>
      <c r="E208">
        <v>0.40988335085781918</v>
      </c>
      <c r="F208">
        <v>0.97424611132234995</v>
      </c>
    </row>
    <row r="209" spans="1:6" x14ac:dyDescent="0.3">
      <c r="A209" t="s">
        <v>215</v>
      </c>
      <c r="B209" s="10">
        <v>55.669942634870274</v>
      </c>
      <c r="C209">
        <v>203.8405719169746</v>
      </c>
      <c r="D209">
        <v>308.32574534403892</v>
      </c>
      <c r="E209">
        <v>0.19336372677776936</v>
      </c>
      <c r="F209">
        <v>0.30436168015433834</v>
      </c>
    </row>
    <row r="210" spans="1:6" x14ac:dyDescent="0.3">
      <c r="A210" t="s">
        <v>216</v>
      </c>
      <c r="B210" s="10">
        <v>0</v>
      </c>
      <c r="C210">
        <v>7.1274907065785555</v>
      </c>
      <c r="D210">
        <v>34.875452360653441</v>
      </c>
      <c r="E210">
        <v>0.11884367054910841</v>
      </c>
      <c r="F210">
        <v>0.13428451925714688</v>
      </c>
    </row>
    <row r="211" spans="1:6" x14ac:dyDescent="0.3">
      <c r="A211" t="s">
        <v>217</v>
      </c>
      <c r="B211" s="10">
        <v>130.03084930373274</v>
      </c>
      <c r="C211">
        <v>61.198385460189378</v>
      </c>
      <c r="D211">
        <v>81.900036653192899</v>
      </c>
      <c r="E211">
        <v>0</v>
      </c>
      <c r="F211">
        <v>0</v>
      </c>
    </row>
    <row r="212" spans="1:6" x14ac:dyDescent="0.3">
      <c r="A212" t="s">
        <v>218</v>
      </c>
      <c r="B212" s="10">
        <v>13.949605536152065</v>
      </c>
      <c r="C212">
        <v>5.4765010028780647</v>
      </c>
      <c r="D212">
        <v>30.794179780554249</v>
      </c>
      <c r="E212">
        <v>0</v>
      </c>
      <c r="F212">
        <v>0</v>
      </c>
    </row>
    <row r="213" spans="1:6" x14ac:dyDescent="0.3">
      <c r="A213" t="s">
        <v>219</v>
      </c>
      <c r="B213" s="10">
        <v>23.944456402022404</v>
      </c>
      <c r="C213">
        <v>11.2800797914112</v>
      </c>
      <c r="D213">
        <v>20.4457343052288</v>
      </c>
      <c r="E213">
        <v>0</v>
      </c>
      <c r="F213">
        <v>0</v>
      </c>
    </row>
    <row r="214" spans="1:6" x14ac:dyDescent="0.3">
      <c r="A214" t="s">
        <v>220</v>
      </c>
      <c r="B214" s="10">
        <v>1470.5069313050112</v>
      </c>
      <c r="C214">
        <v>242.20582720201625</v>
      </c>
      <c r="D214">
        <v>385.05002794792961</v>
      </c>
      <c r="E214">
        <v>0.63020987492192226</v>
      </c>
      <c r="F214">
        <v>0.84804736850513396</v>
      </c>
    </row>
    <row r="215" spans="1:6" x14ac:dyDescent="0.3">
      <c r="A215" t="s">
        <v>221</v>
      </c>
      <c r="B215" s="10">
        <v>291.41725104349592</v>
      </c>
      <c r="C215">
        <v>160.94671726496819</v>
      </c>
      <c r="D215">
        <v>207.58255269427406</v>
      </c>
      <c r="E215">
        <v>0</v>
      </c>
      <c r="F215">
        <v>0</v>
      </c>
    </row>
    <row r="216" spans="1:6" x14ac:dyDescent="0.3">
      <c r="A216" t="s">
        <v>222</v>
      </c>
      <c r="B216" s="10">
        <v>28.824629584178691</v>
      </c>
      <c r="C216">
        <v>20.097801875948598</v>
      </c>
      <c r="D216">
        <v>34.531506674183007</v>
      </c>
      <c r="E216">
        <v>0</v>
      </c>
      <c r="F216">
        <v>0</v>
      </c>
    </row>
    <row r="217" spans="1:6" x14ac:dyDescent="0.3">
      <c r="A217" t="s">
        <v>223</v>
      </c>
      <c r="B217" s="10">
        <v>0</v>
      </c>
      <c r="C217">
        <v>0.52107037924943356</v>
      </c>
      <c r="D217">
        <v>3.2157680432438269</v>
      </c>
      <c r="E217">
        <v>1.3179768262118303</v>
      </c>
      <c r="F217">
        <v>1.3581965701509091</v>
      </c>
    </row>
    <row r="218" spans="1:6" x14ac:dyDescent="0.3">
      <c r="A218" t="s">
        <v>224</v>
      </c>
      <c r="B218" s="10">
        <v>-9.207326968319995E-5</v>
      </c>
      <c r="C218">
        <v>4.4761811615494818</v>
      </c>
      <c r="D218">
        <v>-0.85135106160148488</v>
      </c>
      <c r="E218">
        <v>0.62219144184136121</v>
      </c>
      <c r="F218">
        <v>1.044461261995921</v>
      </c>
    </row>
    <row r="219" spans="1:6" x14ac:dyDescent="0.3">
      <c r="A219" t="s">
        <v>225</v>
      </c>
      <c r="B219" s="10">
        <v>29.751622474751997</v>
      </c>
      <c r="C219">
        <v>10.961532578908631</v>
      </c>
      <c r="D219">
        <v>20.330174710136106</v>
      </c>
      <c r="E219">
        <v>0</v>
      </c>
      <c r="F219">
        <v>0</v>
      </c>
    </row>
    <row r="220" spans="1:6" x14ac:dyDescent="0.3">
      <c r="A220" t="s">
        <v>226</v>
      </c>
      <c r="B220" s="10">
        <v>268.72027018914821</v>
      </c>
      <c r="C220">
        <v>151.40666031589959</v>
      </c>
      <c r="D220">
        <v>210.45145118785851</v>
      </c>
      <c r="E220">
        <v>0.69897630547998446</v>
      </c>
      <c r="F220">
        <v>1.1390760459796936</v>
      </c>
    </row>
    <row r="221" spans="1:6" x14ac:dyDescent="0.3">
      <c r="A221" t="s">
        <v>227</v>
      </c>
      <c r="B221" s="10">
        <v>9.8498370154419206</v>
      </c>
      <c r="C221">
        <v>17.760902493490494</v>
      </c>
      <c r="D221">
        <v>33.672518229922474</v>
      </c>
      <c r="E221">
        <v>207.47253602533502</v>
      </c>
      <c r="F221">
        <v>430.46348126270851</v>
      </c>
    </row>
    <row r="222" spans="1:6" x14ac:dyDescent="0.3">
      <c r="A222" t="s">
        <v>228</v>
      </c>
      <c r="B222" s="10">
        <v>264.33339202819741</v>
      </c>
      <c r="C222">
        <v>300.7914283097831</v>
      </c>
      <c r="D222">
        <v>465.36238744813033</v>
      </c>
      <c r="E222">
        <v>0.49836760366617228</v>
      </c>
      <c r="F222">
        <v>0.93537683456499487</v>
      </c>
    </row>
    <row r="223" spans="1:6" x14ac:dyDescent="0.3">
      <c r="A223" t="s">
        <v>229</v>
      </c>
      <c r="B223" s="10">
        <v>0.14143362046178817</v>
      </c>
      <c r="C223">
        <v>11.958248885615749</v>
      </c>
      <c r="D223">
        <v>26.080567749089038</v>
      </c>
      <c r="E223">
        <v>0.66824764782935442</v>
      </c>
      <c r="F223">
        <v>1.020766766747021</v>
      </c>
    </row>
    <row r="224" spans="1:6" x14ac:dyDescent="0.3">
      <c r="A224" t="s">
        <v>230</v>
      </c>
      <c r="B224" s="10">
        <v>30.020695646259203</v>
      </c>
      <c r="C224">
        <v>39.492598325727982</v>
      </c>
      <c r="D224">
        <v>76.8149118471311</v>
      </c>
      <c r="E224">
        <v>0</v>
      </c>
      <c r="F224">
        <v>0</v>
      </c>
    </row>
    <row r="225" spans="1:6" x14ac:dyDescent="0.3">
      <c r="A225" t="s">
        <v>231</v>
      </c>
      <c r="B225" s="10">
        <v>0</v>
      </c>
      <c r="C225">
        <v>0.27772736030720002</v>
      </c>
      <c r="D225">
        <v>5.1301834153471999</v>
      </c>
      <c r="E225">
        <v>0</v>
      </c>
      <c r="F225">
        <v>0</v>
      </c>
    </row>
    <row r="226" spans="1:6" x14ac:dyDescent="0.3">
      <c r="A226" t="s">
        <v>232</v>
      </c>
      <c r="B226" s="10">
        <v>3.6123617032519678E-2</v>
      </c>
      <c r="C226">
        <v>3.4886413585363356</v>
      </c>
      <c r="D226">
        <v>10.466587611827467</v>
      </c>
      <c r="E226">
        <v>0.42961271953145819</v>
      </c>
      <c r="F226">
        <v>0.88719456813952724</v>
      </c>
    </row>
    <row r="227" spans="1:6" x14ac:dyDescent="0.3">
      <c r="A227" t="s">
        <v>233</v>
      </c>
      <c r="B227" s="10">
        <v>2788.1714497113089</v>
      </c>
      <c r="C227">
        <v>1680.5902013126656</v>
      </c>
      <c r="D227">
        <v>3326.0175874560005</v>
      </c>
      <c r="E227">
        <v>0.61536569498924876</v>
      </c>
      <c r="F227">
        <v>0.88516348277916279</v>
      </c>
    </row>
    <row r="228" spans="1:6" x14ac:dyDescent="0.3">
      <c r="A228" t="s">
        <v>234</v>
      </c>
      <c r="B228" s="10">
        <v>4.0267942370206722</v>
      </c>
      <c r="C228">
        <v>7.7926808240563101</v>
      </c>
      <c r="D228">
        <v>22.59570506003989</v>
      </c>
      <c r="E228">
        <v>2.2803209270054081E-2</v>
      </c>
      <c r="F228">
        <v>9.4253448359371411E-2</v>
      </c>
    </row>
    <row r="229" spans="1:6" x14ac:dyDescent="0.3">
      <c r="A229" t="s">
        <v>235</v>
      </c>
      <c r="B229" s="10">
        <v>113.0138111869623</v>
      </c>
      <c r="C229">
        <v>87.270437674448971</v>
      </c>
      <c r="D229">
        <v>244.95227373059191</v>
      </c>
      <c r="E229">
        <v>0.17264288056774785</v>
      </c>
      <c r="F229">
        <v>0.28841705938715728</v>
      </c>
    </row>
    <row r="230" spans="1:6" x14ac:dyDescent="0.3">
      <c r="A230" t="s">
        <v>236</v>
      </c>
      <c r="B230" s="10">
        <v>44.575819883100408</v>
      </c>
      <c r="C230">
        <v>154.44184556233</v>
      </c>
      <c r="D230">
        <v>311.20590336301177</v>
      </c>
      <c r="E230">
        <v>0</v>
      </c>
      <c r="F230">
        <v>0</v>
      </c>
    </row>
    <row r="231" spans="1:6" x14ac:dyDescent="0.3">
      <c r="A231" t="s">
        <v>237</v>
      </c>
      <c r="B231" s="10">
        <v>0</v>
      </c>
      <c r="C231">
        <v>0.7390176140348057</v>
      </c>
      <c r="D231">
        <v>3.5424494357835568</v>
      </c>
      <c r="E231">
        <v>0.37588391265876869</v>
      </c>
      <c r="F231">
        <v>0.95148995801370617</v>
      </c>
    </row>
    <row r="232" spans="1:6" x14ac:dyDescent="0.3">
      <c r="A232" t="s">
        <v>238</v>
      </c>
      <c r="B232" s="10">
        <v>0</v>
      </c>
      <c r="C232">
        <v>1.2383280206041087</v>
      </c>
      <c r="D232">
        <v>3.9095372702207998</v>
      </c>
      <c r="E232">
        <v>0.80589458177897577</v>
      </c>
      <c r="F232">
        <v>1.4095006850457203</v>
      </c>
    </row>
    <row r="233" spans="1:6" x14ac:dyDescent="0.3">
      <c r="A233" t="s">
        <v>239</v>
      </c>
      <c r="B233" s="10">
        <v>958.54294606715462</v>
      </c>
      <c r="C233">
        <v>71.3054827502162</v>
      </c>
      <c r="D233">
        <v>132.34150654944125</v>
      </c>
      <c r="E233">
        <v>0</v>
      </c>
      <c r="F233">
        <v>0.19051016277488714</v>
      </c>
    </row>
    <row r="234" spans="1:6" x14ac:dyDescent="0.3">
      <c r="A234" t="s">
        <v>240</v>
      </c>
      <c r="B234" s="10">
        <v>44.989119736268805</v>
      </c>
      <c r="C234">
        <v>31.802289861880311</v>
      </c>
      <c r="D234">
        <v>38.324899117021587</v>
      </c>
      <c r="E234">
        <v>0.77107780491789191</v>
      </c>
      <c r="F234">
        <v>1.1612351135872325</v>
      </c>
    </row>
    <row r="235" spans="1:6" x14ac:dyDescent="0.3">
      <c r="A235" t="s">
        <v>241</v>
      </c>
      <c r="B235" s="10">
        <v>291.2842865729823</v>
      </c>
      <c r="C235">
        <v>131.77094955127433</v>
      </c>
      <c r="D235">
        <v>208.62683536638474</v>
      </c>
      <c r="E235">
        <v>0.37687724043786219</v>
      </c>
      <c r="F235">
        <v>1.1039510998836108</v>
      </c>
    </row>
    <row r="236" spans="1:6" x14ac:dyDescent="0.3">
      <c r="A236" t="s">
        <v>242</v>
      </c>
      <c r="B236" s="10">
        <v>90.497562798088708</v>
      </c>
      <c r="C236">
        <v>38.658182163028926</v>
      </c>
      <c r="D236">
        <v>76.499590156234461</v>
      </c>
      <c r="E236">
        <v>0.56862915190524133</v>
      </c>
      <c r="F236">
        <v>0.91676230611978227</v>
      </c>
    </row>
    <row r="237" spans="1:6" x14ac:dyDescent="0.3">
      <c r="A237" t="s">
        <v>243</v>
      </c>
      <c r="B237" s="10">
        <v>1.9918173558783998</v>
      </c>
      <c r="C237">
        <v>10.6770752838656</v>
      </c>
      <c r="D237">
        <v>16.936776874649603</v>
      </c>
      <c r="E237">
        <v>0.66417890867134166</v>
      </c>
      <c r="F237">
        <v>0.95749080937689024</v>
      </c>
    </row>
    <row r="238" spans="1:6" x14ac:dyDescent="0.3">
      <c r="A238" t="s">
        <v>244</v>
      </c>
      <c r="B238" s="10">
        <v>1.0102508067328E-2</v>
      </c>
      <c r="C238">
        <v>15.252989831951169</v>
      </c>
      <c r="D238">
        <v>47.959406929663999</v>
      </c>
      <c r="E238">
        <v>0.54559117874553154</v>
      </c>
      <c r="F238">
        <v>0.73460517775434653</v>
      </c>
    </row>
    <row r="239" spans="1:6" x14ac:dyDescent="0.3">
      <c r="A239" t="s">
        <v>245</v>
      </c>
      <c r="B239" s="10">
        <v>125.29394978223817</v>
      </c>
      <c r="C239">
        <v>173.66098275360326</v>
      </c>
      <c r="D239">
        <v>273.85865082736746</v>
      </c>
      <c r="E239">
        <v>0.37004724571791381</v>
      </c>
      <c r="F239">
        <v>0.81405458349956117</v>
      </c>
    </row>
    <row r="240" spans="1:6" x14ac:dyDescent="0.3">
      <c r="A240" t="s">
        <v>246</v>
      </c>
      <c r="B240" s="10">
        <v>13537.552648274273</v>
      </c>
      <c r="C240">
        <v>14.799018263067648</v>
      </c>
      <c r="D240">
        <v>110.95373489477377</v>
      </c>
      <c r="E240">
        <v>6.0299798696119081E-2</v>
      </c>
      <c r="F240">
        <v>0.32929709565023013</v>
      </c>
    </row>
    <row r="241" spans="1:6" x14ac:dyDescent="0.3">
      <c r="A241" t="s">
        <v>247</v>
      </c>
      <c r="B241" s="10">
        <v>0</v>
      </c>
      <c r="C241">
        <v>6.3644901615960787</v>
      </c>
      <c r="D241">
        <v>18.170465592550549</v>
      </c>
      <c r="E241">
        <v>2.3360239554191859</v>
      </c>
      <c r="F241">
        <v>2.1552691623048466</v>
      </c>
    </row>
    <row r="242" spans="1:6" x14ac:dyDescent="0.3">
      <c r="A242" t="s">
        <v>248</v>
      </c>
      <c r="B242" s="10">
        <v>0</v>
      </c>
      <c r="C242">
        <v>12.807127769718273</v>
      </c>
      <c r="D242">
        <v>28.077644387849457</v>
      </c>
      <c r="E242">
        <v>0.73021094606665082</v>
      </c>
      <c r="F242">
        <v>1.0430945321900955</v>
      </c>
    </row>
    <row r="243" spans="1:6" x14ac:dyDescent="0.3">
      <c r="A243" t="s">
        <v>249</v>
      </c>
      <c r="B243" s="10">
        <v>43.392100837443586</v>
      </c>
      <c r="C243">
        <v>10.781923370708425</v>
      </c>
      <c r="D243">
        <v>39.331246908059228</v>
      </c>
      <c r="E243">
        <v>0</v>
      </c>
      <c r="F243">
        <v>0</v>
      </c>
    </row>
    <row r="244" spans="1:6" x14ac:dyDescent="0.3">
      <c r="A244" t="s">
        <v>250</v>
      </c>
      <c r="B244" s="10">
        <v>0</v>
      </c>
      <c r="C244">
        <v>0</v>
      </c>
      <c r="D244">
        <v>0</v>
      </c>
      <c r="E244">
        <v>-2.9004353857474223</v>
      </c>
      <c r="F244">
        <v>-3.1831799044424658</v>
      </c>
    </row>
    <row r="245" spans="1:6" x14ac:dyDescent="0.3">
      <c r="A245" t="s">
        <v>252</v>
      </c>
      <c r="B245" s="10">
        <v>40.469174386104321</v>
      </c>
      <c r="C245">
        <v>12.997372300322304</v>
      </c>
      <c r="D245">
        <v>21.38643852155699</v>
      </c>
      <c r="E245">
        <v>0.52063367207542788</v>
      </c>
      <c r="F245">
        <v>0.90947762578957381</v>
      </c>
    </row>
    <row r="246" spans="1:6" x14ac:dyDescent="0.3">
      <c r="A246" t="s">
        <v>253</v>
      </c>
      <c r="B246" s="10">
        <v>57.795782470226214</v>
      </c>
      <c r="C246">
        <v>48.698570681898545</v>
      </c>
      <c r="D246">
        <v>55.715199543653014</v>
      </c>
      <c r="E246">
        <v>0</v>
      </c>
      <c r="F246">
        <v>0</v>
      </c>
    </row>
    <row r="247" spans="1:6" x14ac:dyDescent="0.3">
      <c r="A247" t="s">
        <v>254</v>
      </c>
      <c r="B247" s="10">
        <v>1.0623581050880002</v>
      </c>
      <c r="C247">
        <v>24.442070260821115</v>
      </c>
      <c r="D247">
        <v>32.018214772115101</v>
      </c>
      <c r="E247">
        <v>0.26040446993179128</v>
      </c>
      <c r="F247">
        <v>0.88292616767445331</v>
      </c>
    </row>
    <row r="248" spans="1:6" x14ac:dyDescent="0.3">
      <c r="A248" t="s">
        <v>255</v>
      </c>
      <c r="B248" s="10">
        <v>0</v>
      </c>
      <c r="C248">
        <v>20.681475664977139</v>
      </c>
      <c r="D248">
        <v>9.2775605955427132</v>
      </c>
      <c r="E248">
        <v>0.82986364157919135</v>
      </c>
      <c r="F248">
        <v>0.89636225117449186</v>
      </c>
    </row>
    <row r="249" spans="1:6" x14ac:dyDescent="0.3">
      <c r="A249" t="s">
        <v>257</v>
      </c>
      <c r="B249" s="10">
        <v>53.260571911526398</v>
      </c>
      <c r="C249">
        <v>23.975961695700143</v>
      </c>
      <c r="D249">
        <v>64.875198274968312</v>
      </c>
      <c r="E249">
        <v>0</v>
      </c>
      <c r="F249">
        <v>0</v>
      </c>
    </row>
    <row r="250" spans="1:6" x14ac:dyDescent="0.3">
      <c r="A250" t="s">
        <v>258</v>
      </c>
      <c r="B250" s="10">
        <v>0</v>
      </c>
      <c r="C250">
        <v>0</v>
      </c>
      <c r="D250">
        <v>0</v>
      </c>
      <c r="E250">
        <v>7.4105421689030657E-2</v>
      </c>
      <c r="F250">
        <v>0.85893119134014695</v>
      </c>
    </row>
    <row r="251" spans="1:6" x14ac:dyDescent="0.3">
      <c r="A251" t="s">
        <v>259</v>
      </c>
      <c r="B251" s="10">
        <v>152.34575108900498</v>
      </c>
      <c r="C251">
        <v>79.004650743457404</v>
      </c>
      <c r="D251">
        <v>135.37669484787941</v>
      </c>
      <c r="E251">
        <v>0.63221106455376375</v>
      </c>
      <c r="F251">
        <v>1.0515179768629852</v>
      </c>
    </row>
    <row r="252" spans="1:6" x14ac:dyDescent="0.3">
      <c r="A252" t="s">
        <v>260</v>
      </c>
      <c r="B252" s="10">
        <v>0</v>
      </c>
      <c r="C252">
        <v>0</v>
      </c>
      <c r="D252">
        <v>0</v>
      </c>
      <c r="E252">
        <v>0.57661968420237986</v>
      </c>
      <c r="F252">
        <v>0.97767679620913905</v>
      </c>
    </row>
    <row r="253" spans="1:6" x14ac:dyDescent="0.3">
      <c r="A253" t="s">
        <v>261</v>
      </c>
      <c r="B253" s="10">
        <v>20.014293457892482</v>
      </c>
      <c r="C253">
        <v>99.224732156598634</v>
      </c>
      <c r="D253">
        <v>151.63646545005872</v>
      </c>
      <c r="E253">
        <v>-2.2107374262227085E-3</v>
      </c>
      <c r="F253">
        <v>-2.2107374262227085E-3</v>
      </c>
    </row>
    <row r="254" spans="1:6" x14ac:dyDescent="0.3">
      <c r="A254" t="s">
        <v>262</v>
      </c>
      <c r="B254" s="10">
        <v>42.781641807514113</v>
      </c>
      <c r="C254">
        <v>76.053089659742909</v>
      </c>
      <c r="D254">
        <v>171.98985234232845</v>
      </c>
      <c r="E254">
        <v>0.27325416206748998</v>
      </c>
      <c r="F254">
        <v>0.54205539901505173</v>
      </c>
    </row>
    <row r="255" spans="1:6" x14ac:dyDescent="0.3">
      <c r="A255" t="s">
        <v>263</v>
      </c>
      <c r="B255" s="10">
        <v>77.458962412489555</v>
      </c>
      <c r="C255">
        <v>96.304376873274762</v>
      </c>
      <c r="D255">
        <v>89.674340673185995</v>
      </c>
      <c r="E255">
        <v>0</v>
      </c>
      <c r="F255">
        <v>0</v>
      </c>
    </row>
    <row r="256" spans="1:6" x14ac:dyDescent="0.3">
      <c r="A256" t="s">
        <v>264</v>
      </c>
      <c r="B256" s="10">
        <v>34.356037749557757</v>
      </c>
      <c r="C256">
        <v>80.711195503107703</v>
      </c>
      <c r="D256">
        <v>144.11335599260005</v>
      </c>
      <c r="E256">
        <v>0</v>
      </c>
      <c r="F256">
        <v>0</v>
      </c>
    </row>
    <row r="257" spans="1:6" x14ac:dyDescent="0.3">
      <c r="A257" t="s">
        <v>265</v>
      </c>
      <c r="B257" s="10">
        <v>891.28988458330173</v>
      </c>
      <c r="C257">
        <v>366.21684626683543</v>
      </c>
      <c r="D257">
        <v>598.6742759690369</v>
      </c>
      <c r="E257">
        <v>0</v>
      </c>
      <c r="F257">
        <v>0</v>
      </c>
    </row>
    <row r="258" spans="1:6" x14ac:dyDescent="0.3">
      <c r="A258" t="s">
        <v>266</v>
      </c>
      <c r="B258" s="10">
        <v>135.59773154146907</v>
      </c>
      <c r="C258">
        <v>94.036747043074058</v>
      </c>
      <c r="D258">
        <v>124.01502181534636</v>
      </c>
      <c r="E258">
        <v>0.34357508440855428</v>
      </c>
      <c r="F258">
        <v>0.8834786912466982</v>
      </c>
    </row>
    <row r="259" spans="1:6" x14ac:dyDescent="0.3">
      <c r="A259" t="s">
        <v>267</v>
      </c>
      <c r="B259" s="10">
        <v>41.165333263628803</v>
      </c>
      <c r="C259">
        <v>32.456789392959521</v>
      </c>
      <c r="D259">
        <v>111.01504475035649</v>
      </c>
      <c r="E259">
        <v>0.63289549190279559</v>
      </c>
      <c r="F259">
        <v>1.0704472013800712</v>
      </c>
    </row>
    <row r="260" spans="1:6" x14ac:dyDescent="0.3">
      <c r="A260" t="s">
        <v>268</v>
      </c>
      <c r="B260" s="10">
        <v>0</v>
      </c>
      <c r="C260">
        <v>5.3193845341190098</v>
      </c>
      <c r="D260">
        <v>3.4085799770634648</v>
      </c>
      <c r="E260">
        <v>0</v>
      </c>
      <c r="F260">
        <v>0</v>
      </c>
    </row>
    <row r="261" spans="1:6" x14ac:dyDescent="0.3">
      <c r="A261" t="s">
        <v>269</v>
      </c>
      <c r="B261" s="10">
        <v>0</v>
      </c>
      <c r="C261">
        <v>0.34199072242049539</v>
      </c>
      <c r="D261">
        <v>2.4059369767183254</v>
      </c>
      <c r="E261">
        <v>0</v>
      </c>
      <c r="F261">
        <v>0</v>
      </c>
    </row>
    <row r="262" spans="1:6" x14ac:dyDescent="0.3">
      <c r="A262" t="s">
        <v>270</v>
      </c>
      <c r="B262" s="10">
        <v>0</v>
      </c>
      <c r="C262">
        <v>0.45503430789817856</v>
      </c>
      <c r="D262">
        <v>3.6279537844176639</v>
      </c>
      <c r="E262">
        <v>0.10827834902749905</v>
      </c>
      <c r="F262">
        <v>0.10921004726122727</v>
      </c>
    </row>
    <row r="263" spans="1:6" x14ac:dyDescent="0.3">
      <c r="A263" t="s">
        <v>271</v>
      </c>
      <c r="B263" s="10">
        <v>491.03926779974142</v>
      </c>
      <c r="C263">
        <v>495.66929885484171</v>
      </c>
      <c r="D263">
        <v>757.01158970925883</v>
      </c>
      <c r="E263">
        <v>0.51264239240336829</v>
      </c>
      <c r="F263">
        <v>0.94161755049660067</v>
      </c>
    </row>
    <row r="264" spans="1:6" x14ac:dyDescent="0.3">
      <c r="A264" t="s">
        <v>272</v>
      </c>
      <c r="B264" s="10">
        <v>22.56401745517568</v>
      </c>
      <c r="C264">
        <v>4.0731634549323061</v>
      </c>
      <c r="D264">
        <v>11.41538805796695</v>
      </c>
      <c r="E264">
        <v>0.70775454009609651</v>
      </c>
      <c r="F264">
        <v>0.91219762266222992</v>
      </c>
    </row>
    <row r="265" spans="1:6" x14ac:dyDescent="0.3">
      <c r="A265" t="s">
        <v>273</v>
      </c>
      <c r="B265" s="10">
        <v>-86.411678444086277</v>
      </c>
      <c r="C265">
        <v>15.798584960416015</v>
      </c>
      <c r="D265">
        <v>41.459768676654384</v>
      </c>
      <c r="E265">
        <v>0</v>
      </c>
      <c r="F265">
        <v>0</v>
      </c>
    </row>
    <row r="266" spans="1:6" x14ac:dyDescent="0.3">
      <c r="A266" t="s">
        <v>274</v>
      </c>
      <c r="B266" s="10">
        <v>143.2883455712018</v>
      </c>
      <c r="C266">
        <v>157.70868366006545</v>
      </c>
      <c r="D266">
        <v>344.16773210187711</v>
      </c>
      <c r="E266">
        <v>0.41406238101881027</v>
      </c>
      <c r="F266">
        <v>0.89395341251309968</v>
      </c>
    </row>
    <row r="267" spans="1:6" x14ac:dyDescent="0.3">
      <c r="A267" t="s">
        <v>275</v>
      </c>
      <c r="B267" s="10">
        <v>3765.553537822208</v>
      </c>
      <c r="C267">
        <v>263.76276078586881</v>
      </c>
      <c r="D267">
        <v>379.68881905346564</v>
      </c>
      <c r="E267">
        <v>0</v>
      </c>
      <c r="F267">
        <v>0</v>
      </c>
    </row>
    <row r="268" spans="1:6" x14ac:dyDescent="0.3">
      <c r="A268" t="s">
        <v>276</v>
      </c>
      <c r="B268" s="10">
        <v>-8.0784521779200008E-2</v>
      </c>
      <c r="C268">
        <v>0.77431499991039998</v>
      </c>
      <c r="D268">
        <v>4.5691396184575996</v>
      </c>
      <c r="E268">
        <v>0</v>
      </c>
      <c r="F268">
        <v>0</v>
      </c>
    </row>
    <row r="269" spans="1:6" x14ac:dyDescent="0.3">
      <c r="A269" t="s">
        <v>277</v>
      </c>
      <c r="B269" s="10">
        <v>6.8466401177600014E-2</v>
      </c>
      <c r="C269">
        <v>0.5167933811913421</v>
      </c>
      <c r="D269">
        <v>5.4773829094415358</v>
      </c>
      <c r="E269">
        <v>0.60547561443037035</v>
      </c>
      <c r="F269">
        <v>1.0377944829263175</v>
      </c>
    </row>
    <row r="270" spans="1:6" x14ac:dyDescent="0.3">
      <c r="A270" t="s">
        <v>278</v>
      </c>
      <c r="B270" s="10">
        <v>31.005122422990848</v>
      </c>
      <c r="C270">
        <v>29.146341832674139</v>
      </c>
      <c r="D270">
        <v>75.293870937537719</v>
      </c>
      <c r="E270">
        <v>0.11828825424842873</v>
      </c>
      <c r="F270">
        <v>0.32300241898540016</v>
      </c>
    </row>
    <row r="271" spans="1:6" x14ac:dyDescent="0.3">
      <c r="A271" t="s">
        <v>279</v>
      </c>
      <c r="B271" s="10">
        <v>68.663741253848798</v>
      </c>
      <c r="C271">
        <v>131.71499625775522</v>
      </c>
      <c r="D271">
        <v>387.97275453875579</v>
      </c>
      <c r="E271">
        <v>0.71757025147499753</v>
      </c>
      <c r="F271">
        <v>1.0018464668686258</v>
      </c>
    </row>
    <row r="272" spans="1:6" x14ac:dyDescent="0.3">
      <c r="A272" t="s">
        <v>280</v>
      </c>
      <c r="B272" s="10">
        <v>869.32647017511101</v>
      </c>
      <c r="C272">
        <v>692.30162447374801</v>
      </c>
      <c r="D272">
        <v>965.77504303608066</v>
      </c>
      <c r="E272">
        <v>0.50930096953066317</v>
      </c>
      <c r="F272">
        <v>0.90304848852561714</v>
      </c>
    </row>
    <row r="273" spans="1:6" x14ac:dyDescent="0.3">
      <c r="A273" t="s">
        <v>281</v>
      </c>
      <c r="B273" s="10">
        <v>0</v>
      </c>
      <c r="C273">
        <v>5.6556496192512</v>
      </c>
      <c r="D273">
        <v>52.497549875200001</v>
      </c>
      <c r="E273">
        <v>0</v>
      </c>
      <c r="F273">
        <v>0</v>
      </c>
    </row>
    <row r="274" spans="1:6" x14ac:dyDescent="0.3">
      <c r="A274" t="s">
        <v>282</v>
      </c>
      <c r="B274" s="10">
        <v>9.6120047129436159</v>
      </c>
      <c r="C274">
        <v>81.299031540261595</v>
      </c>
      <c r="D274">
        <v>306.1228515888896</v>
      </c>
      <c r="E274">
        <v>0.53137646014936901</v>
      </c>
      <c r="F274">
        <v>0.8947912220856733</v>
      </c>
    </row>
    <row r="275" spans="1:6" x14ac:dyDescent="0.3">
      <c r="A275" t="s">
        <v>283</v>
      </c>
      <c r="B275" s="10">
        <v>67.315640174744061</v>
      </c>
      <c r="C275">
        <v>212.28171615263966</v>
      </c>
      <c r="D275">
        <v>439.55824305019343</v>
      </c>
      <c r="E275">
        <v>188.04501028785418</v>
      </c>
      <c r="F275">
        <v>493.19667301074128</v>
      </c>
    </row>
    <row r="276" spans="1:6" x14ac:dyDescent="0.3">
      <c r="A276" t="s">
        <v>284</v>
      </c>
      <c r="B276" s="10">
        <v>222.04889984993741</v>
      </c>
      <c r="C276">
        <v>119.01153572554398</v>
      </c>
      <c r="D276">
        <v>151.49510751836374</v>
      </c>
      <c r="E276">
        <v>4.1003320753380333E-2</v>
      </c>
      <c r="F276">
        <v>7.2934730658280225E-2</v>
      </c>
    </row>
    <row r="277" spans="1:6" x14ac:dyDescent="0.3">
      <c r="A277" t="s">
        <v>285</v>
      </c>
      <c r="B277" s="10">
        <v>152.64715706450943</v>
      </c>
      <c r="C277">
        <v>148.88541386736892</v>
      </c>
      <c r="D277">
        <v>216.98168148707074</v>
      </c>
      <c r="E277">
        <v>0.65060780098390569</v>
      </c>
      <c r="F277">
        <v>1.0702090374884747</v>
      </c>
    </row>
    <row r="278" spans="1:6" x14ac:dyDescent="0.3">
      <c r="A278" t="s">
        <v>286</v>
      </c>
      <c r="B278" s="10">
        <v>54.281983044505601</v>
      </c>
      <c r="C278">
        <v>45.288520420082691</v>
      </c>
      <c r="D278">
        <v>107.75994246174415</v>
      </c>
      <c r="E278">
        <v>0.68836561108345706</v>
      </c>
      <c r="F278">
        <v>1.0096654994634475</v>
      </c>
    </row>
    <row r="279" spans="1:6" x14ac:dyDescent="0.3">
      <c r="A279" t="s">
        <v>287</v>
      </c>
      <c r="B279" s="10">
        <v>204.57405483723264</v>
      </c>
      <c r="C279">
        <v>135.12135522324132</v>
      </c>
      <c r="D279">
        <v>207.97684523213303</v>
      </c>
      <c r="E279">
        <v>0</v>
      </c>
      <c r="F279">
        <v>0</v>
      </c>
    </row>
    <row r="280" spans="1:6" x14ac:dyDescent="0.3">
      <c r="A280" t="s">
        <v>288</v>
      </c>
      <c r="B280" s="10">
        <v>0.61303722852352016</v>
      </c>
      <c r="C280">
        <v>1.1259075585741107</v>
      </c>
      <c r="D280">
        <v>2.8852978793635993</v>
      </c>
      <c r="E280">
        <v>0</v>
      </c>
      <c r="F280">
        <v>0</v>
      </c>
    </row>
    <row r="281" spans="1:6" x14ac:dyDescent="0.3">
      <c r="A281" t="s">
        <v>289</v>
      </c>
      <c r="B281" s="10">
        <v>34.588851600156211</v>
      </c>
      <c r="C281">
        <v>31.605004522536142</v>
      </c>
      <c r="D281">
        <v>57.217423732327568</v>
      </c>
      <c r="E281">
        <v>0.1700566355044886</v>
      </c>
      <c r="F281">
        <v>0.54111972723323354</v>
      </c>
    </row>
    <row r="282" spans="1:6" x14ac:dyDescent="0.3">
      <c r="A282" t="s">
        <v>290</v>
      </c>
      <c r="B282" s="10">
        <v>0</v>
      </c>
      <c r="C282">
        <v>2.4753009275904E-2</v>
      </c>
      <c r="D282">
        <v>4.7747911644047356</v>
      </c>
      <c r="E282">
        <v>0.6502806148909549</v>
      </c>
      <c r="F282">
        <v>1.0722161368250942</v>
      </c>
    </row>
    <row r="283" spans="1:6" x14ac:dyDescent="0.3">
      <c r="A283" t="s">
        <v>291</v>
      </c>
      <c r="B283" s="10">
        <v>45.963234349771774</v>
      </c>
      <c r="C283">
        <v>313.0124309631683</v>
      </c>
      <c r="D283">
        <v>623.4919765833647</v>
      </c>
      <c r="E283">
        <v>0</v>
      </c>
      <c r="F283">
        <v>0</v>
      </c>
    </row>
    <row r="284" spans="1:6" x14ac:dyDescent="0.3">
      <c r="A284" t="s">
        <v>293</v>
      </c>
      <c r="B284" s="10">
        <v>-2.0572518400000002E-4</v>
      </c>
      <c r="C284">
        <v>40.97523544090501</v>
      </c>
      <c r="D284">
        <v>89.021158195650145</v>
      </c>
      <c r="E284">
        <v>0.25731023292149707</v>
      </c>
      <c r="F284">
        <v>0.75394811626996727</v>
      </c>
    </row>
    <row r="285" spans="1:6" x14ac:dyDescent="0.3">
      <c r="A285" t="s">
        <v>294</v>
      </c>
      <c r="B285" s="10">
        <v>1604.2367531665936</v>
      </c>
      <c r="C285">
        <v>3344.4804020441106</v>
      </c>
      <c r="D285">
        <v>7000.7173579815426</v>
      </c>
      <c r="E285">
        <v>0</v>
      </c>
      <c r="F285">
        <v>0</v>
      </c>
    </row>
    <row r="286" spans="1:6" x14ac:dyDescent="0.3">
      <c r="A286" t="s">
        <v>295</v>
      </c>
      <c r="B286" s="10">
        <v>10.004192033692673</v>
      </c>
      <c r="C286">
        <v>4.119623216067497</v>
      </c>
      <c r="D286">
        <v>4.6571663183661869</v>
      </c>
      <c r="E286">
        <v>0</v>
      </c>
      <c r="F286">
        <v>0</v>
      </c>
    </row>
    <row r="287" spans="1:6" x14ac:dyDescent="0.3">
      <c r="A287" t="s">
        <v>296</v>
      </c>
      <c r="B287" s="10">
        <v>12.188913860100936</v>
      </c>
      <c r="C287">
        <v>11.624033945048424</v>
      </c>
      <c r="D287">
        <v>16.925750443902064</v>
      </c>
      <c r="E287">
        <v>0.62551776380750879</v>
      </c>
      <c r="F287">
        <v>0.87316128072549559</v>
      </c>
    </row>
    <row r="288" spans="1:6" x14ac:dyDescent="0.3">
      <c r="A288" t="s">
        <v>297</v>
      </c>
      <c r="B288" s="10">
        <v>385.02971130733363</v>
      </c>
      <c r="C288">
        <v>2707.9551583567222</v>
      </c>
      <c r="D288">
        <v>5078.3627469554713</v>
      </c>
      <c r="E288">
        <v>0</v>
      </c>
      <c r="F288">
        <v>0</v>
      </c>
    </row>
    <row r="289" spans="1:6" x14ac:dyDescent="0.3">
      <c r="A289" t="s">
        <v>298</v>
      </c>
      <c r="B289" s="10">
        <v>12.786967719033441</v>
      </c>
      <c r="C289">
        <v>58.290669286858247</v>
      </c>
      <c r="D289">
        <v>108.79027266685335</v>
      </c>
      <c r="E289">
        <v>0.47672249016186852</v>
      </c>
      <c r="F289">
        <v>0.87587927883216743</v>
      </c>
    </row>
    <row r="290" spans="1:6" x14ac:dyDescent="0.3">
      <c r="A290" t="s">
        <v>299</v>
      </c>
      <c r="B290" s="10">
        <v>0</v>
      </c>
      <c r="C290">
        <v>0.98364490347520006</v>
      </c>
      <c r="D290">
        <v>12.236515828940799</v>
      </c>
      <c r="E290">
        <v>0.72955821000527665</v>
      </c>
      <c r="F290">
        <v>1.282985163155332</v>
      </c>
    </row>
    <row r="291" spans="1:6" x14ac:dyDescent="0.3">
      <c r="A291" t="s">
        <v>300</v>
      </c>
      <c r="B291" s="10">
        <v>2428.6710949526414</v>
      </c>
      <c r="C291">
        <v>1126.3448272286694</v>
      </c>
      <c r="D291">
        <v>1907.5745320222238</v>
      </c>
      <c r="E291">
        <v>0</v>
      </c>
      <c r="F291">
        <v>0</v>
      </c>
    </row>
    <row r="292" spans="1:6" x14ac:dyDescent="0.3">
      <c r="A292" t="s">
        <v>301</v>
      </c>
      <c r="B292" s="10">
        <v>14.403918846672823</v>
      </c>
      <c r="C292">
        <v>41.644207562776359</v>
      </c>
      <c r="D292">
        <v>63.055973716747395</v>
      </c>
      <c r="E292">
        <v>0</v>
      </c>
      <c r="F292">
        <v>0</v>
      </c>
    </row>
    <row r="293" spans="1:6" x14ac:dyDescent="0.3">
      <c r="A293" t="s">
        <v>302</v>
      </c>
      <c r="B293" s="10">
        <v>2.2632158540759041E-2</v>
      </c>
      <c r="C293">
        <v>4.7310453515148794</v>
      </c>
      <c r="D293">
        <v>14.512396927874315</v>
      </c>
      <c r="E293">
        <v>0</v>
      </c>
      <c r="F293">
        <v>0</v>
      </c>
    </row>
    <row r="294" spans="1:6" x14ac:dyDescent="0.3">
      <c r="A294" t="s">
        <v>303</v>
      </c>
      <c r="B294" s="10">
        <v>18.347414404336639</v>
      </c>
      <c r="C294">
        <v>11.133301886531047</v>
      </c>
      <c r="D294">
        <v>17.660554444506566</v>
      </c>
      <c r="E294">
        <v>0.47388814206370544</v>
      </c>
      <c r="F294">
        <v>0.69698581269382198</v>
      </c>
    </row>
    <row r="295" spans="1:6" x14ac:dyDescent="0.3">
      <c r="A295" t="s">
        <v>304</v>
      </c>
      <c r="B295" s="10">
        <v>939.76542371027358</v>
      </c>
      <c r="C295">
        <v>48.097636673015813</v>
      </c>
      <c r="D295">
        <v>82.664925636993033</v>
      </c>
      <c r="E295">
        <v>0.68661485178491599</v>
      </c>
      <c r="F295">
        <v>1.111763266755478</v>
      </c>
    </row>
    <row r="296" spans="1:6" x14ac:dyDescent="0.3">
      <c r="A296" t="s">
        <v>305</v>
      </c>
      <c r="B296" s="10">
        <v>1.0321589007359999E-3</v>
      </c>
      <c r="C296">
        <v>0.459476325382144</v>
      </c>
      <c r="D296">
        <v>5.7220192626083843</v>
      </c>
      <c r="E296">
        <v>0.629308490235305</v>
      </c>
      <c r="F296">
        <v>1.0317899091093117</v>
      </c>
    </row>
    <row r="297" spans="1:6" x14ac:dyDescent="0.3">
      <c r="A297" t="s">
        <v>306</v>
      </c>
      <c r="B297" s="10">
        <v>14.343625859136512</v>
      </c>
      <c r="C297">
        <v>11.048321685050707</v>
      </c>
      <c r="D297">
        <v>23.174010659123518</v>
      </c>
      <c r="E297">
        <v>0</v>
      </c>
      <c r="F297">
        <v>0</v>
      </c>
    </row>
    <row r="298" spans="1:6" x14ac:dyDescent="0.3">
      <c r="A298" t="s">
        <v>307</v>
      </c>
      <c r="B298" s="10">
        <v>38.414887754239999</v>
      </c>
      <c r="C298">
        <v>26.7821810254848</v>
      </c>
      <c r="D298">
        <v>40.706977011660804</v>
      </c>
      <c r="E298">
        <v>-1.4969228566392974</v>
      </c>
      <c r="F298">
        <v>-0.81388430686849877</v>
      </c>
    </row>
    <row r="299" spans="1:6" x14ac:dyDescent="0.3">
      <c r="A299" t="s">
        <v>308</v>
      </c>
      <c r="B299" s="10">
        <v>13.394937236428801</v>
      </c>
      <c r="C299">
        <v>108.17076513474561</v>
      </c>
      <c r="D299">
        <v>187.8104141720064</v>
      </c>
      <c r="E299">
        <v>1.7450948717285055E-2</v>
      </c>
      <c r="F299">
        <v>5.0925962413669638E-2</v>
      </c>
    </row>
    <row r="300" spans="1:6" x14ac:dyDescent="0.3">
      <c r="A300" t="s">
        <v>310</v>
      </c>
      <c r="B300" s="10">
        <v>10945.802290480293</v>
      </c>
      <c r="C300">
        <v>8094.6594005166899</v>
      </c>
      <c r="D300">
        <v>11696.287574530317</v>
      </c>
      <c r="E300">
        <v>0.62323673185233952</v>
      </c>
      <c r="F300">
        <v>0.88794483535907598</v>
      </c>
    </row>
    <row r="301" spans="1:6" x14ac:dyDescent="0.3">
      <c r="A301" t="s">
        <v>311</v>
      </c>
      <c r="B301" s="10">
        <v>0</v>
      </c>
      <c r="C301">
        <v>0.18325842743759874</v>
      </c>
      <c r="D301">
        <v>3.1945915877170536</v>
      </c>
      <c r="E301">
        <v>0</v>
      </c>
      <c r="F301">
        <v>0</v>
      </c>
    </row>
    <row r="302" spans="1:6" x14ac:dyDescent="0.3">
      <c r="A302" t="s">
        <v>312</v>
      </c>
      <c r="B302" s="10">
        <v>-39.245327184972091</v>
      </c>
      <c r="C302">
        <v>90.3762467072481</v>
      </c>
      <c r="D302">
        <v>189.39695279245149</v>
      </c>
      <c r="E302">
        <v>0</v>
      </c>
      <c r="F302">
        <v>0</v>
      </c>
    </row>
    <row r="303" spans="1:6" x14ac:dyDescent="0.3">
      <c r="A303" t="s">
        <v>313</v>
      </c>
      <c r="B303" s="10">
        <v>0</v>
      </c>
      <c r="C303">
        <v>7.5509875600604168E-2</v>
      </c>
      <c r="D303">
        <v>1.1254919870103399</v>
      </c>
      <c r="E303">
        <v>0.34455128734488022</v>
      </c>
      <c r="F303">
        <v>0.95605640772828804</v>
      </c>
    </row>
    <row r="304" spans="1:6" x14ac:dyDescent="0.3">
      <c r="A304" t="s">
        <v>314</v>
      </c>
      <c r="B304" s="10">
        <v>164.78201024875111</v>
      </c>
      <c r="C304">
        <v>57.905548199971932</v>
      </c>
      <c r="D304">
        <v>116.62672900928752</v>
      </c>
      <c r="E304">
        <v>0</v>
      </c>
      <c r="F304">
        <v>0</v>
      </c>
    </row>
    <row r="305" spans="1:6" x14ac:dyDescent="0.3">
      <c r="A305" t="s">
        <v>315</v>
      </c>
      <c r="B305" s="10">
        <v>-38.634764297863313</v>
      </c>
      <c r="C305">
        <v>229.21695276648381</v>
      </c>
      <c r="D305">
        <v>425.03824940231709</v>
      </c>
      <c r="E305">
        <v>0.6377638425307528</v>
      </c>
      <c r="F305">
        <v>1.8317839990686919</v>
      </c>
    </row>
    <row r="306" spans="1:6" x14ac:dyDescent="0.3">
      <c r="A306" t="s">
        <v>316</v>
      </c>
      <c r="B306" s="10">
        <v>2223.4402316847613</v>
      </c>
      <c r="C306">
        <v>153.34642384491519</v>
      </c>
      <c r="D306">
        <v>208.37624269736961</v>
      </c>
      <c r="E306">
        <v>0.63004355585569183</v>
      </c>
      <c r="F306">
        <v>1.008487227695704</v>
      </c>
    </row>
    <row r="307" spans="1:6" x14ac:dyDescent="0.3">
      <c r="A307" t="s">
        <v>317</v>
      </c>
      <c r="B307" s="10">
        <v>244.06059566529512</v>
      </c>
      <c r="C307">
        <v>249.62637452474112</v>
      </c>
      <c r="D307">
        <v>351.03268014523695</v>
      </c>
      <c r="E307">
        <v>0.63062104091888238</v>
      </c>
      <c r="F307">
        <v>1.803538591146669</v>
      </c>
    </row>
    <row r="308" spans="1:6" x14ac:dyDescent="0.3">
      <c r="A308" t="s">
        <v>318</v>
      </c>
      <c r="B308" s="10">
        <v>2.4089599999999999E-4</v>
      </c>
      <c r="C308">
        <v>7.5001277546495992E-2</v>
      </c>
      <c r="D308">
        <v>2.8726567519969279</v>
      </c>
      <c r="E308">
        <v>0.68198669428927339</v>
      </c>
      <c r="F308">
        <v>0.8540978316609501</v>
      </c>
    </row>
    <row r="309" spans="1:6" x14ac:dyDescent="0.3">
      <c r="A309" t="s">
        <v>319</v>
      </c>
      <c r="B309" s="10">
        <v>0</v>
      </c>
      <c r="C309">
        <v>2.872240006691487</v>
      </c>
      <c r="D309">
        <v>4.2314526656</v>
      </c>
      <c r="E309">
        <v>0</v>
      </c>
      <c r="F309">
        <v>0</v>
      </c>
    </row>
    <row r="310" spans="1:6" x14ac:dyDescent="0.3">
      <c r="A310" t="s">
        <v>320</v>
      </c>
      <c r="B310" s="10">
        <v>7.6708997577318385</v>
      </c>
      <c r="C310">
        <v>95.026844190088084</v>
      </c>
      <c r="D310">
        <v>231.50686216684579</v>
      </c>
      <c r="E310">
        <v>0.65294309990658506</v>
      </c>
      <c r="F310">
        <v>0.90782349341907476</v>
      </c>
    </row>
    <row r="311" spans="1:6" x14ac:dyDescent="0.3">
      <c r="A311" t="s">
        <v>321</v>
      </c>
      <c r="B311" s="10">
        <v>2056.04991711104</v>
      </c>
      <c r="C311">
        <v>1411.3617637720217</v>
      </c>
      <c r="D311">
        <v>2281.3145121063935</v>
      </c>
      <c r="E311">
        <v>0.49649453841022362</v>
      </c>
      <c r="F311">
        <v>1.3605341873720129</v>
      </c>
    </row>
    <row r="312" spans="1:6" x14ac:dyDescent="0.3">
      <c r="A312" t="s">
        <v>322</v>
      </c>
      <c r="B312" s="10">
        <v>0</v>
      </c>
      <c r="C312">
        <v>4.4101079228747206</v>
      </c>
      <c r="D312">
        <v>38.020963585375746</v>
      </c>
      <c r="E312">
        <v>0</v>
      </c>
      <c r="F312">
        <v>0</v>
      </c>
    </row>
    <row r="313" spans="1:6" x14ac:dyDescent="0.3">
      <c r="A313" t="s">
        <v>323</v>
      </c>
      <c r="B313" s="10">
        <v>25.51922841540749</v>
      </c>
      <c r="C313">
        <v>30.081623922462292</v>
      </c>
      <c r="D313">
        <v>52.980310645045279</v>
      </c>
      <c r="E313">
        <v>0.57871692666877916</v>
      </c>
      <c r="F313">
        <v>0.91050684347191135</v>
      </c>
    </row>
    <row r="314" spans="1:6" x14ac:dyDescent="0.3">
      <c r="A314" t="s">
        <v>324</v>
      </c>
      <c r="B314" s="10">
        <v>179.65521033777816</v>
      </c>
      <c r="C314">
        <v>145.11043648139929</v>
      </c>
      <c r="D314">
        <v>196.14696989616945</v>
      </c>
      <c r="E314">
        <v>0</v>
      </c>
      <c r="F314">
        <v>0</v>
      </c>
    </row>
  </sheetData>
  <autoFilter ref="A1:B314" xr:uid="{850AE9DB-C088-4C6A-BBC0-A8C72BCAB56F}"/>
  <sortState xmlns:xlrd2="http://schemas.microsoft.com/office/spreadsheetml/2017/richdata2" ref="J75:J85">
    <sortCondition ref="J7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FAA3-18E7-4B12-B87B-E48528259725}">
  <dimension ref="A1:AD321"/>
  <sheetViews>
    <sheetView topLeftCell="I1" workbookViewId="0">
      <selection activeCell="U5" sqref="U5"/>
    </sheetView>
  </sheetViews>
  <sheetFormatPr defaultRowHeight="14.4" x14ac:dyDescent="0.3"/>
  <cols>
    <col min="2" max="2" width="9" customWidth="1"/>
    <col min="3" max="3" width="9.6640625" customWidth="1"/>
    <col min="12" max="12" width="9.109375" bestFit="1" customWidth="1"/>
    <col min="17" max="17" width="9.88671875" customWidth="1"/>
    <col min="22" max="23" width="9.109375" bestFit="1" customWidth="1"/>
    <col min="24" max="24" width="13.44140625" bestFit="1" customWidth="1"/>
    <col min="25" max="25" width="9.109375" bestFit="1" customWidth="1"/>
  </cols>
  <sheetData>
    <row r="1" spans="1:19" x14ac:dyDescent="0.3">
      <c r="M1" s="42">
        <v>0.2</v>
      </c>
      <c r="N1" s="43">
        <v>0.15</v>
      </c>
      <c r="O1" s="44">
        <v>0.2</v>
      </c>
      <c r="P1" s="45">
        <v>0.15</v>
      </c>
      <c r="Q1" s="46">
        <v>0.3</v>
      </c>
    </row>
    <row r="2" spans="1:19" x14ac:dyDescent="0.3">
      <c r="A2" s="27" t="s">
        <v>414</v>
      </c>
      <c r="B2" s="24" t="s">
        <v>473</v>
      </c>
      <c r="C2" s="24" t="s">
        <v>474</v>
      </c>
      <c r="D2" s="28" t="s">
        <v>458</v>
      </c>
      <c r="E2" s="28" t="s">
        <v>449</v>
      </c>
      <c r="F2" s="29" t="s">
        <v>462</v>
      </c>
      <c r="G2" s="29" t="s">
        <v>463</v>
      </c>
      <c r="H2" s="30" t="s">
        <v>467</v>
      </c>
      <c r="I2" s="30" t="s">
        <v>468</v>
      </c>
      <c r="J2" s="25" t="s">
        <v>467</v>
      </c>
      <c r="K2" s="25" t="s">
        <v>468</v>
      </c>
      <c r="L2" s="27" t="s">
        <v>414</v>
      </c>
      <c r="M2" s="24" t="s">
        <v>455</v>
      </c>
      <c r="N2" s="28" t="s">
        <v>459</v>
      </c>
      <c r="O2" s="29" t="s">
        <v>464</v>
      </c>
      <c r="P2" s="30" t="s">
        <v>472</v>
      </c>
      <c r="Q2" s="25" t="s">
        <v>469</v>
      </c>
      <c r="R2" s="32" t="s">
        <v>475</v>
      </c>
      <c r="S2" s="33" t="s">
        <v>476</v>
      </c>
    </row>
    <row r="3" spans="1:19" x14ac:dyDescent="0.3">
      <c r="A3" s="26" t="s">
        <v>29</v>
      </c>
      <c r="B3" s="24">
        <v>13</v>
      </c>
      <c r="C3" s="24">
        <v>78</v>
      </c>
      <c r="D3" s="28">
        <v>7</v>
      </c>
      <c r="E3" s="28">
        <v>28</v>
      </c>
      <c r="F3" s="29">
        <v>13</v>
      </c>
      <c r="G3" s="29">
        <v>29</v>
      </c>
      <c r="H3" s="30">
        <v>13</v>
      </c>
      <c r="I3" s="30">
        <v>89</v>
      </c>
      <c r="J3" s="25">
        <v>11</v>
      </c>
      <c r="K3" s="25">
        <v>101</v>
      </c>
      <c r="L3" s="26" t="s">
        <v>29</v>
      </c>
      <c r="M3" s="24">
        <v>45.5</v>
      </c>
      <c r="N3" s="28">
        <v>17.5</v>
      </c>
      <c r="O3" s="29">
        <v>21</v>
      </c>
      <c r="P3" s="30">
        <v>51</v>
      </c>
      <c r="Q3" s="25">
        <v>56</v>
      </c>
      <c r="R3" s="32">
        <f>SUMPRODUCT(M3:Q3,$M$1:$Q$1)/SUM($M$1:$Q$1)</f>
        <v>40.375</v>
      </c>
      <c r="S3" s="32" t="s">
        <v>477</v>
      </c>
    </row>
    <row r="4" spans="1:19" x14ac:dyDescent="0.3">
      <c r="A4" s="26" t="s">
        <v>275</v>
      </c>
      <c r="B4" s="24">
        <v>17</v>
      </c>
      <c r="C4" s="24">
        <v>5</v>
      </c>
      <c r="D4" s="28">
        <v>42</v>
      </c>
      <c r="E4" s="28">
        <v>50</v>
      </c>
      <c r="F4" s="29">
        <v>51</v>
      </c>
      <c r="G4" s="29">
        <v>56</v>
      </c>
      <c r="H4" s="30">
        <v>13</v>
      </c>
      <c r="I4" s="30">
        <v>89</v>
      </c>
      <c r="J4" s="25">
        <v>11</v>
      </c>
      <c r="K4" s="25">
        <v>101</v>
      </c>
      <c r="L4" s="26" t="s">
        <v>275</v>
      </c>
      <c r="M4" s="24">
        <v>11</v>
      </c>
      <c r="N4" s="28">
        <v>46</v>
      </c>
      <c r="O4" s="29">
        <v>53.5</v>
      </c>
      <c r="P4" s="30">
        <v>51</v>
      </c>
      <c r="Q4" s="25">
        <v>56</v>
      </c>
      <c r="R4" s="32">
        <f>SUMPRODUCT(M4:Q4,$M$1:$Q$1)/SUM($M$1:$Q$1)</f>
        <v>44.25</v>
      </c>
      <c r="S4" s="32" t="s">
        <v>477</v>
      </c>
    </row>
    <row r="5" spans="1:19" x14ac:dyDescent="0.3">
      <c r="A5" s="26" t="s">
        <v>297</v>
      </c>
      <c r="B5" s="24">
        <v>51</v>
      </c>
      <c r="C5" s="24">
        <v>5</v>
      </c>
      <c r="D5" s="28">
        <v>12</v>
      </c>
      <c r="E5" s="28">
        <v>104</v>
      </c>
      <c r="F5" s="29">
        <v>8</v>
      </c>
      <c r="G5" s="29">
        <v>80</v>
      </c>
      <c r="H5" s="30">
        <v>13</v>
      </c>
      <c r="I5" s="30">
        <v>89</v>
      </c>
      <c r="J5" s="25">
        <v>11</v>
      </c>
      <c r="K5" s="25">
        <v>101</v>
      </c>
      <c r="L5" s="26" t="s">
        <v>297</v>
      </c>
      <c r="M5" s="24">
        <v>28</v>
      </c>
      <c r="N5" s="28">
        <v>58</v>
      </c>
      <c r="O5" s="29">
        <v>44</v>
      </c>
      <c r="P5" s="30">
        <v>51</v>
      </c>
      <c r="Q5" s="25">
        <v>56</v>
      </c>
      <c r="R5" s="32">
        <f>SUMPRODUCT(M5:Q5,$M$1:$Q$1)/SUM($M$1:$Q$1)</f>
        <v>47.55</v>
      </c>
      <c r="S5" s="32" t="s">
        <v>477</v>
      </c>
    </row>
    <row r="6" spans="1:19" x14ac:dyDescent="0.3">
      <c r="A6" s="26" t="s">
        <v>149</v>
      </c>
      <c r="B6" s="24">
        <v>40</v>
      </c>
      <c r="C6" s="24">
        <v>70</v>
      </c>
      <c r="D6" s="28">
        <v>24</v>
      </c>
      <c r="E6" s="28">
        <v>40</v>
      </c>
      <c r="F6" s="29">
        <v>23</v>
      </c>
      <c r="G6" s="29">
        <v>53</v>
      </c>
      <c r="H6" s="30">
        <v>13</v>
      </c>
      <c r="I6" s="30">
        <v>89</v>
      </c>
      <c r="J6" s="25">
        <v>11</v>
      </c>
      <c r="K6" s="25">
        <v>101</v>
      </c>
      <c r="L6" s="26" t="s">
        <v>149</v>
      </c>
      <c r="M6" s="24">
        <v>55</v>
      </c>
      <c r="N6" s="28">
        <v>32</v>
      </c>
      <c r="O6" s="29">
        <v>38</v>
      </c>
      <c r="P6" s="30">
        <v>51</v>
      </c>
      <c r="Q6" s="25">
        <v>56</v>
      </c>
      <c r="R6" s="32">
        <f>SUMPRODUCT(M6:Q6,$M$1:$Q$1)/SUM($M$1:$Q$1)</f>
        <v>47.85</v>
      </c>
      <c r="S6" s="32" t="s">
        <v>477</v>
      </c>
    </row>
    <row r="7" spans="1:19" x14ac:dyDescent="0.3">
      <c r="A7" s="26" t="s">
        <v>6</v>
      </c>
      <c r="B7" s="24">
        <v>6</v>
      </c>
      <c r="C7" s="24">
        <v>98</v>
      </c>
      <c r="D7" s="28">
        <v>5</v>
      </c>
      <c r="E7" s="28">
        <v>60</v>
      </c>
      <c r="F7" s="29">
        <v>5</v>
      </c>
      <c r="G7" s="29">
        <v>102</v>
      </c>
      <c r="H7" s="30">
        <v>13</v>
      </c>
      <c r="I7" s="30">
        <v>89</v>
      </c>
      <c r="J7" s="25">
        <v>11</v>
      </c>
      <c r="K7" s="25">
        <v>101</v>
      </c>
      <c r="L7" s="26" t="s">
        <v>6</v>
      </c>
      <c r="M7" s="24">
        <v>52</v>
      </c>
      <c r="N7" s="28">
        <v>32.5</v>
      </c>
      <c r="O7" s="29">
        <v>53.5</v>
      </c>
      <c r="P7" s="30">
        <v>51</v>
      </c>
      <c r="Q7" s="25">
        <v>56</v>
      </c>
      <c r="R7" s="32">
        <f>SUMPRODUCT(M7:Q7,$M$1:$Q$1)/SUM($M$1:$Q$1)</f>
        <v>50.424999999999997</v>
      </c>
      <c r="S7" s="32" t="s">
        <v>477</v>
      </c>
    </row>
    <row r="8" spans="1:19" x14ac:dyDescent="0.3">
      <c r="A8" s="26" t="s">
        <v>236</v>
      </c>
      <c r="B8" s="24">
        <v>119</v>
      </c>
      <c r="C8" s="24">
        <v>5</v>
      </c>
      <c r="D8" s="28">
        <v>64</v>
      </c>
      <c r="E8" s="28">
        <v>23</v>
      </c>
      <c r="F8" s="29">
        <v>57</v>
      </c>
      <c r="G8" s="29">
        <v>20</v>
      </c>
      <c r="H8" s="30">
        <v>13</v>
      </c>
      <c r="I8" s="30">
        <v>89</v>
      </c>
      <c r="J8" s="25">
        <v>11</v>
      </c>
      <c r="K8" s="25">
        <v>101</v>
      </c>
      <c r="L8" s="26" t="s">
        <v>236</v>
      </c>
      <c r="M8" s="24">
        <v>62</v>
      </c>
      <c r="N8" s="28">
        <v>43.5</v>
      </c>
      <c r="O8" s="29">
        <v>38.5</v>
      </c>
      <c r="P8" s="30">
        <v>51</v>
      </c>
      <c r="Q8" s="25">
        <v>56</v>
      </c>
      <c r="R8" s="32">
        <f>SUMPRODUCT(M8:Q8,$M$1:$Q$1)/SUM($M$1:$Q$1)</f>
        <v>51.075000000000003</v>
      </c>
      <c r="S8" s="32" t="s">
        <v>477</v>
      </c>
    </row>
    <row r="9" spans="1:19" x14ac:dyDescent="0.3">
      <c r="A9" s="26" t="s">
        <v>75</v>
      </c>
      <c r="B9" s="24">
        <v>23</v>
      </c>
      <c r="C9" s="24">
        <v>110</v>
      </c>
      <c r="D9" s="28">
        <v>21</v>
      </c>
      <c r="E9" s="28">
        <v>54</v>
      </c>
      <c r="F9" s="29">
        <v>24</v>
      </c>
      <c r="G9" s="29">
        <v>63</v>
      </c>
      <c r="H9" s="30">
        <v>13</v>
      </c>
      <c r="I9" s="30">
        <v>89</v>
      </c>
      <c r="J9" s="25">
        <v>11</v>
      </c>
      <c r="K9" s="25">
        <v>101</v>
      </c>
      <c r="L9" s="26" t="s">
        <v>75</v>
      </c>
      <c r="M9" s="24">
        <v>66.5</v>
      </c>
      <c r="N9" s="28">
        <v>37.5</v>
      </c>
      <c r="O9" s="29">
        <v>43.5</v>
      </c>
      <c r="P9" s="30">
        <v>51</v>
      </c>
      <c r="Q9" s="25">
        <v>56</v>
      </c>
      <c r="R9" s="32">
        <f>SUMPRODUCT(M9:Q9,$M$1:$Q$1)/SUM($M$1:$Q$1)</f>
        <v>52.075000000000003</v>
      </c>
      <c r="S9" s="32" t="s">
        <v>477</v>
      </c>
    </row>
    <row r="10" spans="1:19" x14ac:dyDescent="0.3">
      <c r="A10" s="26" t="s">
        <v>54</v>
      </c>
      <c r="B10" s="24">
        <v>201</v>
      </c>
      <c r="C10" s="24">
        <v>5</v>
      </c>
      <c r="D10" s="28">
        <v>40</v>
      </c>
      <c r="E10" s="28">
        <v>14</v>
      </c>
      <c r="F10" s="29">
        <v>37</v>
      </c>
      <c r="G10" s="29">
        <v>21</v>
      </c>
      <c r="H10" s="30">
        <v>2</v>
      </c>
      <c r="I10" s="30">
        <v>89</v>
      </c>
      <c r="J10" s="25">
        <v>2</v>
      </c>
      <c r="K10" s="25">
        <v>101</v>
      </c>
      <c r="L10" s="26" t="s">
        <v>54</v>
      </c>
      <c r="M10" s="24">
        <v>103</v>
      </c>
      <c r="N10" s="28">
        <v>27</v>
      </c>
      <c r="O10" s="29">
        <v>29</v>
      </c>
      <c r="P10" s="30">
        <v>45.5</v>
      </c>
      <c r="Q10" s="25">
        <v>51.5</v>
      </c>
      <c r="R10" s="32">
        <f>SUMPRODUCT(M10:Q10,$M$1:$Q$1)/SUM($M$1:$Q$1)</f>
        <v>52.725000000000009</v>
      </c>
      <c r="S10" s="32" t="s">
        <v>477</v>
      </c>
    </row>
    <row r="11" spans="1:19" x14ac:dyDescent="0.3">
      <c r="A11" s="26" t="s">
        <v>261</v>
      </c>
      <c r="B11" s="24">
        <v>147</v>
      </c>
      <c r="C11" s="24">
        <v>5</v>
      </c>
      <c r="D11" s="28">
        <v>85</v>
      </c>
      <c r="E11" s="28">
        <v>87</v>
      </c>
      <c r="F11" s="29">
        <v>90</v>
      </c>
      <c r="G11" s="29">
        <v>179</v>
      </c>
      <c r="H11" s="30">
        <v>12</v>
      </c>
      <c r="I11" s="30">
        <v>1</v>
      </c>
      <c r="J11" s="25">
        <v>10</v>
      </c>
      <c r="K11" s="25">
        <v>1</v>
      </c>
      <c r="L11" s="26" t="s">
        <v>261</v>
      </c>
      <c r="M11" s="24">
        <v>76</v>
      </c>
      <c r="N11" s="28">
        <v>86</v>
      </c>
      <c r="O11" s="29">
        <v>134.5</v>
      </c>
      <c r="P11" s="30">
        <v>6.5</v>
      </c>
      <c r="Q11" s="25">
        <v>5.5</v>
      </c>
      <c r="R11" s="32">
        <f>SUMPRODUCT(M11:Q11,$M$1:$Q$1)/SUM($M$1:$Q$1)</f>
        <v>57.625</v>
      </c>
      <c r="S11" s="32" t="s">
        <v>477</v>
      </c>
    </row>
    <row r="12" spans="1:19" x14ac:dyDescent="0.3">
      <c r="A12" s="26" t="s">
        <v>81</v>
      </c>
      <c r="B12" s="24">
        <v>49</v>
      </c>
      <c r="C12" s="24">
        <v>105</v>
      </c>
      <c r="D12" s="28">
        <v>39</v>
      </c>
      <c r="E12" s="28">
        <v>61</v>
      </c>
      <c r="F12" s="29">
        <v>40</v>
      </c>
      <c r="G12" s="29">
        <v>89</v>
      </c>
      <c r="H12" s="30">
        <v>13</v>
      </c>
      <c r="I12" s="30">
        <v>89</v>
      </c>
      <c r="J12" s="25">
        <v>11</v>
      </c>
      <c r="K12" s="25">
        <v>101</v>
      </c>
      <c r="L12" s="26" t="s">
        <v>81</v>
      </c>
      <c r="M12" s="24">
        <v>77</v>
      </c>
      <c r="N12" s="28">
        <v>50</v>
      </c>
      <c r="O12" s="29">
        <v>64.5</v>
      </c>
      <c r="P12" s="30">
        <v>51</v>
      </c>
      <c r="Q12" s="25">
        <v>56</v>
      </c>
      <c r="R12" s="32">
        <f>SUMPRODUCT(M12:Q12,$M$1:$Q$1)/SUM($M$1:$Q$1)</f>
        <v>60.25</v>
      </c>
      <c r="S12" s="32" t="s">
        <v>477</v>
      </c>
    </row>
    <row r="13" spans="1:19" x14ac:dyDescent="0.3">
      <c r="A13" s="26" t="s">
        <v>294</v>
      </c>
      <c r="B13" s="24">
        <v>29</v>
      </c>
      <c r="C13" s="24">
        <v>128</v>
      </c>
      <c r="D13" s="28">
        <v>6</v>
      </c>
      <c r="E13" s="28">
        <v>141</v>
      </c>
      <c r="F13" s="29">
        <v>6</v>
      </c>
      <c r="G13" s="29">
        <v>118</v>
      </c>
      <c r="H13" s="30">
        <v>13</v>
      </c>
      <c r="I13" s="30">
        <v>89</v>
      </c>
      <c r="J13" s="25">
        <v>11</v>
      </c>
      <c r="K13" s="25">
        <v>101</v>
      </c>
      <c r="L13" s="26" t="s">
        <v>294</v>
      </c>
      <c r="M13" s="24">
        <v>78.5</v>
      </c>
      <c r="N13" s="28">
        <v>73.5</v>
      </c>
      <c r="O13" s="29">
        <v>62</v>
      </c>
      <c r="P13" s="30">
        <v>51</v>
      </c>
      <c r="Q13" s="25">
        <v>56</v>
      </c>
      <c r="R13" s="32">
        <f>SUMPRODUCT(M13:Q13,$M$1:$Q$1)/SUM($M$1:$Q$1)</f>
        <v>63.575000000000003</v>
      </c>
      <c r="S13" s="32" t="s">
        <v>477</v>
      </c>
    </row>
    <row r="14" spans="1:19" x14ac:dyDescent="0.3">
      <c r="A14" s="26" t="s">
        <v>300</v>
      </c>
      <c r="B14" s="24">
        <v>24</v>
      </c>
      <c r="C14" s="24">
        <v>5</v>
      </c>
      <c r="D14" s="28">
        <v>22</v>
      </c>
      <c r="E14" s="28">
        <v>171</v>
      </c>
      <c r="F14" s="29">
        <v>20</v>
      </c>
      <c r="G14" s="29">
        <v>209</v>
      </c>
      <c r="H14" s="30">
        <v>13</v>
      </c>
      <c r="I14" s="30">
        <v>89</v>
      </c>
      <c r="J14" s="25">
        <v>11</v>
      </c>
      <c r="K14" s="25">
        <v>101</v>
      </c>
      <c r="L14" s="26" t="s">
        <v>300</v>
      </c>
      <c r="M14" s="24">
        <v>14.5</v>
      </c>
      <c r="N14" s="28">
        <v>96.5</v>
      </c>
      <c r="O14" s="29">
        <v>114.5</v>
      </c>
      <c r="P14" s="30">
        <v>51</v>
      </c>
      <c r="Q14" s="25">
        <v>56</v>
      </c>
      <c r="R14" s="32">
        <f>SUMPRODUCT(M14:Q14,$M$1:$Q$1)/SUM($M$1:$Q$1)</f>
        <v>64.725000000000009</v>
      </c>
      <c r="S14" s="32" t="s">
        <v>477</v>
      </c>
    </row>
    <row r="15" spans="1:19" x14ac:dyDescent="0.3">
      <c r="A15" s="26" t="s">
        <v>2</v>
      </c>
      <c r="B15" s="24">
        <v>101</v>
      </c>
      <c r="C15" s="24">
        <v>5</v>
      </c>
      <c r="D15" s="28">
        <v>33</v>
      </c>
      <c r="E15" s="28">
        <v>66</v>
      </c>
      <c r="F15" s="29">
        <v>39</v>
      </c>
      <c r="G15" s="29">
        <v>188</v>
      </c>
      <c r="H15" s="30">
        <v>13</v>
      </c>
      <c r="I15" s="30">
        <v>89</v>
      </c>
      <c r="J15" s="25">
        <v>11</v>
      </c>
      <c r="K15" s="25">
        <v>101</v>
      </c>
      <c r="L15" s="26" t="s">
        <v>2</v>
      </c>
      <c r="M15" s="24">
        <v>53</v>
      </c>
      <c r="N15" s="28">
        <v>49.5</v>
      </c>
      <c r="O15" s="29">
        <v>113.5</v>
      </c>
      <c r="P15" s="30">
        <v>51</v>
      </c>
      <c r="Q15" s="25">
        <v>56</v>
      </c>
      <c r="R15" s="32">
        <f>SUMPRODUCT(M15:Q15,$M$1:$Q$1)/SUM($M$1:$Q$1)</f>
        <v>65.175000000000011</v>
      </c>
      <c r="S15" s="32" t="s">
        <v>477</v>
      </c>
    </row>
    <row r="16" spans="1:19" x14ac:dyDescent="0.3">
      <c r="A16" s="26" t="s">
        <v>44</v>
      </c>
      <c r="B16" s="24">
        <v>97</v>
      </c>
      <c r="C16" s="24">
        <v>62</v>
      </c>
      <c r="D16" s="28">
        <v>94</v>
      </c>
      <c r="E16" s="28">
        <v>53</v>
      </c>
      <c r="F16" s="29">
        <v>109</v>
      </c>
      <c r="G16" s="29">
        <v>34</v>
      </c>
      <c r="H16" s="30">
        <v>13</v>
      </c>
      <c r="I16" s="30">
        <v>89</v>
      </c>
      <c r="J16" s="25">
        <v>11</v>
      </c>
      <c r="K16" s="25">
        <v>101</v>
      </c>
      <c r="L16" s="26" t="s">
        <v>44</v>
      </c>
      <c r="M16" s="24">
        <v>79.5</v>
      </c>
      <c r="N16" s="28">
        <v>73.5</v>
      </c>
      <c r="O16" s="29">
        <v>71.5</v>
      </c>
      <c r="P16" s="30">
        <v>51</v>
      </c>
      <c r="Q16" s="25">
        <v>56</v>
      </c>
      <c r="R16" s="32">
        <f>SUMPRODUCT(M16:Q16,$M$1:$Q$1)/SUM($M$1:$Q$1)</f>
        <v>65.674999999999997</v>
      </c>
      <c r="S16" s="32" t="s">
        <v>477</v>
      </c>
    </row>
    <row r="17" spans="1:19" x14ac:dyDescent="0.3">
      <c r="A17" s="26" t="s">
        <v>112</v>
      </c>
      <c r="B17" s="24">
        <v>89</v>
      </c>
      <c r="C17" s="24">
        <v>5</v>
      </c>
      <c r="D17" s="28">
        <v>80</v>
      </c>
      <c r="E17" s="28">
        <v>88</v>
      </c>
      <c r="F17" s="29">
        <v>101</v>
      </c>
      <c r="G17" s="29">
        <v>88</v>
      </c>
      <c r="H17" s="30">
        <v>115</v>
      </c>
      <c r="I17" s="30">
        <v>1</v>
      </c>
      <c r="J17" s="25">
        <v>112</v>
      </c>
      <c r="K17" s="25">
        <v>1</v>
      </c>
      <c r="L17" s="26" t="s">
        <v>112</v>
      </c>
      <c r="M17" s="24">
        <v>47</v>
      </c>
      <c r="N17" s="28">
        <v>84</v>
      </c>
      <c r="O17" s="29">
        <v>94.5</v>
      </c>
      <c r="P17" s="30">
        <v>58</v>
      </c>
      <c r="Q17" s="25">
        <v>56.5</v>
      </c>
      <c r="R17" s="32">
        <f>SUMPRODUCT(M17:Q17,$M$1:$Q$1)/SUM($M$1:$Q$1)</f>
        <v>66.550000000000011</v>
      </c>
      <c r="S17" s="32" t="s">
        <v>477</v>
      </c>
    </row>
    <row r="18" spans="1:19" x14ac:dyDescent="0.3">
      <c r="A18" s="26" t="s">
        <v>174</v>
      </c>
      <c r="B18" s="24">
        <v>102</v>
      </c>
      <c r="C18" s="24">
        <v>94</v>
      </c>
      <c r="D18" s="28">
        <v>96</v>
      </c>
      <c r="E18" s="28">
        <v>68</v>
      </c>
      <c r="F18" s="29">
        <v>70</v>
      </c>
      <c r="G18" s="29">
        <v>66</v>
      </c>
      <c r="H18" s="30">
        <v>13</v>
      </c>
      <c r="I18" s="30">
        <v>89</v>
      </c>
      <c r="J18" s="25">
        <v>11</v>
      </c>
      <c r="K18" s="25">
        <v>101</v>
      </c>
      <c r="L18" s="26" t="s">
        <v>174</v>
      </c>
      <c r="M18" s="24">
        <v>98</v>
      </c>
      <c r="N18" s="28">
        <v>82</v>
      </c>
      <c r="O18" s="29">
        <v>68</v>
      </c>
      <c r="P18" s="30">
        <v>51</v>
      </c>
      <c r="Q18" s="25">
        <v>56</v>
      </c>
      <c r="R18" s="32">
        <f>SUMPRODUCT(M18:Q18,$M$1:$Q$1)/SUM($M$1:$Q$1)</f>
        <v>69.95</v>
      </c>
      <c r="S18" s="32" t="s">
        <v>477</v>
      </c>
    </row>
    <row r="19" spans="1:19" x14ac:dyDescent="0.3">
      <c r="A19" s="26" t="s">
        <v>235</v>
      </c>
      <c r="B19" s="24">
        <v>91</v>
      </c>
      <c r="C19" s="24">
        <v>69</v>
      </c>
      <c r="D19" s="28">
        <v>95</v>
      </c>
      <c r="E19" s="28">
        <v>29</v>
      </c>
      <c r="F19" s="29">
        <v>68</v>
      </c>
      <c r="G19" s="29">
        <v>86</v>
      </c>
      <c r="H19" s="30">
        <v>136</v>
      </c>
      <c r="I19" s="30">
        <v>1</v>
      </c>
      <c r="J19" s="25">
        <v>126</v>
      </c>
      <c r="K19" s="25">
        <v>1</v>
      </c>
      <c r="L19" s="26" t="s">
        <v>235</v>
      </c>
      <c r="M19" s="24">
        <v>80</v>
      </c>
      <c r="N19" s="28">
        <v>62</v>
      </c>
      <c r="O19" s="29">
        <v>77</v>
      </c>
      <c r="P19" s="30">
        <v>68.5</v>
      </c>
      <c r="Q19" s="25">
        <v>63.5</v>
      </c>
      <c r="R19" s="32">
        <f>SUMPRODUCT(M19:Q19,$M$1:$Q$1)/SUM($M$1:$Q$1)</f>
        <v>70.024999999999991</v>
      </c>
      <c r="S19" s="32" t="s">
        <v>477</v>
      </c>
    </row>
    <row r="20" spans="1:19" x14ac:dyDescent="0.3">
      <c r="A20" s="26" t="s">
        <v>61</v>
      </c>
      <c r="B20" s="24">
        <v>309</v>
      </c>
      <c r="C20" s="24">
        <v>5</v>
      </c>
      <c r="D20" s="28">
        <v>104</v>
      </c>
      <c r="E20" s="28">
        <v>3</v>
      </c>
      <c r="F20" s="29">
        <v>65</v>
      </c>
      <c r="G20" s="29">
        <v>2</v>
      </c>
      <c r="H20" s="30">
        <v>13</v>
      </c>
      <c r="I20" s="30">
        <v>89</v>
      </c>
      <c r="J20" s="25">
        <v>11</v>
      </c>
      <c r="K20" s="25">
        <v>101</v>
      </c>
      <c r="L20" s="26" t="s">
        <v>61</v>
      </c>
      <c r="M20" s="24">
        <v>157</v>
      </c>
      <c r="N20" s="28">
        <v>53.5</v>
      </c>
      <c r="O20" s="29">
        <v>33.5</v>
      </c>
      <c r="P20" s="30">
        <v>51</v>
      </c>
      <c r="Q20" s="25">
        <v>56</v>
      </c>
      <c r="R20" s="32">
        <f>SUMPRODUCT(M20:Q20,$M$1:$Q$1)/SUM($M$1:$Q$1)</f>
        <v>70.575000000000003</v>
      </c>
      <c r="S20" s="32" t="s">
        <v>477</v>
      </c>
    </row>
    <row r="21" spans="1:19" x14ac:dyDescent="0.3">
      <c r="A21" s="26" t="s">
        <v>287</v>
      </c>
      <c r="B21" s="24">
        <v>70</v>
      </c>
      <c r="C21" s="24">
        <v>68</v>
      </c>
      <c r="D21" s="28">
        <v>70</v>
      </c>
      <c r="E21" s="28">
        <v>109</v>
      </c>
      <c r="F21" s="29">
        <v>77</v>
      </c>
      <c r="G21" s="29">
        <v>117</v>
      </c>
      <c r="H21" s="30">
        <v>13</v>
      </c>
      <c r="I21" s="30">
        <v>89</v>
      </c>
      <c r="J21" s="25">
        <v>11</v>
      </c>
      <c r="K21" s="25">
        <v>101</v>
      </c>
      <c r="L21" s="26" t="s">
        <v>287</v>
      </c>
      <c r="M21" s="24">
        <v>69</v>
      </c>
      <c r="N21" s="28">
        <v>89.5</v>
      </c>
      <c r="O21" s="29">
        <v>97</v>
      </c>
      <c r="P21" s="30">
        <v>51</v>
      </c>
      <c r="Q21" s="25">
        <v>56</v>
      </c>
      <c r="R21" s="32">
        <f>SUMPRODUCT(M21:Q21,$M$1:$Q$1)/SUM($M$1:$Q$1)</f>
        <v>71.075000000000003</v>
      </c>
      <c r="S21" s="32" t="s">
        <v>477</v>
      </c>
    </row>
    <row r="22" spans="1:19" x14ac:dyDescent="0.3">
      <c r="A22" s="26" t="s">
        <v>150</v>
      </c>
      <c r="B22" s="24">
        <v>10</v>
      </c>
      <c r="C22" s="24">
        <v>5</v>
      </c>
      <c r="D22" s="28">
        <v>18</v>
      </c>
      <c r="E22" s="28">
        <v>115</v>
      </c>
      <c r="F22" s="29">
        <v>17</v>
      </c>
      <c r="G22" s="29">
        <v>130</v>
      </c>
      <c r="H22" s="30">
        <v>5</v>
      </c>
      <c r="I22" s="30">
        <v>43</v>
      </c>
      <c r="J22" s="25">
        <v>8</v>
      </c>
      <c r="K22" s="25">
        <v>274</v>
      </c>
      <c r="L22" s="26" t="s">
        <v>150</v>
      </c>
      <c r="M22" s="24">
        <v>7.5</v>
      </c>
      <c r="N22" s="28">
        <v>66.5</v>
      </c>
      <c r="O22" s="29">
        <v>73.5</v>
      </c>
      <c r="P22" s="30">
        <v>24</v>
      </c>
      <c r="Q22" s="25">
        <v>141</v>
      </c>
      <c r="R22" s="32">
        <f>SUMPRODUCT(M22:Q22,$M$1:$Q$1)/SUM($M$1:$Q$1)</f>
        <v>72.074999999999989</v>
      </c>
      <c r="S22" s="32" t="s">
        <v>477</v>
      </c>
    </row>
    <row r="23" spans="1:19" x14ac:dyDescent="0.3">
      <c r="A23" s="26" t="s">
        <v>89</v>
      </c>
      <c r="B23" s="24">
        <v>228</v>
      </c>
      <c r="C23" s="24">
        <v>5</v>
      </c>
      <c r="D23" s="28">
        <v>136</v>
      </c>
      <c r="E23" s="28">
        <v>3</v>
      </c>
      <c r="F23" s="29">
        <v>137</v>
      </c>
      <c r="G23" s="29">
        <v>2</v>
      </c>
      <c r="H23" s="30">
        <v>13</v>
      </c>
      <c r="I23" s="30">
        <v>89</v>
      </c>
      <c r="J23" s="25">
        <v>11</v>
      </c>
      <c r="K23" s="25">
        <v>101</v>
      </c>
      <c r="L23" s="26" t="s">
        <v>89</v>
      </c>
      <c r="M23" s="24">
        <v>116.5</v>
      </c>
      <c r="N23" s="28">
        <v>69.5</v>
      </c>
      <c r="O23" s="29">
        <v>69.5</v>
      </c>
      <c r="P23" s="30">
        <v>51</v>
      </c>
      <c r="Q23" s="25">
        <v>56</v>
      </c>
      <c r="R23" s="32">
        <f>SUMPRODUCT(M23:Q23,$M$1:$Q$1)/SUM($M$1:$Q$1)</f>
        <v>72.075000000000003</v>
      </c>
      <c r="S23" s="32" t="s">
        <v>477</v>
      </c>
    </row>
    <row r="24" spans="1:19" x14ac:dyDescent="0.3">
      <c r="A24" s="26" t="s">
        <v>265</v>
      </c>
      <c r="B24" s="24">
        <v>37</v>
      </c>
      <c r="C24" s="24">
        <v>199</v>
      </c>
      <c r="D24" s="28">
        <v>35</v>
      </c>
      <c r="E24" s="28">
        <v>175</v>
      </c>
      <c r="F24" s="29">
        <v>36</v>
      </c>
      <c r="G24" s="29">
        <v>54</v>
      </c>
      <c r="H24" s="30">
        <v>13</v>
      </c>
      <c r="I24" s="30">
        <v>89</v>
      </c>
      <c r="J24" s="25">
        <v>11</v>
      </c>
      <c r="K24" s="25">
        <v>101</v>
      </c>
      <c r="L24" s="26" t="s">
        <v>265</v>
      </c>
      <c r="M24" s="24">
        <v>118</v>
      </c>
      <c r="N24" s="28">
        <v>105</v>
      </c>
      <c r="O24" s="29">
        <v>45</v>
      </c>
      <c r="P24" s="30">
        <v>51</v>
      </c>
      <c r="Q24" s="25">
        <v>56</v>
      </c>
      <c r="R24" s="32">
        <f>SUMPRODUCT(M24:Q24,$M$1:$Q$1)/SUM($M$1:$Q$1)</f>
        <v>72.8</v>
      </c>
      <c r="S24" s="32" t="s">
        <v>477</v>
      </c>
    </row>
    <row r="25" spans="1:19" x14ac:dyDescent="0.3">
      <c r="A25" s="26" t="s">
        <v>253</v>
      </c>
      <c r="B25" s="24">
        <v>110</v>
      </c>
      <c r="C25" s="24">
        <v>74</v>
      </c>
      <c r="D25" s="28">
        <v>121</v>
      </c>
      <c r="E25" s="28">
        <v>31</v>
      </c>
      <c r="F25" s="29">
        <v>145</v>
      </c>
      <c r="G25" s="29">
        <v>43</v>
      </c>
      <c r="H25" s="30">
        <v>13</v>
      </c>
      <c r="I25" s="30">
        <v>89</v>
      </c>
      <c r="J25" s="25">
        <v>11</v>
      </c>
      <c r="K25" s="25">
        <v>101</v>
      </c>
      <c r="L25" s="26" t="s">
        <v>253</v>
      </c>
      <c r="M25" s="24">
        <v>92</v>
      </c>
      <c r="N25" s="28">
        <v>76</v>
      </c>
      <c r="O25" s="29">
        <v>94</v>
      </c>
      <c r="P25" s="30">
        <v>51</v>
      </c>
      <c r="Q25" s="25">
        <v>56</v>
      </c>
      <c r="R25" s="32">
        <f>SUMPRODUCT(M25:Q25,$M$1:$Q$1)/SUM($M$1:$Q$1)</f>
        <v>73.050000000000011</v>
      </c>
      <c r="S25" s="32" t="s">
        <v>477</v>
      </c>
    </row>
    <row r="26" spans="1:19" x14ac:dyDescent="0.3">
      <c r="A26" s="26" t="s">
        <v>119</v>
      </c>
      <c r="B26" s="24">
        <v>22</v>
      </c>
      <c r="C26" s="24">
        <v>91</v>
      </c>
      <c r="D26" s="28">
        <v>23</v>
      </c>
      <c r="E26" s="28">
        <v>173</v>
      </c>
      <c r="F26" s="29">
        <v>22</v>
      </c>
      <c r="G26" s="29">
        <v>207</v>
      </c>
      <c r="H26" s="30">
        <v>13</v>
      </c>
      <c r="I26" s="30">
        <v>89</v>
      </c>
      <c r="J26" s="25">
        <v>11</v>
      </c>
      <c r="K26" s="25">
        <v>101</v>
      </c>
      <c r="L26" s="26" t="s">
        <v>119</v>
      </c>
      <c r="M26" s="24">
        <v>56.5</v>
      </c>
      <c r="N26" s="28">
        <v>98</v>
      </c>
      <c r="O26" s="29">
        <v>114.5</v>
      </c>
      <c r="P26" s="30">
        <v>51</v>
      </c>
      <c r="Q26" s="25">
        <v>56</v>
      </c>
      <c r="R26" s="32">
        <f>SUMPRODUCT(M26:Q26,$M$1:$Q$1)/SUM($M$1:$Q$1)</f>
        <v>73.350000000000009</v>
      </c>
      <c r="S26" s="32" t="s">
        <v>477</v>
      </c>
    </row>
    <row r="27" spans="1:19" x14ac:dyDescent="0.3">
      <c r="A27" s="26" t="s">
        <v>152</v>
      </c>
      <c r="B27" s="24">
        <v>144</v>
      </c>
      <c r="C27" s="24">
        <v>5</v>
      </c>
      <c r="D27" s="28">
        <v>181</v>
      </c>
      <c r="E27" s="28">
        <v>3</v>
      </c>
      <c r="F27" s="29">
        <v>202</v>
      </c>
      <c r="G27" s="29">
        <v>2</v>
      </c>
      <c r="H27" s="30">
        <v>13</v>
      </c>
      <c r="I27" s="30">
        <v>89</v>
      </c>
      <c r="J27" s="25">
        <v>11</v>
      </c>
      <c r="K27" s="25">
        <v>101</v>
      </c>
      <c r="L27" s="26" t="s">
        <v>152</v>
      </c>
      <c r="M27" s="24">
        <v>74.5</v>
      </c>
      <c r="N27" s="28">
        <v>92</v>
      </c>
      <c r="O27" s="29">
        <v>102</v>
      </c>
      <c r="P27" s="30">
        <v>51</v>
      </c>
      <c r="Q27" s="25">
        <v>56</v>
      </c>
      <c r="R27" s="32">
        <f>SUMPRODUCT(M27:Q27,$M$1:$Q$1)/SUM($M$1:$Q$1)</f>
        <v>73.55</v>
      </c>
      <c r="S27" s="32" t="s">
        <v>477</v>
      </c>
    </row>
    <row r="28" spans="1:19" x14ac:dyDescent="0.3">
      <c r="A28" s="26" t="s">
        <v>312</v>
      </c>
      <c r="B28" s="24">
        <v>311</v>
      </c>
      <c r="C28" s="24">
        <v>1</v>
      </c>
      <c r="D28" s="28">
        <v>93</v>
      </c>
      <c r="E28" s="28">
        <v>21</v>
      </c>
      <c r="F28" s="29">
        <v>82</v>
      </c>
      <c r="G28" s="29">
        <v>18</v>
      </c>
      <c r="H28" s="30">
        <v>13</v>
      </c>
      <c r="I28" s="30">
        <v>89</v>
      </c>
      <c r="J28" s="25">
        <v>11</v>
      </c>
      <c r="K28" s="25">
        <v>101</v>
      </c>
      <c r="L28" s="26" t="s">
        <v>312</v>
      </c>
      <c r="M28" s="24">
        <v>156</v>
      </c>
      <c r="N28" s="28">
        <v>57</v>
      </c>
      <c r="O28" s="29">
        <v>50</v>
      </c>
      <c r="P28" s="30">
        <v>51</v>
      </c>
      <c r="Q28" s="25">
        <v>56</v>
      </c>
      <c r="R28" s="32">
        <f>SUMPRODUCT(M28:Q28,$M$1:$Q$1)/SUM($M$1:$Q$1)</f>
        <v>74.2</v>
      </c>
      <c r="S28" s="32" t="s">
        <v>477</v>
      </c>
    </row>
    <row r="29" spans="1:19" x14ac:dyDescent="0.3">
      <c r="A29" s="26" t="s">
        <v>98</v>
      </c>
      <c r="B29" s="24">
        <v>74</v>
      </c>
      <c r="C29" s="24">
        <v>129</v>
      </c>
      <c r="D29" s="28">
        <v>43</v>
      </c>
      <c r="E29" s="28">
        <v>95</v>
      </c>
      <c r="F29" s="29">
        <v>47</v>
      </c>
      <c r="G29" s="29">
        <v>171</v>
      </c>
      <c r="H29" s="30">
        <v>1</v>
      </c>
      <c r="I29" s="30">
        <v>89</v>
      </c>
      <c r="J29" s="25">
        <v>1</v>
      </c>
      <c r="K29" s="25">
        <v>101</v>
      </c>
      <c r="L29" s="26" t="s">
        <v>98</v>
      </c>
      <c r="M29" s="24">
        <v>101.5</v>
      </c>
      <c r="N29" s="28">
        <v>69</v>
      </c>
      <c r="O29" s="29">
        <v>109</v>
      </c>
      <c r="P29" s="30">
        <v>45</v>
      </c>
      <c r="Q29" s="25">
        <v>51</v>
      </c>
      <c r="R29" s="32">
        <f>SUMPRODUCT(M29:Q29,$M$1:$Q$1)/SUM($M$1:$Q$1)</f>
        <v>74.5</v>
      </c>
      <c r="S29" s="32" t="s">
        <v>477</v>
      </c>
    </row>
    <row r="30" spans="1:19" x14ac:dyDescent="0.3">
      <c r="A30" s="26" t="s">
        <v>207</v>
      </c>
      <c r="B30" s="24">
        <v>31</v>
      </c>
      <c r="C30" s="24">
        <v>93</v>
      </c>
      <c r="D30" s="28">
        <v>156</v>
      </c>
      <c r="E30" s="28">
        <v>119</v>
      </c>
      <c r="F30" s="29">
        <v>148</v>
      </c>
      <c r="G30" s="29">
        <v>39</v>
      </c>
      <c r="H30" s="30">
        <v>13</v>
      </c>
      <c r="I30" s="30">
        <v>89</v>
      </c>
      <c r="J30" s="25">
        <v>11</v>
      </c>
      <c r="K30" s="25">
        <v>101</v>
      </c>
      <c r="L30" s="26" t="s">
        <v>207</v>
      </c>
      <c r="M30" s="24">
        <v>62</v>
      </c>
      <c r="N30" s="28">
        <v>137.5</v>
      </c>
      <c r="O30" s="29">
        <v>93.5</v>
      </c>
      <c r="P30" s="30">
        <v>51</v>
      </c>
      <c r="Q30" s="25">
        <v>56</v>
      </c>
      <c r="R30" s="32">
        <f>SUMPRODUCT(M30:Q30,$M$1:$Q$1)/SUM($M$1:$Q$1)</f>
        <v>76.174999999999997</v>
      </c>
      <c r="S30" s="32" t="s">
        <v>477</v>
      </c>
    </row>
    <row r="31" spans="1:19" x14ac:dyDescent="0.3">
      <c r="A31" s="26" t="s">
        <v>138</v>
      </c>
      <c r="B31" s="24">
        <v>45</v>
      </c>
      <c r="C31" s="24">
        <v>217</v>
      </c>
      <c r="D31" s="28">
        <v>50</v>
      </c>
      <c r="E31" s="28">
        <v>111</v>
      </c>
      <c r="F31" s="29">
        <v>59</v>
      </c>
      <c r="G31" s="29">
        <v>93</v>
      </c>
      <c r="H31" s="30">
        <v>13</v>
      </c>
      <c r="I31" s="30">
        <v>89</v>
      </c>
      <c r="J31" s="25">
        <v>11</v>
      </c>
      <c r="K31" s="25">
        <v>101</v>
      </c>
      <c r="L31" s="26" t="s">
        <v>138</v>
      </c>
      <c r="M31" s="24">
        <v>131</v>
      </c>
      <c r="N31" s="28">
        <v>80.5</v>
      </c>
      <c r="O31" s="29">
        <v>76</v>
      </c>
      <c r="P31" s="30">
        <v>51</v>
      </c>
      <c r="Q31" s="25">
        <v>56</v>
      </c>
      <c r="R31" s="32">
        <f>SUMPRODUCT(M31:Q31,$M$1:$Q$1)/SUM($M$1:$Q$1)</f>
        <v>77.925000000000011</v>
      </c>
      <c r="S31" s="32" t="s">
        <v>477</v>
      </c>
    </row>
    <row r="32" spans="1:19" x14ac:dyDescent="0.3">
      <c r="A32" s="26" t="s">
        <v>230</v>
      </c>
      <c r="B32" s="24">
        <v>132</v>
      </c>
      <c r="C32" s="24">
        <v>66</v>
      </c>
      <c r="D32" s="28">
        <v>130</v>
      </c>
      <c r="E32" s="28">
        <v>96</v>
      </c>
      <c r="F32" s="29">
        <v>129</v>
      </c>
      <c r="G32" s="29">
        <v>49</v>
      </c>
      <c r="H32" s="30">
        <v>13</v>
      </c>
      <c r="I32" s="30">
        <v>89</v>
      </c>
      <c r="J32" s="25">
        <v>11</v>
      </c>
      <c r="K32" s="25">
        <v>101</v>
      </c>
      <c r="L32" s="26" t="s">
        <v>230</v>
      </c>
      <c r="M32" s="24">
        <v>99</v>
      </c>
      <c r="N32" s="28">
        <v>113</v>
      </c>
      <c r="O32" s="29">
        <v>89</v>
      </c>
      <c r="P32" s="30">
        <v>51</v>
      </c>
      <c r="Q32" s="25">
        <v>56</v>
      </c>
      <c r="R32" s="32">
        <f>SUMPRODUCT(M32:Q32,$M$1:$Q$1)/SUM($M$1:$Q$1)</f>
        <v>79</v>
      </c>
      <c r="S32" s="32" t="s">
        <v>477</v>
      </c>
    </row>
    <row r="33" spans="1:19" x14ac:dyDescent="0.3">
      <c r="A33" s="26" t="s">
        <v>133</v>
      </c>
      <c r="B33" s="24">
        <v>68</v>
      </c>
      <c r="C33" s="24">
        <v>207</v>
      </c>
      <c r="D33" s="28">
        <v>19</v>
      </c>
      <c r="E33" s="28">
        <v>187</v>
      </c>
      <c r="F33" s="29">
        <v>19</v>
      </c>
      <c r="G33" s="29">
        <v>109</v>
      </c>
      <c r="H33" s="30">
        <v>13</v>
      </c>
      <c r="I33" s="30">
        <v>89</v>
      </c>
      <c r="J33" s="25">
        <v>11</v>
      </c>
      <c r="K33" s="25">
        <v>101</v>
      </c>
      <c r="L33" s="26" t="s">
        <v>133</v>
      </c>
      <c r="M33" s="24">
        <v>137.5</v>
      </c>
      <c r="N33" s="28">
        <v>103</v>
      </c>
      <c r="O33" s="29">
        <v>64</v>
      </c>
      <c r="P33" s="30">
        <v>51</v>
      </c>
      <c r="Q33" s="25">
        <v>56</v>
      </c>
      <c r="R33" s="32">
        <f>SUMPRODUCT(M33:Q33,$M$1:$Q$1)/SUM($M$1:$Q$1)</f>
        <v>80.2</v>
      </c>
      <c r="S33" s="32" t="s">
        <v>479</v>
      </c>
    </row>
    <row r="34" spans="1:19" x14ac:dyDescent="0.3">
      <c r="A34" s="26" t="s">
        <v>221</v>
      </c>
      <c r="B34" s="24">
        <v>55</v>
      </c>
      <c r="C34" s="24">
        <v>120</v>
      </c>
      <c r="D34" s="28">
        <v>61</v>
      </c>
      <c r="E34" s="28">
        <v>97</v>
      </c>
      <c r="F34" s="29">
        <v>78</v>
      </c>
      <c r="G34" s="29">
        <v>191</v>
      </c>
      <c r="H34" s="30">
        <v>13</v>
      </c>
      <c r="I34" s="30">
        <v>89</v>
      </c>
      <c r="J34" s="25">
        <v>11</v>
      </c>
      <c r="K34" s="25">
        <v>101</v>
      </c>
      <c r="L34" s="26" t="s">
        <v>221</v>
      </c>
      <c r="M34" s="24">
        <v>87.5</v>
      </c>
      <c r="N34" s="28">
        <v>79</v>
      </c>
      <c r="O34" s="29">
        <v>134.5</v>
      </c>
      <c r="P34" s="30">
        <v>51</v>
      </c>
      <c r="Q34" s="25">
        <v>56</v>
      </c>
      <c r="R34" s="32">
        <f>SUMPRODUCT(M34:Q34,$M$1:$Q$1)/SUM($M$1:$Q$1)</f>
        <v>80.7</v>
      </c>
      <c r="S34" s="32" t="s">
        <v>479</v>
      </c>
    </row>
    <row r="35" spans="1:19" x14ac:dyDescent="0.3">
      <c r="A35" s="26" t="s">
        <v>172</v>
      </c>
      <c r="B35" s="24">
        <v>194</v>
      </c>
      <c r="C35" s="24">
        <v>5</v>
      </c>
      <c r="D35" s="28">
        <v>173</v>
      </c>
      <c r="E35" s="28">
        <v>25</v>
      </c>
      <c r="F35" s="29">
        <v>181</v>
      </c>
      <c r="G35" s="29">
        <v>41</v>
      </c>
      <c r="H35" s="30">
        <v>13</v>
      </c>
      <c r="I35" s="30">
        <v>89</v>
      </c>
      <c r="J35" s="25">
        <v>11</v>
      </c>
      <c r="K35" s="25">
        <v>101</v>
      </c>
      <c r="L35" s="26" t="s">
        <v>172</v>
      </c>
      <c r="M35" s="24">
        <v>99.5</v>
      </c>
      <c r="N35" s="28">
        <v>99</v>
      </c>
      <c r="O35" s="29">
        <v>111</v>
      </c>
      <c r="P35" s="30">
        <v>51</v>
      </c>
      <c r="Q35" s="25">
        <v>56</v>
      </c>
      <c r="R35" s="32">
        <f>SUMPRODUCT(M35:Q35,$M$1:$Q$1)/SUM($M$1:$Q$1)</f>
        <v>81.400000000000006</v>
      </c>
      <c r="S35" s="32" t="s">
        <v>479</v>
      </c>
    </row>
    <row r="36" spans="1:19" x14ac:dyDescent="0.3">
      <c r="A36" s="26" t="s">
        <v>5</v>
      </c>
      <c r="B36" s="24">
        <v>21</v>
      </c>
      <c r="C36" s="24">
        <v>85</v>
      </c>
      <c r="D36" s="28">
        <v>9</v>
      </c>
      <c r="E36" s="28">
        <v>72</v>
      </c>
      <c r="F36" s="29">
        <v>9</v>
      </c>
      <c r="G36" s="29">
        <v>50</v>
      </c>
      <c r="H36" s="30">
        <v>246</v>
      </c>
      <c r="I36" s="30">
        <v>61</v>
      </c>
      <c r="J36" s="25">
        <v>186</v>
      </c>
      <c r="K36" s="25">
        <v>60</v>
      </c>
      <c r="L36" s="26" t="s">
        <v>5</v>
      </c>
      <c r="M36" s="24">
        <v>53</v>
      </c>
      <c r="N36" s="28">
        <v>40.5</v>
      </c>
      <c r="O36" s="29">
        <v>29.5</v>
      </c>
      <c r="P36" s="30">
        <v>153.5</v>
      </c>
      <c r="Q36" s="25">
        <v>123</v>
      </c>
      <c r="R36" s="32">
        <f>SUMPRODUCT(M36:Q36,$M$1:$Q$1)/SUM($M$1:$Q$1)</f>
        <v>82.5</v>
      </c>
      <c r="S36" s="32" t="s">
        <v>479</v>
      </c>
    </row>
    <row r="37" spans="1:19" x14ac:dyDescent="0.3">
      <c r="A37" s="26" t="s">
        <v>147</v>
      </c>
      <c r="B37" s="24">
        <v>114</v>
      </c>
      <c r="C37" s="24">
        <v>124</v>
      </c>
      <c r="D37" s="28">
        <v>100</v>
      </c>
      <c r="E37" s="28">
        <v>84</v>
      </c>
      <c r="F37" s="29">
        <v>85</v>
      </c>
      <c r="G37" s="29">
        <v>124</v>
      </c>
      <c r="H37" s="30">
        <v>13</v>
      </c>
      <c r="I37" s="30">
        <v>89</v>
      </c>
      <c r="J37" s="25">
        <v>11</v>
      </c>
      <c r="K37" s="25">
        <v>101</v>
      </c>
      <c r="L37" s="26" t="s">
        <v>147</v>
      </c>
      <c r="M37" s="24">
        <v>119</v>
      </c>
      <c r="N37" s="28">
        <v>92</v>
      </c>
      <c r="O37" s="29">
        <v>104.5</v>
      </c>
      <c r="P37" s="30">
        <v>51</v>
      </c>
      <c r="Q37" s="25">
        <v>56</v>
      </c>
      <c r="R37" s="32">
        <f>SUMPRODUCT(M37:Q37,$M$1:$Q$1)/SUM($M$1:$Q$1)</f>
        <v>82.95</v>
      </c>
      <c r="S37" s="32" t="s">
        <v>479</v>
      </c>
    </row>
    <row r="38" spans="1:19" x14ac:dyDescent="0.3">
      <c r="A38" s="26" t="s">
        <v>103</v>
      </c>
      <c r="B38" s="24">
        <v>16</v>
      </c>
      <c r="C38" s="24">
        <v>59</v>
      </c>
      <c r="D38" s="28">
        <v>213</v>
      </c>
      <c r="E38" s="28">
        <v>46</v>
      </c>
      <c r="F38" s="29">
        <v>180</v>
      </c>
      <c r="G38" s="29">
        <v>123</v>
      </c>
      <c r="H38" s="30">
        <v>119</v>
      </c>
      <c r="I38" s="30">
        <v>1</v>
      </c>
      <c r="J38" s="25">
        <v>113</v>
      </c>
      <c r="K38" s="25">
        <v>1</v>
      </c>
      <c r="L38" s="26" t="s">
        <v>103</v>
      </c>
      <c r="M38" s="24">
        <v>37.5</v>
      </c>
      <c r="N38" s="28">
        <v>129.5</v>
      </c>
      <c r="O38" s="29">
        <v>151.5</v>
      </c>
      <c r="P38" s="30">
        <v>60</v>
      </c>
      <c r="Q38" s="25">
        <v>57</v>
      </c>
      <c r="R38" s="32">
        <f>SUMPRODUCT(M38:Q38,$M$1:$Q$1)/SUM($M$1:$Q$1)</f>
        <v>83.324999999999989</v>
      </c>
      <c r="S38" s="32" t="s">
        <v>479</v>
      </c>
    </row>
    <row r="39" spans="1:19" x14ac:dyDescent="0.3">
      <c r="A39" s="26" t="s">
        <v>314</v>
      </c>
      <c r="B39" s="24">
        <v>75</v>
      </c>
      <c r="C39" s="24">
        <v>216</v>
      </c>
      <c r="D39" s="28">
        <v>114</v>
      </c>
      <c r="E39" s="28">
        <v>107</v>
      </c>
      <c r="F39" s="29">
        <v>108</v>
      </c>
      <c r="G39" s="29">
        <v>40</v>
      </c>
      <c r="H39" s="30">
        <v>13</v>
      </c>
      <c r="I39" s="30">
        <v>89</v>
      </c>
      <c r="J39" s="25">
        <v>11</v>
      </c>
      <c r="K39" s="25">
        <v>101</v>
      </c>
      <c r="L39" s="26" t="s">
        <v>314</v>
      </c>
      <c r="M39" s="24">
        <v>145.5</v>
      </c>
      <c r="N39" s="28">
        <v>110.5</v>
      </c>
      <c r="O39" s="29">
        <v>74</v>
      </c>
      <c r="P39" s="30">
        <v>51</v>
      </c>
      <c r="Q39" s="25">
        <v>56</v>
      </c>
      <c r="R39" s="32">
        <f>SUMPRODUCT(M39:Q39,$M$1:$Q$1)/SUM($M$1:$Q$1)</f>
        <v>84.924999999999997</v>
      </c>
      <c r="S39" s="32" t="s">
        <v>479</v>
      </c>
    </row>
    <row r="40" spans="1:19" x14ac:dyDescent="0.3">
      <c r="A40" s="26" t="s">
        <v>196</v>
      </c>
      <c r="B40" s="24">
        <v>99</v>
      </c>
      <c r="C40" s="24">
        <v>5</v>
      </c>
      <c r="D40" s="28">
        <v>71</v>
      </c>
      <c r="E40" s="28">
        <v>3</v>
      </c>
      <c r="F40" s="29">
        <v>61</v>
      </c>
      <c r="G40" s="29">
        <v>2</v>
      </c>
      <c r="H40" s="30">
        <v>231</v>
      </c>
      <c r="I40" s="30">
        <v>51</v>
      </c>
      <c r="J40" s="25">
        <v>206</v>
      </c>
      <c r="K40" s="25">
        <v>79</v>
      </c>
      <c r="L40" s="26" t="s">
        <v>196</v>
      </c>
      <c r="M40" s="24">
        <v>52</v>
      </c>
      <c r="N40" s="28">
        <v>37</v>
      </c>
      <c r="O40" s="29">
        <v>31.5</v>
      </c>
      <c r="P40" s="30">
        <v>141</v>
      </c>
      <c r="Q40" s="25">
        <v>142.5</v>
      </c>
      <c r="R40" s="32">
        <f>SUMPRODUCT(M40:Q40,$M$1:$Q$1)/SUM($M$1:$Q$1)</f>
        <v>86.15</v>
      </c>
      <c r="S40" s="32" t="s">
        <v>479</v>
      </c>
    </row>
    <row r="41" spans="1:19" x14ac:dyDescent="0.3">
      <c r="A41" s="26" t="s">
        <v>219</v>
      </c>
      <c r="B41" s="24">
        <v>142</v>
      </c>
      <c r="C41" s="24">
        <v>5</v>
      </c>
      <c r="D41" s="28">
        <v>185</v>
      </c>
      <c r="E41" s="28">
        <v>92</v>
      </c>
      <c r="F41" s="29">
        <v>208</v>
      </c>
      <c r="G41" s="29">
        <v>61</v>
      </c>
      <c r="H41" s="30">
        <v>13</v>
      </c>
      <c r="I41" s="30">
        <v>89</v>
      </c>
      <c r="J41" s="25">
        <v>11</v>
      </c>
      <c r="K41" s="25">
        <v>101</v>
      </c>
      <c r="L41" s="26" t="s">
        <v>219</v>
      </c>
      <c r="M41" s="24">
        <v>73.5</v>
      </c>
      <c r="N41" s="28">
        <v>138.5</v>
      </c>
      <c r="O41" s="29">
        <v>134.5</v>
      </c>
      <c r="P41" s="30">
        <v>51</v>
      </c>
      <c r="Q41" s="25">
        <v>56</v>
      </c>
      <c r="R41" s="32">
        <f>SUMPRODUCT(M41:Q41,$M$1:$Q$1)/SUM($M$1:$Q$1)</f>
        <v>86.825000000000003</v>
      </c>
      <c r="S41" s="32" t="s">
        <v>479</v>
      </c>
    </row>
    <row r="42" spans="1:19" x14ac:dyDescent="0.3">
      <c r="A42" s="26" t="s">
        <v>273</v>
      </c>
      <c r="B42" s="24">
        <v>312</v>
      </c>
      <c r="C42" s="24">
        <v>5</v>
      </c>
      <c r="D42" s="28">
        <v>166</v>
      </c>
      <c r="E42" s="28">
        <v>17</v>
      </c>
      <c r="F42" s="29">
        <v>156</v>
      </c>
      <c r="G42" s="29">
        <v>16</v>
      </c>
      <c r="H42" s="30">
        <v>13</v>
      </c>
      <c r="I42" s="30">
        <v>89</v>
      </c>
      <c r="J42" s="25">
        <v>11</v>
      </c>
      <c r="K42" s="25">
        <v>101</v>
      </c>
      <c r="L42" s="26" t="s">
        <v>273</v>
      </c>
      <c r="M42" s="24">
        <v>158.5</v>
      </c>
      <c r="N42" s="28">
        <v>91.5</v>
      </c>
      <c r="O42" s="29">
        <v>86</v>
      </c>
      <c r="P42" s="30">
        <v>51</v>
      </c>
      <c r="Q42" s="25">
        <v>56</v>
      </c>
      <c r="R42" s="32">
        <f>SUMPRODUCT(M42:Q42,$M$1:$Q$1)/SUM($M$1:$Q$1)</f>
        <v>87.075000000000003</v>
      </c>
      <c r="S42" s="32" t="s">
        <v>479</v>
      </c>
    </row>
    <row r="43" spans="1:19" x14ac:dyDescent="0.3">
      <c r="A43" s="26" t="s">
        <v>257</v>
      </c>
      <c r="B43" s="24">
        <v>115</v>
      </c>
      <c r="C43" s="24">
        <v>5</v>
      </c>
      <c r="D43" s="28">
        <v>152</v>
      </c>
      <c r="E43" s="28">
        <v>75</v>
      </c>
      <c r="F43" s="29">
        <v>138</v>
      </c>
      <c r="G43" s="29">
        <v>208</v>
      </c>
      <c r="H43" s="30">
        <v>13</v>
      </c>
      <c r="I43" s="30">
        <v>89</v>
      </c>
      <c r="J43" s="25">
        <v>11</v>
      </c>
      <c r="K43" s="25">
        <v>101</v>
      </c>
      <c r="L43" s="26" t="s">
        <v>257</v>
      </c>
      <c r="M43" s="24">
        <v>60</v>
      </c>
      <c r="N43" s="28">
        <v>113.5</v>
      </c>
      <c r="O43" s="29">
        <v>173</v>
      </c>
      <c r="P43" s="30">
        <v>51</v>
      </c>
      <c r="Q43" s="25">
        <v>56</v>
      </c>
      <c r="R43" s="32">
        <f>SUMPRODUCT(M43:Q43,$M$1:$Q$1)/SUM($M$1:$Q$1)</f>
        <v>88.075000000000003</v>
      </c>
      <c r="S43" s="32" t="s">
        <v>479</v>
      </c>
    </row>
    <row r="44" spans="1:19" x14ac:dyDescent="0.3">
      <c r="A44" s="26" t="s">
        <v>3</v>
      </c>
      <c r="B44" s="24">
        <v>2</v>
      </c>
      <c r="C44" s="24">
        <v>119</v>
      </c>
      <c r="D44" s="28">
        <v>1</v>
      </c>
      <c r="E44" s="28">
        <v>79</v>
      </c>
      <c r="F44" s="29">
        <v>1</v>
      </c>
      <c r="G44" s="29">
        <v>67</v>
      </c>
      <c r="H44" s="30">
        <v>9</v>
      </c>
      <c r="I44" s="30">
        <v>270</v>
      </c>
      <c r="J44" s="25">
        <v>9</v>
      </c>
      <c r="K44" s="25">
        <v>274</v>
      </c>
      <c r="L44" s="26" t="s">
        <v>3</v>
      </c>
      <c r="M44" s="24">
        <v>60.5</v>
      </c>
      <c r="N44" s="28">
        <v>40</v>
      </c>
      <c r="O44" s="29">
        <v>34</v>
      </c>
      <c r="P44" s="30">
        <v>139.5</v>
      </c>
      <c r="Q44" s="25">
        <v>141.5</v>
      </c>
      <c r="R44" s="32">
        <f>SUMPRODUCT(M44:Q44,$M$1:$Q$1)/SUM($M$1:$Q$1)</f>
        <v>88.275000000000006</v>
      </c>
      <c r="S44" s="32" t="s">
        <v>479</v>
      </c>
    </row>
    <row r="45" spans="1:19" x14ac:dyDescent="0.3">
      <c r="A45" s="26" t="s">
        <v>14</v>
      </c>
      <c r="B45" s="24">
        <v>176</v>
      </c>
      <c r="C45" s="24">
        <v>80</v>
      </c>
      <c r="D45" s="28">
        <v>129</v>
      </c>
      <c r="E45" s="28">
        <v>42</v>
      </c>
      <c r="F45" s="29">
        <v>142</v>
      </c>
      <c r="G45" s="29">
        <v>113</v>
      </c>
      <c r="H45" s="30">
        <v>13</v>
      </c>
      <c r="I45" s="30">
        <v>89</v>
      </c>
      <c r="J45" s="25">
        <v>11</v>
      </c>
      <c r="K45" s="25">
        <v>101</v>
      </c>
      <c r="L45" s="26" t="s">
        <v>14</v>
      </c>
      <c r="M45" s="24">
        <v>128</v>
      </c>
      <c r="N45" s="28">
        <v>85.5</v>
      </c>
      <c r="O45" s="29">
        <v>127.5</v>
      </c>
      <c r="P45" s="30">
        <v>51</v>
      </c>
      <c r="Q45" s="25">
        <v>56</v>
      </c>
      <c r="R45" s="32">
        <f>SUMPRODUCT(M45:Q45,$M$1:$Q$1)/SUM($M$1:$Q$1)</f>
        <v>88.375</v>
      </c>
      <c r="S45" s="32" t="s">
        <v>479</v>
      </c>
    </row>
    <row r="46" spans="1:19" x14ac:dyDescent="0.3">
      <c r="A46" s="26" t="s">
        <v>222</v>
      </c>
      <c r="B46" s="24">
        <v>135</v>
      </c>
      <c r="C46" s="24">
        <v>100</v>
      </c>
      <c r="D46" s="28">
        <v>159</v>
      </c>
      <c r="E46" s="28">
        <v>62</v>
      </c>
      <c r="F46" s="29">
        <v>171</v>
      </c>
      <c r="G46" s="29">
        <v>75</v>
      </c>
      <c r="H46" s="30">
        <v>13</v>
      </c>
      <c r="I46" s="30">
        <v>89</v>
      </c>
      <c r="J46" s="25">
        <v>11</v>
      </c>
      <c r="K46" s="25">
        <v>101</v>
      </c>
      <c r="L46" s="26" t="s">
        <v>222</v>
      </c>
      <c r="M46" s="24">
        <v>117.5</v>
      </c>
      <c r="N46" s="28">
        <v>110.5</v>
      </c>
      <c r="O46" s="29">
        <v>123</v>
      </c>
      <c r="P46" s="30">
        <v>51</v>
      </c>
      <c r="Q46" s="25">
        <v>56</v>
      </c>
      <c r="R46" s="32">
        <f>SUMPRODUCT(M46:Q46,$M$1:$Q$1)/SUM($M$1:$Q$1)</f>
        <v>89.125000000000014</v>
      </c>
      <c r="S46" s="32" t="s">
        <v>479</v>
      </c>
    </row>
    <row r="47" spans="1:19" x14ac:dyDescent="0.3">
      <c r="A47" s="26" t="s">
        <v>183</v>
      </c>
      <c r="B47" s="24">
        <v>134</v>
      </c>
      <c r="C47" s="24">
        <v>5</v>
      </c>
      <c r="D47" s="28">
        <v>79</v>
      </c>
      <c r="E47" s="28">
        <v>214</v>
      </c>
      <c r="F47" s="29">
        <v>66</v>
      </c>
      <c r="G47" s="29">
        <v>223</v>
      </c>
      <c r="H47" s="30">
        <v>13</v>
      </c>
      <c r="I47" s="30">
        <v>89</v>
      </c>
      <c r="J47" s="25">
        <v>11</v>
      </c>
      <c r="K47" s="25">
        <v>101</v>
      </c>
      <c r="L47" s="26" t="s">
        <v>183</v>
      </c>
      <c r="M47" s="24">
        <v>69.5</v>
      </c>
      <c r="N47" s="28">
        <v>146.5</v>
      </c>
      <c r="O47" s="29">
        <v>144.5</v>
      </c>
      <c r="P47" s="30">
        <v>51</v>
      </c>
      <c r="Q47" s="25">
        <v>56</v>
      </c>
      <c r="R47" s="32">
        <f>SUMPRODUCT(M47:Q47,$M$1:$Q$1)/SUM($M$1:$Q$1)</f>
        <v>89.225000000000009</v>
      </c>
      <c r="S47" s="32" t="s">
        <v>479</v>
      </c>
    </row>
    <row r="48" spans="1:19" x14ac:dyDescent="0.3">
      <c r="A48" s="26" t="s">
        <v>284</v>
      </c>
      <c r="B48" s="24">
        <v>65</v>
      </c>
      <c r="C48" s="24">
        <v>239</v>
      </c>
      <c r="D48" s="28">
        <v>75</v>
      </c>
      <c r="E48" s="28">
        <v>199</v>
      </c>
      <c r="F48" s="29">
        <v>91</v>
      </c>
      <c r="G48" s="29">
        <v>31</v>
      </c>
      <c r="H48" s="30">
        <v>122</v>
      </c>
      <c r="I48" s="30">
        <v>1</v>
      </c>
      <c r="J48" s="25">
        <v>116</v>
      </c>
      <c r="K48" s="25">
        <v>1</v>
      </c>
      <c r="L48" s="26" t="s">
        <v>284</v>
      </c>
      <c r="M48" s="24">
        <v>152</v>
      </c>
      <c r="N48" s="28">
        <v>137</v>
      </c>
      <c r="O48" s="29">
        <v>61</v>
      </c>
      <c r="P48" s="30">
        <v>61.5</v>
      </c>
      <c r="Q48" s="25">
        <v>58.5</v>
      </c>
      <c r="R48" s="32">
        <f>SUMPRODUCT(M48:Q48,$M$1:$Q$1)/SUM($M$1:$Q$1)</f>
        <v>89.924999999999997</v>
      </c>
      <c r="S48" s="32" t="s">
        <v>479</v>
      </c>
    </row>
    <row r="49" spans="1:19" x14ac:dyDescent="0.3">
      <c r="A49" s="26" t="s">
        <v>291</v>
      </c>
      <c r="B49" s="24">
        <v>117</v>
      </c>
      <c r="C49" s="24">
        <v>246</v>
      </c>
      <c r="D49" s="28">
        <v>37</v>
      </c>
      <c r="E49" s="28">
        <v>189</v>
      </c>
      <c r="F49" s="29">
        <v>33</v>
      </c>
      <c r="G49" s="29">
        <v>92</v>
      </c>
      <c r="H49" s="30">
        <v>13</v>
      </c>
      <c r="I49" s="30">
        <v>89</v>
      </c>
      <c r="J49" s="25">
        <v>11</v>
      </c>
      <c r="K49" s="25">
        <v>101</v>
      </c>
      <c r="L49" s="26" t="s">
        <v>291</v>
      </c>
      <c r="M49" s="24">
        <v>181.5</v>
      </c>
      <c r="N49" s="28">
        <v>113</v>
      </c>
      <c r="O49" s="29">
        <v>62.5</v>
      </c>
      <c r="P49" s="30">
        <v>51</v>
      </c>
      <c r="Q49" s="25">
        <v>56</v>
      </c>
      <c r="R49" s="32">
        <f>SUMPRODUCT(M49:Q49,$M$1:$Q$1)/SUM($M$1:$Q$1)</f>
        <v>90.2</v>
      </c>
      <c r="S49" s="32" t="s">
        <v>479</v>
      </c>
    </row>
    <row r="50" spans="1:19" x14ac:dyDescent="0.3">
      <c r="A50" s="26" t="s">
        <v>47</v>
      </c>
      <c r="B50" s="24">
        <v>94</v>
      </c>
      <c r="C50" s="24">
        <v>228</v>
      </c>
      <c r="D50" s="28">
        <v>106</v>
      </c>
      <c r="E50" s="28">
        <v>91</v>
      </c>
      <c r="F50" s="29">
        <v>115</v>
      </c>
      <c r="G50" s="29">
        <v>85</v>
      </c>
      <c r="H50" s="30">
        <v>13</v>
      </c>
      <c r="I50" s="30">
        <v>89</v>
      </c>
      <c r="J50" s="25">
        <v>11</v>
      </c>
      <c r="K50" s="25">
        <v>101</v>
      </c>
      <c r="L50" s="26" t="s">
        <v>47</v>
      </c>
      <c r="M50" s="24">
        <v>161</v>
      </c>
      <c r="N50" s="28">
        <v>98.5</v>
      </c>
      <c r="O50" s="29">
        <v>100</v>
      </c>
      <c r="P50" s="30">
        <v>51</v>
      </c>
      <c r="Q50" s="25">
        <v>56</v>
      </c>
      <c r="R50" s="32">
        <f>SUMPRODUCT(M50:Q50,$M$1:$Q$1)/SUM($M$1:$Q$1)</f>
        <v>91.424999999999997</v>
      </c>
      <c r="S50" s="32" t="s">
        <v>479</v>
      </c>
    </row>
    <row r="51" spans="1:19" x14ac:dyDescent="0.3">
      <c r="A51" s="26" t="s">
        <v>234</v>
      </c>
      <c r="B51" s="24">
        <v>191</v>
      </c>
      <c r="C51" s="24">
        <v>5</v>
      </c>
      <c r="D51" s="28">
        <v>208</v>
      </c>
      <c r="E51" s="28">
        <v>15</v>
      </c>
      <c r="F51" s="29">
        <v>204</v>
      </c>
      <c r="G51" s="29">
        <v>81</v>
      </c>
      <c r="H51" s="30">
        <v>118</v>
      </c>
      <c r="I51" s="30">
        <v>1</v>
      </c>
      <c r="J51" s="25">
        <v>119</v>
      </c>
      <c r="K51" s="25">
        <v>1</v>
      </c>
      <c r="L51" s="26" t="s">
        <v>234</v>
      </c>
      <c r="M51" s="24">
        <v>98</v>
      </c>
      <c r="N51" s="28">
        <v>111.5</v>
      </c>
      <c r="O51" s="29">
        <v>142.5</v>
      </c>
      <c r="P51" s="30">
        <v>59.5</v>
      </c>
      <c r="Q51" s="25">
        <v>60</v>
      </c>
      <c r="R51" s="32">
        <f>SUMPRODUCT(M51:Q51,$M$1:$Q$1)/SUM($M$1:$Q$1)</f>
        <v>91.75</v>
      </c>
      <c r="S51" s="32" t="s">
        <v>479</v>
      </c>
    </row>
    <row r="52" spans="1:19" x14ac:dyDescent="0.3">
      <c r="A52" s="26" t="s">
        <v>308</v>
      </c>
      <c r="B52" s="24">
        <v>159</v>
      </c>
      <c r="C52" s="24">
        <v>202</v>
      </c>
      <c r="D52" s="28">
        <v>81</v>
      </c>
      <c r="E52" s="28">
        <v>77</v>
      </c>
      <c r="F52" s="29">
        <v>84</v>
      </c>
      <c r="G52" s="29">
        <v>96</v>
      </c>
      <c r="H52" s="30">
        <v>117</v>
      </c>
      <c r="I52" s="30">
        <v>1</v>
      </c>
      <c r="J52" s="25">
        <v>114</v>
      </c>
      <c r="K52" s="25">
        <v>1</v>
      </c>
      <c r="L52" s="26" t="s">
        <v>308</v>
      </c>
      <c r="M52" s="24">
        <v>180.5</v>
      </c>
      <c r="N52" s="28">
        <v>79</v>
      </c>
      <c r="O52" s="29">
        <v>90</v>
      </c>
      <c r="P52" s="30">
        <v>59</v>
      </c>
      <c r="Q52" s="25">
        <v>57.5</v>
      </c>
      <c r="R52" s="32">
        <f>SUMPRODUCT(M52:Q52,$M$1:$Q$1)/SUM($M$1:$Q$1)</f>
        <v>92.05</v>
      </c>
      <c r="S52" s="32" t="s">
        <v>479</v>
      </c>
    </row>
    <row r="53" spans="1:19" x14ac:dyDescent="0.3">
      <c r="A53" s="26" t="s">
        <v>228</v>
      </c>
      <c r="B53" s="24">
        <v>60</v>
      </c>
      <c r="C53" s="24">
        <v>84</v>
      </c>
      <c r="D53" s="28">
        <v>38</v>
      </c>
      <c r="E53" s="28">
        <v>90</v>
      </c>
      <c r="F53" s="29">
        <v>42</v>
      </c>
      <c r="G53" s="29">
        <v>97</v>
      </c>
      <c r="H53" s="30">
        <v>188</v>
      </c>
      <c r="I53" s="30">
        <v>48</v>
      </c>
      <c r="J53" s="25">
        <v>203</v>
      </c>
      <c r="K53" s="25">
        <v>50</v>
      </c>
      <c r="L53" s="26" t="s">
        <v>228</v>
      </c>
      <c r="M53" s="24">
        <v>72</v>
      </c>
      <c r="N53" s="28">
        <v>64</v>
      </c>
      <c r="O53" s="29">
        <v>69.5</v>
      </c>
      <c r="P53" s="30">
        <v>118</v>
      </c>
      <c r="Q53" s="25">
        <v>126.5</v>
      </c>
      <c r="R53" s="32">
        <f>SUMPRODUCT(M53:Q53,$M$1:$Q$1)/SUM($M$1:$Q$1)</f>
        <v>93.549999999999983</v>
      </c>
      <c r="S53" s="32" t="s">
        <v>479</v>
      </c>
    </row>
    <row r="54" spans="1:19" x14ac:dyDescent="0.3">
      <c r="A54" s="26" t="s">
        <v>320</v>
      </c>
      <c r="B54" s="24">
        <v>178</v>
      </c>
      <c r="C54" s="24">
        <v>5</v>
      </c>
      <c r="D54" s="28">
        <v>88</v>
      </c>
      <c r="E54" s="28">
        <v>3</v>
      </c>
      <c r="F54" s="29">
        <v>69</v>
      </c>
      <c r="G54" s="29">
        <v>2</v>
      </c>
      <c r="H54" s="30">
        <v>250</v>
      </c>
      <c r="I54" s="30">
        <v>58</v>
      </c>
      <c r="J54" s="25">
        <v>192</v>
      </c>
      <c r="K54" s="25">
        <v>64</v>
      </c>
      <c r="L54" s="26" t="s">
        <v>320</v>
      </c>
      <c r="M54" s="24">
        <v>91.5</v>
      </c>
      <c r="N54" s="28">
        <v>45.5</v>
      </c>
      <c r="O54" s="29">
        <v>35.5</v>
      </c>
      <c r="P54" s="30">
        <v>154</v>
      </c>
      <c r="Q54" s="25">
        <v>128</v>
      </c>
      <c r="R54" s="32">
        <f>SUMPRODUCT(M54:Q54,$M$1:$Q$1)/SUM($M$1:$Q$1)</f>
        <v>93.724999999999994</v>
      </c>
      <c r="S54" s="32" t="s">
        <v>479</v>
      </c>
    </row>
    <row r="55" spans="1:19" x14ac:dyDescent="0.3">
      <c r="A55" s="26" t="s">
        <v>169</v>
      </c>
      <c r="B55" s="24">
        <v>177</v>
      </c>
      <c r="C55" s="24">
        <v>92</v>
      </c>
      <c r="D55" s="28">
        <v>196</v>
      </c>
      <c r="E55" s="28">
        <v>49</v>
      </c>
      <c r="F55" s="29">
        <v>196</v>
      </c>
      <c r="G55" s="29">
        <v>44</v>
      </c>
      <c r="H55" s="30">
        <v>13</v>
      </c>
      <c r="I55" s="30">
        <v>89</v>
      </c>
      <c r="J55" s="25">
        <v>11</v>
      </c>
      <c r="K55" s="25">
        <v>101</v>
      </c>
      <c r="L55" s="26" t="s">
        <v>169</v>
      </c>
      <c r="M55" s="24">
        <v>134.5</v>
      </c>
      <c r="N55" s="28">
        <v>122.5</v>
      </c>
      <c r="O55" s="29">
        <v>120</v>
      </c>
      <c r="P55" s="30">
        <v>51</v>
      </c>
      <c r="Q55" s="25">
        <v>56</v>
      </c>
      <c r="R55" s="32">
        <f>SUMPRODUCT(M55:Q55,$M$1:$Q$1)/SUM($M$1:$Q$1)</f>
        <v>93.725000000000009</v>
      </c>
      <c r="S55" s="32" t="s">
        <v>479</v>
      </c>
    </row>
    <row r="56" spans="1:19" x14ac:dyDescent="0.3">
      <c r="A56" s="26" t="s">
        <v>181</v>
      </c>
      <c r="B56" s="24">
        <v>57</v>
      </c>
      <c r="C56" s="24">
        <v>244</v>
      </c>
      <c r="D56" s="28">
        <v>32</v>
      </c>
      <c r="E56" s="28">
        <v>174</v>
      </c>
      <c r="F56" s="29">
        <v>35</v>
      </c>
      <c r="G56" s="29">
        <v>210</v>
      </c>
      <c r="H56" s="30">
        <v>13</v>
      </c>
      <c r="I56" s="30">
        <v>89</v>
      </c>
      <c r="J56" s="25">
        <v>11</v>
      </c>
      <c r="K56" s="25">
        <v>101</v>
      </c>
      <c r="L56" s="26" t="s">
        <v>181</v>
      </c>
      <c r="M56" s="24">
        <v>150.5</v>
      </c>
      <c r="N56" s="28">
        <v>103</v>
      </c>
      <c r="O56" s="29">
        <v>122.5</v>
      </c>
      <c r="P56" s="30">
        <v>51</v>
      </c>
      <c r="Q56" s="25">
        <v>56</v>
      </c>
      <c r="R56" s="32">
        <f>SUMPRODUCT(M56:Q56,$M$1:$Q$1)/SUM($M$1:$Q$1)</f>
        <v>94.5</v>
      </c>
      <c r="S56" s="32" t="s">
        <v>479</v>
      </c>
    </row>
    <row r="57" spans="1:19" x14ac:dyDescent="0.3">
      <c r="A57" s="26" t="s">
        <v>211</v>
      </c>
      <c r="B57" s="24">
        <v>92</v>
      </c>
      <c r="C57" s="24">
        <v>205</v>
      </c>
      <c r="D57" s="28">
        <v>134</v>
      </c>
      <c r="E57" s="28">
        <v>76</v>
      </c>
      <c r="F57" s="29">
        <v>86</v>
      </c>
      <c r="G57" s="29">
        <v>134</v>
      </c>
      <c r="H57" s="30">
        <v>127</v>
      </c>
      <c r="I57" s="30">
        <v>1</v>
      </c>
      <c r="J57" s="25">
        <v>118</v>
      </c>
      <c r="K57" s="25">
        <v>1</v>
      </c>
      <c r="L57" s="26" t="s">
        <v>211</v>
      </c>
      <c r="M57" s="24">
        <v>148.5</v>
      </c>
      <c r="N57" s="28">
        <v>105</v>
      </c>
      <c r="O57" s="29">
        <v>110</v>
      </c>
      <c r="P57" s="30">
        <v>64</v>
      </c>
      <c r="Q57" s="25">
        <v>59.5</v>
      </c>
      <c r="R57" s="32">
        <f>SUMPRODUCT(M57:Q57,$M$1:$Q$1)/SUM($M$1:$Q$1)</f>
        <v>94.899999999999991</v>
      </c>
      <c r="S57" s="32" t="s">
        <v>479</v>
      </c>
    </row>
    <row r="58" spans="1:19" x14ac:dyDescent="0.3">
      <c r="A58" s="26" t="s">
        <v>306</v>
      </c>
      <c r="B58" s="24">
        <v>155</v>
      </c>
      <c r="C58" s="24">
        <v>76</v>
      </c>
      <c r="D58" s="28">
        <v>187</v>
      </c>
      <c r="E58" s="28">
        <v>64</v>
      </c>
      <c r="F58" s="29">
        <v>201</v>
      </c>
      <c r="G58" s="29">
        <v>98</v>
      </c>
      <c r="H58" s="30">
        <v>13</v>
      </c>
      <c r="I58" s="30">
        <v>89</v>
      </c>
      <c r="J58" s="25">
        <v>11</v>
      </c>
      <c r="K58" s="25">
        <v>101</v>
      </c>
      <c r="L58" s="26" t="s">
        <v>306</v>
      </c>
      <c r="M58" s="24">
        <v>115.5</v>
      </c>
      <c r="N58" s="28">
        <v>125.5</v>
      </c>
      <c r="O58" s="29">
        <v>149.5</v>
      </c>
      <c r="P58" s="30">
        <v>51</v>
      </c>
      <c r="Q58" s="25">
        <v>56</v>
      </c>
      <c r="R58" s="32">
        <f>SUMPRODUCT(M58:Q58,$M$1:$Q$1)/SUM($M$1:$Q$1)</f>
        <v>96.275000000000006</v>
      </c>
      <c r="S58" s="32" t="s">
        <v>479</v>
      </c>
    </row>
    <row r="59" spans="1:19" x14ac:dyDescent="0.3">
      <c r="A59" s="26" t="s">
        <v>100</v>
      </c>
      <c r="B59" s="24">
        <v>12</v>
      </c>
      <c r="C59" s="24">
        <v>257</v>
      </c>
      <c r="D59" s="28">
        <v>8</v>
      </c>
      <c r="E59" s="28">
        <v>250</v>
      </c>
      <c r="F59" s="29">
        <v>10</v>
      </c>
      <c r="G59" s="29">
        <v>251</v>
      </c>
      <c r="H59" s="30">
        <v>13</v>
      </c>
      <c r="I59" s="30">
        <v>89</v>
      </c>
      <c r="J59" s="25">
        <v>11</v>
      </c>
      <c r="K59" s="25">
        <v>101</v>
      </c>
      <c r="L59" s="26" t="s">
        <v>100</v>
      </c>
      <c r="M59" s="24">
        <v>134.5</v>
      </c>
      <c r="N59" s="28">
        <v>129</v>
      </c>
      <c r="O59" s="29">
        <v>130.5</v>
      </c>
      <c r="P59" s="30">
        <v>51</v>
      </c>
      <c r="Q59" s="25">
        <v>56</v>
      </c>
      <c r="R59" s="32">
        <f>SUMPRODUCT(M59:Q59,$M$1:$Q$1)/SUM($M$1:$Q$1)</f>
        <v>96.8</v>
      </c>
      <c r="S59" s="32" t="s">
        <v>479</v>
      </c>
    </row>
    <row r="60" spans="1:19" x14ac:dyDescent="0.3">
      <c r="A60" s="26" t="s">
        <v>225</v>
      </c>
      <c r="B60" s="24">
        <v>133</v>
      </c>
      <c r="C60" s="24">
        <v>118</v>
      </c>
      <c r="D60" s="28">
        <v>188</v>
      </c>
      <c r="E60" s="28">
        <v>81</v>
      </c>
      <c r="F60" s="29">
        <v>209</v>
      </c>
      <c r="G60" s="29">
        <v>71</v>
      </c>
      <c r="H60" s="30">
        <v>13</v>
      </c>
      <c r="I60" s="30">
        <v>89</v>
      </c>
      <c r="J60" s="25">
        <v>11</v>
      </c>
      <c r="K60" s="25">
        <v>101</v>
      </c>
      <c r="L60" s="26" t="s">
        <v>225</v>
      </c>
      <c r="M60" s="24">
        <v>125.5</v>
      </c>
      <c r="N60" s="28">
        <v>134.5</v>
      </c>
      <c r="O60" s="29">
        <v>140</v>
      </c>
      <c r="P60" s="30">
        <v>51</v>
      </c>
      <c r="Q60" s="25">
        <v>56</v>
      </c>
      <c r="R60" s="32">
        <f>SUMPRODUCT(M60:Q60,$M$1:$Q$1)/SUM($M$1:$Q$1)</f>
        <v>97.725000000000009</v>
      </c>
      <c r="S60" s="32" t="s">
        <v>479</v>
      </c>
    </row>
    <row r="61" spans="1:19" x14ac:dyDescent="0.3">
      <c r="A61" s="26" t="s">
        <v>194</v>
      </c>
      <c r="B61" s="24">
        <v>125</v>
      </c>
      <c r="C61" s="24">
        <v>116</v>
      </c>
      <c r="D61" s="28">
        <v>178</v>
      </c>
      <c r="E61" s="28">
        <v>105</v>
      </c>
      <c r="F61" s="29">
        <v>191</v>
      </c>
      <c r="G61" s="29">
        <v>95</v>
      </c>
      <c r="H61" s="30">
        <v>13</v>
      </c>
      <c r="I61" s="30">
        <v>89</v>
      </c>
      <c r="J61" s="25">
        <v>11</v>
      </c>
      <c r="K61" s="25">
        <v>101</v>
      </c>
      <c r="L61" s="26" t="s">
        <v>194</v>
      </c>
      <c r="M61" s="24">
        <v>120.5</v>
      </c>
      <c r="N61" s="28">
        <v>141.5</v>
      </c>
      <c r="O61" s="29">
        <v>143</v>
      </c>
      <c r="P61" s="30">
        <v>51</v>
      </c>
      <c r="Q61" s="25">
        <v>56</v>
      </c>
      <c r="R61" s="32">
        <f>SUMPRODUCT(M61:Q61,$M$1:$Q$1)/SUM($M$1:$Q$1)</f>
        <v>98.375000000000014</v>
      </c>
      <c r="S61" s="32" t="s">
        <v>479</v>
      </c>
    </row>
    <row r="62" spans="1:19" x14ac:dyDescent="0.3">
      <c r="A62" s="26" t="s">
        <v>301</v>
      </c>
      <c r="B62" s="24">
        <v>154</v>
      </c>
      <c r="C62" s="24">
        <v>5</v>
      </c>
      <c r="D62" s="28">
        <v>127</v>
      </c>
      <c r="E62" s="28">
        <v>185</v>
      </c>
      <c r="F62" s="29">
        <v>140</v>
      </c>
      <c r="G62" s="29">
        <v>212</v>
      </c>
      <c r="H62" s="30">
        <v>13</v>
      </c>
      <c r="I62" s="30">
        <v>89</v>
      </c>
      <c r="J62" s="25">
        <v>11</v>
      </c>
      <c r="K62" s="25">
        <v>101</v>
      </c>
      <c r="L62" s="26" t="s">
        <v>301</v>
      </c>
      <c r="M62" s="24">
        <v>79.5</v>
      </c>
      <c r="N62" s="28">
        <v>156</v>
      </c>
      <c r="O62" s="29">
        <v>176</v>
      </c>
      <c r="P62" s="30">
        <v>51</v>
      </c>
      <c r="Q62" s="25">
        <v>56</v>
      </c>
      <c r="R62" s="32">
        <f>SUMPRODUCT(M62:Q62,$M$1:$Q$1)/SUM($M$1:$Q$1)</f>
        <v>98.95</v>
      </c>
      <c r="S62" s="32" t="s">
        <v>479</v>
      </c>
    </row>
    <row r="63" spans="1:19" x14ac:dyDescent="0.3">
      <c r="A63" s="26" t="s">
        <v>122</v>
      </c>
      <c r="B63" s="24">
        <v>168</v>
      </c>
      <c r="C63" s="24">
        <v>5</v>
      </c>
      <c r="D63" s="28">
        <v>154</v>
      </c>
      <c r="E63" s="28">
        <v>225</v>
      </c>
      <c r="F63" s="29">
        <v>153</v>
      </c>
      <c r="G63" s="29">
        <v>140</v>
      </c>
      <c r="H63" s="30">
        <v>13</v>
      </c>
      <c r="I63" s="30">
        <v>89</v>
      </c>
      <c r="J63" s="25">
        <v>11</v>
      </c>
      <c r="K63" s="25">
        <v>101</v>
      </c>
      <c r="L63" s="26" t="s">
        <v>122</v>
      </c>
      <c r="M63" s="24">
        <v>86.5</v>
      </c>
      <c r="N63" s="28">
        <v>189.5</v>
      </c>
      <c r="O63" s="29">
        <v>146.5</v>
      </c>
      <c r="P63" s="30">
        <v>51</v>
      </c>
      <c r="Q63" s="25">
        <v>56</v>
      </c>
      <c r="R63" s="32">
        <f>SUMPRODUCT(M63:Q63,$M$1:$Q$1)/SUM($M$1:$Q$1)</f>
        <v>99.475000000000009</v>
      </c>
      <c r="S63" s="32" t="s">
        <v>479</v>
      </c>
    </row>
    <row r="64" spans="1:19" x14ac:dyDescent="0.3">
      <c r="A64" s="26" t="s">
        <v>239</v>
      </c>
      <c r="B64" s="24">
        <v>34</v>
      </c>
      <c r="C64" s="24">
        <v>209</v>
      </c>
      <c r="D64" s="28">
        <v>103</v>
      </c>
      <c r="E64" s="28">
        <v>117</v>
      </c>
      <c r="F64" s="29">
        <v>100</v>
      </c>
      <c r="G64" s="29">
        <v>231</v>
      </c>
      <c r="H64" s="30">
        <v>13</v>
      </c>
      <c r="I64" s="30">
        <v>89</v>
      </c>
      <c r="J64" s="25">
        <v>123</v>
      </c>
      <c r="K64" s="25">
        <v>1</v>
      </c>
      <c r="L64" s="26" t="s">
        <v>239</v>
      </c>
      <c r="M64" s="24">
        <v>121.5</v>
      </c>
      <c r="N64" s="28">
        <v>110</v>
      </c>
      <c r="O64" s="29">
        <v>165.5</v>
      </c>
      <c r="P64" s="30">
        <v>51</v>
      </c>
      <c r="Q64" s="25">
        <v>62</v>
      </c>
      <c r="R64" s="32">
        <f>SUMPRODUCT(M64:Q64,$M$1:$Q$1)/SUM($M$1:$Q$1)</f>
        <v>100.15</v>
      </c>
      <c r="S64" s="32" t="s">
        <v>479</v>
      </c>
    </row>
    <row r="65" spans="1:19" x14ac:dyDescent="0.3">
      <c r="A65" s="26" t="s">
        <v>173</v>
      </c>
      <c r="B65" s="24">
        <v>167</v>
      </c>
      <c r="C65" s="24">
        <v>5</v>
      </c>
      <c r="D65" s="28">
        <v>163</v>
      </c>
      <c r="E65" s="28">
        <v>103</v>
      </c>
      <c r="F65" s="29">
        <v>160</v>
      </c>
      <c r="G65" s="29">
        <v>187</v>
      </c>
      <c r="H65" s="30">
        <v>124</v>
      </c>
      <c r="I65" s="30">
        <v>1</v>
      </c>
      <c r="J65" s="25">
        <v>134</v>
      </c>
      <c r="K65" s="25">
        <v>1</v>
      </c>
      <c r="L65" s="26" t="s">
        <v>173</v>
      </c>
      <c r="M65" s="24">
        <v>86</v>
      </c>
      <c r="N65" s="28">
        <v>133</v>
      </c>
      <c r="O65" s="29">
        <v>173.5</v>
      </c>
      <c r="P65" s="30">
        <v>62.5</v>
      </c>
      <c r="Q65" s="25">
        <v>67.5</v>
      </c>
      <c r="R65" s="32">
        <f>SUMPRODUCT(M65:Q65,$M$1:$Q$1)/SUM($M$1:$Q$1)</f>
        <v>101.47499999999999</v>
      </c>
      <c r="S65" s="32" t="s">
        <v>479</v>
      </c>
    </row>
    <row r="66" spans="1:19" x14ac:dyDescent="0.3">
      <c r="A66" s="26" t="s">
        <v>158</v>
      </c>
      <c r="B66" s="24">
        <v>146</v>
      </c>
      <c r="C66" s="24">
        <v>227</v>
      </c>
      <c r="D66" s="28">
        <v>108</v>
      </c>
      <c r="E66" s="28">
        <v>114</v>
      </c>
      <c r="F66" s="29">
        <v>97</v>
      </c>
      <c r="G66" s="29">
        <v>144</v>
      </c>
      <c r="H66" s="30">
        <v>13</v>
      </c>
      <c r="I66" s="30">
        <v>89</v>
      </c>
      <c r="J66" s="25">
        <v>11</v>
      </c>
      <c r="K66" s="25">
        <v>101</v>
      </c>
      <c r="L66" s="26" t="s">
        <v>158</v>
      </c>
      <c r="M66" s="24">
        <v>186.5</v>
      </c>
      <c r="N66" s="28">
        <v>111</v>
      </c>
      <c r="O66" s="29">
        <v>120.5</v>
      </c>
      <c r="P66" s="30">
        <v>51</v>
      </c>
      <c r="Q66" s="25">
        <v>56</v>
      </c>
      <c r="R66" s="32">
        <f>SUMPRODUCT(M66:Q66,$M$1:$Q$1)/SUM($M$1:$Q$1)</f>
        <v>102.50000000000001</v>
      </c>
      <c r="S66" s="32" t="s">
        <v>479</v>
      </c>
    </row>
    <row r="67" spans="1:19" x14ac:dyDescent="0.3">
      <c r="A67" s="26" t="s">
        <v>295</v>
      </c>
      <c r="B67" s="24">
        <v>169</v>
      </c>
      <c r="C67" s="24">
        <v>5</v>
      </c>
      <c r="D67" s="28">
        <v>232</v>
      </c>
      <c r="E67" s="28">
        <v>59</v>
      </c>
      <c r="F67" s="29">
        <v>264</v>
      </c>
      <c r="G67" s="29">
        <v>125</v>
      </c>
      <c r="H67" s="30">
        <v>13</v>
      </c>
      <c r="I67" s="30">
        <v>89</v>
      </c>
      <c r="J67" s="25">
        <v>11</v>
      </c>
      <c r="K67" s="25">
        <v>101</v>
      </c>
      <c r="L67" s="26" t="s">
        <v>295</v>
      </c>
      <c r="M67" s="24">
        <v>87</v>
      </c>
      <c r="N67" s="28">
        <v>145.5</v>
      </c>
      <c r="O67" s="29">
        <v>194.5</v>
      </c>
      <c r="P67" s="30">
        <v>51</v>
      </c>
      <c r="Q67" s="25">
        <v>56</v>
      </c>
      <c r="R67" s="32">
        <f>SUMPRODUCT(M67:Q67,$M$1:$Q$1)/SUM($M$1:$Q$1)</f>
        <v>102.575</v>
      </c>
      <c r="S67" s="32" t="s">
        <v>479</v>
      </c>
    </row>
    <row r="68" spans="1:19" x14ac:dyDescent="0.3">
      <c r="A68" s="26" t="s">
        <v>263</v>
      </c>
      <c r="B68" s="24">
        <v>100</v>
      </c>
      <c r="C68" s="24">
        <v>254</v>
      </c>
      <c r="D68" s="28">
        <v>87</v>
      </c>
      <c r="E68" s="28">
        <v>178</v>
      </c>
      <c r="F68" s="29">
        <v>121</v>
      </c>
      <c r="G68" s="29">
        <v>108</v>
      </c>
      <c r="H68" s="30">
        <v>13</v>
      </c>
      <c r="I68" s="30">
        <v>89</v>
      </c>
      <c r="J68" s="25">
        <v>11</v>
      </c>
      <c r="K68" s="25">
        <v>101</v>
      </c>
      <c r="L68" s="26" t="s">
        <v>263</v>
      </c>
      <c r="M68" s="24">
        <v>177</v>
      </c>
      <c r="N68" s="28">
        <v>132.5</v>
      </c>
      <c r="O68" s="29">
        <v>114.5</v>
      </c>
      <c r="P68" s="30">
        <v>51</v>
      </c>
      <c r="Q68" s="25">
        <v>56</v>
      </c>
      <c r="R68" s="32">
        <f>SUMPRODUCT(M68:Q68,$M$1:$Q$1)/SUM($M$1:$Q$1)</f>
        <v>102.625</v>
      </c>
      <c r="S68" s="32" t="s">
        <v>479</v>
      </c>
    </row>
    <row r="69" spans="1:19" x14ac:dyDescent="0.3">
      <c r="A69" s="26" t="s">
        <v>178</v>
      </c>
      <c r="B69" s="24">
        <v>43</v>
      </c>
      <c r="C69" s="24">
        <v>257</v>
      </c>
      <c r="D69" s="28">
        <v>31</v>
      </c>
      <c r="E69" s="28">
        <v>250</v>
      </c>
      <c r="F69" s="29">
        <v>34</v>
      </c>
      <c r="G69" s="29">
        <v>251</v>
      </c>
      <c r="H69" s="30">
        <v>13</v>
      </c>
      <c r="I69" s="30">
        <v>89</v>
      </c>
      <c r="J69" s="25">
        <v>11</v>
      </c>
      <c r="K69" s="25">
        <v>101</v>
      </c>
      <c r="L69" s="26" t="s">
        <v>178</v>
      </c>
      <c r="M69" s="24">
        <v>150</v>
      </c>
      <c r="N69" s="28">
        <v>140.5</v>
      </c>
      <c r="O69" s="29">
        <v>142.5</v>
      </c>
      <c r="P69" s="30">
        <v>51</v>
      </c>
      <c r="Q69" s="25">
        <v>56</v>
      </c>
      <c r="R69" s="32">
        <f>SUMPRODUCT(M69:Q69,$M$1:$Q$1)/SUM($M$1:$Q$1)</f>
        <v>104.02500000000001</v>
      </c>
      <c r="S69" s="32" t="s">
        <v>479</v>
      </c>
    </row>
    <row r="70" spans="1:19" x14ac:dyDescent="0.3">
      <c r="A70" s="26" t="s">
        <v>77</v>
      </c>
      <c r="B70" s="24">
        <v>58</v>
      </c>
      <c r="C70" s="24">
        <v>238</v>
      </c>
      <c r="D70" s="28">
        <v>59</v>
      </c>
      <c r="E70" s="28">
        <v>203</v>
      </c>
      <c r="F70" s="29">
        <v>79</v>
      </c>
      <c r="G70" s="29">
        <v>226</v>
      </c>
      <c r="H70" s="30">
        <v>13</v>
      </c>
      <c r="I70" s="30">
        <v>89</v>
      </c>
      <c r="J70" s="25">
        <v>11</v>
      </c>
      <c r="K70" s="25">
        <v>101</v>
      </c>
      <c r="L70" s="26" t="s">
        <v>77</v>
      </c>
      <c r="M70" s="24">
        <v>148</v>
      </c>
      <c r="N70" s="28">
        <v>131</v>
      </c>
      <c r="O70" s="29">
        <v>152.5</v>
      </c>
      <c r="P70" s="30">
        <v>51</v>
      </c>
      <c r="Q70" s="25">
        <v>56</v>
      </c>
      <c r="R70" s="32">
        <f>SUMPRODUCT(M70:Q70,$M$1:$Q$1)/SUM($M$1:$Q$1)</f>
        <v>104.2</v>
      </c>
      <c r="S70" s="32" t="s">
        <v>479</v>
      </c>
    </row>
    <row r="71" spans="1:19" x14ac:dyDescent="0.3">
      <c r="A71" s="26" t="s">
        <v>264</v>
      </c>
      <c r="B71" s="24">
        <v>127</v>
      </c>
      <c r="C71" s="24">
        <v>242</v>
      </c>
      <c r="D71" s="28">
        <v>98</v>
      </c>
      <c r="E71" s="28">
        <v>158</v>
      </c>
      <c r="F71" s="29">
        <v>94</v>
      </c>
      <c r="G71" s="29">
        <v>150</v>
      </c>
      <c r="H71" s="30">
        <v>13</v>
      </c>
      <c r="I71" s="30">
        <v>89</v>
      </c>
      <c r="J71" s="25">
        <v>11</v>
      </c>
      <c r="K71" s="25">
        <v>101</v>
      </c>
      <c r="L71" s="26" t="s">
        <v>264</v>
      </c>
      <c r="M71" s="24">
        <v>184.5</v>
      </c>
      <c r="N71" s="28">
        <v>128</v>
      </c>
      <c r="O71" s="29">
        <v>122</v>
      </c>
      <c r="P71" s="30">
        <v>51</v>
      </c>
      <c r="Q71" s="25">
        <v>56</v>
      </c>
      <c r="R71" s="32">
        <f>SUMPRODUCT(M71:Q71,$M$1:$Q$1)/SUM($M$1:$Q$1)</f>
        <v>104.95</v>
      </c>
      <c r="S71" s="32" t="s">
        <v>479</v>
      </c>
    </row>
    <row r="72" spans="1:19" x14ac:dyDescent="0.3">
      <c r="A72" s="26" t="s">
        <v>125</v>
      </c>
      <c r="B72" s="24">
        <v>205</v>
      </c>
      <c r="C72" s="24">
        <v>5</v>
      </c>
      <c r="D72" s="28">
        <v>222</v>
      </c>
      <c r="E72" s="28">
        <v>116</v>
      </c>
      <c r="F72" s="29">
        <v>227</v>
      </c>
      <c r="G72" s="29">
        <v>115</v>
      </c>
      <c r="H72" s="30">
        <v>13</v>
      </c>
      <c r="I72" s="30">
        <v>89</v>
      </c>
      <c r="J72" s="25">
        <v>11</v>
      </c>
      <c r="K72" s="25">
        <v>101</v>
      </c>
      <c r="L72" s="26" t="s">
        <v>125</v>
      </c>
      <c r="M72" s="24">
        <v>105</v>
      </c>
      <c r="N72" s="28">
        <v>169</v>
      </c>
      <c r="O72" s="29">
        <v>171</v>
      </c>
      <c r="P72" s="30">
        <v>51</v>
      </c>
      <c r="Q72" s="25">
        <v>56</v>
      </c>
      <c r="R72" s="32">
        <f>SUMPRODUCT(M72:Q72,$M$1:$Q$1)/SUM($M$1:$Q$1)</f>
        <v>105</v>
      </c>
      <c r="S72" s="32" t="s">
        <v>479</v>
      </c>
    </row>
    <row r="73" spans="1:19" x14ac:dyDescent="0.3">
      <c r="A73" s="26" t="s">
        <v>32</v>
      </c>
      <c r="B73" s="24">
        <v>185</v>
      </c>
      <c r="C73" s="24">
        <v>5</v>
      </c>
      <c r="D73" s="28">
        <v>41</v>
      </c>
      <c r="E73" s="28">
        <v>249</v>
      </c>
      <c r="F73" s="29">
        <v>48</v>
      </c>
      <c r="G73" s="29">
        <v>250</v>
      </c>
      <c r="H73" s="30">
        <v>167</v>
      </c>
      <c r="I73" s="30">
        <v>1</v>
      </c>
      <c r="J73" s="25">
        <v>146</v>
      </c>
      <c r="K73" s="25">
        <v>1</v>
      </c>
      <c r="L73" s="26" t="s">
        <v>32</v>
      </c>
      <c r="M73" s="24">
        <v>95</v>
      </c>
      <c r="N73" s="28">
        <v>145</v>
      </c>
      <c r="O73" s="29">
        <v>149</v>
      </c>
      <c r="P73" s="30">
        <v>84</v>
      </c>
      <c r="Q73" s="25">
        <v>73.5</v>
      </c>
      <c r="R73" s="32">
        <f>SUMPRODUCT(M73:Q73,$M$1:$Q$1)/SUM($M$1:$Q$1)</f>
        <v>105.19999999999999</v>
      </c>
      <c r="S73" s="32" t="s">
        <v>479</v>
      </c>
    </row>
    <row r="74" spans="1:19" x14ac:dyDescent="0.3">
      <c r="A74" s="26" t="s">
        <v>97</v>
      </c>
      <c r="B74" s="24">
        <v>241</v>
      </c>
      <c r="C74" s="24">
        <v>132</v>
      </c>
      <c r="D74" s="28">
        <v>257</v>
      </c>
      <c r="E74" s="28">
        <v>3</v>
      </c>
      <c r="F74" s="29">
        <v>238</v>
      </c>
      <c r="G74" s="29">
        <v>2</v>
      </c>
      <c r="H74" s="30">
        <v>13</v>
      </c>
      <c r="I74" s="30">
        <v>89</v>
      </c>
      <c r="J74" s="25">
        <v>11</v>
      </c>
      <c r="K74" s="25">
        <v>101</v>
      </c>
      <c r="L74" s="26" t="s">
        <v>97</v>
      </c>
      <c r="M74" s="24">
        <v>186.5</v>
      </c>
      <c r="N74" s="28">
        <v>130</v>
      </c>
      <c r="O74" s="29">
        <v>120</v>
      </c>
      <c r="P74" s="30">
        <v>51</v>
      </c>
      <c r="Q74" s="25">
        <v>56</v>
      </c>
      <c r="R74" s="32">
        <f>SUMPRODUCT(M74:Q74,$M$1:$Q$1)/SUM($M$1:$Q$1)</f>
        <v>105.25000000000001</v>
      </c>
      <c r="S74" s="32" t="s">
        <v>479</v>
      </c>
    </row>
    <row r="75" spans="1:19" x14ac:dyDescent="0.3">
      <c r="A75" s="26" t="s">
        <v>233</v>
      </c>
      <c r="B75" s="24">
        <v>20</v>
      </c>
      <c r="C75" s="24">
        <v>198</v>
      </c>
      <c r="D75" s="28">
        <v>16</v>
      </c>
      <c r="E75" s="28">
        <v>145</v>
      </c>
      <c r="F75" s="29">
        <v>15</v>
      </c>
      <c r="G75" s="29">
        <v>77</v>
      </c>
      <c r="H75" s="30">
        <v>223</v>
      </c>
      <c r="I75" s="30">
        <v>74</v>
      </c>
      <c r="J75" s="25">
        <v>181</v>
      </c>
      <c r="K75" s="25">
        <v>89</v>
      </c>
      <c r="L75" s="26" t="s">
        <v>233</v>
      </c>
      <c r="M75" s="24">
        <v>109</v>
      </c>
      <c r="N75" s="28">
        <v>80.5</v>
      </c>
      <c r="O75" s="29">
        <v>46</v>
      </c>
      <c r="P75" s="30">
        <v>148.5</v>
      </c>
      <c r="Q75" s="25">
        <v>135</v>
      </c>
      <c r="R75" s="32">
        <f>SUMPRODUCT(M75:Q75,$M$1:$Q$1)/SUM($M$1:$Q$1)</f>
        <v>105.85</v>
      </c>
      <c r="S75" s="32" t="s">
        <v>479</v>
      </c>
    </row>
    <row r="76" spans="1:19" x14ac:dyDescent="0.3">
      <c r="A76" s="26" t="s">
        <v>249</v>
      </c>
      <c r="B76" s="24">
        <v>120</v>
      </c>
      <c r="C76" s="24">
        <v>108</v>
      </c>
      <c r="D76" s="28">
        <v>190</v>
      </c>
      <c r="E76" s="28">
        <v>120</v>
      </c>
      <c r="F76" s="29">
        <v>161</v>
      </c>
      <c r="G76" s="29">
        <v>193</v>
      </c>
      <c r="H76" s="30">
        <v>13</v>
      </c>
      <c r="I76" s="30">
        <v>89</v>
      </c>
      <c r="J76" s="25">
        <v>11</v>
      </c>
      <c r="K76" s="25">
        <v>101</v>
      </c>
      <c r="L76" s="26" t="s">
        <v>249</v>
      </c>
      <c r="M76" s="24">
        <v>114</v>
      </c>
      <c r="N76" s="28">
        <v>155</v>
      </c>
      <c r="O76" s="29">
        <v>177</v>
      </c>
      <c r="P76" s="30">
        <v>51</v>
      </c>
      <c r="Q76" s="25">
        <v>56</v>
      </c>
      <c r="R76" s="32">
        <f>SUMPRODUCT(M76:Q76,$M$1:$Q$1)/SUM($M$1:$Q$1)</f>
        <v>105.89999999999999</v>
      </c>
      <c r="S76" s="32" t="s">
        <v>479</v>
      </c>
    </row>
    <row r="77" spans="1:19" x14ac:dyDescent="0.3">
      <c r="A77" s="26" t="s">
        <v>137</v>
      </c>
      <c r="B77" s="24">
        <v>173</v>
      </c>
      <c r="C77" s="24">
        <v>115</v>
      </c>
      <c r="D77" s="28">
        <v>236</v>
      </c>
      <c r="E77" s="28">
        <v>83</v>
      </c>
      <c r="F77" s="29">
        <v>217</v>
      </c>
      <c r="G77" s="29">
        <v>87</v>
      </c>
      <c r="H77" s="30">
        <v>13</v>
      </c>
      <c r="I77" s="30">
        <v>89</v>
      </c>
      <c r="J77" s="25">
        <v>11</v>
      </c>
      <c r="K77" s="25">
        <v>101</v>
      </c>
      <c r="L77" s="26" t="s">
        <v>137</v>
      </c>
      <c r="M77" s="24">
        <v>144</v>
      </c>
      <c r="N77" s="28">
        <v>159.5</v>
      </c>
      <c r="O77" s="29">
        <v>152</v>
      </c>
      <c r="P77" s="30">
        <v>51</v>
      </c>
      <c r="Q77" s="25">
        <v>56</v>
      </c>
      <c r="R77" s="32">
        <f>SUMPRODUCT(M77:Q77,$M$1:$Q$1)/SUM($M$1:$Q$1)</f>
        <v>107.575</v>
      </c>
      <c r="S77" s="32" t="s">
        <v>479</v>
      </c>
    </row>
    <row r="78" spans="1:19" x14ac:dyDescent="0.3">
      <c r="A78" s="26" t="s">
        <v>56</v>
      </c>
      <c r="B78" s="24">
        <v>137</v>
      </c>
      <c r="C78" s="24">
        <v>67</v>
      </c>
      <c r="D78" s="28">
        <v>194</v>
      </c>
      <c r="E78" s="28">
        <v>106</v>
      </c>
      <c r="F78" s="29">
        <v>214</v>
      </c>
      <c r="G78" s="29">
        <v>195</v>
      </c>
      <c r="H78" s="30">
        <v>13</v>
      </c>
      <c r="I78" s="30">
        <v>89</v>
      </c>
      <c r="J78" s="25">
        <v>11</v>
      </c>
      <c r="K78" s="25">
        <v>101</v>
      </c>
      <c r="L78" s="26" t="s">
        <v>56</v>
      </c>
      <c r="M78" s="24">
        <v>102</v>
      </c>
      <c r="N78" s="28">
        <v>150</v>
      </c>
      <c r="O78" s="29">
        <v>204.5</v>
      </c>
      <c r="P78" s="30">
        <v>51</v>
      </c>
      <c r="Q78" s="25">
        <v>56</v>
      </c>
      <c r="R78" s="32">
        <f>SUMPRODUCT(M78:Q78,$M$1:$Q$1)/SUM($M$1:$Q$1)</f>
        <v>108.25000000000001</v>
      </c>
      <c r="S78" s="32" t="s">
        <v>479</v>
      </c>
    </row>
    <row r="79" spans="1:19" x14ac:dyDescent="0.3">
      <c r="A79" s="26" t="s">
        <v>135</v>
      </c>
      <c r="B79" s="24">
        <v>78</v>
      </c>
      <c r="C79" s="24">
        <v>125</v>
      </c>
      <c r="D79" s="28">
        <v>239</v>
      </c>
      <c r="E79" s="28">
        <v>153</v>
      </c>
      <c r="F79" s="29">
        <v>245</v>
      </c>
      <c r="G79" s="29">
        <v>104</v>
      </c>
      <c r="H79" s="30">
        <v>13</v>
      </c>
      <c r="I79" s="30">
        <v>89</v>
      </c>
      <c r="J79" s="25">
        <v>11</v>
      </c>
      <c r="K79" s="25">
        <v>101</v>
      </c>
      <c r="L79" s="26" t="s">
        <v>135</v>
      </c>
      <c r="M79" s="24">
        <v>101.5</v>
      </c>
      <c r="N79" s="28">
        <v>196</v>
      </c>
      <c r="O79" s="29">
        <v>174.5</v>
      </c>
      <c r="P79" s="30">
        <v>51</v>
      </c>
      <c r="Q79" s="25">
        <v>56</v>
      </c>
      <c r="R79" s="32">
        <f>SUMPRODUCT(M79:Q79,$M$1:$Q$1)/SUM($M$1:$Q$1)</f>
        <v>109.05</v>
      </c>
      <c r="S79" s="32" t="s">
        <v>479</v>
      </c>
    </row>
    <row r="80" spans="1:19" x14ac:dyDescent="0.3">
      <c r="A80" s="26" t="s">
        <v>298</v>
      </c>
      <c r="B80" s="24">
        <v>160</v>
      </c>
      <c r="C80" s="24">
        <v>5</v>
      </c>
      <c r="D80" s="28">
        <v>113</v>
      </c>
      <c r="E80" s="28">
        <v>71</v>
      </c>
      <c r="F80" s="29">
        <v>113</v>
      </c>
      <c r="G80" s="29">
        <v>101</v>
      </c>
      <c r="H80" s="30">
        <v>185</v>
      </c>
      <c r="I80" s="30">
        <v>66</v>
      </c>
      <c r="J80" s="25">
        <v>176</v>
      </c>
      <c r="K80" s="25">
        <v>82</v>
      </c>
      <c r="L80" s="26" t="s">
        <v>298</v>
      </c>
      <c r="M80" s="24">
        <v>82.5</v>
      </c>
      <c r="N80" s="28">
        <v>92</v>
      </c>
      <c r="O80" s="29">
        <v>107</v>
      </c>
      <c r="P80" s="30">
        <v>125.5</v>
      </c>
      <c r="Q80" s="25">
        <v>129</v>
      </c>
      <c r="R80" s="32">
        <f>SUMPRODUCT(M80:Q80,$M$1:$Q$1)/SUM($M$1:$Q$1)</f>
        <v>109.22499999999999</v>
      </c>
      <c r="S80" s="32" t="s">
        <v>479</v>
      </c>
    </row>
    <row r="81" spans="1:19" x14ac:dyDescent="0.3">
      <c r="A81" s="26" t="s">
        <v>22</v>
      </c>
      <c r="B81" s="24">
        <v>28</v>
      </c>
      <c r="C81" s="24">
        <v>101</v>
      </c>
      <c r="D81" s="28">
        <v>207</v>
      </c>
      <c r="E81" s="28">
        <v>204</v>
      </c>
      <c r="F81" s="29">
        <v>192</v>
      </c>
      <c r="G81" s="29">
        <v>227</v>
      </c>
      <c r="H81" s="30">
        <v>13</v>
      </c>
      <c r="I81" s="30">
        <v>89</v>
      </c>
      <c r="J81" s="25">
        <v>11</v>
      </c>
      <c r="K81" s="25">
        <v>101</v>
      </c>
      <c r="L81" s="26" t="s">
        <v>22</v>
      </c>
      <c r="M81" s="24">
        <v>64.5</v>
      </c>
      <c r="N81" s="28">
        <v>205.5</v>
      </c>
      <c r="O81" s="29">
        <v>209.5</v>
      </c>
      <c r="P81" s="30">
        <v>51</v>
      </c>
      <c r="Q81" s="25">
        <v>56</v>
      </c>
      <c r="R81" s="32">
        <f>SUMPRODUCT(M81:Q81,$M$1:$Q$1)/SUM($M$1:$Q$1)</f>
        <v>110.075</v>
      </c>
      <c r="S81" s="32" t="s">
        <v>479</v>
      </c>
    </row>
    <row r="82" spans="1:19" x14ac:dyDescent="0.3">
      <c r="A82" s="26" t="s">
        <v>220</v>
      </c>
      <c r="B82" s="24">
        <v>30</v>
      </c>
      <c r="C82" s="24">
        <v>122</v>
      </c>
      <c r="D82" s="28">
        <v>49</v>
      </c>
      <c r="E82" s="28">
        <v>147</v>
      </c>
      <c r="F82" s="29">
        <v>50</v>
      </c>
      <c r="G82" s="29">
        <v>199</v>
      </c>
      <c r="H82" s="30">
        <v>236</v>
      </c>
      <c r="I82" s="30">
        <v>56</v>
      </c>
      <c r="J82" s="25">
        <v>165</v>
      </c>
      <c r="K82" s="25">
        <v>59</v>
      </c>
      <c r="L82" s="26" t="s">
        <v>220</v>
      </c>
      <c r="M82" s="24">
        <v>76</v>
      </c>
      <c r="N82" s="28">
        <v>98</v>
      </c>
      <c r="O82" s="29">
        <v>124.5</v>
      </c>
      <c r="P82" s="30">
        <v>146</v>
      </c>
      <c r="Q82" s="25">
        <v>112</v>
      </c>
      <c r="R82" s="32">
        <f>SUMPRODUCT(M82:Q82,$M$1:$Q$1)/SUM($M$1:$Q$1)</f>
        <v>110.29999999999998</v>
      </c>
      <c r="S82" s="32" t="s">
        <v>479</v>
      </c>
    </row>
    <row r="83" spans="1:19" x14ac:dyDescent="0.3">
      <c r="A83" s="26" t="s">
        <v>316</v>
      </c>
      <c r="B83" s="24">
        <v>25</v>
      </c>
      <c r="C83" s="24">
        <v>86</v>
      </c>
      <c r="D83" s="28">
        <v>65</v>
      </c>
      <c r="E83" s="28">
        <v>26</v>
      </c>
      <c r="F83" s="29">
        <v>75</v>
      </c>
      <c r="G83" s="29">
        <v>22</v>
      </c>
      <c r="H83" s="30">
        <v>235</v>
      </c>
      <c r="I83" s="30">
        <v>201</v>
      </c>
      <c r="J83" s="25">
        <v>237</v>
      </c>
      <c r="K83" s="25">
        <v>98</v>
      </c>
      <c r="L83" s="26" t="s">
        <v>316</v>
      </c>
      <c r="M83" s="24">
        <v>55.5</v>
      </c>
      <c r="N83" s="28">
        <v>45.5</v>
      </c>
      <c r="O83" s="29">
        <v>48.5</v>
      </c>
      <c r="P83" s="30">
        <v>218</v>
      </c>
      <c r="Q83" s="25">
        <v>167.5</v>
      </c>
      <c r="R83" s="32">
        <f>SUMPRODUCT(M83:Q83,$M$1:$Q$1)/SUM($M$1:$Q$1)</f>
        <v>110.57499999999999</v>
      </c>
      <c r="S83" s="32" t="s">
        <v>479</v>
      </c>
    </row>
    <row r="84" spans="1:19" x14ac:dyDescent="0.3">
      <c r="A84" s="26" t="s">
        <v>9</v>
      </c>
      <c r="B84" s="24">
        <v>9</v>
      </c>
      <c r="C84" s="24">
        <v>61</v>
      </c>
      <c r="D84" s="28">
        <v>13</v>
      </c>
      <c r="E84" s="28">
        <v>186</v>
      </c>
      <c r="F84" s="29">
        <v>7</v>
      </c>
      <c r="G84" s="29">
        <v>216</v>
      </c>
      <c r="H84" s="30">
        <v>233</v>
      </c>
      <c r="I84" s="30">
        <v>77</v>
      </c>
      <c r="J84" s="25">
        <v>225</v>
      </c>
      <c r="K84" s="25">
        <v>68</v>
      </c>
      <c r="L84" s="26" t="s">
        <v>9</v>
      </c>
      <c r="M84" s="24">
        <v>35</v>
      </c>
      <c r="N84" s="28">
        <v>99.5</v>
      </c>
      <c r="O84" s="29">
        <v>111.5</v>
      </c>
      <c r="P84" s="30">
        <v>155</v>
      </c>
      <c r="Q84" s="25">
        <v>146.5</v>
      </c>
      <c r="R84" s="32">
        <f>SUMPRODUCT(M84:Q84,$M$1:$Q$1)/SUM($M$1:$Q$1)</f>
        <v>111.42499999999998</v>
      </c>
      <c r="S84" s="32" t="s">
        <v>479</v>
      </c>
    </row>
    <row r="85" spans="1:19" x14ac:dyDescent="0.3">
      <c r="A85" s="26" t="s">
        <v>210</v>
      </c>
      <c r="B85" s="24">
        <v>71</v>
      </c>
      <c r="C85" s="24">
        <v>248</v>
      </c>
      <c r="D85" s="28">
        <v>82</v>
      </c>
      <c r="E85" s="28">
        <v>227</v>
      </c>
      <c r="F85" s="29">
        <v>89</v>
      </c>
      <c r="G85" s="29">
        <v>234</v>
      </c>
      <c r="H85" s="30">
        <v>13</v>
      </c>
      <c r="I85" s="30">
        <v>89</v>
      </c>
      <c r="J85" s="25">
        <v>11</v>
      </c>
      <c r="K85" s="25">
        <v>101</v>
      </c>
      <c r="L85" s="26" t="s">
        <v>210</v>
      </c>
      <c r="M85" s="24">
        <v>159.5</v>
      </c>
      <c r="N85" s="28">
        <v>154.5</v>
      </c>
      <c r="O85" s="29">
        <v>161.5</v>
      </c>
      <c r="P85" s="30">
        <v>51</v>
      </c>
      <c r="Q85" s="25">
        <v>56</v>
      </c>
      <c r="R85" s="32">
        <f>SUMPRODUCT(M85:Q85,$M$1:$Q$1)/SUM($M$1:$Q$1)</f>
        <v>111.825</v>
      </c>
      <c r="S85" s="32" t="s">
        <v>479</v>
      </c>
    </row>
    <row r="86" spans="1:19" x14ac:dyDescent="0.3">
      <c r="A86" s="26" t="s">
        <v>200</v>
      </c>
      <c r="B86" s="24">
        <v>183</v>
      </c>
      <c r="C86" s="24">
        <v>82</v>
      </c>
      <c r="D86" s="28">
        <v>214</v>
      </c>
      <c r="E86" s="28">
        <v>86</v>
      </c>
      <c r="F86" s="29">
        <v>216</v>
      </c>
      <c r="G86" s="29">
        <v>135</v>
      </c>
      <c r="H86" s="30">
        <v>120</v>
      </c>
      <c r="I86" s="30">
        <v>1</v>
      </c>
      <c r="J86" s="25">
        <v>138</v>
      </c>
      <c r="K86" s="25">
        <v>1</v>
      </c>
      <c r="L86" s="26" t="s">
        <v>200</v>
      </c>
      <c r="M86" s="24">
        <v>132.5</v>
      </c>
      <c r="N86" s="28">
        <v>150</v>
      </c>
      <c r="O86" s="29">
        <v>175.5</v>
      </c>
      <c r="P86" s="30">
        <v>60.5</v>
      </c>
      <c r="Q86" s="25">
        <v>69.5</v>
      </c>
      <c r="R86" s="32">
        <f>SUMPRODUCT(M86:Q86,$M$1:$Q$1)/SUM($M$1:$Q$1)</f>
        <v>114.02499999999999</v>
      </c>
      <c r="S86" s="32" t="s">
        <v>479</v>
      </c>
    </row>
    <row r="87" spans="1:19" x14ac:dyDescent="0.3">
      <c r="A87" s="26" t="s">
        <v>324</v>
      </c>
      <c r="B87" s="24">
        <v>72</v>
      </c>
      <c r="C87" s="24">
        <v>257</v>
      </c>
      <c r="D87" s="28">
        <v>69</v>
      </c>
      <c r="E87" s="28">
        <v>250</v>
      </c>
      <c r="F87" s="29">
        <v>80</v>
      </c>
      <c r="G87" s="29">
        <v>251</v>
      </c>
      <c r="H87" s="30">
        <v>13</v>
      </c>
      <c r="I87" s="30">
        <v>89</v>
      </c>
      <c r="J87" s="25">
        <v>11</v>
      </c>
      <c r="K87" s="25">
        <v>101</v>
      </c>
      <c r="L87" s="26" t="s">
        <v>324</v>
      </c>
      <c r="M87" s="24">
        <v>164.5</v>
      </c>
      <c r="N87" s="28">
        <v>159.5</v>
      </c>
      <c r="O87" s="29">
        <v>165.5</v>
      </c>
      <c r="P87" s="30">
        <v>51</v>
      </c>
      <c r="Q87" s="25">
        <v>56</v>
      </c>
      <c r="R87" s="32">
        <f>SUMPRODUCT(M87:Q87,$M$1:$Q$1)/SUM($M$1:$Q$1)</f>
        <v>114.37500000000001</v>
      </c>
      <c r="S87" s="32" t="s">
        <v>479</v>
      </c>
    </row>
    <row r="88" spans="1:19" x14ac:dyDescent="0.3">
      <c r="A88" s="26" t="s">
        <v>199</v>
      </c>
      <c r="B88" s="24">
        <v>187</v>
      </c>
      <c r="C88" s="24">
        <v>75</v>
      </c>
      <c r="D88" s="28">
        <v>238</v>
      </c>
      <c r="E88" s="28">
        <v>80</v>
      </c>
      <c r="F88" s="29">
        <v>269</v>
      </c>
      <c r="G88" s="29">
        <v>70</v>
      </c>
      <c r="H88" s="30">
        <v>142</v>
      </c>
      <c r="I88" s="30">
        <v>1</v>
      </c>
      <c r="J88" s="25">
        <v>131</v>
      </c>
      <c r="K88" s="25">
        <v>1</v>
      </c>
      <c r="L88" s="26" t="s">
        <v>199</v>
      </c>
      <c r="M88" s="24">
        <v>131</v>
      </c>
      <c r="N88" s="28">
        <v>159</v>
      </c>
      <c r="O88" s="29">
        <v>169.5</v>
      </c>
      <c r="P88" s="30">
        <v>71.5</v>
      </c>
      <c r="Q88" s="25">
        <v>66</v>
      </c>
      <c r="R88" s="32">
        <f>SUMPRODUCT(M88:Q88,$M$1:$Q$1)/SUM($M$1:$Q$1)</f>
        <v>114.47499999999998</v>
      </c>
      <c r="S88" s="32" t="s">
        <v>479</v>
      </c>
    </row>
    <row r="89" spans="1:19" x14ac:dyDescent="0.3">
      <c r="A89" s="26" t="s">
        <v>142</v>
      </c>
      <c r="B89" s="24">
        <v>241</v>
      </c>
      <c r="C89" s="24">
        <v>132</v>
      </c>
      <c r="D89" s="28">
        <v>253</v>
      </c>
      <c r="E89" s="28">
        <v>32</v>
      </c>
      <c r="F89" s="29">
        <v>251</v>
      </c>
      <c r="G89" s="29">
        <v>64</v>
      </c>
      <c r="H89" s="30">
        <v>13</v>
      </c>
      <c r="I89" s="30">
        <v>89</v>
      </c>
      <c r="J89" s="25">
        <v>11</v>
      </c>
      <c r="K89" s="25">
        <v>101</v>
      </c>
      <c r="L89" s="26" t="s">
        <v>142</v>
      </c>
      <c r="M89" s="24">
        <v>186.5</v>
      </c>
      <c r="N89" s="28">
        <v>142.5</v>
      </c>
      <c r="O89" s="29">
        <v>157.5</v>
      </c>
      <c r="P89" s="30">
        <v>51</v>
      </c>
      <c r="Q89" s="25">
        <v>56</v>
      </c>
      <c r="R89" s="32">
        <f>SUMPRODUCT(M89:Q89,$M$1:$Q$1)/SUM($M$1:$Q$1)</f>
        <v>114.62500000000001</v>
      </c>
      <c r="S89" s="32" t="s">
        <v>479</v>
      </c>
    </row>
    <row r="90" spans="1:19" x14ac:dyDescent="0.3">
      <c r="A90" s="26" t="s">
        <v>24</v>
      </c>
      <c r="B90" s="24">
        <v>15</v>
      </c>
      <c r="C90" s="24">
        <v>203</v>
      </c>
      <c r="D90" s="28">
        <v>223</v>
      </c>
      <c r="E90" s="28">
        <v>200</v>
      </c>
      <c r="F90" s="29">
        <v>223</v>
      </c>
      <c r="G90" s="29">
        <v>100</v>
      </c>
      <c r="H90" s="30">
        <v>132</v>
      </c>
      <c r="I90" s="30">
        <v>1</v>
      </c>
      <c r="J90" s="25">
        <v>125</v>
      </c>
      <c r="K90" s="25">
        <v>1</v>
      </c>
      <c r="L90" s="26" t="s">
        <v>24</v>
      </c>
      <c r="M90" s="24">
        <v>109</v>
      </c>
      <c r="N90" s="28">
        <v>211.5</v>
      </c>
      <c r="O90" s="29">
        <v>161.5</v>
      </c>
      <c r="P90" s="30">
        <v>66.5</v>
      </c>
      <c r="Q90" s="25">
        <v>63</v>
      </c>
      <c r="R90" s="32">
        <f>SUMPRODUCT(M90:Q90,$M$1:$Q$1)/SUM($M$1:$Q$1)</f>
        <v>114.69999999999999</v>
      </c>
      <c r="S90" s="32" t="s">
        <v>479</v>
      </c>
    </row>
    <row r="91" spans="1:19" x14ac:dyDescent="0.3">
      <c r="A91" s="26" t="s">
        <v>34</v>
      </c>
      <c r="B91" s="24">
        <v>44</v>
      </c>
      <c r="C91" s="24">
        <v>63</v>
      </c>
      <c r="D91" s="28">
        <v>68</v>
      </c>
      <c r="E91" s="28">
        <v>30</v>
      </c>
      <c r="F91" s="29">
        <v>62</v>
      </c>
      <c r="G91" s="29">
        <v>27</v>
      </c>
      <c r="H91" s="30">
        <v>292</v>
      </c>
      <c r="I91" s="30">
        <v>216</v>
      </c>
      <c r="J91" s="25">
        <v>236</v>
      </c>
      <c r="K91" s="25">
        <v>95</v>
      </c>
      <c r="L91" s="26" t="s">
        <v>34</v>
      </c>
      <c r="M91" s="24">
        <v>53.5</v>
      </c>
      <c r="N91" s="28">
        <v>49</v>
      </c>
      <c r="O91" s="29">
        <v>44.5</v>
      </c>
      <c r="P91" s="30">
        <v>254</v>
      </c>
      <c r="Q91" s="25">
        <v>165.5</v>
      </c>
      <c r="R91" s="32">
        <f>SUMPRODUCT(M91:Q91,$M$1:$Q$1)/SUM($M$1:$Q$1)</f>
        <v>114.70000000000002</v>
      </c>
      <c r="S91" s="32" t="s">
        <v>479</v>
      </c>
    </row>
    <row r="92" spans="1:19" x14ac:dyDescent="0.3">
      <c r="A92" s="26" t="s">
        <v>262</v>
      </c>
      <c r="B92" s="24">
        <v>121</v>
      </c>
      <c r="C92" s="24">
        <v>87</v>
      </c>
      <c r="D92" s="28">
        <v>101</v>
      </c>
      <c r="E92" s="28">
        <v>197</v>
      </c>
      <c r="F92" s="29">
        <v>88</v>
      </c>
      <c r="G92" s="29">
        <v>192</v>
      </c>
      <c r="H92" s="30">
        <v>150</v>
      </c>
      <c r="I92" s="30">
        <v>46</v>
      </c>
      <c r="J92" s="25">
        <v>142</v>
      </c>
      <c r="K92" s="25">
        <v>51</v>
      </c>
      <c r="L92" s="26" t="s">
        <v>262</v>
      </c>
      <c r="M92" s="24">
        <v>104</v>
      </c>
      <c r="N92" s="28">
        <v>149</v>
      </c>
      <c r="O92" s="29">
        <v>140</v>
      </c>
      <c r="P92" s="30">
        <v>98</v>
      </c>
      <c r="Q92" s="25">
        <v>96.5</v>
      </c>
      <c r="R92" s="32">
        <f>SUMPRODUCT(M92:Q92,$M$1:$Q$1)/SUM($M$1:$Q$1)</f>
        <v>114.80000000000001</v>
      </c>
      <c r="S92" s="32" t="s">
        <v>479</v>
      </c>
    </row>
    <row r="93" spans="1:19" x14ac:dyDescent="0.3">
      <c r="A93" s="26" t="s">
        <v>310</v>
      </c>
      <c r="B93" s="24">
        <v>5</v>
      </c>
      <c r="C93" s="24">
        <v>5</v>
      </c>
      <c r="D93" s="28">
        <v>3</v>
      </c>
      <c r="E93" s="28">
        <v>33</v>
      </c>
      <c r="F93" s="29">
        <v>3</v>
      </c>
      <c r="G93" s="29">
        <v>57</v>
      </c>
      <c r="H93" s="30">
        <v>229</v>
      </c>
      <c r="I93" s="30">
        <v>270</v>
      </c>
      <c r="J93" s="25">
        <v>184</v>
      </c>
      <c r="K93" s="25">
        <v>274</v>
      </c>
      <c r="L93" s="26" t="s">
        <v>310</v>
      </c>
      <c r="M93" s="24">
        <v>5</v>
      </c>
      <c r="N93" s="28">
        <v>18</v>
      </c>
      <c r="O93" s="29">
        <v>30</v>
      </c>
      <c r="P93" s="30">
        <v>249.5</v>
      </c>
      <c r="Q93" s="25">
        <v>229</v>
      </c>
      <c r="R93" s="32">
        <f>SUMPRODUCT(M93:Q93,$M$1:$Q$1)/SUM($M$1:$Q$1)</f>
        <v>115.825</v>
      </c>
      <c r="S93" s="32" t="s">
        <v>479</v>
      </c>
    </row>
    <row r="94" spans="1:19" x14ac:dyDescent="0.3">
      <c r="A94" s="26" t="s">
        <v>108</v>
      </c>
      <c r="B94" s="24">
        <v>241</v>
      </c>
      <c r="C94" s="24">
        <v>132</v>
      </c>
      <c r="D94" s="28">
        <v>91</v>
      </c>
      <c r="E94" s="28">
        <v>121</v>
      </c>
      <c r="F94" s="29">
        <v>313</v>
      </c>
      <c r="G94" s="29">
        <v>46</v>
      </c>
      <c r="H94" s="30">
        <v>121</v>
      </c>
      <c r="I94" s="30">
        <v>1</v>
      </c>
      <c r="J94" s="25">
        <v>117</v>
      </c>
      <c r="K94" s="25">
        <v>1</v>
      </c>
      <c r="L94" s="26" t="s">
        <v>108</v>
      </c>
      <c r="M94" s="24">
        <v>186.5</v>
      </c>
      <c r="N94" s="28">
        <v>106</v>
      </c>
      <c r="O94" s="29">
        <v>179.5</v>
      </c>
      <c r="P94" s="30">
        <v>61</v>
      </c>
      <c r="Q94" s="25">
        <v>59</v>
      </c>
      <c r="R94" s="32">
        <f>SUMPRODUCT(M94:Q94,$M$1:$Q$1)/SUM($M$1:$Q$1)</f>
        <v>115.95</v>
      </c>
      <c r="S94" s="32" t="s">
        <v>479</v>
      </c>
    </row>
    <row r="95" spans="1:19" x14ac:dyDescent="0.3">
      <c r="A95" s="26" t="s">
        <v>252</v>
      </c>
      <c r="B95" s="24">
        <v>123</v>
      </c>
      <c r="C95" s="24">
        <v>5</v>
      </c>
      <c r="D95" s="28">
        <v>177</v>
      </c>
      <c r="E95" s="28">
        <v>74</v>
      </c>
      <c r="F95" s="29">
        <v>207</v>
      </c>
      <c r="G95" s="29">
        <v>59</v>
      </c>
      <c r="H95" s="30">
        <v>195</v>
      </c>
      <c r="I95" s="30">
        <v>69</v>
      </c>
      <c r="J95" s="25">
        <v>193</v>
      </c>
      <c r="K95" s="25">
        <v>61</v>
      </c>
      <c r="L95" s="26" t="s">
        <v>252</v>
      </c>
      <c r="M95" s="24">
        <v>64</v>
      </c>
      <c r="N95" s="28">
        <v>125.5</v>
      </c>
      <c r="O95" s="29">
        <v>133</v>
      </c>
      <c r="P95" s="30">
        <v>132</v>
      </c>
      <c r="Q95" s="25">
        <v>127</v>
      </c>
      <c r="R95" s="32">
        <f>SUMPRODUCT(M95:Q95,$M$1:$Q$1)/SUM($M$1:$Q$1)</f>
        <v>116.125</v>
      </c>
      <c r="S95" s="32" t="s">
        <v>479</v>
      </c>
    </row>
    <row r="96" spans="1:19" x14ac:dyDescent="0.3">
      <c r="A96" s="26" t="s">
        <v>53</v>
      </c>
      <c r="B96" s="24">
        <v>90</v>
      </c>
      <c r="C96" s="24">
        <v>257</v>
      </c>
      <c r="D96" s="28">
        <v>74</v>
      </c>
      <c r="E96" s="28">
        <v>250</v>
      </c>
      <c r="F96" s="29">
        <v>76</v>
      </c>
      <c r="G96" s="29">
        <v>251</v>
      </c>
      <c r="H96" s="30">
        <v>13</v>
      </c>
      <c r="I96" s="30">
        <v>89</v>
      </c>
      <c r="J96" s="25">
        <v>11</v>
      </c>
      <c r="K96" s="25">
        <v>101</v>
      </c>
      <c r="L96" s="26" t="s">
        <v>53</v>
      </c>
      <c r="M96" s="24">
        <v>173.5</v>
      </c>
      <c r="N96" s="28">
        <v>162</v>
      </c>
      <c r="O96" s="29">
        <v>163.5</v>
      </c>
      <c r="P96" s="30">
        <v>51</v>
      </c>
      <c r="Q96" s="25">
        <v>56</v>
      </c>
      <c r="R96" s="32">
        <f>SUMPRODUCT(M96:Q96,$M$1:$Q$1)/SUM($M$1:$Q$1)</f>
        <v>116.15</v>
      </c>
      <c r="S96" s="32" t="s">
        <v>479</v>
      </c>
    </row>
    <row r="97" spans="1:19" x14ac:dyDescent="0.3">
      <c r="A97" s="26" t="s">
        <v>151</v>
      </c>
      <c r="B97" s="24">
        <v>204</v>
      </c>
      <c r="C97" s="24">
        <v>5</v>
      </c>
      <c r="D97" s="28">
        <v>158</v>
      </c>
      <c r="E97" s="28">
        <v>248</v>
      </c>
      <c r="F97" s="29">
        <v>162</v>
      </c>
      <c r="G97" s="29">
        <v>249</v>
      </c>
      <c r="H97" s="30">
        <v>13</v>
      </c>
      <c r="I97" s="30">
        <v>89</v>
      </c>
      <c r="J97" s="25">
        <v>11</v>
      </c>
      <c r="K97" s="25">
        <v>101</v>
      </c>
      <c r="L97" s="26" t="s">
        <v>151</v>
      </c>
      <c r="M97" s="24">
        <v>104.5</v>
      </c>
      <c r="N97" s="28">
        <v>203</v>
      </c>
      <c r="O97" s="29">
        <v>205.5</v>
      </c>
      <c r="P97" s="30">
        <v>51</v>
      </c>
      <c r="Q97" s="25">
        <v>56</v>
      </c>
      <c r="R97" s="32">
        <f>SUMPRODUCT(M97:Q97,$M$1:$Q$1)/SUM($M$1:$Q$1)</f>
        <v>116.9</v>
      </c>
      <c r="S97" s="32" t="s">
        <v>479</v>
      </c>
    </row>
    <row r="98" spans="1:19" x14ac:dyDescent="0.3">
      <c r="A98" s="26" t="s">
        <v>48</v>
      </c>
      <c r="B98" s="24">
        <v>189</v>
      </c>
      <c r="C98" s="24">
        <v>200</v>
      </c>
      <c r="D98" s="28">
        <v>237</v>
      </c>
      <c r="E98" s="28">
        <v>51</v>
      </c>
      <c r="F98" s="29">
        <v>249</v>
      </c>
      <c r="G98" s="29">
        <v>42</v>
      </c>
      <c r="H98" s="30">
        <v>7</v>
      </c>
      <c r="I98" s="30">
        <v>42</v>
      </c>
      <c r="J98" s="25">
        <v>124</v>
      </c>
      <c r="K98" s="25">
        <v>40</v>
      </c>
      <c r="L98" s="26" t="s">
        <v>48</v>
      </c>
      <c r="M98" s="24">
        <v>194.5</v>
      </c>
      <c r="N98" s="28">
        <v>144</v>
      </c>
      <c r="O98" s="29">
        <v>145.5</v>
      </c>
      <c r="P98" s="30">
        <v>24.5</v>
      </c>
      <c r="Q98" s="25">
        <v>82</v>
      </c>
      <c r="R98" s="32">
        <f>SUMPRODUCT(M98:Q98,$M$1:$Q$1)/SUM($M$1:$Q$1)</f>
        <v>117.87499999999999</v>
      </c>
      <c r="S98" s="32" t="s">
        <v>479</v>
      </c>
    </row>
    <row r="99" spans="1:19" x14ac:dyDescent="0.3">
      <c r="A99" s="26" t="s">
        <v>281</v>
      </c>
      <c r="B99" s="24">
        <v>241</v>
      </c>
      <c r="C99" s="24">
        <v>132</v>
      </c>
      <c r="D99" s="28">
        <v>215</v>
      </c>
      <c r="E99" s="28">
        <v>240</v>
      </c>
      <c r="F99" s="29">
        <v>147</v>
      </c>
      <c r="G99" s="29">
        <v>74</v>
      </c>
      <c r="H99" s="30">
        <v>13</v>
      </c>
      <c r="I99" s="30">
        <v>89</v>
      </c>
      <c r="J99" s="25">
        <v>11</v>
      </c>
      <c r="K99" s="25">
        <v>101</v>
      </c>
      <c r="L99" s="26" t="s">
        <v>281</v>
      </c>
      <c r="M99" s="24">
        <v>186.5</v>
      </c>
      <c r="N99" s="28">
        <v>227.5</v>
      </c>
      <c r="O99" s="29">
        <v>110.5</v>
      </c>
      <c r="P99" s="30">
        <v>51</v>
      </c>
      <c r="Q99" s="25">
        <v>56</v>
      </c>
      <c r="R99" s="32">
        <f>SUMPRODUCT(M99:Q99,$M$1:$Q$1)/SUM($M$1:$Q$1)</f>
        <v>117.97500000000001</v>
      </c>
      <c r="S99" s="32" t="s">
        <v>479</v>
      </c>
    </row>
    <row r="100" spans="1:19" x14ac:dyDescent="0.3">
      <c r="A100" s="26" t="s">
        <v>198</v>
      </c>
      <c r="B100" s="24">
        <v>8</v>
      </c>
      <c r="C100" s="24">
        <v>2</v>
      </c>
      <c r="D100" s="28">
        <v>11</v>
      </c>
      <c r="E100" s="28">
        <v>39</v>
      </c>
      <c r="F100" s="29">
        <v>16</v>
      </c>
      <c r="G100" s="29">
        <v>51</v>
      </c>
      <c r="H100" s="30">
        <v>287</v>
      </c>
      <c r="I100" s="30">
        <v>270</v>
      </c>
      <c r="J100" s="25">
        <v>163</v>
      </c>
      <c r="K100" s="25">
        <v>274</v>
      </c>
      <c r="L100" s="26" t="s">
        <v>198</v>
      </c>
      <c r="M100" s="24">
        <v>5</v>
      </c>
      <c r="N100" s="28">
        <v>25</v>
      </c>
      <c r="O100" s="29">
        <v>33.5</v>
      </c>
      <c r="P100" s="30">
        <v>278.5</v>
      </c>
      <c r="Q100" s="25">
        <v>218.5</v>
      </c>
      <c r="R100" s="32">
        <f>SUMPRODUCT(M100:Q100,$M$1:$Q$1)/SUM($M$1:$Q$1)</f>
        <v>118.77499999999999</v>
      </c>
      <c r="S100" s="32" t="s">
        <v>479</v>
      </c>
    </row>
    <row r="101" spans="1:19" x14ac:dyDescent="0.3">
      <c r="A101" s="26" t="s">
        <v>215</v>
      </c>
      <c r="B101" s="24">
        <v>112</v>
      </c>
      <c r="C101" s="24">
        <v>257</v>
      </c>
      <c r="D101" s="28">
        <v>54</v>
      </c>
      <c r="E101" s="28">
        <v>250</v>
      </c>
      <c r="F101" s="29">
        <v>58</v>
      </c>
      <c r="G101" s="29">
        <v>251</v>
      </c>
      <c r="H101" s="30">
        <v>140</v>
      </c>
      <c r="I101" s="30">
        <v>1</v>
      </c>
      <c r="J101" s="25">
        <v>128</v>
      </c>
      <c r="K101" s="25">
        <v>1</v>
      </c>
      <c r="L101" s="26" t="s">
        <v>215</v>
      </c>
      <c r="M101" s="24">
        <v>184.5</v>
      </c>
      <c r="N101" s="28">
        <v>152</v>
      </c>
      <c r="O101" s="29">
        <v>154.5</v>
      </c>
      <c r="P101" s="30">
        <v>70.5</v>
      </c>
      <c r="Q101" s="25">
        <v>64.5</v>
      </c>
      <c r="R101" s="32">
        <f>SUMPRODUCT(M101:Q101,$M$1:$Q$1)/SUM($M$1:$Q$1)</f>
        <v>120.52500000000001</v>
      </c>
      <c r="S101" s="32" t="s">
        <v>479</v>
      </c>
    </row>
    <row r="102" spans="1:19" x14ac:dyDescent="0.3">
      <c r="A102" s="26" t="s">
        <v>319</v>
      </c>
      <c r="B102" s="24">
        <v>241</v>
      </c>
      <c r="C102" s="24">
        <v>132</v>
      </c>
      <c r="D102" s="28">
        <v>245</v>
      </c>
      <c r="E102" s="28">
        <v>1</v>
      </c>
      <c r="F102" s="29">
        <v>270</v>
      </c>
      <c r="G102" s="29">
        <v>142</v>
      </c>
      <c r="H102" s="30">
        <v>13</v>
      </c>
      <c r="I102" s="30">
        <v>89</v>
      </c>
      <c r="J102" s="25">
        <v>11</v>
      </c>
      <c r="K102" s="25">
        <v>101</v>
      </c>
      <c r="L102" s="26" t="s">
        <v>319</v>
      </c>
      <c r="M102" s="24">
        <v>186.5</v>
      </c>
      <c r="N102" s="28">
        <v>123</v>
      </c>
      <c r="O102" s="29">
        <v>206</v>
      </c>
      <c r="P102" s="30">
        <v>51</v>
      </c>
      <c r="Q102" s="25">
        <v>56</v>
      </c>
      <c r="R102" s="32">
        <f>SUMPRODUCT(M102:Q102,$M$1:$Q$1)/SUM($M$1:$Q$1)</f>
        <v>121.4</v>
      </c>
      <c r="S102" s="32" t="s">
        <v>479</v>
      </c>
    </row>
    <row r="103" spans="1:19" x14ac:dyDescent="0.3">
      <c r="A103" s="26" t="s">
        <v>154</v>
      </c>
      <c r="B103" s="24">
        <v>209</v>
      </c>
      <c r="C103" s="24">
        <v>257</v>
      </c>
      <c r="D103" s="28">
        <v>116</v>
      </c>
      <c r="E103" s="28">
        <v>157</v>
      </c>
      <c r="F103" s="29">
        <v>83</v>
      </c>
      <c r="G103" s="29">
        <v>141</v>
      </c>
      <c r="H103" s="30">
        <v>155</v>
      </c>
      <c r="I103" s="30">
        <v>1</v>
      </c>
      <c r="J103" s="25">
        <v>136</v>
      </c>
      <c r="K103" s="25">
        <v>1</v>
      </c>
      <c r="L103" s="26" t="s">
        <v>154</v>
      </c>
      <c r="M103" s="24">
        <v>233</v>
      </c>
      <c r="N103" s="28">
        <v>136.5</v>
      </c>
      <c r="O103" s="29">
        <v>112</v>
      </c>
      <c r="P103" s="30">
        <v>78</v>
      </c>
      <c r="Q103" s="25">
        <v>68.5</v>
      </c>
      <c r="R103" s="32">
        <f>SUMPRODUCT(M103:Q103,$M$1:$Q$1)/SUM($M$1:$Q$1)</f>
        <v>121.72500000000001</v>
      </c>
      <c r="S103" s="32" t="s">
        <v>479</v>
      </c>
    </row>
    <row r="104" spans="1:19" x14ac:dyDescent="0.3">
      <c r="A104" s="26" t="s">
        <v>212</v>
      </c>
      <c r="B104" s="24">
        <v>150</v>
      </c>
      <c r="C104" s="24">
        <v>218</v>
      </c>
      <c r="D104" s="28">
        <v>44</v>
      </c>
      <c r="E104" s="28">
        <v>193</v>
      </c>
      <c r="F104" s="29">
        <v>92</v>
      </c>
      <c r="G104" s="29">
        <v>2</v>
      </c>
      <c r="H104" s="30">
        <v>183</v>
      </c>
      <c r="I104" s="30">
        <v>84</v>
      </c>
      <c r="J104" s="25">
        <v>172</v>
      </c>
      <c r="K104" s="25">
        <v>81</v>
      </c>
      <c r="L104" s="26" t="s">
        <v>212</v>
      </c>
      <c r="M104" s="24">
        <v>184</v>
      </c>
      <c r="N104" s="28">
        <v>118.5</v>
      </c>
      <c r="O104" s="29">
        <v>47</v>
      </c>
      <c r="P104" s="30">
        <v>133.5</v>
      </c>
      <c r="Q104" s="25">
        <v>126.5</v>
      </c>
      <c r="R104" s="32">
        <f>SUMPRODUCT(M104:Q104,$M$1:$Q$1)/SUM($M$1:$Q$1)</f>
        <v>121.94999999999999</v>
      </c>
      <c r="S104" s="32" t="s">
        <v>479</v>
      </c>
    </row>
    <row r="105" spans="1:19" x14ac:dyDescent="0.3">
      <c r="A105" s="26" t="s">
        <v>282</v>
      </c>
      <c r="B105" s="24">
        <v>171</v>
      </c>
      <c r="C105" s="24">
        <v>126</v>
      </c>
      <c r="D105" s="28">
        <v>97</v>
      </c>
      <c r="E105" s="28">
        <v>89</v>
      </c>
      <c r="F105" s="29">
        <v>60</v>
      </c>
      <c r="G105" s="29">
        <v>106</v>
      </c>
      <c r="H105" s="30">
        <v>198</v>
      </c>
      <c r="I105" s="30">
        <v>83</v>
      </c>
      <c r="J105" s="25">
        <v>188</v>
      </c>
      <c r="K105" s="25">
        <v>83</v>
      </c>
      <c r="L105" s="26" t="s">
        <v>282</v>
      </c>
      <c r="M105" s="24">
        <v>148.5</v>
      </c>
      <c r="N105" s="28">
        <v>93</v>
      </c>
      <c r="O105" s="29">
        <v>83</v>
      </c>
      <c r="P105" s="30">
        <v>140.5</v>
      </c>
      <c r="Q105" s="25">
        <v>135.5</v>
      </c>
      <c r="R105" s="32">
        <f>SUMPRODUCT(M105:Q105,$M$1:$Q$1)/SUM($M$1:$Q$1)</f>
        <v>121.97499999999999</v>
      </c>
      <c r="S105" s="32" t="s">
        <v>479</v>
      </c>
    </row>
    <row r="106" spans="1:19" x14ac:dyDescent="0.3">
      <c r="A106" s="26" t="s">
        <v>50</v>
      </c>
      <c r="B106" s="24">
        <v>18</v>
      </c>
      <c r="C106" s="24">
        <v>5</v>
      </c>
      <c r="D106" s="28">
        <v>235</v>
      </c>
      <c r="E106" s="28">
        <v>230</v>
      </c>
      <c r="F106" s="29">
        <v>253</v>
      </c>
      <c r="G106" s="29">
        <v>217</v>
      </c>
      <c r="H106" s="30">
        <v>275</v>
      </c>
      <c r="I106" s="30">
        <v>1</v>
      </c>
      <c r="J106" s="25">
        <v>115</v>
      </c>
      <c r="K106" s="25">
        <v>1</v>
      </c>
      <c r="L106" s="26" t="s">
        <v>50</v>
      </c>
      <c r="M106" s="24">
        <v>11.5</v>
      </c>
      <c r="N106" s="28">
        <v>232.5</v>
      </c>
      <c r="O106" s="29">
        <v>235</v>
      </c>
      <c r="P106" s="30">
        <v>138</v>
      </c>
      <c r="Q106" s="25">
        <v>58</v>
      </c>
      <c r="R106" s="32">
        <f>SUMPRODUCT(M106:Q106,$M$1:$Q$1)/SUM($M$1:$Q$1)</f>
        <v>122.27500000000001</v>
      </c>
      <c r="S106" s="32" t="s">
        <v>479</v>
      </c>
    </row>
    <row r="107" spans="1:19" x14ac:dyDescent="0.3">
      <c r="A107" s="26" t="s">
        <v>105</v>
      </c>
      <c r="B107" s="24">
        <v>103</v>
      </c>
      <c r="C107" s="24">
        <v>257</v>
      </c>
      <c r="D107" s="28">
        <v>83</v>
      </c>
      <c r="E107" s="28">
        <v>250</v>
      </c>
      <c r="F107" s="29">
        <v>119</v>
      </c>
      <c r="G107" s="29">
        <v>251</v>
      </c>
      <c r="H107" s="30">
        <v>13</v>
      </c>
      <c r="I107" s="30">
        <v>89</v>
      </c>
      <c r="J107" s="25">
        <v>11</v>
      </c>
      <c r="K107" s="25">
        <v>101</v>
      </c>
      <c r="L107" s="26" t="s">
        <v>105</v>
      </c>
      <c r="M107" s="24">
        <v>180</v>
      </c>
      <c r="N107" s="28">
        <v>166.5</v>
      </c>
      <c r="O107" s="29">
        <v>185</v>
      </c>
      <c r="P107" s="30">
        <v>51</v>
      </c>
      <c r="Q107" s="25">
        <v>56</v>
      </c>
      <c r="R107" s="32">
        <f>SUMPRODUCT(M107:Q107,$M$1:$Q$1)/SUM($M$1:$Q$1)</f>
        <v>122.425</v>
      </c>
      <c r="S107" s="32" t="s">
        <v>479</v>
      </c>
    </row>
    <row r="108" spans="1:19" x14ac:dyDescent="0.3">
      <c r="A108" s="26" t="s">
        <v>124</v>
      </c>
      <c r="B108" s="24">
        <v>206</v>
      </c>
      <c r="C108" s="24">
        <v>132</v>
      </c>
      <c r="D108" s="28">
        <v>246</v>
      </c>
      <c r="E108" s="28">
        <v>167</v>
      </c>
      <c r="F108" s="29">
        <v>225</v>
      </c>
      <c r="G108" s="29">
        <v>107</v>
      </c>
      <c r="H108" s="30">
        <v>13</v>
      </c>
      <c r="I108" s="30">
        <v>89</v>
      </c>
      <c r="J108" s="25">
        <v>11</v>
      </c>
      <c r="K108" s="25">
        <v>101</v>
      </c>
      <c r="L108" s="26" t="s">
        <v>124</v>
      </c>
      <c r="M108" s="24">
        <v>169</v>
      </c>
      <c r="N108" s="28">
        <v>206.5</v>
      </c>
      <c r="O108" s="29">
        <v>166</v>
      </c>
      <c r="P108" s="30">
        <v>51</v>
      </c>
      <c r="Q108" s="25">
        <v>56</v>
      </c>
      <c r="R108" s="32">
        <f>SUMPRODUCT(M108:Q108,$M$1:$Q$1)/SUM($M$1:$Q$1)</f>
        <v>122.42500000000001</v>
      </c>
      <c r="S108" s="32" t="s">
        <v>479</v>
      </c>
    </row>
    <row r="109" spans="1:19" x14ac:dyDescent="0.3">
      <c r="A109" s="26" t="s">
        <v>18</v>
      </c>
      <c r="B109" s="24">
        <v>39</v>
      </c>
      <c r="C109" s="24">
        <v>5</v>
      </c>
      <c r="D109" s="28">
        <v>25</v>
      </c>
      <c r="E109" s="28">
        <v>3</v>
      </c>
      <c r="F109" s="29">
        <v>25</v>
      </c>
      <c r="G109" s="29">
        <v>2</v>
      </c>
      <c r="H109" s="30">
        <v>269</v>
      </c>
      <c r="I109" s="30">
        <v>240</v>
      </c>
      <c r="J109" s="25">
        <v>265</v>
      </c>
      <c r="K109" s="25">
        <v>237</v>
      </c>
      <c r="L109" s="26" t="s">
        <v>18</v>
      </c>
      <c r="M109" s="24">
        <v>22</v>
      </c>
      <c r="N109" s="28">
        <v>14</v>
      </c>
      <c r="O109" s="29">
        <v>13.5</v>
      </c>
      <c r="P109" s="30">
        <v>254.5</v>
      </c>
      <c r="Q109" s="25">
        <v>251</v>
      </c>
      <c r="R109" s="32">
        <f>SUMPRODUCT(M109:Q109,$M$1:$Q$1)/SUM($M$1:$Q$1)</f>
        <v>122.675</v>
      </c>
      <c r="S109" s="32" t="s">
        <v>479</v>
      </c>
    </row>
    <row r="110" spans="1:19" x14ac:dyDescent="0.3">
      <c r="A110" s="26" t="s">
        <v>79</v>
      </c>
      <c r="B110" s="24">
        <v>26</v>
      </c>
      <c r="C110" s="24">
        <v>211</v>
      </c>
      <c r="D110" s="28">
        <v>47</v>
      </c>
      <c r="E110" s="28">
        <v>172</v>
      </c>
      <c r="F110" s="29">
        <v>53</v>
      </c>
      <c r="G110" s="29">
        <v>30</v>
      </c>
      <c r="H110" s="30">
        <v>294</v>
      </c>
      <c r="I110" s="30">
        <v>86</v>
      </c>
      <c r="J110" s="25">
        <v>209</v>
      </c>
      <c r="K110" s="25">
        <v>96</v>
      </c>
      <c r="L110" s="26" t="s">
        <v>79</v>
      </c>
      <c r="M110" s="24">
        <v>118.5</v>
      </c>
      <c r="N110" s="28">
        <v>109.5</v>
      </c>
      <c r="O110" s="29">
        <v>41.5</v>
      </c>
      <c r="P110" s="30">
        <v>190</v>
      </c>
      <c r="Q110" s="25">
        <v>152.5</v>
      </c>
      <c r="R110" s="32">
        <f>SUMPRODUCT(M110:Q110,$M$1:$Q$1)/SUM($M$1:$Q$1)</f>
        <v>122.675</v>
      </c>
      <c r="S110" s="32" t="s">
        <v>479</v>
      </c>
    </row>
    <row r="111" spans="1:19" x14ac:dyDescent="0.3">
      <c r="A111" s="26" t="s">
        <v>132</v>
      </c>
      <c r="B111" s="24">
        <v>211</v>
      </c>
      <c r="C111" s="24">
        <v>5</v>
      </c>
      <c r="D111" s="28">
        <v>198</v>
      </c>
      <c r="E111" s="28">
        <v>247</v>
      </c>
      <c r="F111" s="29">
        <v>178</v>
      </c>
      <c r="G111" s="29">
        <v>245</v>
      </c>
      <c r="H111" s="30">
        <v>116</v>
      </c>
      <c r="I111" s="30">
        <v>1</v>
      </c>
      <c r="J111" s="25">
        <v>111</v>
      </c>
      <c r="K111" s="25">
        <v>1</v>
      </c>
      <c r="L111" s="26" t="s">
        <v>132</v>
      </c>
      <c r="M111" s="24">
        <v>108</v>
      </c>
      <c r="N111" s="28">
        <v>222.5</v>
      </c>
      <c r="O111" s="29">
        <v>211.5</v>
      </c>
      <c r="P111" s="30">
        <v>58.5</v>
      </c>
      <c r="Q111" s="25">
        <v>56</v>
      </c>
      <c r="R111" s="32">
        <f>SUMPRODUCT(M111:Q111,$M$1:$Q$1)/SUM($M$1:$Q$1)</f>
        <v>122.85000000000001</v>
      </c>
      <c r="S111" s="32" t="s">
        <v>479</v>
      </c>
    </row>
    <row r="112" spans="1:19" x14ac:dyDescent="0.3">
      <c r="A112" s="26" t="s">
        <v>217</v>
      </c>
      <c r="B112" s="24">
        <v>84</v>
      </c>
      <c r="C112" s="24">
        <v>257</v>
      </c>
      <c r="D112" s="28">
        <v>110</v>
      </c>
      <c r="E112" s="28">
        <v>250</v>
      </c>
      <c r="F112" s="29">
        <v>128</v>
      </c>
      <c r="G112" s="29">
        <v>251</v>
      </c>
      <c r="H112" s="30">
        <v>13</v>
      </c>
      <c r="I112" s="30">
        <v>89</v>
      </c>
      <c r="J112" s="25">
        <v>11</v>
      </c>
      <c r="K112" s="25">
        <v>101</v>
      </c>
      <c r="L112" s="26" t="s">
        <v>217</v>
      </c>
      <c r="M112" s="24">
        <v>170.5</v>
      </c>
      <c r="N112" s="28">
        <v>180</v>
      </c>
      <c r="O112" s="29">
        <v>189.5</v>
      </c>
      <c r="P112" s="30">
        <v>51</v>
      </c>
      <c r="Q112" s="25">
        <v>56</v>
      </c>
      <c r="R112" s="32">
        <f>SUMPRODUCT(M112:Q112,$M$1:$Q$1)/SUM($M$1:$Q$1)</f>
        <v>123.45</v>
      </c>
      <c r="S112" s="32" t="s">
        <v>479</v>
      </c>
    </row>
    <row r="113" spans="1:19" x14ac:dyDescent="0.3">
      <c r="A113" s="26" t="s">
        <v>148</v>
      </c>
      <c r="B113" s="24">
        <v>165</v>
      </c>
      <c r="C113" s="24">
        <v>71</v>
      </c>
      <c r="D113" s="28">
        <v>180</v>
      </c>
      <c r="E113" s="28">
        <v>218</v>
      </c>
      <c r="F113" s="29">
        <v>240</v>
      </c>
      <c r="G113" s="29">
        <v>222</v>
      </c>
      <c r="H113" s="30">
        <v>13</v>
      </c>
      <c r="I113" s="30">
        <v>89</v>
      </c>
      <c r="J113" s="25">
        <v>11</v>
      </c>
      <c r="K113" s="25">
        <v>101</v>
      </c>
      <c r="L113" s="26" t="s">
        <v>148</v>
      </c>
      <c r="M113" s="24">
        <v>118</v>
      </c>
      <c r="N113" s="28">
        <v>199</v>
      </c>
      <c r="O113" s="29">
        <v>231</v>
      </c>
      <c r="P113" s="30">
        <v>51</v>
      </c>
      <c r="Q113" s="25">
        <v>56</v>
      </c>
      <c r="R113" s="32">
        <f>SUMPRODUCT(M113:Q113,$M$1:$Q$1)/SUM($M$1:$Q$1)</f>
        <v>124.10000000000001</v>
      </c>
      <c r="S113" s="32" t="s">
        <v>479</v>
      </c>
    </row>
    <row r="114" spans="1:19" x14ac:dyDescent="0.3">
      <c r="A114" s="26" t="s">
        <v>146</v>
      </c>
      <c r="B114" s="24">
        <v>241</v>
      </c>
      <c r="C114" s="24">
        <v>132</v>
      </c>
      <c r="D114" s="28">
        <v>243</v>
      </c>
      <c r="E114" s="28">
        <v>198</v>
      </c>
      <c r="F114" s="29">
        <v>236</v>
      </c>
      <c r="G114" s="29">
        <v>68</v>
      </c>
      <c r="H114" s="30">
        <v>13</v>
      </c>
      <c r="I114" s="30">
        <v>89</v>
      </c>
      <c r="J114" s="25">
        <v>11</v>
      </c>
      <c r="K114" s="25">
        <v>101</v>
      </c>
      <c r="L114" s="26" t="s">
        <v>146</v>
      </c>
      <c r="M114" s="24">
        <v>186.5</v>
      </c>
      <c r="N114" s="28">
        <v>220.5</v>
      </c>
      <c r="O114" s="29">
        <v>152</v>
      </c>
      <c r="P114" s="30">
        <v>51</v>
      </c>
      <c r="Q114" s="25">
        <v>56</v>
      </c>
      <c r="R114" s="32">
        <f>SUMPRODUCT(M114:Q114,$M$1:$Q$1)/SUM($M$1:$Q$1)</f>
        <v>125.22500000000001</v>
      </c>
      <c r="S114" s="32" t="s">
        <v>479</v>
      </c>
    </row>
    <row r="115" spans="1:19" x14ac:dyDescent="0.3">
      <c r="A115" s="26" t="s">
        <v>180</v>
      </c>
      <c r="B115" s="24">
        <v>104</v>
      </c>
      <c r="C115" s="24">
        <v>257</v>
      </c>
      <c r="D115" s="28">
        <v>117</v>
      </c>
      <c r="E115" s="28">
        <v>250</v>
      </c>
      <c r="F115" s="29">
        <v>124</v>
      </c>
      <c r="G115" s="29">
        <v>251</v>
      </c>
      <c r="H115" s="30">
        <v>13</v>
      </c>
      <c r="I115" s="30">
        <v>89</v>
      </c>
      <c r="J115" s="25">
        <v>11</v>
      </c>
      <c r="K115" s="25">
        <v>101</v>
      </c>
      <c r="L115" s="26" t="s">
        <v>180</v>
      </c>
      <c r="M115" s="24">
        <v>180.5</v>
      </c>
      <c r="N115" s="28">
        <v>183.5</v>
      </c>
      <c r="O115" s="29">
        <v>187.5</v>
      </c>
      <c r="P115" s="30">
        <v>51</v>
      </c>
      <c r="Q115" s="25">
        <v>56</v>
      </c>
      <c r="R115" s="32">
        <f>SUMPRODUCT(M115:Q115,$M$1:$Q$1)/SUM($M$1:$Q$1)</f>
        <v>125.575</v>
      </c>
      <c r="S115" s="32" t="s">
        <v>479</v>
      </c>
    </row>
    <row r="116" spans="1:19" x14ac:dyDescent="0.3">
      <c r="A116" s="26" t="s">
        <v>121</v>
      </c>
      <c r="B116" s="24">
        <v>241</v>
      </c>
      <c r="C116" s="24">
        <v>132</v>
      </c>
      <c r="D116" s="28">
        <v>231</v>
      </c>
      <c r="E116" s="28">
        <v>161</v>
      </c>
      <c r="F116" s="29">
        <v>165</v>
      </c>
      <c r="G116" s="29">
        <v>183</v>
      </c>
      <c r="H116" s="30">
        <v>13</v>
      </c>
      <c r="I116" s="30">
        <v>89</v>
      </c>
      <c r="J116" s="25">
        <v>11</v>
      </c>
      <c r="K116" s="25">
        <v>101</v>
      </c>
      <c r="L116" s="26" t="s">
        <v>121</v>
      </c>
      <c r="M116" s="24">
        <v>186.5</v>
      </c>
      <c r="N116" s="28">
        <v>196</v>
      </c>
      <c r="O116" s="29">
        <v>174</v>
      </c>
      <c r="P116" s="30">
        <v>51</v>
      </c>
      <c r="Q116" s="25">
        <v>56</v>
      </c>
      <c r="R116" s="32">
        <f>SUMPRODUCT(M116:Q116,$M$1:$Q$1)/SUM($M$1:$Q$1)</f>
        <v>125.95</v>
      </c>
      <c r="S116" s="32" t="s">
        <v>479</v>
      </c>
    </row>
    <row r="117" spans="1:19" x14ac:dyDescent="0.3">
      <c r="A117" s="26" t="s">
        <v>245</v>
      </c>
      <c r="B117" s="24">
        <v>86</v>
      </c>
      <c r="C117" s="24">
        <v>64</v>
      </c>
      <c r="D117" s="28">
        <v>60</v>
      </c>
      <c r="E117" s="28">
        <v>20</v>
      </c>
      <c r="F117" s="29">
        <v>64</v>
      </c>
      <c r="G117" s="29">
        <v>17</v>
      </c>
      <c r="H117" s="30">
        <v>164</v>
      </c>
      <c r="I117" s="30">
        <v>270</v>
      </c>
      <c r="J117" s="25">
        <v>161</v>
      </c>
      <c r="K117" s="25">
        <v>274</v>
      </c>
      <c r="L117" s="26" t="s">
        <v>245</v>
      </c>
      <c r="M117" s="24">
        <v>75</v>
      </c>
      <c r="N117" s="28">
        <v>40</v>
      </c>
      <c r="O117" s="29">
        <v>40.5</v>
      </c>
      <c r="P117" s="30">
        <v>217</v>
      </c>
      <c r="Q117" s="25">
        <v>217.5</v>
      </c>
      <c r="R117" s="32">
        <f>SUMPRODUCT(M117:Q117,$M$1:$Q$1)/SUM($M$1:$Q$1)</f>
        <v>126.9</v>
      </c>
      <c r="S117" s="32" t="s">
        <v>479</v>
      </c>
    </row>
    <row r="118" spans="1:19" x14ac:dyDescent="0.3">
      <c r="A118" s="26" t="s">
        <v>280</v>
      </c>
      <c r="B118" s="24">
        <v>38</v>
      </c>
      <c r="C118" s="24">
        <v>226</v>
      </c>
      <c r="D118" s="28">
        <v>27</v>
      </c>
      <c r="E118" s="28">
        <v>211</v>
      </c>
      <c r="F118" s="29">
        <v>26</v>
      </c>
      <c r="G118" s="29">
        <v>221</v>
      </c>
      <c r="H118" s="30">
        <v>193</v>
      </c>
      <c r="I118" s="30">
        <v>71</v>
      </c>
      <c r="J118" s="25">
        <v>191</v>
      </c>
      <c r="K118" s="25">
        <v>65</v>
      </c>
      <c r="L118" s="26" t="s">
        <v>280</v>
      </c>
      <c r="M118" s="24">
        <v>132</v>
      </c>
      <c r="N118" s="28">
        <v>119</v>
      </c>
      <c r="O118" s="29">
        <v>123.5</v>
      </c>
      <c r="P118" s="30">
        <v>132</v>
      </c>
      <c r="Q118" s="25">
        <v>128</v>
      </c>
      <c r="R118" s="32">
        <f>SUMPRODUCT(M118:Q118,$M$1:$Q$1)/SUM($M$1:$Q$1)</f>
        <v>127.15</v>
      </c>
      <c r="S118" s="32" t="s">
        <v>479</v>
      </c>
    </row>
    <row r="119" spans="1:19" x14ac:dyDescent="0.3">
      <c r="A119" s="26" t="s">
        <v>187</v>
      </c>
      <c r="B119" s="24">
        <v>66</v>
      </c>
      <c r="C119" s="24">
        <v>5</v>
      </c>
      <c r="D119" s="28">
        <v>15</v>
      </c>
      <c r="E119" s="28">
        <v>108</v>
      </c>
      <c r="F119" s="29">
        <v>14</v>
      </c>
      <c r="G119" s="29">
        <v>173</v>
      </c>
      <c r="H119" s="30">
        <v>313</v>
      </c>
      <c r="I119" s="30">
        <v>89</v>
      </c>
      <c r="J119" s="25">
        <v>313</v>
      </c>
      <c r="K119" s="25">
        <v>101</v>
      </c>
      <c r="L119" s="26" t="s">
        <v>187</v>
      </c>
      <c r="M119" s="24">
        <v>35.5</v>
      </c>
      <c r="N119" s="28">
        <v>61.5</v>
      </c>
      <c r="O119" s="29">
        <v>93.5</v>
      </c>
      <c r="P119" s="30">
        <v>201</v>
      </c>
      <c r="Q119" s="25">
        <v>207</v>
      </c>
      <c r="R119" s="32">
        <f>SUMPRODUCT(M119:Q119,$M$1:$Q$1)/SUM($M$1:$Q$1)</f>
        <v>127.27499999999999</v>
      </c>
      <c r="S119" s="32" t="s">
        <v>479</v>
      </c>
    </row>
    <row r="120" spans="1:19" x14ac:dyDescent="0.3">
      <c r="A120" s="26" t="s">
        <v>69</v>
      </c>
      <c r="B120" s="24">
        <v>148</v>
      </c>
      <c r="C120" s="24">
        <v>102</v>
      </c>
      <c r="D120" s="28">
        <v>112</v>
      </c>
      <c r="E120" s="28">
        <v>70</v>
      </c>
      <c r="F120" s="29">
        <v>118</v>
      </c>
      <c r="G120" s="29">
        <v>76</v>
      </c>
      <c r="H120" s="30">
        <v>307</v>
      </c>
      <c r="I120" s="30">
        <v>1</v>
      </c>
      <c r="J120" s="25">
        <v>308</v>
      </c>
      <c r="K120" s="25">
        <v>1</v>
      </c>
      <c r="L120" s="26" t="s">
        <v>69</v>
      </c>
      <c r="M120" s="24">
        <v>125</v>
      </c>
      <c r="N120" s="28">
        <v>91</v>
      </c>
      <c r="O120" s="29">
        <v>97</v>
      </c>
      <c r="P120" s="30">
        <v>154</v>
      </c>
      <c r="Q120" s="25">
        <v>154.5</v>
      </c>
      <c r="R120" s="32">
        <f>SUMPRODUCT(M120:Q120,$M$1:$Q$1)/SUM($M$1:$Q$1)</f>
        <v>127.5</v>
      </c>
      <c r="S120" s="32" t="s">
        <v>479</v>
      </c>
    </row>
    <row r="121" spans="1:19" x14ac:dyDescent="0.3">
      <c r="A121" s="26" t="s">
        <v>278</v>
      </c>
      <c r="B121" s="24">
        <v>130</v>
      </c>
      <c r="C121" s="24">
        <v>250</v>
      </c>
      <c r="D121" s="28">
        <v>143</v>
      </c>
      <c r="E121" s="28">
        <v>229</v>
      </c>
      <c r="F121" s="29">
        <v>131</v>
      </c>
      <c r="G121" s="29">
        <v>194</v>
      </c>
      <c r="H121" s="30">
        <v>130</v>
      </c>
      <c r="I121" s="30">
        <v>1</v>
      </c>
      <c r="J121" s="25">
        <v>132</v>
      </c>
      <c r="K121" s="25">
        <v>1</v>
      </c>
      <c r="L121" s="26" t="s">
        <v>278</v>
      </c>
      <c r="M121" s="24">
        <v>190</v>
      </c>
      <c r="N121" s="28">
        <v>186</v>
      </c>
      <c r="O121" s="29">
        <v>162.5</v>
      </c>
      <c r="P121" s="30">
        <v>65.5</v>
      </c>
      <c r="Q121" s="25">
        <v>66.5</v>
      </c>
      <c r="R121" s="32">
        <f>SUMPRODUCT(M121:Q121,$M$1:$Q$1)/SUM($M$1:$Q$1)</f>
        <v>128.17500000000001</v>
      </c>
      <c r="S121" s="32" t="s">
        <v>479</v>
      </c>
    </row>
    <row r="122" spans="1:19" x14ac:dyDescent="0.3">
      <c r="A122" s="26" t="s">
        <v>209</v>
      </c>
      <c r="B122" s="24">
        <v>1</v>
      </c>
      <c r="C122" s="24">
        <v>95</v>
      </c>
      <c r="D122" s="28">
        <v>36</v>
      </c>
      <c r="E122" s="28">
        <v>43</v>
      </c>
      <c r="F122" s="29">
        <v>29</v>
      </c>
      <c r="G122" s="29">
        <v>58</v>
      </c>
      <c r="H122" s="30">
        <v>230</v>
      </c>
      <c r="I122" s="30">
        <v>235</v>
      </c>
      <c r="J122" s="25">
        <v>229</v>
      </c>
      <c r="K122" s="25">
        <v>233</v>
      </c>
      <c r="L122" s="26" t="s">
        <v>209</v>
      </c>
      <c r="M122" s="24">
        <v>48</v>
      </c>
      <c r="N122" s="28">
        <v>39.5</v>
      </c>
      <c r="O122" s="29">
        <v>43.5</v>
      </c>
      <c r="P122" s="30">
        <v>232.5</v>
      </c>
      <c r="Q122" s="25">
        <v>231</v>
      </c>
      <c r="R122" s="32">
        <f>SUMPRODUCT(M122:Q122,$M$1:$Q$1)/SUM($M$1:$Q$1)</f>
        <v>128.4</v>
      </c>
      <c r="S122" s="32" t="s">
        <v>479</v>
      </c>
    </row>
    <row r="123" spans="1:19" x14ac:dyDescent="0.3">
      <c r="A123" s="26" t="s">
        <v>246</v>
      </c>
      <c r="B123" s="24">
        <v>3</v>
      </c>
      <c r="C123" s="24">
        <v>223</v>
      </c>
      <c r="D123" s="28">
        <v>170</v>
      </c>
      <c r="E123" s="28">
        <v>242</v>
      </c>
      <c r="F123" s="29">
        <v>111</v>
      </c>
      <c r="G123" s="29">
        <v>238</v>
      </c>
      <c r="H123" s="30">
        <v>125</v>
      </c>
      <c r="I123" s="30">
        <v>44</v>
      </c>
      <c r="J123" s="25">
        <v>133</v>
      </c>
      <c r="K123" s="25">
        <v>53</v>
      </c>
      <c r="L123" s="26" t="s">
        <v>246</v>
      </c>
      <c r="M123" s="24">
        <v>113</v>
      </c>
      <c r="N123" s="28">
        <v>206</v>
      </c>
      <c r="O123" s="29">
        <v>174.5</v>
      </c>
      <c r="P123" s="30">
        <v>84.5</v>
      </c>
      <c r="Q123" s="25">
        <v>93</v>
      </c>
      <c r="R123" s="32">
        <f>SUMPRODUCT(M123:Q123,$M$1:$Q$1)/SUM($M$1:$Q$1)</f>
        <v>128.97499999999999</v>
      </c>
      <c r="S123" s="32" t="s">
        <v>479</v>
      </c>
    </row>
    <row r="124" spans="1:19" x14ac:dyDescent="0.3">
      <c r="A124" s="26" t="s">
        <v>218</v>
      </c>
      <c r="B124" s="24">
        <v>156</v>
      </c>
      <c r="C124" s="24">
        <v>225</v>
      </c>
      <c r="D124" s="28">
        <v>217</v>
      </c>
      <c r="E124" s="28">
        <v>213</v>
      </c>
      <c r="F124" s="29">
        <v>179</v>
      </c>
      <c r="G124" s="29">
        <v>172</v>
      </c>
      <c r="H124" s="30">
        <v>13</v>
      </c>
      <c r="I124" s="30">
        <v>89</v>
      </c>
      <c r="J124" s="25">
        <v>11</v>
      </c>
      <c r="K124" s="25">
        <v>101</v>
      </c>
      <c r="L124" s="26" t="s">
        <v>218</v>
      </c>
      <c r="M124" s="24">
        <v>190.5</v>
      </c>
      <c r="N124" s="28">
        <v>215</v>
      </c>
      <c r="O124" s="29">
        <v>175.5</v>
      </c>
      <c r="P124" s="30">
        <v>51</v>
      </c>
      <c r="Q124" s="25">
        <v>56</v>
      </c>
      <c r="R124" s="32">
        <f>SUMPRODUCT(M124:Q124,$M$1:$Q$1)/SUM($M$1:$Q$1)</f>
        <v>129.9</v>
      </c>
      <c r="S124" s="32" t="s">
        <v>479</v>
      </c>
    </row>
    <row r="125" spans="1:19" x14ac:dyDescent="0.3">
      <c r="A125" s="26" t="s">
        <v>190</v>
      </c>
      <c r="B125" s="24">
        <v>241</v>
      </c>
      <c r="C125" s="24">
        <v>132</v>
      </c>
      <c r="D125" s="28">
        <v>277</v>
      </c>
      <c r="E125" s="28">
        <v>250</v>
      </c>
      <c r="F125" s="29">
        <v>266</v>
      </c>
      <c r="G125" s="29">
        <v>251</v>
      </c>
      <c r="H125" s="30">
        <v>6</v>
      </c>
      <c r="I125" s="30">
        <v>1</v>
      </c>
      <c r="J125" s="25">
        <v>6</v>
      </c>
      <c r="K125" s="25">
        <v>1</v>
      </c>
      <c r="L125" s="26" t="s">
        <v>190</v>
      </c>
      <c r="M125" s="24">
        <v>186.5</v>
      </c>
      <c r="N125" s="28">
        <v>263.5</v>
      </c>
      <c r="O125" s="29">
        <v>258.5</v>
      </c>
      <c r="P125" s="30">
        <v>3.5</v>
      </c>
      <c r="Q125" s="25">
        <v>3.5</v>
      </c>
      <c r="R125" s="32">
        <f>SUMPRODUCT(M125:Q125,$M$1:$Q$1)/SUM($M$1:$Q$1)</f>
        <v>130.10000000000002</v>
      </c>
      <c r="S125" s="32" t="s">
        <v>479</v>
      </c>
    </row>
    <row r="126" spans="1:19" x14ac:dyDescent="0.3">
      <c r="A126" s="26" t="s">
        <v>163</v>
      </c>
      <c r="B126" s="24">
        <v>83</v>
      </c>
      <c r="C126" s="24">
        <v>257</v>
      </c>
      <c r="D126" s="28">
        <v>142</v>
      </c>
      <c r="E126" s="28">
        <v>250</v>
      </c>
      <c r="F126" s="29">
        <v>112</v>
      </c>
      <c r="G126" s="29">
        <v>251</v>
      </c>
      <c r="H126" s="30">
        <v>133</v>
      </c>
      <c r="I126" s="30">
        <v>1</v>
      </c>
      <c r="J126" s="25">
        <v>135</v>
      </c>
      <c r="K126" s="25">
        <v>1</v>
      </c>
      <c r="L126" s="26" t="s">
        <v>163</v>
      </c>
      <c r="M126" s="24">
        <v>170</v>
      </c>
      <c r="N126" s="28">
        <v>196</v>
      </c>
      <c r="O126" s="29">
        <v>181.5</v>
      </c>
      <c r="P126" s="30">
        <v>67</v>
      </c>
      <c r="Q126" s="25">
        <v>68</v>
      </c>
      <c r="R126" s="32">
        <f>SUMPRODUCT(M126:Q126,$M$1:$Q$1)/SUM($M$1:$Q$1)</f>
        <v>130.15</v>
      </c>
      <c r="S126" s="32" t="s">
        <v>479</v>
      </c>
    </row>
    <row r="127" spans="1:19" x14ac:dyDescent="0.3">
      <c r="A127" s="26" t="s">
        <v>307</v>
      </c>
      <c r="B127" s="24">
        <v>124</v>
      </c>
      <c r="C127" s="24">
        <v>114</v>
      </c>
      <c r="D127" s="28">
        <v>147</v>
      </c>
      <c r="E127" s="28">
        <v>176</v>
      </c>
      <c r="F127" s="29">
        <v>157</v>
      </c>
      <c r="G127" s="29">
        <v>62</v>
      </c>
      <c r="H127" s="30">
        <v>4</v>
      </c>
      <c r="I127" s="30">
        <v>257</v>
      </c>
      <c r="J127" s="25">
        <v>7</v>
      </c>
      <c r="K127" s="25">
        <v>264</v>
      </c>
      <c r="L127" s="26" t="s">
        <v>307</v>
      </c>
      <c r="M127" s="24">
        <v>119</v>
      </c>
      <c r="N127" s="28">
        <v>161.5</v>
      </c>
      <c r="O127" s="29">
        <v>109.5</v>
      </c>
      <c r="P127" s="30">
        <v>130.5</v>
      </c>
      <c r="Q127" s="25">
        <v>135.5</v>
      </c>
      <c r="R127" s="32">
        <f>SUMPRODUCT(M127:Q127,$M$1:$Q$1)/SUM($M$1:$Q$1)</f>
        <v>130.15</v>
      </c>
      <c r="S127" s="32" t="s">
        <v>479</v>
      </c>
    </row>
    <row r="128" spans="1:19" x14ac:dyDescent="0.3">
      <c r="A128" s="31" t="s">
        <v>1</v>
      </c>
      <c r="B128" s="24">
        <v>143</v>
      </c>
      <c r="C128" s="24">
        <v>222</v>
      </c>
      <c r="D128" s="28">
        <v>203</v>
      </c>
      <c r="E128" s="28">
        <v>202</v>
      </c>
      <c r="F128" s="29">
        <v>154</v>
      </c>
      <c r="G128" s="29">
        <v>197</v>
      </c>
      <c r="H128" s="30">
        <v>123</v>
      </c>
      <c r="I128" s="30">
        <v>1</v>
      </c>
      <c r="J128" s="25">
        <v>127</v>
      </c>
      <c r="K128" s="25">
        <v>1</v>
      </c>
      <c r="L128" s="31" t="s">
        <v>1</v>
      </c>
      <c r="M128" s="24">
        <v>182.5</v>
      </c>
      <c r="N128" s="28">
        <v>202.5</v>
      </c>
      <c r="O128" s="29">
        <v>175.5</v>
      </c>
      <c r="P128" s="30">
        <v>62</v>
      </c>
      <c r="Q128" s="25">
        <v>64</v>
      </c>
      <c r="R128" s="32">
        <f>SUMPRODUCT(M128:Q128,$M$1:$Q$1)/SUM($M$1:$Q$1)</f>
        <v>130.47499999999999</v>
      </c>
      <c r="S128" s="32" t="s">
        <v>479</v>
      </c>
    </row>
    <row r="129" spans="1:19" x14ac:dyDescent="0.3">
      <c r="A129" s="26" t="s">
        <v>123</v>
      </c>
      <c r="B129" s="24">
        <v>108</v>
      </c>
      <c r="C129" s="24">
        <v>257</v>
      </c>
      <c r="D129" s="28">
        <v>148</v>
      </c>
      <c r="E129" s="28">
        <v>250</v>
      </c>
      <c r="F129" s="29">
        <v>158</v>
      </c>
      <c r="G129" s="29">
        <v>251</v>
      </c>
      <c r="H129" s="30">
        <v>13</v>
      </c>
      <c r="I129" s="30">
        <v>89</v>
      </c>
      <c r="J129" s="25">
        <v>11</v>
      </c>
      <c r="K129" s="25">
        <v>101</v>
      </c>
      <c r="L129" s="26" t="s">
        <v>123</v>
      </c>
      <c r="M129" s="24">
        <v>182.5</v>
      </c>
      <c r="N129" s="28">
        <v>199</v>
      </c>
      <c r="O129" s="29">
        <v>204.5</v>
      </c>
      <c r="P129" s="30">
        <v>51</v>
      </c>
      <c r="Q129" s="25">
        <v>56</v>
      </c>
      <c r="R129" s="32">
        <f>SUMPRODUCT(M129:Q129,$M$1:$Q$1)/SUM($M$1:$Q$1)</f>
        <v>131.70000000000002</v>
      </c>
      <c r="S129" s="32" t="s">
        <v>479</v>
      </c>
    </row>
    <row r="130" spans="1:19" x14ac:dyDescent="0.3">
      <c r="A130" s="26" t="s">
        <v>171</v>
      </c>
      <c r="B130" s="24">
        <v>241</v>
      </c>
      <c r="C130" s="24">
        <v>132</v>
      </c>
      <c r="D130" s="28">
        <v>227</v>
      </c>
      <c r="E130" s="28">
        <v>208</v>
      </c>
      <c r="F130" s="29">
        <v>190</v>
      </c>
      <c r="G130" s="29">
        <v>185</v>
      </c>
      <c r="H130" s="30">
        <v>13</v>
      </c>
      <c r="I130" s="30">
        <v>89</v>
      </c>
      <c r="J130" s="25">
        <v>11</v>
      </c>
      <c r="K130" s="25">
        <v>101</v>
      </c>
      <c r="L130" s="26" t="s">
        <v>171</v>
      </c>
      <c r="M130" s="24">
        <v>186.5</v>
      </c>
      <c r="N130" s="28">
        <v>217.5</v>
      </c>
      <c r="O130" s="29">
        <v>187.5</v>
      </c>
      <c r="P130" s="30">
        <v>51</v>
      </c>
      <c r="Q130" s="25">
        <v>56</v>
      </c>
      <c r="R130" s="32">
        <f>SUMPRODUCT(M130:Q130,$M$1:$Q$1)/SUM($M$1:$Q$1)</f>
        <v>131.87500000000003</v>
      </c>
      <c r="S130" s="32" t="s">
        <v>479</v>
      </c>
    </row>
    <row r="131" spans="1:19" x14ac:dyDescent="0.3">
      <c r="A131" s="26" t="s">
        <v>140</v>
      </c>
      <c r="B131" s="24">
        <v>241</v>
      </c>
      <c r="C131" s="24">
        <v>132</v>
      </c>
      <c r="D131" s="28">
        <v>77</v>
      </c>
      <c r="E131" s="28">
        <v>22</v>
      </c>
      <c r="F131" s="29">
        <v>312</v>
      </c>
      <c r="G131" s="29">
        <v>24</v>
      </c>
      <c r="H131" s="30">
        <v>141</v>
      </c>
      <c r="I131" s="30">
        <v>72</v>
      </c>
      <c r="J131" s="25">
        <v>155</v>
      </c>
      <c r="K131" s="25">
        <v>97</v>
      </c>
      <c r="L131" s="26" t="s">
        <v>140</v>
      </c>
      <c r="M131" s="24">
        <v>186.5</v>
      </c>
      <c r="N131" s="28">
        <v>49.5</v>
      </c>
      <c r="O131" s="29">
        <v>168</v>
      </c>
      <c r="P131" s="30">
        <v>106.5</v>
      </c>
      <c r="Q131" s="25">
        <v>126</v>
      </c>
      <c r="R131" s="32">
        <f>SUMPRODUCT(M131:Q131,$M$1:$Q$1)/SUM($M$1:$Q$1)</f>
        <v>132.1</v>
      </c>
      <c r="S131" s="32" t="s">
        <v>479</v>
      </c>
    </row>
    <row r="132" spans="1:19" x14ac:dyDescent="0.3">
      <c r="A132" s="26" t="s">
        <v>99</v>
      </c>
      <c r="B132" s="24">
        <v>131</v>
      </c>
      <c r="C132" s="24">
        <v>90</v>
      </c>
      <c r="D132" s="28">
        <v>133</v>
      </c>
      <c r="E132" s="28">
        <v>85</v>
      </c>
      <c r="F132" s="29">
        <v>106</v>
      </c>
      <c r="G132" s="29">
        <v>132</v>
      </c>
      <c r="H132" s="30">
        <v>238</v>
      </c>
      <c r="I132" s="30">
        <v>214</v>
      </c>
      <c r="J132" s="25">
        <v>166</v>
      </c>
      <c r="K132" s="25">
        <v>76</v>
      </c>
      <c r="L132" s="26" t="s">
        <v>99</v>
      </c>
      <c r="M132" s="24">
        <v>110.5</v>
      </c>
      <c r="N132" s="28">
        <v>109</v>
      </c>
      <c r="O132" s="29">
        <v>119</v>
      </c>
      <c r="P132" s="30">
        <v>226</v>
      </c>
      <c r="Q132" s="25">
        <v>121</v>
      </c>
      <c r="R132" s="32">
        <f>SUMPRODUCT(M132:Q132,$M$1:$Q$1)/SUM($M$1:$Q$1)</f>
        <v>132.44999999999999</v>
      </c>
      <c r="S132" s="32" t="s">
        <v>479</v>
      </c>
    </row>
    <row r="133" spans="1:19" x14ac:dyDescent="0.3">
      <c r="A133" s="26" t="s">
        <v>274</v>
      </c>
      <c r="B133" s="24">
        <v>81</v>
      </c>
      <c r="C133" s="24">
        <v>65</v>
      </c>
      <c r="D133" s="28">
        <v>62</v>
      </c>
      <c r="E133" s="28">
        <v>63</v>
      </c>
      <c r="F133" s="29">
        <v>56</v>
      </c>
      <c r="G133" s="29">
        <v>211</v>
      </c>
      <c r="H133" s="30">
        <v>171</v>
      </c>
      <c r="I133" s="30">
        <v>52</v>
      </c>
      <c r="J133" s="25">
        <v>187</v>
      </c>
      <c r="K133" s="25">
        <v>247</v>
      </c>
      <c r="L133" s="26" t="s">
        <v>274</v>
      </c>
      <c r="M133" s="24">
        <v>73</v>
      </c>
      <c r="N133" s="28">
        <v>62.5</v>
      </c>
      <c r="O133" s="29">
        <v>133.5</v>
      </c>
      <c r="P133" s="30">
        <v>111.5</v>
      </c>
      <c r="Q133" s="25">
        <v>217</v>
      </c>
      <c r="R133" s="32">
        <f>SUMPRODUCT(M133:Q133,$M$1:$Q$1)/SUM($M$1:$Q$1)</f>
        <v>132.5</v>
      </c>
      <c r="S133" s="32" t="s">
        <v>479</v>
      </c>
    </row>
    <row r="134" spans="1:19" x14ac:dyDescent="0.3">
      <c r="A134" s="26" t="s">
        <v>302</v>
      </c>
      <c r="B134" s="24">
        <v>224</v>
      </c>
      <c r="C134" s="24">
        <v>60</v>
      </c>
      <c r="D134" s="28">
        <v>224</v>
      </c>
      <c r="E134" s="28">
        <v>223</v>
      </c>
      <c r="F134" s="29">
        <v>226</v>
      </c>
      <c r="G134" s="29">
        <v>240</v>
      </c>
      <c r="H134" s="30">
        <v>13</v>
      </c>
      <c r="I134" s="30">
        <v>89</v>
      </c>
      <c r="J134" s="25">
        <v>11</v>
      </c>
      <c r="K134" s="25">
        <v>101</v>
      </c>
      <c r="L134" s="26" t="s">
        <v>302</v>
      </c>
      <c r="M134" s="24">
        <v>142</v>
      </c>
      <c r="N134" s="28">
        <v>223.5</v>
      </c>
      <c r="O134" s="29">
        <v>233</v>
      </c>
      <c r="P134" s="30">
        <v>51</v>
      </c>
      <c r="Q134" s="25">
        <v>56</v>
      </c>
      <c r="R134" s="32">
        <f>SUMPRODUCT(M134:Q134,$M$1:$Q$1)/SUM($M$1:$Q$1)</f>
        <v>132.97500000000002</v>
      </c>
      <c r="S134" s="32" t="s">
        <v>479</v>
      </c>
    </row>
    <row r="135" spans="1:19" x14ac:dyDescent="0.3">
      <c r="A135" s="26" t="s">
        <v>8</v>
      </c>
      <c r="B135" s="24">
        <v>157</v>
      </c>
      <c r="C135" s="24">
        <v>236</v>
      </c>
      <c r="D135" s="28">
        <v>182</v>
      </c>
      <c r="E135" s="28">
        <v>146</v>
      </c>
      <c r="F135" s="29">
        <v>187</v>
      </c>
      <c r="G135" s="29">
        <v>153</v>
      </c>
      <c r="H135" s="30">
        <v>168</v>
      </c>
      <c r="I135" s="30">
        <v>1</v>
      </c>
      <c r="J135" s="25">
        <v>149</v>
      </c>
      <c r="K135" s="25">
        <v>1</v>
      </c>
      <c r="L135" s="26" t="s">
        <v>8</v>
      </c>
      <c r="M135" s="24">
        <v>196.5</v>
      </c>
      <c r="N135" s="28">
        <v>164</v>
      </c>
      <c r="O135" s="29">
        <v>170</v>
      </c>
      <c r="P135" s="30">
        <v>84.5</v>
      </c>
      <c r="Q135" s="25">
        <v>75</v>
      </c>
      <c r="R135" s="32">
        <f>SUMPRODUCT(M135:Q135,$M$1:$Q$1)/SUM($M$1:$Q$1)</f>
        <v>133.07499999999999</v>
      </c>
      <c r="S135" s="32" t="s">
        <v>479</v>
      </c>
    </row>
    <row r="136" spans="1:19" x14ac:dyDescent="0.3">
      <c r="A136" s="26" t="s">
        <v>7</v>
      </c>
      <c r="B136" s="24">
        <v>241</v>
      </c>
      <c r="C136" s="24">
        <v>132</v>
      </c>
      <c r="D136" s="28">
        <v>301</v>
      </c>
      <c r="E136" s="28">
        <v>122</v>
      </c>
      <c r="F136" s="29">
        <v>298</v>
      </c>
      <c r="G136" s="29">
        <v>155</v>
      </c>
      <c r="H136" s="30">
        <v>8</v>
      </c>
      <c r="I136" s="30">
        <v>1</v>
      </c>
      <c r="J136" s="25">
        <v>121</v>
      </c>
      <c r="K136" s="25">
        <v>1</v>
      </c>
      <c r="L136" s="26" t="s">
        <v>7</v>
      </c>
      <c r="M136" s="24">
        <v>186.5</v>
      </c>
      <c r="N136" s="28">
        <v>211.5</v>
      </c>
      <c r="O136" s="29">
        <v>226.5</v>
      </c>
      <c r="P136" s="30">
        <v>4.5</v>
      </c>
      <c r="Q136" s="25">
        <v>61</v>
      </c>
      <c r="R136" s="32">
        <f>SUMPRODUCT(M136:Q136,$M$1:$Q$1)/SUM($M$1:$Q$1)</f>
        <v>133.30000000000001</v>
      </c>
      <c r="S136" s="32" t="s">
        <v>479</v>
      </c>
    </row>
    <row r="137" spans="1:19" x14ac:dyDescent="0.3">
      <c r="A137" s="26" t="s">
        <v>191</v>
      </c>
      <c r="B137" s="24">
        <v>88</v>
      </c>
      <c r="C137" s="24">
        <v>4</v>
      </c>
      <c r="D137" s="28">
        <v>57</v>
      </c>
      <c r="E137" s="28">
        <v>16</v>
      </c>
      <c r="F137" s="29">
        <v>63</v>
      </c>
      <c r="G137" s="29">
        <v>19</v>
      </c>
      <c r="H137" s="30">
        <v>219</v>
      </c>
      <c r="I137" s="30">
        <v>270</v>
      </c>
      <c r="J137" s="25">
        <v>223</v>
      </c>
      <c r="K137" s="25">
        <v>274</v>
      </c>
      <c r="L137" s="26" t="s">
        <v>191</v>
      </c>
      <c r="M137" s="24">
        <v>46</v>
      </c>
      <c r="N137" s="28">
        <v>36.5</v>
      </c>
      <c r="O137" s="29">
        <v>41</v>
      </c>
      <c r="P137" s="30">
        <v>244.5</v>
      </c>
      <c r="Q137" s="25">
        <v>248.5</v>
      </c>
      <c r="R137" s="32">
        <f>SUMPRODUCT(M137:Q137,$M$1:$Q$1)/SUM($M$1:$Q$1)</f>
        <v>134.1</v>
      </c>
      <c r="S137" s="32" t="s">
        <v>479</v>
      </c>
    </row>
    <row r="138" spans="1:19" x14ac:dyDescent="0.3">
      <c r="A138" s="26" t="s">
        <v>323</v>
      </c>
      <c r="B138" s="24">
        <v>140</v>
      </c>
      <c r="C138" s="24">
        <v>117</v>
      </c>
      <c r="D138" s="28">
        <v>141</v>
      </c>
      <c r="E138" s="28">
        <v>156</v>
      </c>
      <c r="F138" s="29">
        <v>146</v>
      </c>
      <c r="G138" s="29">
        <v>137</v>
      </c>
      <c r="H138" s="30">
        <v>211</v>
      </c>
      <c r="I138" s="30">
        <v>65</v>
      </c>
      <c r="J138" s="25">
        <v>195</v>
      </c>
      <c r="K138" s="25">
        <v>56</v>
      </c>
      <c r="L138" s="26" t="s">
        <v>323</v>
      </c>
      <c r="M138" s="24">
        <v>128.5</v>
      </c>
      <c r="N138" s="28">
        <v>148.5</v>
      </c>
      <c r="O138" s="29">
        <v>141.5</v>
      </c>
      <c r="P138" s="30">
        <v>138</v>
      </c>
      <c r="Q138" s="25">
        <v>125.5</v>
      </c>
      <c r="R138" s="32">
        <f>SUMPRODUCT(M138:Q138,$M$1:$Q$1)/SUM($M$1:$Q$1)</f>
        <v>134.625</v>
      </c>
      <c r="S138" s="32" t="s">
        <v>479</v>
      </c>
    </row>
    <row r="139" spans="1:19" x14ac:dyDescent="0.3">
      <c r="A139" s="26" t="s">
        <v>36</v>
      </c>
      <c r="B139" s="24">
        <v>214</v>
      </c>
      <c r="C139" s="24">
        <v>5</v>
      </c>
      <c r="D139" s="28">
        <v>262</v>
      </c>
      <c r="E139" s="28">
        <v>18</v>
      </c>
      <c r="F139" s="29">
        <v>268</v>
      </c>
      <c r="G139" s="29">
        <v>48</v>
      </c>
      <c r="H139" s="30">
        <v>224</v>
      </c>
      <c r="I139" s="30">
        <v>67</v>
      </c>
      <c r="J139" s="25">
        <v>194</v>
      </c>
      <c r="K139" s="25">
        <v>63</v>
      </c>
      <c r="L139" s="26" t="s">
        <v>36</v>
      </c>
      <c r="M139" s="24">
        <v>109.5</v>
      </c>
      <c r="N139" s="28">
        <v>140</v>
      </c>
      <c r="O139" s="29">
        <v>158</v>
      </c>
      <c r="P139" s="30">
        <v>145.5</v>
      </c>
      <c r="Q139" s="25">
        <v>128.5</v>
      </c>
      <c r="R139" s="32">
        <f>SUMPRODUCT(M139:Q139,$M$1:$Q$1)/SUM($M$1:$Q$1)</f>
        <v>134.875</v>
      </c>
      <c r="S139" s="32" t="s">
        <v>479</v>
      </c>
    </row>
    <row r="140" spans="1:19" x14ac:dyDescent="0.3">
      <c r="A140" s="26" t="s">
        <v>76</v>
      </c>
      <c r="B140" s="24">
        <v>212</v>
      </c>
      <c r="C140" s="24">
        <v>83</v>
      </c>
      <c r="D140" s="28">
        <v>216</v>
      </c>
      <c r="E140" s="28">
        <v>235</v>
      </c>
      <c r="F140" s="29">
        <v>229</v>
      </c>
      <c r="G140" s="29">
        <v>244</v>
      </c>
      <c r="H140" s="30">
        <v>13</v>
      </c>
      <c r="I140" s="30">
        <v>89</v>
      </c>
      <c r="J140" s="25">
        <v>11</v>
      </c>
      <c r="K140" s="25">
        <v>101</v>
      </c>
      <c r="L140" s="26" t="s">
        <v>76</v>
      </c>
      <c r="M140" s="24">
        <v>147.5</v>
      </c>
      <c r="N140" s="28">
        <v>225.5</v>
      </c>
      <c r="O140" s="29">
        <v>236.5</v>
      </c>
      <c r="P140" s="30">
        <v>51</v>
      </c>
      <c r="Q140" s="25">
        <v>56</v>
      </c>
      <c r="R140" s="32">
        <f>SUMPRODUCT(M140:Q140,$M$1:$Q$1)/SUM($M$1:$Q$1)</f>
        <v>135.07500000000002</v>
      </c>
      <c r="S140" s="32" t="s">
        <v>479</v>
      </c>
    </row>
    <row r="141" spans="1:19" x14ac:dyDescent="0.3">
      <c r="A141" s="26" t="s">
        <v>129</v>
      </c>
      <c r="B141" s="24">
        <v>164</v>
      </c>
      <c r="C141" s="24">
        <v>230</v>
      </c>
      <c r="D141" s="28">
        <v>226</v>
      </c>
      <c r="E141" s="28">
        <v>159</v>
      </c>
      <c r="F141" s="29">
        <v>241</v>
      </c>
      <c r="G141" s="29">
        <v>90</v>
      </c>
      <c r="H141" s="30">
        <v>159</v>
      </c>
      <c r="I141" s="30">
        <v>1</v>
      </c>
      <c r="J141" s="25">
        <v>145</v>
      </c>
      <c r="K141" s="25">
        <v>1</v>
      </c>
      <c r="L141" s="26" t="s">
        <v>129</v>
      </c>
      <c r="M141" s="24">
        <v>197</v>
      </c>
      <c r="N141" s="28">
        <v>192.5</v>
      </c>
      <c r="O141" s="29">
        <v>165.5</v>
      </c>
      <c r="P141" s="30">
        <v>80</v>
      </c>
      <c r="Q141" s="25">
        <v>73</v>
      </c>
      <c r="R141" s="32">
        <f>SUMPRODUCT(M141:Q141,$M$1:$Q$1)/SUM($M$1:$Q$1)</f>
        <v>135.27500000000001</v>
      </c>
      <c r="S141" s="32" t="s">
        <v>479</v>
      </c>
    </row>
    <row r="142" spans="1:19" x14ac:dyDescent="0.3">
      <c r="A142" s="26" t="s">
        <v>144</v>
      </c>
      <c r="B142" s="24">
        <v>241</v>
      </c>
      <c r="C142" s="24">
        <v>132</v>
      </c>
      <c r="D142" s="28">
        <v>263</v>
      </c>
      <c r="E142" s="28">
        <v>152</v>
      </c>
      <c r="F142" s="29">
        <v>279</v>
      </c>
      <c r="G142" s="29">
        <v>149</v>
      </c>
      <c r="H142" s="30">
        <v>13</v>
      </c>
      <c r="I142" s="30">
        <v>89</v>
      </c>
      <c r="J142" s="25">
        <v>11</v>
      </c>
      <c r="K142" s="25">
        <v>101</v>
      </c>
      <c r="L142" s="26" t="s">
        <v>144</v>
      </c>
      <c r="M142" s="24">
        <v>186.5</v>
      </c>
      <c r="N142" s="28">
        <v>207.5</v>
      </c>
      <c r="O142" s="29">
        <v>214</v>
      </c>
      <c r="P142" s="30">
        <v>51</v>
      </c>
      <c r="Q142" s="25">
        <v>56</v>
      </c>
      <c r="R142" s="32">
        <f>SUMPRODUCT(M142:Q142,$M$1:$Q$1)/SUM($M$1:$Q$1)</f>
        <v>135.67500000000004</v>
      </c>
      <c r="S142" s="32" t="s">
        <v>479</v>
      </c>
    </row>
    <row r="143" spans="1:19" x14ac:dyDescent="0.3">
      <c r="A143" s="26" t="s">
        <v>321</v>
      </c>
      <c r="B143" s="24">
        <v>27</v>
      </c>
      <c r="C143" s="24">
        <v>201</v>
      </c>
      <c r="D143" s="28">
        <v>17</v>
      </c>
      <c r="E143" s="28">
        <v>184</v>
      </c>
      <c r="F143" s="29">
        <v>18</v>
      </c>
      <c r="G143" s="29">
        <v>145</v>
      </c>
      <c r="H143" s="30">
        <v>187</v>
      </c>
      <c r="I143" s="30">
        <v>209</v>
      </c>
      <c r="J143" s="25">
        <v>289</v>
      </c>
      <c r="K143" s="25">
        <v>58</v>
      </c>
      <c r="L143" s="26" t="s">
        <v>321</v>
      </c>
      <c r="M143" s="24">
        <v>114</v>
      </c>
      <c r="N143" s="28">
        <v>100.5</v>
      </c>
      <c r="O143" s="29">
        <v>81.5</v>
      </c>
      <c r="P143" s="30">
        <v>198</v>
      </c>
      <c r="Q143" s="25">
        <v>173.5</v>
      </c>
      <c r="R143" s="32">
        <f>SUMPRODUCT(M143:Q143,$M$1:$Q$1)/SUM($M$1:$Q$1)</f>
        <v>135.92500000000001</v>
      </c>
      <c r="S143" s="32" t="s">
        <v>479</v>
      </c>
    </row>
    <row r="144" spans="1:19" x14ac:dyDescent="0.3">
      <c r="A144" s="26" t="s">
        <v>92</v>
      </c>
      <c r="B144" s="24">
        <v>207</v>
      </c>
      <c r="C144" s="24">
        <v>255</v>
      </c>
      <c r="D144" s="28">
        <v>149</v>
      </c>
      <c r="E144" s="28">
        <v>238</v>
      </c>
      <c r="F144" s="29">
        <v>141</v>
      </c>
      <c r="G144" s="29">
        <v>233</v>
      </c>
      <c r="H144" s="30">
        <v>13</v>
      </c>
      <c r="I144" s="30">
        <v>89</v>
      </c>
      <c r="J144" s="25">
        <v>11</v>
      </c>
      <c r="K144" s="25">
        <v>101</v>
      </c>
      <c r="L144" s="26" t="s">
        <v>92</v>
      </c>
      <c r="M144" s="24">
        <v>231</v>
      </c>
      <c r="N144" s="28">
        <v>193.5</v>
      </c>
      <c r="O144" s="29">
        <v>187</v>
      </c>
      <c r="P144" s="30">
        <v>51</v>
      </c>
      <c r="Q144" s="25">
        <v>56</v>
      </c>
      <c r="R144" s="32">
        <f>SUMPRODUCT(M144:Q144,$M$1:$Q$1)/SUM($M$1:$Q$1)</f>
        <v>137.07500000000002</v>
      </c>
      <c r="S144" s="32" t="s">
        <v>479</v>
      </c>
    </row>
    <row r="145" spans="1:19" x14ac:dyDescent="0.3">
      <c r="A145" s="26" t="s">
        <v>12</v>
      </c>
      <c r="B145" s="24">
        <v>199</v>
      </c>
      <c r="C145" s="24">
        <v>229</v>
      </c>
      <c r="D145" s="28">
        <v>275</v>
      </c>
      <c r="E145" s="28">
        <v>165</v>
      </c>
      <c r="F145" s="29">
        <v>285</v>
      </c>
      <c r="G145" s="29">
        <v>84</v>
      </c>
      <c r="H145" s="30">
        <v>13</v>
      </c>
      <c r="I145" s="30">
        <v>89</v>
      </c>
      <c r="J145" s="25">
        <v>11</v>
      </c>
      <c r="K145" s="25">
        <v>101</v>
      </c>
      <c r="L145" s="26" t="s">
        <v>12</v>
      </c>
      <c r="M145" s="24">
        <v>214</v>
      </c>
      <c r="N145" s="28">
        <v>220</v>
      </c>
      <c r="O145" s="29">
        <v>184.5</v>
      </c>
      <c r="P145" s="30">
        <v>51</v>
      </c>
      <c r="Q145" s="25">
        <v>56</v>
      </c>
      <c r="R145" s="32">
        <f>SUMPRODUCT(M145:Q145,$M$1:$Q$1)/SUM($M$1:$Q$1)</f>
        <v>137.15000000000003</v>
      </c>
      <c r="S145" s="32" t="s">
        <v>479</v>
      </c>
    </row>
    <row r="146" spans="1:19" x14ac:dyDescent="0.3">
      <c r="A146" s="26" t="s">
        <v>42</v>
      </c>
      <c r="B146" s="24">
        <v>241</v>
      </c>
      <c r="C146" s="24">
        <v>132</v>
      </c>
      <c r="D146" s="28">
        <v>260</v>
      </c>
      <c r="E146" s="28">
        <v>182</v>
      </c>
      <c r="F146" s="29">
        <v>280</v>
      </c>
      <c r="G146" s="29">
        <v>143</v>
      </c>
      <c r="H146" s="30">
        <v>13</v>
      </c>
      <c r="I146" s="30">
        <v>89</v>
      </c>
      <c r="J146" s="25">
        <v>11</v>
      </c>
      <c r="K146" s="25">
        <v>101</v>
      </c>
      <c r="L146" s="26" t="s">
        <v>42</v>
      </c>
      <c r="M146" s="24">
        <v>186.5</v>
      </c>
      <c r="N146" s="28">
        <v>221</v>
      </c>
      <c r="O146" s="29">
        <v>211.5</v>
      </c>
      <c r="P146" s="30">
        <v>51</v>
      </c>
      <c r="Q146" s="25">
        <v>56</v>
      </c>
      <c r="R146" s="32">
        <f>SUMPRODUCT(M146:Q146,$M$1:$Q$1)/SUM($M$1:$Q$1)</f>
        <v>137.20000000000002</v>
      </c>
      <c r="S146" s="32" t="s">
        <v>479</v>
      </c>
    </row>
    <row r="147" spans="1:19" x14ac:dyDescent="0.3">
      <c r="A147" s="26" t="s">
        <v>231</v>
      </c>
      <c r="B147" s="24">
        <v>241</v>
      </c>
      <c r="C147" s="24">
        <v>132</v>
      </c>
      <c r="D147" s="28">
        <v>289</v>
      </c>
      <c r="E147" s="28">
        <v>194</v>
      </c>
      <c r="F147" s="29">
        <v>262</v>
      </c>
      <c r="G147" s="29">
        <v>131</v>
      </c>
      <c r="H147" s="30">
        <v>13</v>
      </c>
      <c r="I147" s="30">
        <v>89</v>
      </c>
      <c r="J147" s="25">
        <v>11</v>
      </c>
      <c r="K147" s="25">
        <v>101</v>
      </c>
      <c r="L147" s="26" t="s">
        <v>231</v>
      </c>
      <c r="M147" s="24">
        <v>186.5</v>
      </c>
      <c r="N147" s="28">
        <v>241.5</v>
      </c>
      <c r="O147" s="29">
        <v>196.5</v>
      </c>
      <c r="P147" s="30">
        <v>51</v>
      </c>
      <c r="Q147" s="25">
        <v>56</v>
      </c>
      <c r="R147" s="32">
        <f>SUMPRODUCT(M147:Q147,$M$1:$Q$1)/SUM($M$1:$Q$1)</f>
        <v>137.27500000000003</v>
      </c>
      <c r="S147" s="32" t="s">
        <v>479</v>
      </c>
    </row>
    <row r="148" spans="1:19" x14ac:dyDescent="0.3">
      <c r="A148" s="26" t="s">
        <v>286</v>
      </c>
      <c r="B148" s="24">
        <v>113</v>
      </c>
      <c r="C148" s="24">
        <v>104</v>
      </c>
      <c r="D148" s="28">
        <v>124</v>
      </c>
      <c r="E148" s="28">
        <v>94</v>
      </c>
      <c r="F148" s="29">
        <v>116</v>
      </c>
      <c r="G148" s="29">
        <v>133</v>
      </c>
      <c r="H148" s="30">
        <v>262</v>
      </c>
      <c r="I148" s="30">
        <v>82</v>
      </c>
      <c r="J148" s="25">
        <v>238</v>
      </c>
      <c r="K148" s="25">
        <v>93</v>
      </c>
      <c r="L148" s="26" t="s">
        <v>286</v>
      </c>
      <c r="M148" s="24">
        <v>108.5</v>
      </c>
      <c r="N148" s="28">
        <v>109</v>
      </c>
      <c r="O148" s="29">
        <v>124.5</v>
      </c>
      <c r="P148" s="30">
        <v>172</v>
      </c>
      <c r="Q148" s="25">
        <v>165.5</v>
      </c>
      <c r="R148" s="32">
        <f>SUMPRODUCT(M148:Q148,$M$1:$Q$1)/SUM($M$1:$Q$1)</f>
        <v>138.4</v>
      </c>
      <c r="S148" s="32" t="s">
        <v>479</v>
      </c>
    </row>
    <row r="149" spans="1:19" x14ac:dyDescent="0.3">
      <c r="A149" s="26" t="s">
        <v>289</v>
      </c>
      <c r="B149" s="24">
        <v>126</v>
      </c>
      <c r="C149" s="24">
        <v>257</v>
      </c>
      <c r="D149" s="28">
        <v>140</v>
      </c>
      <c r="E149" s="28">
        <v>250</v>
      </c>
      <c r="F149" s="29">
        <v>144</v>
      </c>
      <c r="G149" s="29">
        <v>251</v>
      </c>
      <c r="H149" s="30">
        <v>135</v>
      </c>
      <c r="I149" s="30">
        <v>1</v>
      </c>
      <c r="J149" s="25">
        <v>141</v>
      </c>
      <c r="K149" s="25">
        <v>1</v>
      </c>
      <c r="L149" s="26" t="s">
        <v>289</v>
      </c>
      <c r="M149" s="24">
        <v>191.5</v>
      </c>
      <c r="N149" s="28">
        <v>195</v>
      </c>
      <c r="O149" s="29">
        <v>197.5</v>
      </c>
      <c r="P149" s="30">
        <v>68</v>
      </c>
      <c r="Q149" s="25">
        <v>71</v>
      </c>
      <c r="R149" s="32">
        <f>SUMPRODUCT(M149:Q149,$M$1:$Q$1)/SUM($M$1:$Q$1)</f>
        <v>138.55000000000001</v>
      </c>
      <c r="S149" s="32" t="s">
        <v>479</v>
      </c>
    </row>
    <row r="150" spans="1:19" x14ac:dyDescent="0.3">
      <c r="A150" s="26" t="s">
        <v>322</v>
      </c>
      <c r="B150" s="24">
        <v>241</v>
      </c>
      <c r="C150" s="24">
        <v>132</v>
      </c>
      <c r="D150" s="28">
        <v>230</v>
      </c>
      <c r="E150" s="28">
        <v>246</v>
      </c>
      <c r="F150" s="29">
        <v>166</v>
      </c>
      <c r="G150" s="29">
        <v>248</v>
      </c>
      <c r="H150" s="30">
        <v>13</v>
      </c>
      <c r="I150" s="30">
        <v>89</v>
      </c>
      <c r="J150" s="25">
        <v>11</v>
      </c>
      <c r="K150" s="25">
        <v>101</v>
      </c>
      <c r="L150" s="26" t="s">
        <v>322</v>
      </c>
      <c r="M150" s="24">
        <v>186.5</v>
      </c>
      <c r="N150" s="28">
        <v>238</v>
      </c>
      <c r="O150" s="29">
        <v>207</v>
      </c>
      <c r="P150" s="30">
        <v>51</v>
      </c>
      <c r="Q150" s="25">
        <v>56</v>
      </c>
      <c r="R150" s="32">
        <f>SUMPRODUCT(M150:Q150,$M$1:$Q$1)/SUM($M$1:$Q$1)</f>
        <v>138.85000000000002</v>
      </c>
      <c r="S150" s="32" t="s">
        <v>479</v>
      </c>
    </row>
    <row r="151" spans="1:19" x14ac:dyDescent="0.3">
      <c r="A151" s="26" t="s">
        <v>27</v>
      </c>
      <c r="B151" s="24">
        <v>128</v>
      </c>
      <c r="C151" s="24">
        <v>72</v>
      </c>
      <c r="D151" s="28">
        <v>52</v>
      </c>
      <c r="E151" s="28">
        <v>234</v>
      </c>
      <c r="F151" s="29">
        <v>38</v>
      </c>
      <c r="G151" s="29">
        <v>242</v>
      </c>
      <c r="H151" s="30">
        <v>312</v>
      </c>
      <c r="I151" s="30">
        <v>1</v>
      </c>
      <c r="J151" s="25">
        <v>310</v>
      </c>
      <c r="K151" s="25">
        <v>1</v>
      </c>
      <c r="L151" s="26" t="s">
        <v>27</v>
      </c>
      <c r="M151" s="24">
        <v>100</v>
      </c>
      <c r="N151" s="28">
        <v>143</v>
      </c>
      <c r="O151" s="29">
        <v>140</v>
      </c>
      <c r="P151" s="30">
        <v>156.5</v>
      </c>
      <c r="Q151" s="25">
        <v>155.5</v>
      </c>
      <c r="R151" s="32">
        <f>SUMPRODUCT(M151:Q151,$M$1:$Q$1)/SUM($M$1:$Q$1)</f>
        <v>139.57499999999999</v>
      </c>
      <c r="S151" s="32" t="s">
        <v>479</v>
      </c>
    </row>
    <row r="152" spans="1:19" x14ac:dyDescent="0.3">
      <c r="A152" s="26" t="s">
        <v>19</v>
      </c>
      <c r="B152" s="24">
        <v>230</v>
      </c>
      <c r="C152" s="24">
        <v>257</v>
      </c>
      <c r="D152" s="28">
        <v>252</v>
      </c>
      <c r="E152" s="28">
        <v>221</v>
      </c>
      <c r="F152" s="29">
        <v>242</v>
      </c>
      <c r="G152" s="29">
        <v>69</v>
      </c>
      <c r="H152" s="30">
        <v>13</v>
      </c>
      <c r="I152" s="30">
        <v>89</v>
      </c>
      <c r="J152" s="25">
        <v>11</v>
      </c>
      <c r="K152" s="25">
        <v>101</v>
      </c>
      <c r="L152" s="26" t="s">
        <v>19</v>
      </c>
      <c r="M152" s="24">
        <v>243.5</v>
      </c>
      <c r="N152" s="28">
        <v>236.5</v>
      </c>
      <c r="O152" s="29">
        <v>155.5</v>
      </c>
      <c r="P152" s="30">
        <v>51</v>
      </c>
      <c r="Q152" s="25">
        <v>56</v>
      </c>
      <c r="R152" s="32">
        <f>SUMPRODUCT(M152:Q152,$M$1:$Q$1)/SUM($M$1:$Q$1)</f>
        <v>139.72500000000002</v>
      </c>
      <c r="S152" s="32" t="s">
        <v>479</v>
      </c>
    </row>
    <row r="153" spans="1:19" x14ac:dyDescent="0.3">
      <c r="A153" s="26" t="s">
        <v>45</v>
      </c>
      <c r="B153" s="24">
        <v>186</v>
      </c>
      <c r="C153" s="24">
        <v>220</v>
      </c>
      <c r="D153" s="28">
        <v>228</v>
      </c>
      <c r="E153" s="28">
        <v>217</v>
      </c>
      <c r="F153" s="29">
        <v>172</v>
      </c>
      <c r="G153" s="29">
        <v>246</v>
      </c>
      <c r="H153" s="30">
        <v>13</v>
      </c>
      <c r="I153" s="30">
        <v>89</v>
      </c>
      <c r="J153" s="25">
        <v>11</v>
      </c>
      <c r="K153" s="25">
        <v>101</v>
      </c>
      <c r="L153" s="26" t="s">
        <v>45</v>
      </c>
      <c r="M153" s="24">
        <v>203</v>
      </c>
      <c r="N153" s="28">
        <v>222.5</v>
      </c>
      <c r="O153" s="29">
        <v>209</v>
      </c>
      <c r="P153" s="30">
        <v>51</v>
      </c>
      <c r="Q153" s="25">
        <v>56</v>
      </c>
      <c r="R153" s="32">
        <f>SUMPRODUCT(M153:Q153,$M$1:$Q$1)/SUM($M$1:$Q$1)</f>
        <v>140.22500000000002</v>
      </c>
      <c r="S153" s="32" t="s">
        <v>480</v>
      </c>
    </row>
    <row r="154" spans="1:19" x14ac:dyDescent="0.3">
      <c r="A154" s="26" t="s">
        <v>102</v>
      </c>
      <c r="B154" s="24">
        <v>241</v>
      </c>
      <c r="C154" s="24">
        <v>132</v>
      </c>
      <c r="D154" s="28">
        <v>268</v>
      </c>
      <c r="E154" s="28">
        <v>192</v>
      </c>
      <c r="F154" s="29">
        <v>197</v>
      </c>
      <c r="G154" s="29">
        <v>247</v>
      </c>
      <c r="H154" s="30">
        <v>13</v>
      </c>
      <c r="I154" s="30">
        <v>89</v>
      </c>
      <c r="J154" s="25">
        <v>11</v>
      </c>
      <c r="K154" s="25">
        <v>101</v>
      </c>
      <c r="L154" s="26" t="s">
        <v>102</v>
      </c>
      <c r="M154" s="24">
        <v>186.5</v>
      </c>
      <c r="N154" s="28">
        <v>230</v>
      </c>
      <c r="O154" s="29">
        <v>222</v>
      </c>
      <c r="P154" s="30">
        <v>51</v>
      </c>
      <c r="Q154" s="25">
        <v>56</v>
      </c>
      <c r="R154" s="32">
        <f>SUMPRODUCT(M154:Q154,$M$1:$Q$1)/SUM($M$1:$Q$1)</f>
        <v>140.65000000000003</v>
      </c>
      <c r="S154" s="32" t="s">
        <v>480</v>
      </c>
    </row>
    <row r="155" spans="1:19" x14ac:dyDescent="0.3">
      <c r="A155" s="26" t="s">
        <v>285</v>
      </c>
      <c r="B155" s="24">
        <v>79</v>
      </c>
      <c r="C155" s="24">
        <v>77</v>
      </c>
      <c r="D155" s="28">
        <v>67</v>
      </c>
      <c r="E155" s="28">
        <v>35</v>
      </c>
      <c r="F155" s="29">
        <v>71</v>
      </c>
      <c r="G155" s="29">
        <v>32</v>
      </c>
      <c r="H155" s="30">
        <v>248</v>
      </c>
      <c r="I155" s="30">
        <v>221</v>
      </c>
      <c r="J155" s="25">
        <v>258</v>
      </c>
      <c r="K155" s="25">
        <v>224</v>
      </c>
      <c r="L155" s="26" t="s">
        <v>285</v>
      </c>
      <c r="M155" s="24">
        <v>78</v>
      </c>
      <c r="N155" s="28">
        <v>51</v>
      </c>
      <c r="O155" s="29">
        <v>51.5</v>
      </c>
      <c r="P155" s="30">
        <v>234.5</v>
      </c>
      <c r="Q155" s="25">
        <v>241</v>
      </c>
      <c r="R155" s="32">
        <f>SUMPRODUCT(M155:Q155,$M$1:$Q$1)/SUM($M$1:$Q$1)</f>
        <v>141.02499999999998</v>
      </c>
      <c r="S155" s="32" t="s">
        <v>480</v>
      </c>
    </row>
    <row r="156" spans="1:19" x14ac:dyDescent="0.3">
      <c r="A156" s="26" t="s">
        <v>68</v>
      </c>
      <c r="B156" s="24">
        <v>193</v>
      </c>
      <c r="C156" s="24">
        <v>197</v>
      </c>
      <c r="D156" s="28">
        <v>167</v>
      </c>
      <c r="E156" s="28">
        <v>93</v>
      </c>
      <c r="F156" s="29">
        <v>188</v>
      </c>
      <c r="G156" s="29">
        <v>154</v>
      </c>
      <c r="H156" s="30">
        <v>290</v>
      </c>
      <c r="I156" s="30">
        <v>1</v>
      </c>
      <c r="J156" s="25">
        <v>177</v>
      </c>
      <c r="K156" s="25">
        <v>1</v>
      </c>
      <c r="L156" s="26" t="s">
        <v>68</v>
      </c>
      <c r="M156" s="24">
        <v>195</v>
      </c>
      <c r="N156" s="28">
        <v>130</v>
      </c>
      <c r="O156" s="29">
        <v>171</v>
      </c>
      <c r="P156" s="30">
        <v>145.5</v>
      </c>
      <c r="Q156" s="25">
        <v>89</v>
      </c>
      <c r="R156" s="32">
        <f>SUMPRODUCT(M156:Q156,$M$1:$Q$1)/SUM($M$1:$Q$1)</f>
        <v>141.22499999999999</v>
      </c>
      <c r="S156" s="32" t="s">
        <v>480</v>
      </c>
    </row>
    <row r="157" spans="1:19" x14ac:dyDescent="0.3">
      <c r="A157" s="26" t="s">
        <v>86</v>
      </c>
      <c r="B157" s="24">
        <v>52</v>
      </c>
      <c r="C157" s="24">
        <v>113</v>
      </c>
      <c r="D157" s="28">
        <v>92</v>
      </c>
      <c r="E157" s="28">
        <v>69</v>
      </c>
      <c r="F157" s="29">
        <v>103</v>
      </c>
      <c r="G157" s="29">
        <v>47</v>
      </c>
      <c r="H157" s="30">
        <v>172</v>
      </c>
      <c r="I157" s="30">
        <v>270</v>
      </c>
      <c r="J157" s="25">
        <v>170</v>
      </c>
      <c r="K157" s="25">
        <v>274</v>
      </c>
      <c r="L157" s="26" t="s">
        <v>86</v>
      </c>
      <c r="M157" s="24">
        <v>82.5</v>
      </c>
      <c r="N157" s="28">
        <v>80.5</v>
      </c>
      <c r="O157" s="29">
        <v>75</v>
      </c>
      <c r="P157" s="30">
        <v>221</v>
      </c>
      <c r="Q157" s="25">
        <v>222</v>
      </c>
      <c r="R157" s="32">
        <f>SUMPRODUCT(M157:Q157,$M$1:$Q$1)/SUM($M$1:$Q$1)</f>
        <v>143.32499999999999</v>
      </c>
      <c r="S157" s="32" t="s">
        <v>480</v>
      </c>
    </row>
    <row r="158" spans="1:19" x14ac:dyDescent="0.3">
      <c r="A158" s="26" t="s">
        <v>40</v>
      </c>
      <c r="B158" s="24">
        <v>184</v>
      </c>
      <c r="C158" s="24">
        <v>131</v>
      </c>
      <c r="D158" s="28">
        <v>255</v>
      </c>
      <c r="E158" s="28">
        <v>113</v>
      </c>
      <c r="F158" s="29">
        <v>258</v>
      </c>
      <c r="G158" s="29">
        <v>128</v>
      </c>
      <c r="H158" s="30">
        <v>175</v>
      </c>
      <c r="I158" s="30">
        <v>40</v>
      </c>
      <c r="J158" s="25">
        <v>152</v>
      </c>
      <c r="K158" s="25">
        <v>45</v>
      </c>
      <c r="L158" s="26" t="s">
        <v>40</v>
      </c>
      <c r="M158" s="24">
        <v>157.5</v>
      </c>
      <c r="N158" s="28">
        <v>184</v>
      </c>
      <c r="O158" s="29">
        <v>193</v>
      </c>
      <c r="P158" s="30">
        <v>107.5</v>
      </c>
      <c r="Q158" s="25">
        <v>98.5</v>
      </c>
      <c r="R158" s="32">
        <f>SUMPRODUCT(M158:Q158,$M$1:$Q$1)/SUM($M$1:$Q$1)</f>
        <v>143.375</v>
      </c>
      <c r="S158" s="32" t="s">
        <v>480</v>
      </c>
    </row>
    <row r="159" spans="1:19" x14ac:dyDescent="0.3">
      <c r="A159" s="26" t="s">
        <v>179</v>
      </c>
      <c r="B159" s="24">
        <v>190</v>
      </c>
      <c r="C159" s="24">
        <v>241</v>
      </c>
      <c r="D159" s="28">
        <v>150</v>
      </c>
      <c r="E159" s="28">
        <v>163</v>
      </c>
      <c r="F159" s="29">
        <v>120</v>
      </c>
      <c r="G159" s="29">
        <v>52</v>
      </c>
      <c r="H159" s="30">
        <v>203</v>
      </c>
      <c r="I159" s="30">
        <v>41</v>
      </c>
      <c r="J159" s="25">
        <v>234</v>
      </c>
      <c r="K159" s="25">
        <v>42</v>
      </c>
      <c r="L159" s="26" t="s">
        <v>179</v>
      </c>
      <c r="M159" s="24">
        <v>215.5</v>
      </c>
      <c r="N159" s="28">
        <v>156.5</v>
      </c>
      <c r="O159" s="29">
        <v>86</v>
      </c>
      <c r="P159" s="30">
        <v>122</v>
      </c>
      <c r="Q159" s="25">
        <v>138</v>
      </c>
      <c r="R159" s="32">
        <f>SUMPRODUCT(M159:Q159,$M$1:$Q$1)/SUM($M$1:$Q$1)</f>
        <v>143.47499999999999</v>
      </c>
      <c r="S159" s="32" t="s">
        <v>480</v>
      </c>
    </row>
    <row r="160" spans="1:19" x14ac:dyDescent="0.3">
      <c r="A160" s="26" t="s">
        <v>160</v>
      </c>
      <c r="B160" s="24">
        <v>152</v>
      </c>
      <c r="C160" s="24">
        <v>97</v>
      </c>
      <c r="D160" s="28">
        <v>175</v>
      </c>
      <c r="E160" s="28">
        <v>45</v>
      </c>
      <c r="F160" s="29">
        <v>182</v>
      </c>
      <c r="G160" s="29">
        <v>73</v>
      </c>
      <c r="H160" s="30">
        <v>305</v>
      </c>
      <c r="I160" s="30">
        <v>39</v>
      </c>
      <c r="J160" s="25">
        <v>304</v>
      </c>
      <c r="K160" s="25">
        <v>39</v>
      </c>
      <c r="L160" s="26" t="s">
        <v>160</v>
      </c>
      <c r="M160" s="24">
        <v>124.5</v>
      </c>
      <c r="N160" s="28">
        <v>110</v>
      </c>
      <c r="O160" s="29">
        <v>127.5</v>
      </c>
      <c r="P160" s="30">
        <v>172</v>
      </c>
      <c r="Q160" s="25">
        <v>171.5</v>
      </c>
      <c r="R160" s="32">
        <f>SUMPRODUCT(M160:Q160,$M$1:$Q$1)/SUM($M$1:$Q$1)</f>
        <v>144.15</v>
      </c>
      <c r="S160" s="32" t="s">
        <v>480</v>
      </c>
    </row>
    <row r="161" spans="1:19" x14ac:dyDescent="0.3">
      <c r="A161" s="26" t="s">
        <v>126</v>
      </c>
      <c r="B161" s="24">
        <v>241</v>
      </c>
      <c r="C161" s="24">
        <v>132</v>
      </c>
      <c r="D161" s="28">
        <v>300</v>
      </c>
      <c r="E161" s="28">
        <v>122</v>
      </c>
      <c r="F161" s="29">
        <v>296</v>
      </c>
      <c r="G161" s="29">
        <v>214</v>
      </c>
      <c r="H161" s="30">
        <v>13</v>
      </c>
      <c r="I161" s="30">
        <v>89</v>
      </c>
      <c r="J161" s="25">
        <v>11</v>
      </c>
      <c r="K161" s="25">
        <v>101</v>
      </c>
      <c r="L161" s="26" t="s">
        <v>126</v>
      </c>
      <c r="M161" s="24">
        <v>186.5</v>
      </c>
      <c r="N161" s="28">
        <v>211</v>
      </c>
      <c r="O161" s="29">
        <v>255</v>
      </c>
      <c r="P161" s="30">
        <v>51</v>
      </c>
      <c r="Q161" s="25">
        <v>56</v>
      </c>
      <c r="R161" s="32">
        <f>SUMPRODUCT(M161:Q161,$M$1:$Q$1)/SUM($M$1:$Q$1)</f>
        <v>144.4</v>
      </c>
      <c r="S161" s="32" t="s">
        <v>480</v>
      </c>
    </row>
    <row r="162" spans="1:19" x14ac:dyDescent="0.3">
      <c r="A162" s="26" t="s">
        <v>62</v>
      </c>
      <c r="B162" s="24">
        <v>98</v>
      </c>
      <c r="C162" s="24">
        <v>5</v>
      </c>
      <c r="D162" s="28">
        <v>86</v>
      </c>
      <c r="E162" s="28">
        <v>36</v>
      </c>
      <c r="F162" s="29">
        <v>98</v>
      </c>
      <c r="G162" s="29">
        <v>23</v>
      </c>
      <c r="H162" s="30">
        <v>256</v>
      </c>
      <c r="I162" s="30">
        <v>270</v>
      </c>
      <c r="J162" s="25">
        <v>216</v>
      </c>
      <c r="K162" s="25">
        <v>274</v>
      </c>
      <c r="L162" s="26" t="s">
        <v>62</v>
      </c>
      <c r="M162" s="24">
        <v>51.5</v>
      </c>
      <c r="N162" s="28">
        <v>61</v>
      </c>
      <c r="O162" s="29">
        <v>60.5</v>
      </c>
      <c r="P162" s="30">
        <v>263</v>
      </c>
      <c r="Q162" s="25">
        <v>245</v>
      </c>
      <c r="R162" s="32">
        <f>SUMPRODUCT(M162:Q162,$M$1:$Q$1)/SUM($M$1:$Q$1)</f>
        <v>144.5</v>
      </c>
      <c r="S162" s="32" t="s">
        <v>480</v>
      </c>
    </row>
    <row r="163" spans="1:19" x14ac:dyDescent="0.3">
      <c r="A163" s="26" t="s">
        <v>72</v>
      </c>
      <c r="B163" s="24">
        <v>7</v>
      </c>
      <c r="C163" s="24">
        <v>206</v>
      </c>
      <c r="D163" s="28">
        <v>10</v>
      </c>
      <c r="E163" s="28">
        <v>27</v>
      </c>
      <c r="F163" s="29">
        <v>12</v>
      </c>
      <c r="G163" s="29">
        <v>25</v>
      </c>
      <c r="H163" s="30">
        <v>263</v>
      </c>
      <c r="I163" s="30">
        <v>270</v>
      </c>
      <c r="J163" s="25">
        <v>241</v>
      </c>
      <c r="K163" s="25">
        <v>274</v>
      </c>
      <c r="L163" s="26" t="s">
        <v>72</v>
      </c>
      <c r="M163" s="24">
        <v>106.5</v>
      </c>
      <c r="N163" s="28">
        <v>18.5</v>
      </c>
      <c r="O163" s="29">
        <v>18.5</v>
      </c>
      <c r="P163" s="30">
        <v>266.5</v>
      </c>
      <c r="Q163" s="25">
        <v>257.5</v>
      </c>
      <c r="R163" s="32">
        <f>SUMPRODUCT(M163:Q163,$M$1:$Q$1)/SUM($M$1:$Q$1)</f>
        <v>145</v>
      </c>
      <c r="S163" s="32" t="s">
        <v>480</v>
      </c>
    </row>
    <row r="164" spans="1:19" x14ac:dyDescent="0.3">
      <c r="A164" s="26" t="s">
        <v>63</v>
      </c>
      <c r="B164" s="24">
        <v>215</v>
      </c>
      <c r="C164" s="24">
        <v>257</v>
      </c>
      <c r="D164" s="28">
        <v>115</v>
      </c>
      <c r="E164" s="28">
        <v>250</v>
      </c>
      <c r="F164" s="29">
        <v>210</v>
      </c>
      <c r="G164" s="29">
        <v>251</v>
      </c>
      <c r="H164" s="30">
        <v>13</v>
      </c>
      <c r="I164" s="30">
        <v>89</v>
      </c>
      <c r="J164" s="25">
        <v>11</v>
      </c>
      <c r="K164" s="25">
        <v>101</v>
      </c>
      <c r="L164" s="26" t="s">
        <v>63</v>
      </c>
      <c r="M164" s="24">
        <v>236</v>
      </c>
      <c r="N164" s="28">
        <v>182.5</v>
      </c>
      <c r="O164" s="29">
        <v>230.5</v>
      </c>
      <c r="P164" s="30">
        <v>51</v>
      </c>
      <c r="Q164" s="25">
        <v>56</v>
      </c>
      <c r="R164" s="32">
        <f>SUMPRODUCT(M164:Q164,$M$1:$Q$1)/SUM($M$1:$Q$1)</f>
        <v>145.12500000000003</v>
      </c>
      <c r="S164" s="32" t="s">
        <v>480</v>
      </c>
    </row>
    <row r="165" spans="1:19" x14ac:dyDescent="0.3">
      <c r="A165" s="26" t="s">
        <v>110</v>
      </c>
      <c r="B165" s="24">
        <v>202</v>
      </c>
      <c r="C165" s="24">
        <v>257</v>
      </c>
      <c r="D165" s="28">
        <v>199</v>
      </c>
      <c r="E165" s="28">
        <v>250</v>
      </c>
      <c r="F165" s="29">
        <v>163</v>
      </c>
      <c r="G165" s="29">
        <v>251</v>
      </c>
      <c r="H165" s="30">
        <v>13</v>
      </c>
      <c r="I165" s="30">
        <v>89</v>
      </c>
      <c r="J165" s="25">
        <v>11</v>
      </c>
      <c r="K165" s="25">
        <v>101</v>
      </c>
      <c r="L165" s="26" t="s">
        <v>110</v>
      </c>
      <c r="M165" s="24">
        <v>229.5</v>
      </c>
      <c r="N165" s="28">
        <v>224.5</v>
      </c>
      <c r="O165" s="29">
        <v>207</v>
      </c>
      <c r="P165" s="30">
        <v>51</v>
      </c>
      <c r="Q165" s="25">
        <v>56</v>
      </c>
      <c r="R165" s="32">
        <f>SUMPRODUCT(M165:Q165,$M$1:$Q$1)/SUM($M$1:$Q$1)</f>
        <v>145.42500000000001</v>
      </c>
      <c r="S165" s="32" t="s">
        <v>480</v>
      </c>
    </row>
    <row r="166" spans="1:19" x14ac:dyDescent="0.3">
      <c r="A166" s="26" t="s">
        <v>166</v>
      </c>
      <c r="B166" s="24">
        <v>188</v>
      </c>
      <c r="C166" s="24">
        <v>132</v>
      </c>
      <c r="D166" s="28">
        <v>259</v>
      </c>
      <c r="E166" s="28">
        <v>250</v>
      </c>
      <c r="F166" s="29">
        <v>261</v>
      </c>
      <c r="G166" s="29">
        <v>251</v>
      </c>
      <c r="H166" s="30">
        <v>13</v>
      </c>
      <c r="I166" s="30">
        <v>89</v>
      </c>
      <c r="J166" s="25">
        <v>11</v>
      </c>
      <c r="K166" s="25">
        <v>101</v>
      </c>
      <c r="L166" s="26" t="s">
        <v>166</v>
      </c>
      <c r="M166" s="24">
        <v>160</v>
      </c>
      <c r="N166" s="28">
        <v>254.5</v>
      </c>
      <c r="O166" s="29">
        <v>256</v>
      </c>
      <c r="P166" s="30">
        <v>51</v>
      </c>
      <c r="Q166" s="25">
        <v>56</v>
      </c>
      <c r="R166" s="32">
        <f>SUMPRODUCT(M166:Q166,$M$1:$Q$1)/SUM($M$1:$Q$1)</f>
        <v>145.82500000000002</v>
      </c>
      <c r="S166" s="32" t="s">
        <v>480</v>
      </c>
    </row>
    <row r="167" spans="1:19" x14ac:dyDescent="0.3">
      <c r="A167" s="26" t="s">
        <v>60</v>
      </c>
      <c r="B167" s="24">
        <v>308</v>
      </c>
      <c r="C167" s="24">
        <v>240</v>
      </c>
      <c r="D167" s="28">
        <v>105</v>
      </c>
      <c r="E167" s="28">
        <v>228</v>
      </c>
      <c r="F167" s="29">
        <v>93</v>
      </c>
      <c r="G167" s="29">
        <v>224</v>
      </c>
      <c r="H167" s="30">
        <v>181</v>
      </c>
      <c r="I167" s="30">
        <v>1</v>
      </c>
      <c r="J167" s="25">
        <v>140</v>
      </c>
      <c r="K167" s="25">
        <v>1</v>
      </c>
      <c r="L167" s="26" t="s">
        <v>60</v>
      </c>
      <c r="M167" s="24">
        <v>274</v>
      </c>
      <c r="N167" s="28">
        <v>166.5</v>
      </c>
      <c r="O167" s="29">
        <v>158.5</v>
      </c>
      <c r="P167" s="30">
        <v>91</v>
      </c>
      <c r="Q167" s="25">
        <v>70.5</v>
      </c>
      <c r="R167" s="32">
        <f>SUMPRODUCT(M167:Q167,$M$1:$Q$1)/SUM($M$1:$Q$1)</f>
        <v>146.27500000000001</v>
      </c>
      <c r="S167" s="32" t="s">
        <v>480</v>
      </c>
    </row>
    <row r="168" spans="1:19" x14ac:dyDescent="0.3">
      <c r="A168" s="26" t="s">
        <v>155</v>
      </c>
      <c r="B168" s="24">
        <v>109</v>
      </c>
      <c r="C168" s="24">
        <v>232</v>
      </c>
      <c r="D168" s="28">
        <v>29</v>
      </c>
      <c r="E168" s="28">
        <v>67</v>
      </c>
      <c r="F168" s="29">
        <v>31</v>
      </c>
      <c r="G168" s="29">
        <v>38</v>
      </c>
      <c r="H168" s="30">
        <v>214</v>
      </c>
      <c r="I168" s="30">
        <v>268</v>
      </c>
      <c r="J168" s="25">
        <v>153</v>
      </c>
      <c r="K168" s="25">
        <v>267</v>
      </c>
      <c r="L168" s="26" t="s">
        <v>155</v>
      </c>
      <c r="M168" s="24">
        <v>170.5</v>
      </c>
      <c r="N168" s="28">
        <v>48</v>
      </c>
      <c r="O168" s="29">
        <v>34.5</v>
      </c>
      <c r="P168" s="30">
        <v>241</v>
      </c>
      <c r="Q168" s="25">
        <v>210</v>
      </c>
      <c r="R168" s="32">
        <f>SUMPRODUCT(M168:Q168,$M$1:$Q$1)/SUM($M$1:$Q$1)</f>
        <v>147.35</v>
      </c>
      <c r="S168" s="32" t="s">
        <v>480</v>
      </c>
    </row>
    <row r="169" spans="1:19" x14ac:dyDescent="0.3">
      <c r="A169" s="26" t="s">
        <v>46</v>
      </c>
      <c r="B169" s="24">
        <v>48</v>
      </c>
      <c r="C169" s="24">
        <v>5</v>
      </c>
      <c r="D169" s="28">
        <v>220</v>
      </c>
      <c r="E169" s="28">
        <v>239</v>
      </c>
      <c r="F169" s="29">
        <v>169</v>
      </c>
      <c r="G169" s="29">
        <v>243</v>
      </c>
      <c r="H169" s="30">
        <v>303</v>
      </c>
      <c r="I169" s="30">
        <v>1</v>
      </c>
      <c r="J169" s="25">
        <v>294</v>
      </c>
      <c r="K169" s="25">
        <v>1</v>
      </c>
      <c r="L169" s="26" t="s">
        <v>46</v>
      </c>
      <c r="M169" s="24">
        <v>26.5</v>
      </c>
      <c r="N169" s="28">
        <v>229.5</v>
      </c>
      <c r="O169" s="29">
        <v>206</v>
      </c>
      <c r="P169" s="30">
        <v>152</v>
      </c>
      <c r="Q169" s="25">
        <v>147.5</v>
      </c>
      <c r="R169" s="32">
        <f>SUMPRODUCT(M169:Q169,$M$1:$Q$1)/SUM($M$1:$Q$1)</f>
        <v>147.97499999999999</v>
      </c>
      <c r="S169" s="32" t="s">
        <v>480</v>
      </c>
    </row>
    <row r="170" spans="1:19" x14ac:dyDescent="0.3">
      <c r="A170" s="26" t="s">
        <v>244</v>
      </c>
      <c r="B170" s="24">
        <v>226</v>
      </c>
      <c r="C170" s="24">
        <v>251</v>
      </c>
      <c r="D170" s="28">
        <v>168</v>
      </c>
      <c r="E170" s="28">
        <v>144</v>
      </c>
      <c r="F170" s="29">
        <v>152</v>
      </c>
      <c r="G170" s="29">
        <v>112</v>
      </c>
      <c r="H170" s="30">
        <v>200</v>
      </c>
      <c r="I170" s="30">
        <v>54</v>
      </c>
      <c r="J170" s="25">
        <v>156</v>
      </c>
      <c r="K170" s="25">
        <v>55</v>
      </c>
      <c r="L170" s="26" t="s">
        <v>244</v>
      </c>
      <c r="M170" s="24">
        <v>238.5</v>
      </c>
      <c r="N170" s="28">
        <v>156</v>
      </c>
      <c r="O170" s="29">
        <v>132</v>
      </c>
      <c r="P170" s="30">
        <v>127</v>
      </c>
      <c r="Q170" s="25">
        <v>105.5</v>
      </c>
      <c r="R170" s="32">
        <f>SUMPRODUCT(M170:Q170,$M$1:$Q$1)/SUM($M$1:$Q$1)</f>
        <v>148.19999999999999</v>
      </c>
      <c r="S170" s="32" t="s">
        <v>480</v>
      </c>
    </row>
    <row r="171" spans="1:19" x14ac:dyDescent="0.3">
      <c r="A171" s="26" t="s">
        <v>167</v>
      </c>
      <c r="B171" s="24">
        <v>241</v>
      </c>
      <c r="C171" s="24">
        <v>132</v>
      </c>
      <c r="D171" s="28">
        <v>288</v>
      </c>
      <c r="E171" s="28">
        <v>220</v>
      </c>
      <c r="F171" s="29">
        <v>288</v>
      </c>
      <c r="G171" s="29">
        <v>196</v>
      </c>
      <c r="H171" s="30">
        <v>13</v>
      </c>
      <c r="I171" s="30">
        <v>89</v>
      </c>
      <c r="J171" s="25">
        <v>11</v>
      </c>
      <c r="K171" s="25">
        <v>101</v>
      </c>
      <c r="L171" s="26" t="s">
        <v>167</v>
      </c>
      <c r="M171" s="24">
        <v>186.5</v>
      </c>
      <c r="N171" s="28">
        <v>254</v>
      </c>
      <c r="O171" s="29">
        <v>242</v>
      </c>
      <c r="P171" s="30">
        <v>51</v>
      </c>
      <c r="Q171" s="25">
        <v>56</v>
      </c>
      <c r="R171" s="32">
        <f>SUMPRODUCT(M171:Q171,$M$1:$Q$1)/SUM($M$1:$Q$1)</f>
        <v>148.25000000000003</v>
      </c>
      <c r="S171" s="32" t="s">
        <v>480</v>
      </c>
    </row>
    <row r="172" spans="1:19" x14ac:dyDescent="0.3">
      <c r="A172" s="26" t="s">
        <v>315</v>
      </c>
      <c r="B172" s="24">
        <v>310</v>
      </c>
      <c r="C172" s="24">
        <v>5</v>
      </c>
      <c r="D172" s="28">
        <v>51</v>
      </c>
      <c r="E172" s="28">
        <v>52</v>
      </c>
      <c r="F172" s="29">
        <v>46</v>
      </c>
      <c r="G172" s="29">
        <v>26</v>
      </c>
      <c r="H172" s="30">
        <v>242</v>
      </c>
      <c r="I172" s="30">
        <v>80</v>
      </c>
      <c r="J172" s="25">
        <v>298</v>
      </c>
      <c r="K172" s="25">
        <v>225</v>
      </c>
      <c r="L172" s="26" t="s">
        <v>315</v>
      </c>
      <c r="M172" s="24">
        <v>157.5</v>
      </c>
      <c r="N172" s="28">
        <v>51.5</v>
      </c>
      <c r="O172" s="29">
        <v>36</v>
      </c>
      <c r="P172" s="30">
        <v>161</v>
      </c>
      <c r="Q172" s="25">
        <v>261.5</v>
      </c>
      <c r="R172" s="32">
        <f>SUMPRODUCT(M172:Q172,$M$1:$Q$1)/SUM($M$1:$Q$1)</f>
        <v>149.02500000000001</v>
      </c>
      <c r="S172" s="32" t="s">
        <v>480</v>
      </c>
    </row>
    <row r="173" spans="1:19" x14ac:dyDescent="0.3">
      <c r="A173" s="26" t="s">
        <v>15</v>
      </c>
      <c r="B173" s="24">
        <v>241</v>
      </c>
      <c r="C173" s="24">
        <v>132</v>
      </c>
      <c r="D173" s="28">
        <v>273</v>
      </c>
      <c r="E173" s="28">
        <v>250</v>
      </c>
      <c r="F173" s="29">
        <v>230</v>
      </c>
      <c r="G173" s="29">
        <v>251</v>
      </c>
      <c r="H173" s="30">
        <v>13</v>
      </c>
      <c r="I173" s="30">
        <v>89</v>
      </c>
      <c r="J173" s="25">
        <v>11</v>
      </c>
      <c r="K173" s="25">
        <v>101</v>
      </c>
      <c r="L173" s="26" t="s">
        <v>15</v>
      </c>
      <c r="M173" s="24">
        <v>186.5</v>
      </c>
      <c r="N173" s="28">
        <v>261.5</v>
      </c>
      <c r="O173" s="29">
        <v>240.5</v>
      </c>
      <c r="P173" s="30">
        <v>51</v>
      </c>
      <c r="Q173" s="25">
        <v>56</v>
      </c>
      <c r="R173" s="32">
        <f>SUMPRODUCT(M173:Q173,$M$1:$Q$1)/SUM($M$1:$Q$1)</f>
        <v>149.07500000000002</v>
      </c>
      <c r="S173" s="32" t="s">
        <v>480</v>
      </c>
    </row>
    <row r="174" spans="1:19" x14ac:dyDescent="0.3">
      <c r="A174" s="26" t="s">
        <v>65</v>
      </c>
      <c r="B174" s="24">
        <v>313</v>
      </c>
      <c r="C174" s="24">
        <v>257</v>
      </c>
      <c r="D174" s="28">
        <v>146</v>
      </c>
      <c r="E174" s="28">
        <v>250</v>
      </c>
      <c r="F174" s="29">
        <v>132</v>
      </c>
      <c r="G174" s="29">
        <v>251</v>
      </c>
      <c r="H174" s="30">
        <v>13</v>
      </c>
      <c r="I174" s="30">
        <v>89</v>
      </c>
      <c r="J174" s="25">
        <v>11</v>
      </c>
      <c r="K174" s="25">
        <v>101</v>
      </c>
      <c r="L174" s="26" t="s">
        <v>65</v>
      </c>
      <c r="M174" s="24">
        <v>285</v>
      </c>
      <c r="N174" s="28">
        <v>198</v>
      </c>
      <c r="O174" s="29">
        <v>191.5</v>
      </c>
      <c r="P174" s="30">
        <v>51</v>
      </c>
      <c r="Q174" s="25">
        <v>56</v>
      </c>
      <c r="R174" s="32">
        <f>SUMPRODUCT(M174:Q174,$M$1:$Q$1)/SUM($M$1:$Q$1)</f>
        <v>149.45000000000002</v>
      </c>
      <c r="S174" s="32" t="s">
        <v>480</v>
      </c>
    </row>
    <row r="175" spans="1:19" x14ac:dyDescent="0.3">
      <c r="A175" s="26" t="s">
        <v>270</v>
      </c>
      <c r="B175" s="24">
        <v>241</v>
      </c>
      <c r="C175" s="24">
        <v>132</v>
      </c>
      <c r="D175" s="28">
        <v>284</v>
      </c>
      <c r="E175" s="28">
        <v>237</v>
      </c>
      <c r="F175" s="29">
        <v>275</v>
      </c>
      <c r="G175" s="29">
        <v>178</v>
      </c>
      <c r="H175" s="30">
        <v>128</v>
      </c>
      <c r="I175" s="30">
        <v>1</v>
      </c>
      <c r="J175" s="25">
        <v>120</v>
      </c>
      <c r="K175" s="25">
        <v>1</v>
      </c>
      <c r="L175" s="26" t="s">
        <v>270</v>
      </c>
      <c r="M175" s="24">
        <v>186.5</v>
      </c>
      <c r="N175" s="28">
        <v>260.5</v>
      </c>
      <c r="O175" s="29">
        <v>226.5</v>
      </c>
      <c r="P175" s="30">
        <v>64.5</v>
      </c>
      <c r="Q175" s="25">
        <v>60.5</v>
      </c>
      <c r="R175" s="32">
        <f>SUMPRODUCT(M175:Q175,$M$1:$Q$1)/SUM($M$1:$Q$1)</f>
        <v>149.50000000000003</v>
      </c>
      <c r="S175" s="32" t="s">
        <v>480</v>
      </c>
    </row>
    <row r="176" spans="1:19" x14ac:dyDescent="0.3">
      <c r="A176" s="26" t="s">
        <v>293</v>
      </c>
      <c r="B176" s="24">
        <v>300</v>
      </c>
      <c r="C176" s="24">
        <v>132</v>
      </c>
      <c r="D176" s="28">
        <v>128</v>
      </c>
      <c r="E176" s="28">
        <v>236</v>
      </c>
      <c r="F176" s="29">
        <v>122</v>
      </c>
      <c r="G176" s="29">
        <v>228</v>
      </c>
      <c r="H176" s="30">
        <v>145</v>
      </c>
      <c r="I176" s="30">
        <v>45</v>
      </c>
      <c r="J176" s="25">
        <v>157</v>
      </c>
      <c r="K176" s="25">
        <v>43</v>
      </c>
      <c r="L176" s="26" t="s">
        <v>293</v>
      </c>
      <c r="M176" s="24">
        <v>216</v>
      </c>
      <c r="N176" s="28">
        <v>182</v>
      </c>
      <c r="O176" s="29">
        <v>175</v>
      </c>
      <c r="P176" s="30">
        <v>95</v>
      </c>
      <c r="Q176" s="25">
        <v>100</v>
      </c>
      <c r="R176" s="32">
        <f>SUMPRODUCT(M176:Q176,$M$1:$Q$1)/SUM($M$1:$Q$1)</f>
        <v>149.75</v>
      </c>
      <c r="S176" s="32" t="s">
        <v>480</v>
      </c>
    </row>
    <row r="177" spans="1:19" x14ac:dyDescent="0.3">
      <c r="A177" s="26" t="s">
        <v>268</v>
      </c>
      <c r="B177" s="24">
        <v>241</v>
      </c>
      <c r="C177" s="24">
        <v>132</v>
      </c>
      <c r="D177" s="28">
        <v>219</v>
      </c>
      <c r="E177" s="28">
        <v>250</v>
      </c>
      <c r="F177" s="29">
        <v>278</v>
      </c>
      <c r="G177" s="29">
        <v>251</v>
      </c>
      <c r="H177" s="30">
        <v>13</v>
      </c>
      <c r="I177" s="30">
        <v>89</v>
      </c>
      <c r="J177" s="25">
        <v>11</v>
      </c>
      <c r="K177" s="25">
        <v>101</v>
      </c>
      <c r="L177" s="26" t="s">
        <v>268</v>
      </c>
      <c r="M177" s="24">
        <v>186.5</v>
      </c>
      <c r="N177" s="28">
        <v>234.5</v>
      </c>
      <c r="O177" s="29">
        <v>264.5</v>
      </c>
      <c r="P177" s="30">
        <v>51</v>
      </c>
      <c r="Q177" s="25">
        <v>56</v>
      </c>
      <c r="R177" s="32">
        <f>SUMPRODUCT(M177:Q177,$M$1:$Q$1)/SUM($M$1:$Q$1)</f>
        <v>149.82500000000002</v>
      </c>
      <c r="S177" s="32" t="s">
        <v>480</v>
      </c>
    </row>
    <row r="178" spans="1:19" x14ac:dyDescent="0.3">
      <c r="A178" s="26" t="s">
        <v>311</v>
      </c>
      <c r="B178" s="24">
        <v>241</v>
      </c>
      <c r="C178" s="24">
        <v>132</v>
      </c>
      <c r="D178" s="28">
        <v>292</v>
      </c>
      <c r="E178" s="28">
        <v>243</v>
      </c>
      <c r="F178" s="29">
        <v>284</v>
      </c>
      <c r="G178" s="29">
        <v>200</v>
      </c>
      <c r="H178" s="30">
        <v>13</v>
      </c>
      <c r="I178" s="30">
        <v>89</v>
      </c>
      <c r="J178" s="25">
        <v>11</v>
      </c>
      <c r="K178" s="25">
        <v>101</v>
      </c>
      <c r="L178" s="26" t="s">
        <v>311</v>
      </c>
      <c r="M178" s="24">
        <v>186.5</v>
      </c>
      <c r="N178" s="28">
        <v>267.5</v>
      </c>
      <c r="O178" s="29">
        <v>242</v>
      </c>
      <c r="P178" s="30">
        <v>51</v>
      </c>
      <c r="Q178" s="25">
        <v>56</v>
      </c>
      <c r="R178" s="32">
        <f>SUMPRODUCT(M178:Q178,$M$1:$Q$1)/SUM($M$1:$Q$1)</f>
        <v>150.27500000000003</v>
      </c>
      <c r="S178" s="32" t="s">
        <v>480</v>
      </c>
    </row>
    <row r="179" spans="1:19" x14ac:dyDescent="0.3">
      <c r="A179" s="26" t="s">
        <v>94</v>
      </c>
      <c r="B179" s="24">
        <v>231</v>
      </c>
      <c r="C179" s="24">
        <v>132</v>
      </c>
      <c r="D179" s="28">
        <v>280</v>
      </c>
      <c r="E179" s="28">
        <v>250</v>
      </c>
      <c r="F179" s="29">
        <v>252</v>
      </c>
      <c r="G179" s="29">
        <v>251</v>
      </c>
      <c r="H179" s="30">
        <v>13</v>
      </c>
      <c r="I179" s="30">
        <v>89</v>
      </c>
      <c r="J179" s="25">
        <v>11</v>
      </c>
      <c r="K179" s="25">
        <v>101</v>
      </c>
      <c r="L179" s="26" t="s">
        <v>94</v>
      </c>
      <c r="M179" s="24">
        <v>181.5</v>
      </c>
      <c r="N179" s="28">
        <v>265</v>
      </c>
      <c r="O179" s="29">
        <v>251.5</v>
      </c>
      <c r="P179" s="30">
        <v>51</v>
      </c>
      <c r="Q179" s="25">
        <v>56</v>
      </c>
      <c r="R179" s="32">
        <f>SUMPRODUCT(M179:Q179,$M$1:$Q$1)/SUM($M$1:$Q$1)</f>
        <v>150.80000000000004</v>
      </c>
      <c r="S179" s="32" t="s">
        <v>480</v>
      </c>
    </row>
    <row r="180" spans="1:19" x14ac:dyDescent="0.3">
      <c r="A180" s="26" t="s">
        <v>39</v>
      </c>
      <c r="B180" s="24">
        <v>41</v>
      </c>
      <c r="C180" s="24">
        <v>243</v>
      </c>
      <c r="D180" s="28">
        <v>34</v>
      </c>
      <c r="E180" s="28">
        <v>210</v>
      </c>
      <c r="F180" s="29">
        <v>44</v>
      </c>
      <c r="G180" s="29">
        <v>65</v>
      </c>
      <c r="H180" s="30">
        <v>281</v>
      </c>
      <c r="I180" s="30">
        <v>237</v>
      </c>
      <c r="J180" s="25">
        <v>282</v>
      </c>
      <c r="K180" s="25">
        <v>86</v>
      </c>
      <c r="L180" s="26" t="s">
        <v>39</v>
      </c>
      <c r="M180" s="24">
        <v>142</v>
      </c>
      <c r="N180" s="28">
        <v>122</v>
      </c>
      <c r="O180" s="29">
        <v>54.5</v>
      </c>
      <c r="P180" s="30">
        <v>259</v>
      </c>
      <c r="Q180" s="25">
        <v>184</v>
      </c>
      <c r="R180" s="32">
        <f>SUMPRODUCT(M180:Q180,$M$1:$Q$1)/SUM($M$1:$Q$1)</f>
        <v>151.65</v>
      </c>
      <c r="S180" s="32" t="s">
        <v>480</v>
      </c>
    </row>
    <row r="181" spans="1:19" x14ac:dyDescent="0.3">
      <c r="A181" s="26" t="s">
        <v>157</v>
      </c>
      <c r="B181" s="24">
        <v>47</v>
      </c>
      <c r="C181" s="24">
        <v>213</v>
      </c>
      <c r="D181" s="28">
        <v>48</v>
      </c>
      <c r="E181" s="28">
        <v>140</v>
      </c>
      <c r="F181" s="29">
        <v>52</v>
      </c>
      <c r="G181" s="29">
        <v>37</v>
      </c>
      <c r="H181" s="30">
        <v>204</v>
      </c>
      <c r="I181" s="30">
        <v>225</v>
      </c>
      <c r="J181" s="25">
        <v>239</v>
      </c>
      <c r="K181" s="25">
        <v>231</v>
      </c>
      <c r="L181" s="26" t="s">
        <v>157</v>
      </c>
      <c r="M181" s="24">
        <v>130</v>
      </c>
      <c r="N181" s="28">
        <v>94</v>
      </c>
      <c r="O181" s="29">
        <v>44.5</v>
      </c>
      <c r="P181" s="30">
        <v>214.5</v>
      </c>
      <c r="Q181" s="25">
        <v>235</v>
      </c>
      <c r="R181" s="32">
        <f>SUMPRODUCT(M181:Q181,$M$1:$Q$1)/SUM($M$1:$Q$1)</f>
        <v>151.67500000000001</v>
      </c>
      <c r="S181" s="32" t="s">
        <v>480</v>
      </c>
    </row>
    <row r="182" spans="1:19" x14ac:dyDescent="0.3">
      <c r="A182" s="26" t="s">
        <v>41</v>
      </c>
      <c r="B182" s="24">
        <v>111</v>
      </c>
      <c r="C182" s="24">
        <v>5</v>
      </c>
      <c r="D182" s="28">
        <v>109</v>
      </c>
      <c r="E182" s="28">
        <v>56</v>
      </c>
      <c r="F182" s="29">
        <v>135</v>
      </c>
      <c r="G182" s="29">
        <v>180</v>
      </c>
      <c r="H182" s="30">
        <v>154</v>
      </c>
      <c r="I182" s="30">
        <v>270</v>
      </c>
      <c r="J182" s="25">
        <v>159</v>
      </c>
      <c r="K182" s="25">
        <v>274</v>
      </c>
      <c r="L182" s="26" t="s">
        <v>41</v>
      </c>
      <c r="M182" s="24">
        <v>58</v>
      </c>
      <c r="N182" s="28">
        <v>82.5</v>
      </c>
      <c r="O182" s="29">
        <v>157.5</v>
      </c>
      <c r="P182" s="30">
        <v>212</v>
      </c>
      <c r="Q182" s="25">
        <v>216.5</v>
      </c>
      <c r="R182" s="32">
        <f>SUMPRODUCT(M182:Q182,$M$1:$Q$1)/SUM($M$1:$Q$1)</f>
        <v>152.22500000000002</v>
      </c>
      <c r="S182" s="32" t="s">
        <v>480</v>
      </c>
    </row>
    <row r="183" spans="1:19" x14ac:dyDescent="0.3">
      <c r="A183" s="26" t="s">
        <v>73</v>
      </c>
      <c r="B183" s="24">
        <v>69</v>
      </c>
      <c r="C183" s="24">
        <v>103</v>
      </c>
      <c r="D183" s="28">
        <v>45</v>
      </c>
      <c r="E183" s="28">
        <v>154</v>
      </c>
      <c r="F183" s="29">
        <v>41</v>
      </c>
      <c r="G183" s="29">
        <v>120</v>
      </c>
      <c r="H183" s="30">
        <v>216</v>
      </c>
      <c r="I183" s="30">
        <v>247</v>
      </c>
      <c r="J183" s="25">
        <v>217</v>
      </c>
      <c r="K183" s="25">
        <v>251</v>
      </c>
      <c r="L183" s="26" t="s">
        <v>73</v>
      </c>
      <c r="M183" s="24">
        <v>86</v>
      </c>
      <c r="N183" s="28">
        <v>99.5</v>
      </c>
      <c r="O183" s="29">
        <v>80.5</v>
      </c>
      <c r="P183" s="30">
        <v>231.5</v>
      </c>
      <c r="Q183" s="25">
        <v>234</v>
      </c>
      <c r="R183" s="32">
        <f>SUMPRODUCT(M183:Q183,$M$1:$Q$1)/SUM($M$1:$Q$1)</f>
        <v>153.15</v>
      </c>
      <c r="S183" s="32" t="s">
        <v>480</v>
      </c>
    </row>
    <row r="184" spans="1:19" x14ac:dyDescent="0.3">
      <c r="A184" s="26" t="s">
        <v>279</v>
      </c>
      <c r="B184" s="24">
        <v>105</v>
      </c>
      <c r="C184" s="24">
        <v>88</v>
      </c>
      <c r="D184" s="28">
        <v>73</v>
      </c>
      <c r="E184" s="28">
        <v>78</v>
      </c>
      <c r="F184" s="29">
        <v>49</v>
      </c>
      <c r="G184" s="29">
        <v>146</v>
      </c>
      <c r="H184" s="30">
        <v>270</v>
      </c>
      <c r="I184" s="30">
        <v>217</v>
      </c>
      <c r="J184" s="25">
        <v>231</v>
      </c>
      <c r="K184" s="25">
        <v>227</v>
      </c>
      <c r="L184" s="26" t="s">
        <v>279</v>
      </c>
      <c r="M184" s="24">
        <v>96.5</v>
      </c>
      <c r="N184" s="28">
        <v>75.5</v>
      </c>
      <c r="O184" s="29">
        <v>97.5</v>
      </c>
      <c r="P184" s="30">
        <v>243.5</v>
      </c>
      <c r="Q184" s="25">
        <v>229</v>
      </c>
      <c r="R184" s="32">
        <f>SUMPRODUCT(M184:Q184,$M$1:$Q$1)/SUM($M$1:$Q$1)</f>
        <v>155.35000000000002</v>
      </c>
      <c r="S184" s="32" t="s">
        <v>480</v>
      </c>
    </row>
    <row r="185" spans="1:19" x14ac:dyDescent="0.3">
      <c r="A185" s="26" t="s">
        <v>106</v>
      </c>
      <c r="B185" s="24">
        <v>19</v>
      </c>
      <c r="C185" s="24">
        <v>204</v>
      </c>
      <c r="D185" s="28">
        <v>20</v>
      </c>
      <c r="E185" s="28">
        <v>155</v>
      </c>
      <c r="F185" s="29">
        <v>21</v>
      </c>
      <c r="G185" s="29">
        <v>55</v>
      </c>
      <c r="H185" s="30">
        <v>268</v>
      </c>
      <c r="I185" s="30">
        <v>270</v>
      </c>
      <c r="J185" s="25">
        <v>208</v>
      </c>
      <c r="K185" s="25">
        <v>274</v>
      </c>
      <c r="L185" s="26" t="s">
        <v>106</v>
      </c>
      <c r="M185" s="24">
        <v>111.5</v>
      </c>
      <c r="N185" s="28">
        <v>87.5</v>
      </c>
      <c r="O185" s="29">
        <v>38</v>
      </c>
      <c r="P185" s="30">
        <v>269</v>
      </c>
      <c r="Q185" s="25">
        <v>241</v>
      </c>
      <c r="R185" s="32">
        <f>SUMPRODUCT(M185:Q185,$M$1:$Q$1)/SUM($M$1:$Q$1)</f>
        <v>155.67500000000001</v>
      </c>
      <c r="S185" s="32" t="s">
        <v>480</v>
      </c>
    </row>
    <row r="186" spans="1:19" x14ac:dyDescent="0.3">
      <c r="A186" s="26" t="s">
        <v>269</v>
      </c>
      <c r="B186" s="24">
        <v>241</v>
      </c>
      <c r="C186" s="24">
        <v>132</v>
      </c>
      <c r="D186" s="28">
        <v>286</v>
      </c>
      <c r="E186" s="28">
        <v>250</v>
      </c>
      <c r="F186" s="29">
        <v>289</v>
      </c>
      <c r="G186" s="29">
        <v>251</v>
      </c>
      <c r="H186" s="30">
        <v>13</v>
      </c>
      <c r="I186" s="30">
        <v>89</v>
      </c>
      <c r="J186" s="25">
        <v>11</v>
      </c>
      <c r="K186" s="25">
        <v>101</v>
      </c>
      <c r="L186" s="26" t="s">
        <v>269</v>
      </c>
      <c r="M186" s="24">
        <v>186.5</v>
      </c>
      <c r="N186" s="28">
        <v>268</v>
      </c>
      <c r="O186" s="29">
        <v>270</v>
      </c>
      <c r="P186" s="30">
        <v>51</v>
      </c>
      <c r="Q186" s="25">
        <v>56</v>
      </c>
      <c r="R186" s="32">
        <f>SUMPRODUCT(M186:Q186,$M$1:$Q$1)/SUM($M$1:$Q$1)</f>
        <v>155.95000000000002</v>
      </c>
      <c r="S186" s="32" t="s">
        <v>480</v>
      </c>
    </row>
    <row r="187" spans="1:19" x14ac:dyDescent="0.3">
      <c r="A187" s="26" t="s">
        <v>184</v>
      </c>
      <c r="B187" s="24">
        <v>235</v>
      </c>
      <c r="C187" s="24">
        <v>5</v>
      </c>
      <c r="D187" s="28">
        <v>251</v>
      </c>
      <c r="E187" s="28">
        <v>3</v>
      </c>
      <c r="F187" s="29">
        <v>267</v>
      </c>
      <c r="G187" s="29">
        <v>2</v>
      </c>
      <c r="H187" s="30">
        <v>267</v>
      </c>
      <c r="I187" s="30">
        <v>204</v>
      </c>
      <c r="J187" s="25">
        <v>251</v>
      </c>
      <c r="K187" s="25">
        <v>87</v>
      </c>
      <c r="L187" s="26" t="s">
        <v>184</v>
      </c>
      <c r="M187" s="24">
        <v>120</v>
      </c>
      <c r="N187" s="28">
        <v>127</v>
      </c>
      <c r="O187" s="29">
        <v>134.5</v>
      </c>
      <c r="P187" s="30">
        <v>235.5</v>
      </c>
      <c r="Q187" s="25">
        <v>169</v>
      </c>
      <c r="R187" s="32">
        <f>SUMPRODUCT(M187:Q187,$M$1:$Q$1)/SUM($M$1:$Q$1)</f>
        <v>155.97499999999999</v>
      </c>
      <c r="S187" s="32" t="s">
        <v>480</v>
      </c>
    </row>
    <row r="188" spans="1:19" x14ac:dyDescent="0.3">
      <c r="A188" s="26" t="s">
        <v>52</v>
      </c>
      <c r="B188" s="24">
        <v>96</v>
      </c>
      <c r="C188" s="24">
        <v>5</v>
      </c>
      <c r="D188" s="28">
        <v>90</v>
      </c>
      <c r="E188" s="28">
        <v>245</v>
      </c>
      <c r="F188" s="29">
        <v>55</v>
      </c>
      <c r="G188" s="29">
        <v>236</v>
      </c>
      <c r="H188" s="30">
        <v>276</v>
      </c>
      <c r="I188" s="30">
        <v>57</v>
      </c>
      <c r="J188" s="25">
        <v>233</v>
      </c>
      <c r="K188" s="25">
        <v>216</v>
      </c>
      <c r="L188" s="26" t="s">
        <v>52</v>
      </c>
      <c r="M188" s="24">
        <v>50.5</v>
      </c>
      <c r="N188" s="28">
        <v>167.5</v>
      </c>
      <c r="O188" s="29">
        <v>145.5</v>
      </c>
      <c r="P188" s="30">
        <v>166.5</v>
      </c>
      <c r="Q188" s="25">
        <v>224.5</v>
      </c>
      <c r="R188" s="32">
        <f>SUMPRODUCT(M188:Q188,$M$1:$Q$1)/SUM($M$1:$Q$1)</f>
        <v>156.64999999999998</v>
      </c>
      <c r="S188" s="32" t="s">
        <v>480</v>
      </c>
    </row>
    <row r="189" spans="1:19" x14ac:dyDescent="0.3">
      <c r="A189" s="26" t="s">
        <v>21</v>
      </c>
      <c r="B189" s="24">
        <v>129</v>
      </c>
      <c r="C189" s="24">
        <v>237</v>
      </c>
      <c r="D189" s="28">
        <v>84</v>
      </c>
      <c r="E189" s="28">
        <v>188</v>
      </c>
      <c r="F189" s="29">
        <v>87</v>
      </c>
      <c r="G189" s="29">
        <v>213</v>
      </c>
      <c r="H189" s="30">
        <v>218</v>
      </c>
      <c r="I189" s="30">
        <v>87</v>
      </c>
      <c r="J189" s="25">
        <v>218</v>
      </c>
      <c r="K189" s="25">
        <v>94</v>
      </c>
      <c r="L189" s="26" t="s">
        <v>21</v>
      </c>
      <c r="M189" s="24">
        <v>183</v>
      </c>
      <c r="N189" s="28">
        <v>136</v>
      </c>
      <c r="O189" s="29">
        <v>150</v>
      </c>
      <c r="P189" s="30">
        <v>152.5</v>
      </c>
      <c r="Q189" s="25">
        <v>156</v>
      </c>
      <c r="R189" s="32">
        <f>SUMPRODUCT(M189:Q189,$M$1:$Q$1)/SUM($M$1:$Q$1)</f>
        <v>156.67500000000001</v>
      </c>
      <c r="S189" s="32" t="s">
        <v>480</v>
      </c>
    </row>
    <row r="190" spans="1:19" x14ac:dyDescent="0.3">
      <c r="A190" s="26" t="s">
        <v>71</v>
      </c>
      <c r="B190" s="24">
        <v>53</v>
      </c>
      <c r="C190" s="24">
        <v>96</v>
      </c>
      <c r="D190" s="28">
        <v>56</v>
      </c>
      <c r="E190" s="28">
        <v>205</v>
      </c>
      <c r="F190" s="29">
        <v>43</v>
      </c>
      <c r="G190" s="29">
        <v>201</v>
      </c>
      <c r="H190" s="30">
        <v>308</v>
      </c>
      <c r="I190" s="30">
        <v>270</v>
      </c>
      <c r="J190" s="25">
        <v>307</v>
      </c>
      <c r="K190" s="25">
        <v>57</v>
      </c>
      <c r="L190" s="26" t="s">
        <v>71</v>
      </c>
      <c r="M190" s="24">
        <v>74.5</v>
      </c>
      <c r="N190" s="28">
        <v>130.5</v>
      </c>
      <c r="O190" s="29">
        <v>122</v>
      </c>
      <c r="P190" s="30">
        <v>289</v>
      </c>
      <c r="Q190" s="25">
        <v>182</v>
      </c>
      <c r="R190" s="32">
        <f>SUMPRODUCT(M190:Q190,$M$1:$Q$1)/SUM($M$1:$Q$1)</f>
        <v>156.82499999999999</v>
      </c>
      <c r="S190" s="32" t="s">
        <v>480</v>
      </c>
    </row>
    <row r="191" spans="1:19" x14ac:dyDescent="0.3">
      <c r="A191" s="26" t="s">
        <v>57</v>
      </c>
      <c r="B191" s="24">
        <v>240</v>
      </c>
      <c r="C191" s="24">
        <v>132</v>
      </c>
      <c r="D191" s="28">
        <v>102</v>
      </c>
      <c r="E191" s="28">
        <v>2</v>
      </c>
      <c r="F191" s="29">
        <v>105</v>
      </c>
      <c r="G191" s="29">
        <v>1</v>
      </c>
      <c r="H191" s="30">
        <v>134</v>
      </c>
      <c r="I191" s="30">
        <v>270</v>
      </c>
      <c r="J191" s="25">
        <v>201</v>
      </c>
      <c r="K191" s="25">
        <v>274</v>
      </c>
      <c r="L191" s="26" t="s">
        <v>57</v>
      </c>
      <c r="M191" s="24">
        <v>186</v>
      </c>
      <c r="N191" s="28">
        <v>52</v>
      </c>
      <c r="O191" s="29">
        <v>53</v>
      </c>
      <c r="P191" s="30">
        <v>202</v>
      </c>
      <c r="Q191" s="25">
        <v>237.5</v>
      </c>
      <c r="R191" s="32">
        <f>SUMPRODUCT(M191:Q191,$M$1:$Q$1)/SUM($M$1:$Q$1)</f>
        <v>157.15</v>
      </c>
      <c r="S191" s="32" t="s">
        <v>480</v>
      </c>
    </row>
    <row r="192" spans="1:19" x14ac:dyDescent="0.3">
      <c r="A192" s="26" t="s">
        <v>114</v>
      </c>
      <c r="B192" s="24">
        <v>64</v>
      </c>
      <c r="C192" s="24">
        <v>89</v>
      </c>
      <c r="D192" s="28">
        <v>111</v>
      </c>
      <c r="E192" s="28">
        <v>112</v>
      </c>
      <c r="F192" s="29">
        <v>102</v>
      </c>
      <c r="G192" s="29">
        <v>36</v>
      </c>
      <c r="H192" s="30">
        <v>197</v>
      </c>
      <c r="I192" s="30">
        <v>228</v>
      </c>
      <c r="J192" s="25">
        <v>274</v>
      </c>
      <c r="K192" s="25">
        <v>258</v>
      </c>
      <c r="L192" s="26" t="s">
        <v>114</v>
      </c>
      <c r="M192" s="24">
        <v>76.5</v>
      </c>
      <c r="N192" s="28">
        <v>111.5</v>
      </c>
      <c r="O192" s="29">
        <v>69</v>
      </c>
      <c r="P192" s="30">
        <v>212.5</v>
      </c>
      <c r="Q192" s="25">
        <v>266</v>
      </c>
      <c r="R192" s="32">
        <f>SUMPRODUCT(M192:Q192,$M$1:$Q$1)/SUM($M$1:$Q$1)</f>
        <v>157.5</v>
      </c>
      <c r="S192" s="32" t="s">
        <v>480</v>
      </c>
    </row>
    <row r="193" spans="1:19" x14ac:dyDescent="0.3">
      <c r="A193" s="26" t="s">
        <v>91</v>
      </c>
      <c r="B193" s="24">
        <v>50</v>
      </c>
      <c r="C193" s="24">
        <v>5</v>
      </c>
      <c r="D193" s="28">
        <v>119</v>
      </c>
      <c r="E193" s="28">
        <v>55</v>
      </c>
      <c r="F193" s="29">
        <v>114</v>
      </c>
      <c r="G193" s="29">
        <v>139</v>
      </c>
      <c r="H193" s="30">
        <v>169</v>
      </c>
      <c r="I193" s="30">
        <v>270</v>
      </c>
      <c r="J193" s="25">
        <v>266</v>
      </c>
      <c r="K193" s="25">
        <v>274</v>
      </c>
      <c r="L193" s="26" t="s">
        <v>91</v>
      </c>
      <c r="M193" s="24">
        <v>27.5</v>
      </c>
      <c r="N193" s="28">
        <v>87</v>
      </c>
      <c r="O193" s="29">
        <v>126.5</v>
      </c>
      <c r="P193" s="30">
        <v>219.5</v>
      </c>
      <c r="Q193" s="25">
        <v>270</v>
      </c>
      <c r="R193" s="32">
        <f>SUMPRODUCT(M193:Q193,$M$1:$Q$1)/SUM($M$1:$Q$1)</f>
        <v>157.77499999999998</v>
      </c>
      <c r="S193" s="32" t="s">
        <v>480</v>
      </c>
    </row>
    <row r="194" spans="1:19" x14ac:dyDescent="0.3">
      <c r="A194" s="26" t="s">
        <v>104</v>
      </c>
      <c r="B194" s="24">
        <v>11</v>
      </c>
      <c r="C194" s="24">
        <v>252</v>
      </c>
      <c r="D194" s="28">
        <v>2</v>
      </c>
      <c r="E194" s="28">
        <v>195</v>
      </c>
      <c r="F194" s="29">
        <v>2</v>
      </c>
      <c r="G194" s="29">
        <v>186</v>
      </c>
      <c r="H194" s="30">
        <v>213</v>
      </c>
      <c r="I194" s="30">
        <v>197</v>
      </c>
      <c r="J194" s="25">
        <v>224</v>
      </c>
      <c r="K194" s="25">
        <v>228</v>
      </c>
      <c r="L194" s="26" t="s">
        <v>104</v>
      </c>
      <c r="M194" s="24">
        <v>131.5</v>
      </c>
      <c r="N194" s="28">
        <v>98.5</v>
      </c>
      <c r="O194" s="29">
        <v>94</v>
      </c>
      <c r="P194" s="30">
        <v>205</v>
      </c>
      <c r="Q194" s="25">
        <v>226</v>
      </c>
      <c r="R194" s="32">
        <f>SUMPRODUCT(M194:Q194,$M$1:$Q$1)/SUM($M$1:$Q$1)</f>
        <v>158.42500000000001</v>
      </c>
      <c r="S194" s="32" t="s">
        <v>480</v>
      </c>
    </row>
    <row r="195" spans="1:19" x14ac:dyDescent="0.3">
      <c r="A195" s="26" t="s">
        <v>25</v>
      </c>
      <c r="B195" s="24">
        <v>4</v>
      </c>
      <c r="C195" s="24">
        <v>247</v>
      </c>
      <c r="D195" s="28">
        <v>14</v>
      </c>
      <c r="E195" s="28">
        <v>148</v>
      </c>
      <c r="F195" s="29">
        <v>11</v>
      </c>
      <c r="G195" s="29">
        <v>126</v>
      </c>
      <c r="H195" s="30">
        <v>260</v>
      </c>
      <c r="I195" s="30">
        <v>230</v>
      </c>
      <c r="J195" s="25">
        <v>240</v>
      </c>
      <c r="K195" s="25">
        <v>235</v>
      </c>
      <c r="L195" s="26" t="s">
        <v>25</v>
      </c>
      <c r="M195" s="24">
        <v>125.5</v>
      </c>
      <c r="N195" s="28">
        <v>81</v>
      </c>
      <c r="O195" s="29">
        <v>68.5</v>
      </c>
      <c r="P195" s="30">
        <v>245</v>
      </c>
      <c r="Q195" s="25">
        <v>237.5</v>
      </c>
      <c r="R195" s="32">
        <f>SUMPRODUCT(M195:Q195,$M$1:$Q$1)/SUM($M$1:$Q$1)</f>
        <v>158.94999999999999</v>
      </c>
      <c r="S195" s="32" t="s">
        <v>480</v>
      </c>
    </row>
    <row r="196" spans="1:19" x14ac:dyDescent="0.3">
      <c r="A196" s="26" t="s">
        <v>255</v>
      </c>
      <c r="B196" s="24">
        <v>241</v>
      </c>
      <c r="C196" s="24">
        <v>132</v>
      </c>
      <c r="D196" s="28">
        <v>157</v>
      </c>
      <c r="E196" s="28">
        <v>241</v>
      </c>
      <c r="F196" s="29">
        <v>244</v>
      </c>
      <c r="G196" s="29">
        <v>2</v>
      </c>
      <c r="H196" s="30">
        <v>291</v>
      </c>
      <c r="I196" s="30">
        <v>76</v>
      </c>
      <c r="J196" s="25">
        <v>189</v>
      </c>
      <c r="K196" s="25">
        <v>77</v>
      </c>
      <c r="L196" s="26" t="s">
        <v>255</v>
      </c>
      <c r="M196" s="24">
        <v>186.5</v>
      </c>
      <c r="N196" s="28">
        <v>199</v>
      </c>
      <c r="O196" s="29">
        <v>123</v>
      </c>
      <c r="P196" s="30">
        <v>183.5</v>
      </c>
      <c r="Q196" s="25">
        <v>133</v>
      </c>
      <c r="R196" s="32">
        <f>SUMPRODUCT(M196:Q196,$M$1:$Q$1)/SUM($M$1:$Q$1)</f>
        <v>159.17500000000001</v>
      </c>
      <c r="S196" s="32" t="s">
        <v>480</v>
      </c>
    </row>
    <row r="197" spans="1:19" x14ac:dyDescent="0.3">
      <c r="A197" s="26" t="s">
        <v>296</v>
      </c>
      <c r="B197" s="24">
        <v>161</v>
      </c>
      <c r="C197" s="24">
        <v>107</v>
      </c>
      <c r="D197" s="28">
        <v>184</v>
      </c>
      <c r="E197" s="28">
        <v>190</v>
      </c>
      <c r="F197" s="29">
        <v>220</v>
      </c>
      <c r="G197" s="29">
        <v>206</v>
      </c>
      <c r="H197" s="30">
        <v>232</v>
      </c>
      <c r="I197" s="30">
        <v>79</v>
      </c>
      <c r="J197" s="25">
        <v>174</v>
      </c>
      <c r="K197" s="25">
        <v>88</v>
      </c>
      <c r="L197" s="26" t="s">
        <v>296</v>
      </c>
      <c r="M197" s="24">
        <v>134</v>
      </c>
      <c r="N197" s="28">
        <v>187</v>
      </c>
      <c r="O197" s="29">
        <v>213</v>
      </c>
      <c r="P197" s="30">
        <v>155.5</v>
      </c>
      <c r="Q197" s="25">
        <v>131</v>
      </c>
      <c r="R197" s="32">
        <f>SUMPRODUCT(M197:Q197,$M$1:$Q$1)/SUM($M$1:$Q$1)</f>
        <v>160.07499999999999</v>
      </c>
      <c r="S197" s="32" t="s">
        <v>480</v>
      </c>
    </row>
    <row r="198" spans="1:19" x14ac:dyDescent="0.3">
      <c r="A198" s="26" t="s">
        <v>116</v>
      </c>
      <c r="B198" s="24">
        <v>238</v>
      </c>
      <c r="C198" s="24">
        <v>257</v>
      </c>
      <c r="D198" s="28">
        <v>241</v>
      </c>
      <c r="E198" s="28">
        <v>250</v>
      </c>
      <c r="F198" s="29">
        <v>256</v>
      </c>
      <c r="G198" s="29">
        <v>251</v>
      </c>
      <c r="H198" s="30">
        <v>13</v>
      </c>
      <c r="I198" s="30">
        <v>89</v>
      </c>
      <c r="J198" s="25">
        <v>11</v>
      </c>
      <c r="K198" s="25">
        <v>101</v>
      </c>
      <c r="L198" s="26" t="s">
        <v>116</v>
      </c>
      <c r="M198" s="24">
        <v>247.5</v>
      </c>
      <c r="N198" s="28">
        <v>245.5</v>
      </c>
      <c r="O198" s="29">
        <v>253.5</v>
      </c>
      <c r="P198" s="30">
        <v>51</v>
      </c>
      <c r="Q198" s="25">
        <v>56</v>
      </c>
      <c r="R198" s="32">
        <f>SUMPRODUCT(M198:Q198,$M$1:$Q$1)/SUM($M$1:$Q$1)</f>
        <v>161.47499999999999</v>
      </c>
      <c r="S198" s="32" t="s">
        <v>480</v>
      </c>
    </row>
    <row r="199" spans="1:19" x14ac:dyDescent="0.3">
      <c r="A199" s="26" t="s">
        <v>232</v>
      </c>
      <c r="B199" s="24">
        <v>223</v>
      </c>
      <c r="C199" s="24">
        <v>5</v>
      </c>
      <c r="D199" s="28">
        <v>240</v>
      </c>
      <c r="E199" s="28">
        <v>98</v>
      </c>
      <c r="F199" s="29">
        <v>239</v>
      </c>
      <c r="G199" s="29">
        <v>220</v>
      </c>
      <c r="H199" s="30">
        <v>173</v>
      </c>
      <c r="I199" s="30">
        <v>200</v>
      </c>
      <c r="J199" s="25">
        <v>183</v>
      </c>
      <c r="K199" s="25">
        <v>80</v>
      </c>
      <c r="L199" s="26" t="s">
        <v>232</v>
      </c>
      <c r="M199" s="24">
        <v>114</v>
      </c>
      <c r="N199" s="28">
        <v>169</v>
      </c>
      <c r="O199" s="29">
        <v>229.5</v>
      </c>
      <c r="P199" s="30">
        <v>186.5</v>
      </c>
      <c r="Q199" s="25">
        <v>131.5</v>
      </c>
      <c r="R199" s="32">
        <f>SUMPRODUCT(M199:Q199,$M$1:$Q$1)/SUM($M$1:$Q$1)</f>
        <v>161.47499999999999</v>
      </c>
      <c r="S199" s="32" t="s">
        <v>480</v>
      </c>
    </row>
    <row r="200" spans="1:19" x14ac:dyDescent="0.3">
      <c r="A200" s="26" t="s">
        <v>88</v>
      </c>
      <c r="B200" s="24">
        <v>54</v>
      </c>
      <c r="C200" s="24">
        <v>5</v>
      </c>
      <c r="D200" s="28">
        <v>63</v>
      </c>
      <c r="E200" s="28">
        <v>150</v>
      </c>
      <c r="F200" s="29">
        <v>32</v>
      </c>
      <c r="G200" s="29">
        <v>136</v>
      </c>
      <c r="H200" s="30">
        <v>285</v>
      </c>
      <c r="I200" s="30">
        <v>270</v>
      </c>
      <c r="J200" s="25">
        <v>270</v>
      </c>
      <c r="K200" s="25">
        <v>274</v>
      </c>
      <c r="L200" s="26" t="s">
        <v>88</v>
      </c>
      <c r="M200" s="24">
        <v>29.5</v>
      </c>
      <c r="N200" s="28">
        <v>106.5</v>
      </c>
      <c r="O200" s="29">
        <v>84</v>
      </c>
      <c r="P200" s="30">
        <v>277.5</v>
      </c>
      <c r="Q200" s="25">
        <v>272</v>
      </c>
      <c r="R200" s="32">
        <f>SUMPRODUCT(M200:Q200,$M$1:$Q$1)/SUM($M$1:$Q$1)</f>
        <v>161.89999999999998</v>
      </c>
      <c r="S200" s="32" t="s">
        <v>480</v>
      </c>
    </row>
    <row r="201" spans="1:19" x14ac:dyDescent="0.3">
      <c r="A201" s="26" t="s">
        <v>242</v>
      </c>
      <c r="B201" s="24">
        <v>95</v>
      </c>
      <c r="C201" s="24">
        <v>257</v>
      </c>
      <c r="D201" s="28">
        <v>131</v>
      </c>
      <c r="E201" s="28">
        <v>250</v>
      </c>
      <c r="F201" s="29">
        <v>130</v>
      </c>
      <c r="G201" s="29">
        <v>251</v>
      </c>
      <c r="H201" s="30">
        <v>207</v>
      </c>
      <c r="I201" s="30">
        <v>62</v>
      </c>
      <c r="J201" s="25">
        <v>200</v>
      </c>
      <c r="K201" s="25">
        <v>66</v>
      </c>
      <c r="L201" s="26" t="s">
        <v>242</v>
      </c>
      <c r="M201" s="24">
        <v>176</v>
      </c>
      <c r="N201" s="28">
        <v>190.5</v>
      </c>
      <c r="O201" s="29">
        <v>190.5</v>
      </c>
      <c r="P201" s="30">
        <v>134.5</v>
      </c>
      <c r="Q201" s="25">
        <v>133</v>
      </c>
      <c r="R201" s="32">
        <f>SUMPRODUCT(M201:Q201,$M$1:$Q$1)/SUM($M$1:$Q$1)</f>
        <v>161.94999999999999</v>
      </c>
      <c r="S201" s="32" t="s">
        <v>480</v>
      </c>
    </row>
    <row r="202" spans="1:19" x14ac:dyDescent="0.3">
      <c r="A202" s="26" t="s">
        <v>208</v>
      </c>
      <c r="B202" s="24">
        <v>85</v>
      </c>
      <c r="C202" s="24">
        <v>5</v>
      </c>
      <c r="D202" s="28">
        <v>254</v>
      </c>
      <c r="E202" s="28">
        <v>118</v>
      </c>
      <c r="F202" s="29">
        <v>232</v>
      </c>
      <c r="G202" s="29">
        <v>72</v>
      </c>
      <c r="H202" s="30">
        <v>163</v>
      </c>
      <c r="I202" s="30">
        <v>270</v>
      </c>
      <c r="J202" s="25">
        <v>144</v>
      </c>
      <c r="K202" s="25">
        <v>274</v>
      </c>
      <c r="L202" s="26" t="s">
        <v>208</v>
      </c>
      <c r="M202" s="24">
        <v>45</v>
      </c>
      <c r="N202" s="28">
        <v>186</v>
      </c>
      <c r="O202" s="29">
        <v>152</v>
      </c>
      <c r="P202" s="30">
        <v>216.5</v>
      </c>
      <c r="Q202" s="25">
        <v>209</v>
      </c>
      <c r="R202" s="32">
        <f>SUMPRODUCT(M202:Q202,$M$1:$Q$1)/SUM($M$1:$Q$1)</f>
        <v>162.47499999999999</v>
      </c>
      <c r="S202" s="32" t="s">
        <v>480</v>
      </c>
    </row>
    <row r="203" spans="1:19" x14ac:dyDescent="0.3">
      <c r="A203" s="26" t="s">
        <v>84</v>
      </c>
      <c r="B203" s="24">
        <v>241</v>
      </c>
      <c r="C203" s="24">
        <v>132</v>
      </c>
      <c r="D203" s="28">
        <v>174</v>
      </c>
      <c r="E203" s="28">
        <v>151</v>
      </c>
      <c r="F203" s="29">
        <v>218</v>
      </c>
      <c r="G203" s="29">
        <v>202</v>
      </c>
      <c r="H203" s="30">
        <v>138</v>
      </c>
      <c r="I203" s="30">
        <v>47</v>
      </c>
      <c r="J203" s="25">
        <v>211</v>
      </c>
      <c r="K203" s="25">
        <v>91</v>
      </c>
      <c r="L203" s="26" t="s">
        <v>84</v>
      </c>
      <c r="M203" s="24">
        <v>186.5</v>
      </c>
      <c r="N203" s="28">
        <v>162.5</v>
      </c>
      <c r="O203" s="29">
        <v>210</v>
      </c>
      <c r="P203" s="30">
        <v>92.5</v>
      </c>
      <c r="Q203" s="25">
        <v>151</v>
      </c>
      <c r="R203" s="32">
        <f>SUMPRODUCT(M203:Q203,$M$1:$Q$1)/SUM($M$1:$Q$1)</f>
        <v>162.85000000000002</v>
      </c>
      <c r="S203" s="32" t="s">
        <v>480</v>
      </c>
    </row>
    <row r="204" spans="1:19" x14ac:dyDescent="0.3">
      <c r="A204" s="26" t="s">
        <v>288</v>
      </c>
      <c r="B204" s="24">
        <v>213</v>
      </c>
      <c r="C204" s="24">
        <v>257</v>
      </c>
      <c r="D204" s="28">
        <v>266</v>
      </c>
      <c r="E204" s="28">
        <v>250</v>
      </c>
      <c r="F204" s="29">
        <v>286</v>
      </c>
      <c r="G204" s="29">
        <v>251</v>
      </c>
      <c r="H204" s="30">
        <v>13</v>
      </c>
      <c r="I204" s="30">
        <v>89</v>
      </c>
      <c r="J204" s="25">
        <v>11</v>
      </c>
      <c r="K204" s="25">
        <v>101</v>
      </c>
      <c r="L204" s="26" t="s">
        <v>288</v>
      </c>
      <c r="M204" s="24">
        <v>235</v>
      </c>
      <c r="N204" s="28">
        <v>258</v>
      </c>
      <c r="O204" s="29">
        <v>268.5</v>
      </c>
      <c r="P204" s="30">
        <v>51</v>
      </c>
      <c r="Q204" s="25">
        <v>56</v>
      </c>
      <c r="R204" s="32">
        <f>SUMPRODUCT(M204:Q204,$M$1:$Q$1)/SUM($M$1:$Q$1)</f>
        <v>163.85</v>
      </c>
      <c r="S204" s="32" t="s">
        <v>480</v>
      </c>
    </row>
    <row r="205" spans="1:19" x14ac:dyDescent="0.3">
      <c r="A205" s="26" t="s">
        <v>216</v>
      </c>
      <c r="B205" s="24">
        <v>241</v>
      </c>
      <c r="C205" s="24">
        <v>132</v>
      </c>
      <c r="D205" s="28">
        <v>211</v>
      </c>
      <c r="E205" s="28">
        <v>250</v>
      </c>
      <c r="F205" s="29">
        <v>170</v>
      </c>
      <c r="G205" s="29">
        <v>251</v>
      </c>
      <c r="H205" s="30">
        <v>131</v>
      </c>
      <c r="I205" s="30">
        <v>89</v>
      </c>
      <c r="J205" s="25">
        <v>122</v>
      </c>
      <c r="K205" s="25">
        <v>101</v>
      </c>
      <c r="L205" s="26" t="s">
        <v>216</v>
      </c>
      <c r="M205" s="24">
        <v>186.5</v>
      </c>
      <c r="N205" s="28">
        <v>230.5</v>
      </c>
      <c r="O205" s="29">
        <v>210.5</v>
      </c>
      <c r="P205" s="30">
        <v>110</v>
      </c>
      <c r="Q205" s="25">
        <v>111.5</v>
      </c>
      <c r="R205" s="32">
        <f>SUMPRODUCT(M205:Q205,$M$1:$Q$1)/SUM($M$1:$Q$1)</f>
        <v>163.92499999999998</v>
      </c>
      <c r="S205" s="32" t="s">
        <v>480</v>
      </c>
    </row>
    <row r="206" spans="1:19" x14ac:dyDescent="0.3">
      <c r="A206" s="26" t="s">
        <v>168</v>
      </c>
      <c r="B206" s="24">
        <v>136</v>
      </c>
      <c r="C206" s="24">
        <v>79</v>
      </c>
      <c r="D206" s="28">
        <v>206</v>
      </c>
      <c r="E206" s="28">
        <v>41</v>
      </c>
      <c r="F206" s="29">
        <v>186</v>
      </c>
      <c r="G206" s="29">
        <v>116</v>
      </c>
      <c r="H206" s="30">
        <v>161</v>
      </c>
      <c r="I206" s="30">
        <v>270</v>
      </c>
      <c r="J206" s="25">
        <v>137</v>
      </c>
      <c r="K206" s="25">
        <v>274</v>
      </c>
      <c r="L206" s="26" t="s">
        <v>168</v>
      </c>
      <c r="M206" s="24">
        <v>107.5</v>
      </c>
      <c r="N206" s="28">
        <v>123.5</v>
      </c>
      <c r="O206" s="29">
        <v>151</v>
      </c>
      <c r="P206" s="30">
        <v>215.5</v>
      </c>
      <c r="Q206" s="25">
        <v>205.5</v>
      </c>
      <c r="R206" s="32">
        <f>SUMPRODUCT(M206:Q206,$M$1:$Q$1)/SUM($M$1:$Q$1)</f>
        <v>164.2</v>
      </c>
      <c r="S206" s="32" t="s">
        <v>480</v>
      </c>
    </row>
    <row r="207" spans="1:19" x14ac:dyDescent="0.3">
      <c r="A207" s="26" t="s">
        <v>304</v>
      </c>
      <c r="B207" s="24">
        <v>35</v>
      </c>
      <c r="C207" s="24">
        <v>5</v>
      </c>
      <c r="D207" s="28">
        <v>122</v>
      </c>
      <c r="E207" s="28">
        <v>177</v>
      </c>
      <c r="F207" s="29">
        <v>127</v>
      </c>
      <c r="G207" s="29">
        <v>91</v>
      </c>
      <c r="H207" s="30">
        <v>261</v>
      </c>
      <c r="I207" s="30">
        <v>252</v>
      </c>
      <c r="J207" s="25">
        <v>267</v>
      </c>
      <c r="K207" s="25">
        <v>254</v>
      </c>
      <c r="L207" s="26" t="s">
        <v>304</v>
      </c>
      <c r="M207" s="24">
        <v>20</v>
      </c>
      <c r="N207" s="28">
        <v>149.5</v>
      </c>
      <c r="O207" s="29">
        <v>109</v>
      </c>
      <c r="P207" s="30">
        <v>256.5</v>
      </c>
      <c r="Q207" s="25">
        <v>260.5</v>
      </c>
      <c r="R207" s="32">
        <f>SUMPRODUCT(M207:Q207,$M$1:$Q$1)/SUM($M$1:$Q$1)</f>
        <v>164.85</v>
      </c>
      <c r="S207" s="32" t="s">
        <v>480</v>
      </c>
    </row>
    <row r="208" spans="1:19" x14ac:dyDescent="0.3">
      <c r="A208" s="26" t="s">
        <v>240</v>
      </c>
      <c r="B208" s="24">
        <v>118</v>
      </c>
      <c r="C208" s="24">
        <v>58</v>
      </c>
      <c r="D208" s="28">
        <v>139</v>
      </c>
      <c r="E208" s="28">
        <v>19</v>
      </c>
      <c r="F208" s="29">
        <v>164</v>
      </c>
      <c r="G208" s="29">
        <v>28</v>
      </c>
      <c r="H208" s="30">
        <v>283</v>
      </c>
      <c r="I208" s="30">
        <v>234</v>
      </c>
      <c r="J208" s="25">
        <v>275</v>
      </c>
      <c r="K208" s="25">
        <v>242</v>
      </c>
      <c r="L208" s="26" t="s">
        <v>240</v>
      </c>
      <c r="M208" s="24">
        <v>88</v>
      </c>
      <c r="N208" s="28">
        <v>79</v>
      </c>
      <c r="O208" s="29">
        <v>96</v>
      </c>
      <c r="P208" s="30">
        <v>258.5</v>
      </c>
      <c r="Q208" s="25">
        <v>258.5</v>
      </c>
      <c r="R208" s="32">
        <f>SUMPRODUCT(M208:Q208,$M$1:$Q$1)/SUM($M$1:$Q$1)</f>
        <v>164.97500000000002</v>
      </c>
      <c r="S208" s="32" t="s">
        <v>480</v>
      </c>
    </row>
    <row r="209" spans="1:19" x14ac:dyDescent="0.3">
      <c r="A209" s="26" t="s">
        <v>58</v>
      </c>
      <c r="B209" s="24">
        <v>195</v>
      </c>
      <c r="C209" s="24">
        <v>219</v>
      </c>
      <c r="D209" s="28">
        <v>132</v>
      </c>
      <c r="E209" s="28">
        <v>48</v>
      </c>
      <c r="F209" s="29">
        <v>133</v>
      </c>
      <c r="G209" s="29">
        <v>218</v>
      </c>
      <c r="H209" s="30">
        <v>179</v>
      </c>
      <c r="I209" s="30">
        <v>63</v>
      </c>
      <c r="J209" s="25">
        <v>167</v>
      </c>
      <c r="K209" s="25">
        <v>213</v>
      </c>
      <c r="L209" s="26" t="s">
        <v>58</v>
      </c>
      <c r="M209" s="24">
        <v>207</v>
      </c>
      <c r="N209" s="28">
        <v>90</v>
      </c>
      <c r="O209" s="29">
        <v>175.5</v>
      </c>
      <c r="P209" s="30">
        <v>121</v>
      </c>
      <c r="Q209" s="25">
        <v>190</v>
      </c>
      <c r="R209" s="32">
        <f>SUMPRODUCT(M209:Q209,$M$1:$Q$1)/SUM($M$1:$Q$1)</f>
        <v>165.15</v>
      </c>
      <c r="S209" s="32" t="s">
        <v>480</v>
      </c>
    </row>
    <row r="210" spans="1:19" x14ac:dyDescent="0.3">
      <c r="A210" s="26" t="s">
        <v>176</v>
      </c>
      <c r="B210" s="24">
        <v>220</v>
      </c>
      <c r="C210" s="24">
        <v>5</v>
      </c>
      <c r="D210" s="28">
        <v>265</v>
      </c>
      <c r="E210" s="28">
        <v>3</v>
      </c>
      <c r="F210" s="29">
        <v>168</v>
      </c>
      <c r="G210" s="29">
        <v>2</v>
      </c>
      <c r="H210" s="30">
        <v>177</v>
      </c>
      <c r="I210" s="30">
        <v>245</v>
      </c>
      <c r="J210" s="25">
        <v>261</v>
      </c>
      <c r="K210" s="25">
        <v>234</v>
      </c>
      <c r="L210" s="26" t="s">
        <v>176</v>
      </c>
      <c r="M210" s="24">
        <v>112.5</v>
      </c>
      <c r="N210" s="28">
        <v>134</v>
      </c>
      <c r="O210" s="29">
        <v>85</v>
      </c>
      <c r="P210" s="30">
        <v>211</v>
      </c>
      <c r="Q210" s="25">
        <v>247.5</v>
      </c>
      <c r="R210" s="32">
        <f>SUMPRODUCT(M210:Q210,$M$1:$Q$1)/SUM($M$1:$Q$1)</f>
        <v>165.5</v>
      </c>
      <c r="S210" s="32" t="s">
        <v>480</v>
      </c>
    </row>
    <row r="211" spans="1:19" x14ac:dyDescent="0.3">
      <c r="A211" s="26" t="s">
        <v>247</v>
      </c>
      <c r="B211" s="24">
        <v>241</v>
      </c>
      <c r="C211" s="24">
        <v>132</v>
      </c>
      <c r="D211" s="28">
        <v>212</v>
      </c>
      <c r="E211" s="28">
        <v>143</v>
      </c>
      <c r="F211" s="29">
        <v>213</v>
      </c>
      <c r="G211" s="29">
        <v>122</v>
      </c>
      <c r="H211" s="30">
        <v>304</v>
      </c>
      <c r="I211" s="30">
        <v>1</v>
      </c>
      <c r="J211" s="25">
        <v>301</v>
      </c>
      <c r="K211" s="25">
        <v>1</v>
      </c>
      <c r="L211" s="26" t="s">
        <v>247</v>
      </c>
      <c r="M211" s="24">
        <v>186.5</v>
      </c>
      <c r="N211" s="28">
        <v>177.5</v>
      </c>
      <c r="O211" s="29">
        <v>167.5</v>
      </c>
      <c r="P211" s="30">
        <v>152.5</v>
      </c>
      <c r="Q211" s="25">
        <v>151</v>
      </c>
      <c r="R211" s="32">
        <f>SUMPRODUCT(M211:Q211,$M$1:$Q$1)/SUM($M$1:$Q$1)</f>
        <v>165.60000000000002</v>
      </c>
      <c r="S211" s="32" t="s">
        <v>480</v>
      </c>
    </row>
    <row r="212" spans="1:19" x14ac:dyDescent="0.3">
      <c r="A212" s="26" t="s">
        <v>120</v>
      </c>
      <c r="B212" s="24">
        <v>172</v>
      </c>
      <c r="C212" s="24">
        <v>257</v>
      </c>
      <c r="D212" s="28">
        <v>247</v>
      </c>
      <c r="E212" s="28">
        <v>250</v>
      </c>
      <c r="F212" s="29">
        <v>282</v>
      </c>
      <c r="G212" s="29">
        <v>251</v>
      </c>
      <c r="H212" s="30">
        <v>153</v>
      </c>
      <c r="I212" s="30">
        <v>1</v>
      </c>
      <c r="J212" s="25">
        <v>139</v>
      </c>
      <c r="K212" s="25">
        <v>1</v>
      </c>
      <c r="L212" s="26" t="s">
        <v>120</v>
      </c>
      <c r="M212" s="24">
        <v>214.5</v>
      </c>
      <c r="N212" s="28">
        <v>248.5</v>
      </c>
      <c r="O212" s="29">
        <v>266.5</v>
      </c>
      <c r="P212" s="30">
        <v>77</v>
      </c>
      <c r="Q212" s="25">
        <v>70</v>
      </c>
      <c r="R212" s="32">
        <f>SUMPRODUCT(M212:Q212,$M$1:$Q$1)/SUM($M$1:$Q$1)</f>
        <v>166.02500000000003</v>
      </c>
      <c r="S212" s="32" t="s">
        <v>480</v>
      </c>
    </row>
    <row r="213" spans="1:19" x14ac:dyDescent="0.3">
      <c r="A213" s="26" t="s">
        <v>164</v>
      </c>
      <c r="B213" s="24">
        <v>62</v>
      </c>
      <c r="C213" s="24">
        <v>73</v>
      </c>
      <c r="D213" s="28">
        <v>76</v>
      </c>
      <c r="E213" s="28">
        <v>38</v>
      </c>
      <c r="F213" s="29">
        <v>81</v>
      </c>
      <c r="G213" s="29">
        <v>174</v>
      </c>
      <c r="H213" s="30">
        <v>266</v>
      </c>
      <c r="I213" s="30">
        <v>265</v>
      </c>
      <c r="J213" s="25">
        <v>281</v>
      </c>
      <c r="K213" s="25">
        <v>245</v>
      </c>
      <c r="L213" s="26" t="s">
        <v>164</v>
      </c>
      <c r="M213" s="24">
        <v>67.5</v>
      </c>
      <c r="N213" s="28">
        <v>57</v>
      </c>
      <c r="O213" s="29">
        <v>127.5</v>
      </c>
      <c r="P213" s="30">
        <v>265.5</v>
      </c>
      <c r="Q213" s="25">
        <v>263</v>
      </c>
      <c r="R213" s="32">
        <f>SUMPRODUCT(M213:Q213,$M$1:$Q$1)/SUM($M$1:$Q$1)</f>
        <v>166.27499999999998</v>
      </c>
      <c r="S213" s="32" t="s">
        <v>480</v>
      </c>
    </row>
    <row r="214" spans="1:19" x14ac:dyDescent="0.3">
      <c r="A214" s="26" t="s">
        <v>156</v>
      </c>
      <c r="B214" s="24">
        <v>192</v>
      </c>
      <c r="C214" s="24">
        <v>5</v>
      </c>
      <c r="D214" s="28">
        <v>172</v>
      </c>
      <c r="E214" s="28">
        <v>24</v>
      </c>
      <c r="F214" s="29">
        <v>136</v>
      </c>
      <c r="G214" s="29">
        <v>204</v>
      </c>
      <c r="H214" s="30">
        <v>174</v>
      </c>
      <c r="I214" s="30">
        <v>270</v>
      </c>
      <c r="J214" s="25">
        <v>158</v>
      </c>
      <c r="K214" s="25">
        <v>274</v>
      </c>
      <c r="L214" s="26" t="s">
        <v>156</v>
      </c>
      <c r="M214" s="24">
        <v>98.5</v>
      </c>
      <c r="N214" s="28">
        <v>98</v>
      </c>
      <c r="O214" s="29">
        <v>170</v>
      </c>
      <c r="P214" s="30">
        <v>222</v>
      </c>
      <c r="Q214" s="25">
        <v>216</v>
      </c>
      <c r="R214" s="32">
        <f>SUMPRODUCT(M214:Q214,$M$1:$Q$1)/SUM($M$1:$Q$1)</f>
        <v>166.5</v>
      </c>
      <c r="S214" s="32" t="s">
        <v>480</v>
      </c>
    </row>
    <row r="215" spans="1:19" x14ac:dyDescent="0.3">
      <c r="A215" s="26" t="s">
        <v>33</v>
      </c>
      <c r="B215" s="24">
        <v>14</v>
      </c>
      <c r="C215" s="24">
        <v>111</v>
      </c>
      <c r="D215" s="28">
        <v>4</v>
      </c>
      <c r="E215" s="28">
        <v>170</v>
      </c>
      <c r="F215" s="29">
        <v>4</v>
      </c>
      <c r="G215" s="29">
        <v>203</v>
      </c>
      <c r="H215" s="30">
        <v>201</v>
      </c>
      <c r="I215" s="30">
        <v>270</v>
      </c>
      <c r="J215" s="25">
        <v>295</v>
      </c>
      <c r="K215" s="25">
        <v>274</v>
      </c>
      <c r="L215" s="26" t="s">
        <v>33</v>
      </c>
      <c r="M215" s="24">
        <v>62.5</v>
      </c>
      <c r="N215" s="28">
        <v>87</v>
      </c>
      <c r="O215" s="29">
        <v>103.5</v>
      </c>
      <c r="P215" s="30">
        <v>235.5</v>
      </c>
      <c r="Q215" s="25">
        <v>284.5</v>
      </c>
      <c r="R215" s="32">
        <f>SUMPRODUCT(M215:Q215,$M$1:$Q$1)/SUM($M$1:$Q$1)</f>
        <v>166.92499999999998</v>
      </c>
      <c r="S215" s="32" t="s">
        <v>480</v>
      </c>
    </row>
    <row r="216" spans="1:19" x14ac:dyDescent="0.3">
      <c r="A216" s="26" t="s">
        <v>82</v>
      </c>
      <c r="B216" s="24">
        <v>241</v>
      </c>
      <c r="C216" s="24">
        <v>132</v>
      </c>
      <c r="D216" s="28">
        <v>153</v>
      </c>
      <c r="E216" s="28">
        <v>164</v>
      </c>
      <c r="F216" s="29">
        <v>184</v>
      </c>
      <c r="G216" s="29">
        <v>103</v>
      </c>
      <c r="H216" s="30">
        <v>147</v>
      </c>
      <c r="I216" s="30">
        <v>89</v>
      </c>
      <c r="J216" s="25">
        <v>302</v>
      </c>
      <c r="K216" s="25">
        <v>101</v>
      </c>
      <c r="L216" s="26" t="s">
        <v>82</v>
      </c>
      <c r="M216" s="24">
        <v>186.5</v>
      </c>
      <c r="N216" s="28">
        <v>158.5</v>
      </c>
      <c r="O216" s="29">
        <v>143.5</v>
      </c>
      <c r="P216" s="30">
        <v>118</v>
      </c>
      <c r="Q216" s="25">
        <v>201.5</v>
      </c>
      <c r="R216" s="32">
        <f>SUMPRODUCT(M216:Q216,$M$1:$Q$1)/SUM($M$1:$Q$1)</f>
        <v>167.92500000000001</v>
      </c>
      <c r="S216" s="32" t="s">
        <v>480</v>
      </c>
    </row>
    <row r="217" spans="1:19" x14ac:dyDescent="0.3">
      <c r="A217" s="26" t="s">
        <v>192</v>
      </c>
      <c r="B217" s="24">
        <v>87</v>
      </c>
      <c r="C217" s="24">
        <v>257</v>
      </c>
      <c r="D217" s="28">
        <v>135</v>
      </c>
      <c r="E217" s="28">
        <v>250</v>
      </c>
      <c r="F217" s="29">
        <v>151</v>
      </c>
      <c r="G217" s="29">
        <v>251</v>
      </c>
      <c r="H217" s="30">
        <v>221</v>
      </c>
      <c r="I217" s="30">
        <v>207</v>
      </c>
      <c r="J217" s="25">
        <v>175</v>
      </c>
      <c r="K217" s="25">
        <v>48</v>
      </c>
      <c r="L217" s="26" t="s">
        <v>192</v>
      </c>
      <c r="M217" s="24">
        <v>172</v>
      </c>
      <c r="N217" s="28">
        <v>192.5</v>
      </c>
      <c r="O217" s="29">
        <v>201</v>
      </c>
      <c r="P217" s="30">
        <v>214</v>
      </c>
      <c r="Q217" s="25">
        <v>111.5</v>
      </c>
      <c r="R217" s="32">
        <f>SUMPRODUCT(M217:Q217,$M$1:$Q$1)/SUM($M$1:$Q$1)</f>
        <v>169.02499999999998</v>
      </c>
      <c r="S217" s="32" t="s">
        <v>480</v>
      </c>
    </row>
    <row r="218" spans="1:19" x14ac:dyDescent="0.3">
      <c r="A218" s="26" t="s">
        <v>113</v>
      </c>
      <c r="B218" s="24">
        <v>73</v>
      </c>
      <c r="C218" s="24">
        <v>3</v>
      </c>
      <c r="D218" s="28">
        <v>126</v>
      </c>
      <c r="E218" s="28">
        <v>160</v>
      </c>
      <c r="F218" s="29">
        <v>143</v>
      </c>
      <c r="G218" s="29">
        <v>189</v>
      </c>
      <c r="H218" s="30">
        <v>215</v>
      </c>
      <c r="I218" s="30">
        <v>205</v>
      </c>
      <c r="J218" s="25">
        <v>280</v>
      </c>
      <c r="K218" s="25">
        <v>222</v>
      </c>
      <c r="L218" s="26" t="s">
        <v>113</v>
      </c>
      <c r="M218" s="24">
        <v>38</v>
      </c>
      <c r="N218" s="28">
        <v>143</v>
      </c>
      <c r="O218" s="29">
        <v>166</v>
      </c>
      <c r="P218" s="30">
        <v>210</v>
      </c>
      <c r="Q218" s="25">
        <v>251</v>
      </c>
      <c r="R218" s="32">
        <f>SUMPRODUCT(M218:Q218,$M$1:$Q$1)/SUM($M$1:$Q$1)</f>
        <v>169.05</v>
      </c>
      <c r="S218" s="32" t="s">
        <v>480</v>
      </c>
    </row>
    <row r="219" spans="1:19" x14ac:dyDescent="0.3">
      <c r="A219" s="26" t="s">
        <v>101</v>
      </c>
      <c r="B219" s="24">
        <v>241</v>
      </c>
      <c r="C219" s="24">
        <v>132</v>
      </c>
      <c r="D219" s="28">
        <v>297</v>
      </c>
      <c r="E219" s="28">
        <v>122</v>
      </c>
      <c r="F219" s="29">
        <v>292</v>
      </c>
      <c r="G219" s="29">
        <v>155</v>
      </c>
      <c r="H219" s="30">
        <v>162</v>
      </c>
      <c r="I219" s="30">
        <v>55</v>
      </c>
      <c r="J219" s="25">
        <v>173</v>
      </c>
      <c r="K219" s="25">
        <v>92</v>
      </c>
      <c r="L219" s="26" t="s">
        <v>101</v>
      </c>
      <c r="M219" s="24">
        <v>186.5</v>
      </c>
      <c r="N219" s="28">
        <v>209.5</v>
      </c>
      <c r="O219" s="29">
        <v>223.5</v>
      </c>
      <c r="P219" s="30">
        <v>108.5</v>
      </c>
      <c r="Q219" s="25">
        <v>132.5</v>
      </c>
      <c r="R219" s="32">
        <f>SUMPRODUCT(M219:Q219,$M$1:$Q$1)/SUM($M$1:$Q$1)</f>
        <v>169.45</v>
      </c>
      <c r="S219" s="32" t="s">
        <v>480</v>
      </c>
    </row>
    <row r="220" spans="1:19" x14ac:dyDescent="0.3">
      <c r="A220" s="26" t="s">
        <v>23</v>
      </c>
      <c r="B220" s="24">
        <v>76</v>
      </c>
      <c r="C220" s="24">
        <v>132</v>
      </c>
      <c r="D220" s="28">
        <v>248</v>
      </c>
      <c r="E220" s="28">
        <v>250</v>
      </c>
      <c r="F220" s="29">
        <v>248</v>
      </c>
      <c r="G220" s="29">
        <v>251</v>
      </c>
      <c r="H220" s="30">
        <v>143</v>
      </c>
      <c r="I220" s="30">
        <v>270</v>
      </c>
      <c r="J220" s="25">
        <v>151</v>
      </c>
      <c r="K220" s="25">
        <v>52</v>
      </c>
      <c r="L220" s="26" t="s">
        <v>23</v>
      </c>
      <c r="M220" s="24">
        <v>104</v>
      </c>
      <c r="N220" s="28">
        <v>249</v>
      </c>
      <c r="O220" s="29">
        <v>249.5</v>
      </c>
      <c r="P220" s="30">
        <v>206.5</v>
      </c>
      <c r="Q220" s="25">
        <v>101.5</v>
      </c>
      <c r="R220" s="32">
        <f>SUMPRODUCT(M220:Q220,$M$1:$Q$1)/SUM($M$1:$Q$1)</f>
        <v>169.47499999999999</v>
      </c>
      <c r="S220" s="32" t="s">
        <v>480</v>
      </c>
    </row>
    <row r="221" spans="1:19" x14ac:dyDescent="0.3">
      <c r="A221" s="26" t="s">
        <v>141</v>
      </c>
      <c r="B221" s="24">
        <v>241</v>
      </c>
      <c r="C221" s="24">
        <v>132</v>
      </c>
      <c r="D221" s="28">
        <v>278</v>
      </c>
      <c r="E221" s="28">
        <v>250</v>
      </c>
      <c r="F221" s="29">
        <v>134</v>
      </c>
      <c r="G221" s="29">
        <v>121</v>
      </c>
      <c r="H221" s="30">
        <v>245</v>
      </c>
      <c r="I221" s="30">
        <v>78</v>
      </c>
      <c r="J221" s="25">
        <v>210</v>
      </c>
      <c r="K221" s="25">
        <v>78</v>
      </c>
      <c r="L221" s="26" t="s">
        <v>141</v>
      </c>
      <c r="M221" s="24">
        <v>186.5</v>
      </c>
      <c r="N221" s="28">
        <v>264</v>
      </c>
      <c r="O221" s="29">
        <v>127.5</v>
      </c>
      <c r="P221" s="30">
        <v>161.5</v>
      </c>
      <c r="Q221" s="25">
        <v>144</v>
      </c>
      <c r="R221" s="32">
        <f>SUMPRODUCT(M221:Q221,$M$1:$Q$1)/SUM($M$1:$Q$1)</f>
        <v>169.82499999999999</v>
      </c>
      <c r="S221" s="32" t="s">
        <v>480</v>
      </c>
    </row>
    <row r="222" spans="1:19" x14ac:dyDescent="0.3">
      <c r="A222" s="26" t="s">
        <v>203</v>
      </c>
      <c r="B222" s="24">
        <v>162</v>
      </c>
      <c r="C222" s="24">
        <v>109</v>
      </c>
      <c r="D222" s="28">
        <v>189</v>
      </c>
      <c r="E222" s="28">
        <v>57</v>
      </c>
      <c r="F222" s="29">
        <v>203</v>
      </c>
      <c r="G222" s="29">
        <v>182</v>
      </c>
      <c r="H222" s="30">
        <v>302</v>
      </c>
      <c r="I222" s="30">
        <v>255</v>
      </c>
      <c r="J222" s="25">
        <v>250</v>
      </c>
      <c r="K222" s="25">
        <v>46</v>
      </c>
      <c r="L222" s="26" t="s">
        <v>203</v>
      </c>
      <c r="M222" s="24">
        <v>135.5</v>
      </c>
      <c r="N222" s="28">
        <v>123</v>
      </c>
      <c r="O222" s="29">
        <v>192.5</v>
      </c>
      <c r="P222" s="30">
        <v>278.5</v>
      </c>
      <c r="Q222" s="25">
        <v>148</v>
      </c>
      <c r="R222" s="32">
        <f>SUMPRODUCT(M222:Q222,$M$1:$Q$1)/SUM($M$1:$Q$1)</f>
        <v>170.22499999999999</v>
      </c>
      <c r="S222" s="32" t="s">
        <v>480</v>
      </c>
    </row>
    <row r="223" spans="1:19" x14ac:dyDescent="0.3">
      <c r="A223" s="26" t="s">
        <v>186</v>
      </c>
      <c r="B223" s="24">
        <v>306</v>
      </c>
      <c r="C223" s="24">
        <v>257</v>
      </c>
      <c r="D223" s="28">
        <v>242</v>
      </c>
      <c r="E223" s="28">
        <v>250</v>
      </c>
      <c r="F223" s="29">
        <v>222</v>
      </c>
      <c r="G223" s="29">
        <v>251</v>
      </c>
      <c r="H223" s="30">
        <v>139</v>
      </c>
      <c r="I223" s="30">
        <v>1</v>
      </c>
      <c r="J223" s="25">
        <v>130</v>
      </c>
      <c r="K223" s="25">
        <v>1</v>
      </c>
      <c r="L223" s="26" t="s">
        <v>186</v>
      </c>
      <c r="M223" s="24">
        <v>281.5</v>
      </c>
      <c r="N223" s="28">
        <v>246</v>
      </c>
      <c r="O223" s="29">
        <v>236.5</v>
      </c>
      <c r="P223" s="30">
        <v>70</v>
      </c>
      <c r="Q223" s="25">
        <v>65.5</v>
      </c>
      <c r="R223" s="32">
        <f>SUMPRODUCT(M223:Q223,$M$1:$Q$1)/SUM($M$1:$Q$1)</f>
        <v>170.65</v>
      </c>
      <c r="S223" s="32" t="s">
        <v>480</v>
      </c>
    </row>
    <row r="224" spans="1:19" x14ac:dyDescent="0.3">
      <c r="A224" s="26" t="s">
        <v>254</v>
      </c>
      <c r="B224" s="24">
        <v>210</v>
      </c>
      <c r="C224" s="24">
        <v>257</v>
      </c>
      <c r="D224" s="28">
        <v>151</v>
      </c>
      <c r="E224" s="28">
        <v>250</v>
      </c>
      <c r="F224" s="29">
        <v>177</v>
      </c>
      <c r="G224" s="29">
        <v>251</v>
      </c>
      <c r="H224" s="30">
        <v>148</v>
      </c>
      <c r="I224" s="30">
        <v>53</v>
      </c>
      <c r="J224" s="25">
        <v>179</v>
      </c>
      <c r="K224" s="25">
        <v>62</v>
      </c>
      <c r="L224" s="26" t="s">
        <v>254</v>
      </c>
      <c r="M224" s="24">
        <v>233.5</v>
      </c>
      <c r="N224" s="28">
        <v>200.5</v>
      </c>
      <c r="O224" s="29">
        <v>214</v>
      </c>
      <c r="P224" s="30">
        <v>100.5</v>
      </c>
      <c r="Q224" s="25">
        <v>120.5</v>
      </c>
      <c r="R224" s="32">
        <f>SUMPRODUCT(M224:Q224,$M$1:$Q$1)/SUM($M$1:$Q$1)</f>
        <v>170.8</v>
      </c>
      <c r="S224" s="32" t="s">
        <v>480</v>
      </c>
    </row>
    <row r="225" spans="1:19" x14ac:dyDescent="0.3">
      <c r="A225" s="26" t="s">
        <v>276</v>
      </c>
      <c r="B225" s="24">
        <v>305</v>
      </c>
      <c r="C225" s="24">
        <v>257</v>
      </c>
      <c r="D225" s="28">
        <v>274</v>
      </c>
      <c r="E225" s="28">
        <v>250</v>
      </c>
      <c r="F225" s="29">
        <v>265</v>
      </c>
      <c r="G225" s="29">
        <v>251</v>
      </c>
      <c r="H225" s="30">
        <v>13</v>
      </c>
      <c r="I225" s="30">
        <v>89</v>
      </c>
      <c r="J225" s="25">
        <v>11</v>
      </c>
      <c r="K225" s="25">
        <v>101</v>
      </c>
      <c r="L225" s="26" t="s">
        <v>276</v>
      </c>
      <c r="M225" s="24">
        <v>281</v>
      </c>
      <c r="N225" s="28">
        <v>262</v>
      </c>
      <c r="O225" s="29">
        <v>258</v>
      </c>
      <c r="P225" s="30">
        <v>51</v>
      </c>
      <c r="Q225" s="25">
        <v>56</v>
      </c>
      <c r="R225" s="32">
        <f>SUMPRODUCT(M225:Q225,$M$1:$Q$1)/SUM($M$1:$Q$1)</f>
        <v>171.55</v>
      </c>
      <c r="S225" s="32" t="s">
        <v>480</v>
      </c>
    </row>
    <row r="226" spans="1:19" x14ac:dyDescent="0.3">
      <c r="A226" s="26" t="s">
        <v>74</v>
      </c>
      <c r="B226" s="24">
        <v>153</v>
      </c>
      <c r="C226" s="24">
        <v>235</v>
      </c>
      <c r="D226" s="28">
        <v>138</v>
      </c>
      <c r="E226" s="28">
        <v>196</v>
      </c>
      <c r="F226" s="29">
        <v>107</v>
      </c>
      <c r="G226" s="29">
        <v>177</v>
      </c>
      <c r="H226" s="30">
        <v>158</v>
      </c>
      <c r="I226" s="30">
        <v>212</v>
      </c>
      <c r="J226" s="25">
        <v>272</v>
      </c>
      <c r="K226" s="25">
        <v>75</v>
      </c>
      <c r="L226" s="26" t="s">
        <v>74</v>
      </c>
      <c r="M226" s="24">
        <v>194</v>
      </c>
      <c r="N226" s="28">
        <v>167</v>
      </c>
      <c r="O226" s="29">
        <v>142</v>
      </c>
      <c r="P226" s="30">
        <v>185</v>
      </c>
      <c r="Q226" s="25">
        <v>173.5</v>
      </c>
      <c r="R226" s="32">
        <f>SUMPRODUCT(M226:Q226,$M$1:$Q$1)/SUM($M$1:$Q$1)</f>
        <v>172.05</v>
      </c>
      <c r="S226" s="32" t="s">
        <v>480</v>
      </c>
    </row>
    <row r="227" spans="1:19" x14ac:dyDescent="0.3">
      <c r="A227" s="26" t="s">
        <v>95</v>
      </c>
      <c r="B227" s="24">
        <v>301</v>
      </c>
      <c r="C227" s="24">
        <v>257</v>
      </c>
      <c r="D227" s="28">
        <v>249</v>
      </c>
      <c r="E227" s="28">
        <v>250</v>
      </c>
      <c r="F227" s="29">
        <v>254</v>
      </c>
      <c r="G227" s="29">
        <v>251</v>
      </c>
      <c r="H227" s="30">
        <v>137</v>
      </c>
      <c r="I227" s="30">
        <v>1</v>
      </c>
      <c r="J227" s="25">
        <v>129</v>
      </c>
      <c r="K227" s="25">
        <v>1</v>
      </c>
      <c r="L227" s="26" t="s">
        <v>95</v>
      </c>
      <c r="M227" s="24">
        <v>279</v>
      </c>
      <c r="N227" s="28">
        <v>249.5</v>
      </c>
      <c r="O227" s="29">
        <v>252.5</v>
      </c>
      <c r="P227" s="30">
        <v>69</v>
      </c>
      <c r="Q227" s="25">
        <v>65</v>
      </c>
      <c r="R227" s="32">
        <f>SUMPRODUCT(M227:Q227,$M$1:$Q$1)/SUM($M$1:$Q$1)</f>
        <v>173.57499999999999</v>
      </c>
      <c r="S227" s="32" t="s">
        <v>480</v>
      </c>
    </row>
    <row r="228" spans="1:19" x14ac:dyDescent="0.3">
      <c r="A228" s="26" t="s">
        <v>223</v>
      </c>
      <c r="B228" s="24">
        <v>241</v>
      </c>
      <c r="C228" s="24">
        <v>132</v>
      </c>
      <c r="D228" s="28">
        <v>281</v>
      </c>
      <c r="E228" s="28">
        <v>233</v>
      </c>
      <c r="F228" s="29">
        <v>283</v>
      </c>
      <c r="G228" s="29">
        <v>35</v>
      </c>
      <c r="H228" s="30">
        <v>301</v>
      </c>
      <c r="I228" s="30">
        <v>1</v>
      </c>
      <c r="J228" s="25">
        <v>288</v>
      </c>
      <c r="K228" s="25">
        <v>1</v>
      </c>
      <c r="L228" s="26" t="s">
        <v>223</v>
      </c>
      <c r="M228" s="24">
        <v>186.5</v>
      </c>
      <c r="N228" s="28">
        <v>257</v>
      </c>
      <c r="O228" s="29">
        <v>159</v>
      </c>
      <c r="P228" s="30">
        <v>151</v>
      </c>
      <c r="Q228" s="25">
        <v>144.5</v>
      </c>
      <c r="R228" s="32">
        <f>SUMPRODUCT(M228:Q228,$M$1:$Q$1)/SUM($M$1:$Q$1)</f>
        <v>173.64999999999998</v>
      </c>
      <c r="S228" s="32" t="s">
        <v>480</v>
      </c>
    </row>
    <row r="229" spans="1:19" x14ac:dyDescent="0.3">
      <c r="A229" s="26" t="s">
        <v>188</v>
      </c>
      <c r="B229" s="24">
        <v>61</v>
      </c>
      <c r="C229" s="24">
        <v>5</v>
      </c>
      <c r="D229" s="28">
        <v>197</v>
      </c>
      <c r="E229" s="28">
        <v>110</v>
      </c>
      <c r="F229" s="29">
        <v>206</v>
      </c>
      <c r="G229" s="29">
        <v>152</v>
      </c>
      <c r="H229" s="30">
        <v>286</v>
      </c>
      <c r="I229" s="30">
        <v>222</v>
      </c>
      <c r="J229" s="25">
        <v>245</v>
      </c>
      <c r="K229" s="25">
        <v>229</v>
      </c>
      <c r="L229" s="26" t="s">
        <v>188</v>
      </c>
      <c r="M229" s="24">
        <v>33</v>
      </c>
      <c r="N229" s="28">
        <v>153.5</v>
      </c>
      <c r="O229" s="29">
        <v>179</v>
      </c>
      <c r="P229" s="30">
        <v>254</v>
      </c>
      <c r="Q229" s="25">
        <v>237</v>
      </c>
      <c r="R229" s="32">
        <f>SUMPRODUCT(M229:Q229,$M$1:$Q$1)/SUM($M$1:$Q$1)</f>
        <v>174.625</v>
      </c>
      <c r="S229" s="32" t="s">
        <v>480</v>
      </c>
    </row>
    <row r="230" spans="1:19" x14ac:dyDescent="0.3">
      <c r="A230" s="26" t="s">
        <v>229</v>
      </c>
      <c r="B230" s="24">
        <v>219</v>
      </c>
      <c r="C230" s="24">
        <v>253</v>
      </c>
      <c r="D230" s="28">
        <v>183</v>
      </c>
      <c r="E230" s="28">
        <v>82</v>
      </c>
      <c r="F230" s="29">
        <v>195</v>
      </c>
      <c r="G230" s="29">
        <v>45</v>
      </c>
      <c r="H230" s="30">
        <v>254</v>
      </c>
      <c r="I230" s="30">
        <v>196</v>
      </c>
      <c r="J230" s="25">
        <v>242</v>
      </c>
      <c r="K230" s="25">
        <v>90</v>
      </c>
      <c r="L230" s="26" t="s">
        <v>229</v>
      </c>
      <c r="M230" s="24">
        <v>236</v>
      </c>
      <c r="N230" s="28">
        <v>132.5</v>
      </c>
      <c r="O230" s="29">
        <v>120</v>
      </c>
      <c r="P230" s="30">
        <v>225</v>
      </c>
      <c r="Q230" s="25">
        <v>166</v>
      </c>
      <c r="R230" s="32">
        <f>SUMPRODUCT(M230:Q230,$M$1:$Q$1)/SUM($M$1:$Q$1)</f>
        <v>174.625</v>
      </c>
      <c r="S230" s="32" t="s">
        <v>480</v>
      </c>
    </row>
    <row r="231" spans="1:19" x14ac:dyDescent="0.3">
      <c r="A231" s="26" t="s">
        <v>185</v>
      </c>
      <c r="B231" s="24">
        <v>241</v>
      </c>
      <c r="C231" s="24">
        <v>132</v>
      </c>
      <c r="D231" s="28">
        <v>221</v>
      </c>
      <c r="E231" s="28">
        <v>100</v>
      </c>
      <c r="F231" s="29">
        <v>126</v>
      </c>
      <c r="G231" s="29">
        <v>232</v>
      </c>
      <c r="H231" s="30">
        <v>212</v>
      </c>
      <c r="I231" s="30">
        <v>199</v>
      </c>
      <c r="J231" s="25">
        <v>228</v>
      </c>
      <c r="K231" s="25">
        <v>85</v>
      </c>
      <c r="L231" s="26" t="s">
        <v>185</v>
      </c>
      <c r="M231" s="24">
        <v>186.5</v>
      </c>
      <c r="N231" s="28">
        <v>160.5</v>
      </c>
      <c r="O231" s="29">
        <v>179</v>
      </c>
      <c r="P231" s="30">
        <v>205.5</v>
      </c>
      <c r="Q231" s="25">
        <v>156.5</v>
      </c>
      <c r="R231" s="32">
        <f>SUMPRODUCT(M231:Q231,$M$1:$Q$1)/SUM($M$1:$Q$1)</f>
        <v>174.95</v>
      </c>
      <c r="S231" s="32" t="s">
        <v>480</v>
      </c>
    </row>
    <row r="232" spans="1:19" x14ac:dyDescent="0.3">
      <c r="A232" s="26" t="s">
        <v>20</v>
      </c>
      <c r="B232" s="24">
        <v>227</v>
      </c>
      <c r="C232" s="24">
        <v>5</v>
      </c>
      <c r="D232" s="28">
        <v>165</v>
      </c>
      <c r="E232" s="28">
        <v>13</v>
      </c>
      <c r="F232" s="29">
        <v>167</v>
      </c>
      <c r="G232" s="29">
        <v>15</v>
      </c>
      <c r="H232" s="30">
        <v>297</v>
      </c>
      <c r="I232" s="30">
        <v>262</v>
      </c>
      <c r="J232" s="25">
        <v>293</v>
      </c>
      <c r="K232" s="25">
        <v>232</v>
      </c>
      <c r="L232" s="26" t="s">
        <v>20</v>
      </c>
      <c r="M232" s="24">
        <v>116</v>
      </c>
      <c r="N232" s="28">
        <v>89</v>
      </c>
      <c r="O232" s="29">
        <v>91</v>
      </c>
      <c r="P232" s="30">
        <v>279.5</v>
      </c>
      <c r="Q232" s="25">
        <v>262.5</v>
      </c>
      <c r="R232" s="32">
        <f>SUMPRODUCT(M232:Q232,$M$1:$Q$1)/SUM($M$1:$Q$1)</f>
        <v>175.42500000000001</v>
      </c>
      <c r="S232" s="32" t="s">
        <v>480</v>
      </c>
    </row>
    <row r="233" spans="1:19" x14ac:dyDescent="0.3">
      <c r="A233" s="26" t="s">
        <v>267</v>
      </c>
      <c r="B233" s="24">
        <v>122</v>
      </c>
      <c r="C233" s="24">
        <v>257</v>
      </c>
      <c r="D233" s="28">
        <v>137</v>
      </c>
      <c r="E233" s="28">
        <v>250</v>
      </c>
      <c r="F233" s="29">
        <v>110</v>
      </c>
      <c r="G233" s="29">
        <v>251</v>
      </c>
      <c r="H233" s="30">
        <v>240</v>
      </c>
      <c r="I233" s="30">
        <v>73</v>
      </c>
      <c r="J233" s="25">
        <v>259</v>
      </c>
      <c r="K233" s="25">
        <v>71</v>
      </c>
      <c r="L233" s="26" t="s">
        <v>267</v>
      </c>
      <c r="M233" s="24">
        <v>189.5</v>
      </c>
      <c r="N233" s="28">
        <v>193.5</v>
      </c>
      <c r="O233" s="29">
        <v>180.5</v>
      </c>
      <c r="P233" s="30">
        <v>156.5</v>
      </c>
      <c r="Q233" s="25">
        <v>165</v>
      </c>
      <c r="R233" s="32">
        <f>SUMPRODUCT(M233:Q233,$M$1:$Q$1)/SUM($M$1:$Q$1)</f>
        <v>176</v>
      </c>
      <c r="S233" s="32" t="s">
        <v>480</v>
      </c>
    </row>
    <row r="234" spans="1:19" x14ac:dyDescent="0.3">
      <c r="A234" s="26" t="s">
        <v>16</v>
      </c>
      <c r="B234" s="24">
        <v>36</v>
      </c>
      <c r="C234" s="24">
        <v>257</v>
      </c>
      <c r="D234" s="28">
        <v>107</v>
      </c>
      <c r="E234" s="28">
        <v>250</v>
      </c>
      <c r="F234" s="29">
        <v>117</v>
      </c>
      <c r="G234" s="29">
        <v>251</v>
      </c>
      <c r="H234" s="30">
        <v>226</v>
      </c>
      <c r="I234" s="30">
        <v>64</v>
      </c>
      <c r="J234" s="25">
        <v>202</v>
      </c>
      <c r="K234" s="25">
        <v>208</v>
      </c>
      <c r="L234" s="26" t="s">
        <v>16</v>
      </c>
      <c r="M234" s="24">
        <v>146.5</v>
      </c>
      <c r="N234" s="28">
        <v>178.5</v>
      </c>
      <c r="O234" s="29">
        <v>184</v>
      </c>
      <c r="P234" s="30">
        <v>145</v>
      </c>
      <c r="Q234" s="25">
        <v>205</v>
      </c>
      <c r="R234" s="32">
        <f>SUMPRODUCT(M234:Q234,$M$1:$Q$1)/SUM($M$1:$Q$1)</f>
        <v>176.125</v>
      </c>
      <c r="S234" s="32" t="s">
        <v>480</v>
      </c>
    </row>
    <row r="235" spans="1:19" x14ac:dyDescent="0.3">
      <c r="A235" s="26" t="s">
        <v>250</v>
      </c>
      <c r="B235" s="24">
        <v>241</v>
      </c>
      <c r="C235" s="24">
        <v>132</v>
      </c>
      <c r="D235" s="28">
        <v>301</v>
      </c>
      <c r="E235" s="28">
        <v>122</v>
      </c>
      <c r="F235" s="29">
        <v>298</v>
      </c>
      <c r="G235" s="29">
        <v>155</v>
      </c>
      <c r="H235" s="30">
        <v>3</v>
      </c>
      <c r="I235" s="30">
        <v>270</v>
      </c>
      <c r="J235" s="25">
        <v>4</v>
      </c>
      <c r="K235" s="25">
        <v>274</v>
      </c>
      <c r="L235" s="26" t="s">
        <v>250</v>
      </c>
      <c r="M235" s="24">
        <v>186.5</v>
      </c>
      <c r="N235" s="28">
        <v>211.5</v>
      </c>
      <c r="O235" s="29">
        <v>226.5</v>
      </c>
      <c r="P235" s="30">
        <v>136.5</v>
      </c>
      <c r="Q235" s="25">
        <v>139</v>
      </c>
      <c r="R235" s="32">
        <f>SUMPRODUCT(M235:Q235,$M$1:$Q$1)/SUM($M$1:$Q$1)</f>
        <v>176.5</v>
      </c>
      <c r="S235" s="32" t="s">
        <v>480</v>
      </c>
    </row>
    <row r="236" spans="1:19" x14ac:dyDescent="0.3">
      <c r="A236" s="26" t="s">
        <v>303</v>
      </c>
      <c r="B236" s="24">
        <v>149</v>
      </c>
      <c r="C236" s="24">
        <v>127</v>
      </c>
      <c r="D236" s="28">
        <v>186</v>
      </c>
      <c r="E236" s="28">
        <v>102</v>
      </c>
      <c r="F236" s="29">
        <v>215</v>
      </c>
      <c r="G236" s="29">
        <v>82</v>
      </c>
      <c r="H236" s="30">
        <v>182</v>
      </c>
      <c r="I236" s="30">
        <v>270</v>
      </c>
      <c r="J236" s="25">
        <v>154</v>
      </c>
      <c r="K236" s="25">
        <v>274</v>
      </c>
      <c r="L236" s="26" t="s">
        <v>303</v>
      </c>
      <c r="M236" s="24">
        <v>138</v>
      </c>
      <c r="N236" s="28">
        <v>144</v>
      </c>
      <c r="O236" s="29">
        <v>148.5</v>
      </c>
      <c r="P236" s="30">
        <v>226</v>
      </c>
      <c r="Q236" s="25">
        <v>214</v>
      </c>
      <c r="R236" s="32">
        <f>SUMPRODUCT(M236:Q236,$M$1:$Q$1)/SUM($M$1:$Q$1)</f>
        <v>177</v>
      </c>
      <c r="S236" s="32" t="s">
        <v>480</v>
      </c>
    </row>
    <row r="237" spans="1:19" x14ac:dyDescent="0.3">
      <c r="A237" s="26" t="s">
        <v>195</v>
      </c>
      <c r="B237" s="24">
        <v>181</v>
      </c>
      <c r="C237" s="24">
        <v>5</v>
      </c>
      <c r="D237" s="28">
        <v>204</v>
      </c>
      <c r="E237" s="28">
        <v>99</v>
      </c>
      <c r="F237" s="29">
        <v>174</v>
      </c>
      <c r="G237" s="29">
        <v>33</v>
      </c>
      <c r="H237" s="30">
        <v>272</v>
      </c>
      <c r="I237" s="30">
        <v>238</v>
      </c>
      <c r="J237" s="25">
        <v>268</v>
      </c>
      <c r="K237" s="25">
        <v>244</v>
      </c>
      <c r="L237" s="26" t="s">
        <v>195</v>
      </c>
      <c r="M237" s="24">
        <v>93</v>
      </c>
      <c r="N237" s="28">
        <v>151.5</v>
      </c>
      <c r="O237" s="29">
        <v>103.5</v>
      </c>
      <c r="P237" s="30">
        <v>255</v>
      </c>
      <c r="Q237" s="25">
        <v>256</v>
      </c>
      <c r="R237" s="32">
        <f>SUMPRODUCT(M237:Q237,$M$1:$Q$1)/SUM($M$1:$Q$1)</f>
        <v>177.07499999999999</v>
      </c>
      <c r="S237" s="32" t="s">
        <v>480</v>
      </c>
    </row>
    <row r="238" spans="1:19" x14ac:dyDescent="0.3">
      <c r="A238" s="26" t="s">
        <v>80</v>
      </c>
      <c r="B238" s="24">
        <v>221</v>
      </c>
      <c r="C238" s="24">
        <v>249</v>
      </c>
      <c r="D238" s="28">
        <v>272</v>
      </c>
      <c r="E238" s="28">
        <v>166</v>
      </c>
      <c r="F238" s="29">
        <v>272</v>
      </c>
      <c r="G238" s="29">
        <v>127</v>
      </c>
      <c r="H238" s="30">
        <v>176</v>
      </c>
      <c r="I238" s="30">
        <v>49</v>
      </c>
      <c r="J238" s="25">
        <v>204</v>
      </c>
      <c r="K238" s="25">
        <v>70</v>
      </c>
      <c r="L238" s="26" t="s">
        <v>80</v>
      </c>
      <c r="M238" s="24">
        <v>235</v>
      </c>
      <c r="N238" s="28">
        <v>219</v>
      </c>
      <c r="O238" s="29">
        <v>199.5</v>
      </c>
      <c r="P238" s="30">
        <v>112.5</v>
      </c>
      <c r="Q238" s="25">
        <v>137</v>
      </c>
      <c r="R238" s="32">
        <f>SUMPRODUCT(M238:Q238,$M$1:$Q$1)/SUM($M$1:$Q$1)</f>
        <v>177.72499999999999</v>
      </c>
      <c r="S238" s="32" t="s">
        <v>480</v>
      </c>
    </row>
    <row r="239" spans="1:19" x14ac:dyDescent="0.3">
      <c r="A239" s="26" t="s">
        <v>259</v>
      </c>
      <c r="B239" s="24">
        <v>80</v>
      </c>
      <c r="C239" s="24">
        <v>210</v>
      </c>
      <c r="D239" s="28">
        <v>99</v>
      </c>
      <c r="E239" s="28">
        <v>142</v>
      </c>
      <c r="F239" s="29">
        <v>99</v>
      </c>
      <c r="G239" s="29">
        <v>114</v>
      </c>
      <c r="H239" s="30">
        <v>239</v>
      </c>
      <c r="I239" s="30">
        <v>250</v>
      </c>
      <c r="J239" s="25">
        <v>256</v>
      </c>
      <c r="K239" s="25">
        <v>236</v>
      </c>
      <c r="L239" s="26" t="s">
        <v>259</v>
      </c>
      <c r="M239" s="24">
        <v>145</v>
      </c>
      <c r="N239" s="28">
        <v>120.5</v>
      </c>
      <c r="O239" s="29">
        <v>106.5</v>
      </c>
      <c r="P239" s="30">
        <v>244.5</v>
      </c>
      <c r="Q239" s="25">
        <v>246</v>
      </c>
      <c r="R239" s="32">
        <f>SUMPRODUCT(M239:Q239,$M$1:$Q$1)/SUM($M$1:$Q$1)</f>
        <v>178.85</v>
      </c>
      <c r="S239" s="32" t="s">
        <v>480</v>
      </c>
    </row>
    <row r="240" spans="1:19" x14ac:dyDescent="0.3">
      <c r="A240" s="26" t="s">
        <v>85</v>
      </c>
      <c r="B240" s="24">
        <v>163</v>
      </c>
      <c r="C240" s="24">
        <v>245</v>
      </c>
      <c r="D240" s="28">
        <v>161</v>
      </c>
      <c r="E240" s="28">
        <v>226</v>
      </c>
      <c r="F240" s="29">
        <v>176</v>
      </c>
      <c r="G240" s="29">
        <v>230</v>
      </c>
      <c r="H240" s="30">
        <v>209</v>
      </c>
      <c r="I240" s="30">
        <v>70</v>
      </c>
      <c r="J240" s="25">
        <v>248</v>
      </c>
      <c r="K240" s="25">
        <v>69</v>
      </c>
      <c r="L240" s="26" t="s">
        <v>85</v>
      </c>
      <c r="M240" s="24">
        <v>204</v>
      </c>
      <c r="N240" s="28">
        <v>193.5</v>
      </c>
      <c r="O240" s="29">
        <v>203</v>
      </c>
      <c r="P240" s="30">
        <v>139.5</v>
      </c>
      <c r="Q240" s="25">
        <v>158.5</v>
      </c>
      <c r="R240" s="32">
        <f>SUMPRODUCT(M240:Q240,$M$1:$Q$1)/SUM($M$1:$Q$1)</f>
        <v>178.90000000000003</v>
      </c>
      <c r="S240" s="32" t="s">
        <v>480</v>
      </c>
    </row>
    <row r="241" spans="1:19" x14ac:dyDescent="0.3">
      <c r="A241" s="26" t="s">
        <v>271</v>
      </c>
      <c r="B241" s="24">
        <v>46</v>
      </c>
      <c r="C241" s="24">
        <v>257</v>
      </c>
      <c r="D241" s="28">
        <v>30</v>
      </c>
      <c r="E241" s="28">
        <v>250</v>
      </c>
      <c r="F241" s="29">
        <v>30</v>
      </c>
      <c r="G241" s="29">
        <v>251</v>
      </c>
      <c r="H241" s="30">
        <v>194</v>
      </c>
      <c r="I241" s="30">
        <v>243</v>
      </c>
      <c r="J241" s="25">
        <v>205</v>
      </c>
      <c r="K241" s="25">
        <v>240</v>
      </c>
      <c r="L241" s="26" t="s">
        <v>271</v>
      </c>
      <c r="M241" s="24">
        <v>151.5</v>
      </c>
      <c r="N241" s="28">
        <v>140</v>
      </c>
      <c r="O241" s="29">
        <v>140.5</v>
      </c>
      <c r="P241" s="30">
        <v>218.5</v>
      </c>
      <c r="Q241" s="25">
        <v>222.5</v>
      </c>
      <c r="R241" s="32">
        <f>SUMPRODUCT(M241:Q241,$M$1:$Q$1)/SUM($M$1:$Q$1)</f>
        <v>178.92500000000001</v>
      </c>
      <c r="S241" s="32" t="s">
        <v>480</v>
      </c>
    </row>
    <row r="242" spans="1:19" x14ac:dyDescent="0.3">
      <c r="A242" s="26" t="s">
        <v>182</v>
      </c>
      <c r="B242" s="24">
        <v>229</v>
      </c>
      <c r="C242" s="24">
        <v>123</v>
      </c>
      <c r="D242" s="28">
        <v>125</v>
      </c>
      <c r="E242" s="28">
        <v>34</v>
      </c>
      <c r="F242" s="29">
        <v>149</v>
      </c>
      <c r="G242" s="29">
        <v>2</v>
      </c>
      <c r="H242" s="30">
        <v>288</v>
      </c>
      <c r="I242" s="30">
        <v>208</v>
      </c>
      <c r="J242" s="25">
        <v>284</v>
      </c>
      <c r="K242" s="25">
        <v>248</v>
      </c>
      <c r="L242" s="26" t="s">
        <v>182</v>
      </c>
      <c r="M242" s="24">
        <v>176</v>
      </c>
      <c r="N242" s="28">
        <v>79.5</v>
      </c>
      <c r="O242" s="29">
        <v>75.5</v>
      </c>
      <c r="P242" s="30">
        <v>248</v>
      </c>
      <c r="Q242" s="25">
        <v>266</v>
      </c>
      <c r="R242" s="32">
        <f>SUMPRODUCT(M242:Q242,$M$1:$Q$1)/SUM($M$1:$Q$1)</f>
        <v>179.22499999999999</v>
      </c>
      <c r="S242" s="32" t="s">
        <v>480</v>
      </c>
    </row>
    <row r="243" spans="1:19" x14ac:dyDescent="0.3">
      <c r="A243" s="26" t="s">
        <v>49</v>
      </c>
      <c r="B243" s="24">
        <v>241</v>
      </c>
      <c r="C243" s="24">
        <v>132</v>
      </c>
      <c r="D243" s="28">
        <v>301</v>
      </c>
      <c r="E243" s="28">
        <v>122</v>
      </c>
      <c r="F243" s="29">
        <v>298</v>
      </c>
      <c r="G243" s="29">
        <v>155</v>
      </c>
      <c r="H243" s="30">
        <v>11</v>
      </c>
      <c r="I243" s="30">
        <v>312</v>
      </c>
      <c r="J243" s="25">
        <v>5</v>
      </c>
      <c r="K243" s="25">
        <v>274</v>
      </c>
      <c r="L243" s="26" t="s">
        <v>49</v>
      </c>
      <c r="M243" s="24">
        <v>186.5</v>
      </c>
      <c r="N243" s="28">
        <v>211.5</v>
      </c>
      <c r="O243" s="29">
        <v>226.5</v>
      </c>
      <c r="P243" s="30">
        <v>161.5</v>
      </c>
      <c r="Q243" s="25">
        <v>139.5</v>
      </c>
      <c r="R243" s="32">
        <f>SUMPRODUCT(M243:Q243,$M$1:$Q$1)/SUM($M$1:$Q$1)</f>
        <v>180.4</v>
      </c>
      <c r="S243" s="32" t="s">
        <v>480</v>
      </c>
    </row>
    <row r="244" spans="1:19" x14ac:dyDescent="0.3">
      <c r="A244" s="26" t="s">
        <v>131</v>
      </c>
      <c r="B244" s="24">
        <v>67</v>
      </c>
      <c r="C244" s="24">
        <v>257</v>
      </c>
      <c r="D244" s="28">
        <v>55</v>
      </c>
      <c r="E244" s="28">
        <v>250</v>
      </c>
      <c r="F244" s="29">
        <v>67</v>
      </c>
      <c r="G244" s="29">
        <v>251</v>
      </c>
      <c r="H244" s="30">
        <v>186</v>
      </c>
      <c r="I244" s="30">
        <v>253</v>
      </c>
      <c r="J244" s="25">
        <v>164</v>
      </c>
      <c r="K244" s="25">
        <v>243</v>
      </c>
      <c r="L244" s="26" t="s">
        <v>131</v>
      </c>
      <c r="M244" s="24">
        <v>162</v>
      </c>
      <c r="N244" s="28">
        <v>152.5</v>
      </c>
      <c r="O244" s="29">
        <v>159</v>
      </c>
      <c r="P244" s="30">
        <v>219.5</v>
      </c>
      <c r="Q244" s="25">
        <v>203.5</v>
      </c>
      <c r="R244" s="32">
        <f>SUMPRODUCT(M244:Q244,$M$1:$Q$1)/SUM($M$1:$Q$1)</f>
        <v>181.05</v>
      </c>
      <c r="S244" s="32" t="s">
        <v>480</v>
      </c>
    </row>
    <row r="245" spans="1:19" x14ac:dyDescent="0.3">
      <c r="A245" s="26" t="s">
        <v>37</v>
      </c>
      <c r="B245" s="24">
        <v>32</v>
      </c>
      <c r="C245" s="24">
        <v>257</v>
      </c>
      <c r="D245" s="28">
        <v>26</v>
      </c>
      <c r="E245" s="28">
        <v>250</v>
      </c>
      <c r="F245" s="29">
        <v>28</v>
      </c>
      <c r="G245" s="29">
        <v>251</v>
      </c>
      <c r="H245" s="30">
        <v>257</v>
      </c>
      <c r="I245" s="30">
        <v>224</v>
      </c>
      <c r="J245" s="25">
        <v>222</v>
      </c>
      <c r="K245" s="25">
        <v>230</v>
      </c>
      <c r="L245" s="26" t="s">
        <v>37</v>
      </c>
      <c r="M245" s="24">
        <v>144.5</v>
      </c>
      <c r="N245" s="28">
        <v>138</v>
      </c>
      <c r="O245" s="29">
        <v>139.5</v>
      </c>
      <c r="P245" s="30">
        <v>240.5</v>
      </c>
      <c r="Q245" s="25">
        <v>226</v>
      </c>
      <c r="R245" s="32">
        <f>SUMPRODUCT(M245:Q245,$M$1:$Q$1)/SUM($M$1:$Q$1)</f>
        <v>181.375</v>
      </c>
      <c r="S245" s="32" t="s">
        <v>480</v>
      </c>
    </row>
    <row r="246" spans="1:19" x14ac:dyDescent="0.3">
      <c r="A246" s="26" t="s">
        <v>266</v>
      </c>
      <c r="B246" s="24">
        <v>82</v>
      </c>
      <c r="C246" s="24">
        <v>257</v>
      </c>
      <c r="D246" s="28">
        <v>89</v>
      </c>
      <c r="E246" s="28">
        <v>250</v>
      </c>
      <c r="F246" s="29">
        <v>104</v>
      </c>
      <c r="G246" s="29">
        <v>251</v>
      </c>
      <c r="H246" s="30">
        <v>156</v>
      </c>
      <c r="I246" s="30">
        <v>220</v>
      </c>
      <c r="J246" s="25">
        <v>180</v>
      </c>
      <c r="K246" s="25">
        <v>217</v>
      </c>
      <c r="L246" s="26" t="s">
        <v>266</v>
      </c>
      <c r="M246" s="24">
        <v>169.5</v>
      </c>
      <c r="N246" s="28">
        <v>169.5</v>
      </c>
      <c r="O246" s="29">
        <v>177.5</v>
      </c>
      <c r="P246" s="30">
        <v>188</v>
      </c>
      <c r="Q246" s="25">
        <v>198.5</v>
      </c>
      <c r="R246" s="32">
        <f>SUMPRODUCT(M246:Q246,$M$1:$Q$1)/SUM($M$1:$Q$1)</f>
        <v>182.57499999999999</v>
      </c>
      <c r="S246" s="32" t="s">
        <v>480</v>
      </c>
    </row>
    <row r="247" spans="1:19" x14ac:dyDescent="0.3">
      <c r="A247" s="26" t="s">
        <v>128</v>
      </c>
      <c r="B247" s="24">
        <v>241</v>
      </c>
      <c r="C247" s="24">
        <v>132</v>
      </c>
      <c r="D247" s="28">
        <v>191</v>
      </c>
      <c r="E247" s="28">
        <v>215</v>
      </c>
      <c r="F247" s="29">
        <v>183</v>
      </c>
      <c r="G247" s="29">
        <v>151</v>
      </c>
      <c r="H247" s="30">
        <v>284</v>
      </c>
      <c r="I247" s="30">
        <v>270</v>
      </c>
      <c r="J247" s="25">
        <v>227</v>
      </c>
      <c r="K247" s="25">
        <v>41</v>
      </c>
      <c r="L247" s="26" t="s">
        <v>128</v>
      </c>
      <c r="M247" s="24">
        <v>186.5</v>
      </c>
      <c r="N247" s="28">
        <v>203</v>
      </c>
      <c r="O247" s="29">
        <v>167</v>
      </c>
      <c r="P247" s="30">
        <v>277</v>
      </c>
      <c r="Q247" s="25">
        <v>134</v>
      </c>
      <c r="R247" s="32">
        <f>SUMPRODUCT(M247:Q247,$M$1:$Q$1)/SUM($M$1:$Q$1)</f>
        <v>182.89999999999998</v>
      </c>
      <c r="S247" s="32" t="s">
        <v>480</v>
      </c>
    </row>
    <row r="248" spans="1:19" x14ac:dyDescent="0.3">
      <c r="A248" s="26" t="s">
        <v>202</v>
      </c>
      <c r="B248" s="24">
        <v>33</v>
      </c>
      <c r="C248" s="24">
        <v>121</v>
      </c>
      <c r="D248" s="28">
        <v>28</v>
      </c>
      <c r="E248" s="28">
        <v>201</v>
      </c>
      <c r="F248" s="29">
        <v>27</v>
      </c>
      <c r="G248" s="29">
        <v>205</v>
      </c>
      <c r="H248" s="30">
        <v>300</v>
      </c>
      <c r="I248" s="30">
        <v>266</v>
      </c>
      <c r="J248" s="25">
        <v>299</v>
      </c>
      <c r="K248" s="25">
        <v>268</v>
      </c>
      <c r="L248" s="26" t="s">
        <v>202</v>
      </c>
      <c r="M248" s="24">
        <v>77</v>
      </c>
      <c r="N248" s="28">
        <v>114.5</v>
      </c>
      <c r="O248" s="29">
        <v>116</v>
      </c>
      <c r="P248" s="30">
        <v>283</v>
      </c>
      <c r="Q248" s="25">
        <v>283.5</v>
      </c>
      <c r="R248" s="32">
        <f>SUMPRODUCT(M248:Q248,$M$1:$Q$1)/SUM($M$1:$Q$1)</f>
        <v>183.27499999999998</v>
      </c>
      <c r="S248" s="32" t="s">
        <v>480</v>
      </c>
    </row>
    <row r="249" spans="1:19" x14ac:dyDescent="0.3">
      <c r="A249" s="26" t="s">
        <v>43</v>
      </c>
      <c r="B249" s="24">
        <v>180</v>
      </c>
      <c r="C249" s="24">
        <v>257</v>
      </c>
      <c r="D249" s="28">
        <v>256</v>
      </c>
      <c r="E249" s="28">
        <v>250</v>
      </c>
      <c r="F249" s="29">
        <v>274</v>
      </c>
      <c r="G249" s="29">
        <v>251</v>
      </c>
      <c r="H249" s="30">
        <v>199</v>
      </c>
      <c r="I249" s="30">
        <v>60</v>
      </c>
      <c r="J249" s="25">
        <v>162</v>
      </c>
      <c r="K249" s="25">
        <v>49</v>
      </c>
      <c r="L249" s="26" t="s">
        <v>43</v>
      </c>
      <c r="M249" s="24">
        <v>218.5</v>
      </c>
      <c r="N249" s="28">
        <v>253</v>
      </c>
      <c r="O249" s="29">
        <v>262.5</v>
      </c>
      <c r="P249" s="30">
        <v>129.5</v>
      </c>
      <c r="Q249" s="25">
        <v>105.5</v>
      </c>
      <c r="R249" s="32">
        <f>SUMPRODUCT(M249:Q249,$M$1:$Q$1)/SUM($M$1:$Q$1)</f>
        <v>185.22500000000002</v>
      </c>
      <c r="S249" s="32" t="s">
        <v>480</v>
      </c>
    </row>
    <row r="250" spans="1:19" x14ac:dyDescent="0.3">
      <c r="A250" s="26" t="s">
        <v>4</v>
      </c>
      <c r="B250" s="24">
        <v>107</v>
      </c>
      <c r="C250" s="24">
        <v>112</v>
      </c>
      <c r="D250" s="28">
        <v>118</v>
      </c>
      <c r="E250" s="28">
        <v>65</v>
      </c>
      <c r="F250" s="29">
        <v>96</v>
      </c>
      <c r="G250" s="29">
        <v>198</v>
      </c>
      <c r="H250" s="30">
        <v>299</v>
      </c>
      <c r="I250" s="30">
        <v>256</v>
      </c>
      <c r="J250" s="25">
        <v>283</v>
      </c>
      <c r="K250" s="25">
        <v>256</v>
      </c>
      <c r="L250" s="26" t="s">
        <v>4</v>
      </c>
      <c r="M250" s="24">
        <v>109.5</v>
      </c>
      <c r="N250" s="28">
        <v>91.5</v>
      </c>
      <c r="O250" s="29">
        <v>147</v>
      </c>
      <c r="P250" s="30">
        <v>277.5</v>
      </c>
      <c r="Q250" s="25">
        <v>269.5</v>
      </c>
      <c r="R250" s="32">
        <f>SUMPRODUCT(M250:Q250,$M$1:$Q$1)/SUM($M$1:$Q$1)</f>
        <v>187.5</v>
      </c>
      <c r="S250" s="32" t="s">
        <v>480</v>
      </c>
    </row>
    <row r="251" spans="1:19" x14ac:dyDescent="0.3">
      <c r="A251" s="26" t="s">
        <v>134</v>
      </c>
      <c r="B251" s="24">
        <v>241</v>
      </c>
      <c r="C251" s="24">
        <v>132</v>
      </c>
      <c r="D251" s="28">
        <v>201</v>
      </c>
      <c r="E251" s="28">
        <v>207</v>
      </c>
      <c r="F251" s="29">
        <v>224</v>
      </c>
      <c r="G251" s="29">
        <v>83</v>
      </c>
      <c r="H251" s="30">
        <v>180</v>
      </c>
      <c r="I251" s="30">
        <v>223</v>
      </c>
      <c r="J251" s="25">
        <v>182</v>
      </c>
      <c r="K251" s="25">
        <v>218</v>
      </c>
      <c r="L251" s="26" t="s">
        <v>134</v>
      </c>
      <c r="M251" s="24">
        <v>186.5</v>
      </c>
      <c r="N251" s="28">
        <v>204</v>
      </c>
      <c r="O251" s="29">
        <v>153.5</v>
      </c>
      <c r="P251" s="30">
        <v>201.5</v>
      </c>
      <c r="Q251" s="25">
        <v>200</v>
      </c>
      <c r="R251" s="32">
        <f>SUMPRODUCT(M251:Q251,$M$1:$Q$1)/SUM($M$1:$Q$1)</f>
        <v>188.82500000000002</v>
      </c>
      <c r="S251" s="32" t="s">
        <v>480</v>
      </c>
    </row>
    <row r="252" spans="1:19" x14ac:dyDescent="0.3">
      <c r="A252" s="26" t="s">
        <v>93</v>
      </c>
      <c r="B252" s="24">
        <v>241</v>
      </c>
      <c r="C252" s="24">
        <v>132</v>
      </c>
      <c r="D252" s="28">
        <v>270</v>
      </c>
      <c r="E252" s="28">
        <v>231</v>
      </c>
      <c r="F252" s="29">
        <v>231</v>
      </c>
      <c r="G252" s="29">
        <v>184</v>
      </c>
      <c r="H252" s="30">
        <v>278</v>
      </c>
      <c r="I252" s="30">
        <v>50</v>
      </c>
      <c r="J252" s="25">
        <v>269</v>
      </c>
      <c r="K252" s="25">
        <v>54</v>
      </c>
      <c r="L252" s="26" t="s">
        <v>93</v>
      </c>
      <c r="M252" s="24">
        <v>186.5</v>
      </c>
      <c r="N252" s="28">
        <v>250.5</v>
      </c>
      <c r="O252" s="29">
        <v>207.5</v>
      </c>
      <c r="P252" s="30">
        <v>164</v>
      </c>
      <c r="Q252" s="25">
        <v>161.5</v>
      </c>
      <c r="R252" s="32">
        <f>SUMPRODUCT(M252:Q252,$M$1:$Q$1)/SUM($M$1:$Q$1)</f>
        <v>189.42499999999998</v>
      </c>
      <c r="S252" s="32" t="s">
        <v>480</v>
      </c>
    </row>
    <row r="253" spans="1:19" x14ac:dyDescent="0.3">
      <c r="A253" s="26" t="s">
        <v>248</v>
      </c>
      <c r="B253" s="24">
        <v>241</v>
      </c>
      <c r="C253" s="24">
        <v>132</v>
      </c>
      <c r="D253" s="28">
        <v>179</v>
      </c>
      <c r="E253" s="28">
        <v>3</v>
      </c>
      <c r="F253" s="29">
        <v>185</v>
      </c>
      <c r="G253" s="29">
        <v>2</v>
      </c>
      <c r="H253" s="30">
        <v>274</v>
      </c>
      <c r="I253" s="30">
        <v>270</v>
      </c>
      <c r="J253" s="25">
        <v>253</v>
      </c>
      <c r="K253" s="25">
        <v>274</v>
      </c>
      <c r="L253" s="26" t="s">
        <v>248</v>
      </c>
      <c r="M253" s="24">
        <v>186.5</v>
      </c>
      <c r="N253" s="28">
        <v>91</v>
      </c>
      <c r="O253" s="29">
        <v>93.5</v>
      </c>
      <c r="P253" s="30">
        <v>272</v>
      </c>
      <c r="Q253" s="25">
        <v>263.5</v>
      </c>
      <c r="R253" s="32">
        <f>SUMPRODUCT(M253:Q253,$M$1:$Q$1)/SUM($M$1:$Q$1)</f>
        <v>189.5</v>
      </c>
      <c r="S253" s="32" t="s">
        <v>480</v>
      </c>
    </row>
    <row r="254" spans="1:19" x14ac:dyDescent="0.3">
      <c r="A254" s="26" t="s">
        <v>226</v>
      </c>
      <c r="B254" s="24">
        <v>59</v>
      </c>
      <c r="C254" s="24">
        <v>221</v>
      </c>
      <c r="D254" s="28">
        <v>66</v>
      </c>
      <c r="E254" s="28">
        <v>183</v>
      </c>
      <c r="F254" s="29">
        <v>72</v>
      </c>
      <c r="G254" s="29">
        <v>225</v>
      </c>
      <c r="H254" s="30">
        <v>264</v>
      </c>
      <c r="I254" s="30">
        <v>232</v>
      </c>
      <c r="J254" s="25">
        <v>271</v>
      </c>
      <c r="K254" s="25">
        <v>239</v>
      </c>
      <c r="L254" s="26" t="s">
        <v>226</v>
      </c>
      <c r="M254" s="24">
        <v>140</v>
      </c>
      <c r="N254" s="28">
        <v>124.5</v>
      </c>
      <c r="O254" s="29">
        <v>148.5</v>
      </c>
      <c r="P254" s="30">
        <v>248</v>
      </c>
      <c r="Q254" s="25">
        <v>255</v>
      </c>
      <c r="R254" s="32">
        <f>SUMPRODUCT(M254:Q254,$M$1:$Q$1)/SUM($M$1:$Q$1)</f>
        <v>190.07499999999999</v>
      </c>
      <c r="S254" s="32" t="s">
        <v>478</v>
      </c>
    </row>
    <row r="255" spans="1:19" x14ac:dyDescent="0.3">
      <c r="A255" s="26" t="s">
        <v>90</v>
      </c>
      <c r="B255" s="24">
        <v>77</v>
      </c>
      <c r="C255" s="24">
        <v>257</v>
      </c>
      <c r="D255" s="28">
        <v>58</v>
      </c>
      <c r="E255" s="28">
        <v>250</v>
      </c>
      <c r="F255" s="29">
        <v>73</v>
      </c>
      <c r="G255" s="29">
        <v>251</v>
      </c>
      <c r="H255" s="30">
        <v>10</v>
      </c>
      <c r="I255" s="30">
        <v>270</v>
      </c>
      <c r="J255" s="25">
        <v>262</v>
      </c>
      <c r="K255" s="25">
        <v>274</v>
      </c>
      <c r="L255" s="26" t="s">
        <v>90</v>
      </c>
      <c r="M255" s="24">
        <v>167</v>
      </c>
      <c r="N255" s="28">
        <v>154</v>
      </c>
      <c r="O255" s="29">
        <v>162</v>
      </c>
      <c r="P255" s="30">
        <v>140</v>
      </c>
      <c r="Q255" s="25">
        <v>268</v>
      </c>
      <c r="R255" s="32">
        <f>SUMPRODUCT(M255:Q255,$M$1:$Q$1)/SUM($M$1:$Q$1)</f>
        <v>190.3</v>
      </c>
      <c r="S255" s="32" t="s">
        <v>478</v>
      </c>
    </row>
    <row r="256" spans="1:19" x14ac:dyDescent="0.3">
      <c r="A256" s="26" t="s">
        <v>38</v>
      </c>
      <c r="B256" s="24">
        <v>166</v>
      </c>
      <c r="C256" s="24">
        <v>130</v>
      </c>
      <c r="D256" s="28">
        <v>155</v>
      </c>
      <c r="E256" s="28">
        <v>101</v>
      </c>
      <c r="F256" s="29">
        <v>139</v>
      </c>
      <c r="G256" s="29">
        <v>94</v>
      </c>
      <c r="H256" s="30">
        <v>152</v>
      </c>
      <c r="I256" s="30">
        <v>270</v>
      </c>
      <c r="J256" s="25">
        <v>306</v>
      </c>
      <c r="K256" s="25">
        <v>274</v>
      </c>
      <c r="L256" s="26" t="s">
        <v>38</v>
      </c>
      <c r="M256" s="24">
        <v>148</v>
      </c>
      <c r="N256" s="28">
        <v>128</v>
      </c>
      <c r="O256" s="29">
        <v>116.5</v>
      </c>
      <c r="P256" s="30">
        <v>211</v>
      </c>
      <c r="Q256" s="25">
        <v>290</v>
      </c>
      <c r="R256" s="32">
        <f>SUMPRODUCT(M256:Q256,$M$1:$Q$1)/SUM($M$1:$Q$1)</f>
        <v>190.75</v>
      </c>
      <c r="S256" s="32" t="s">
        <v>478</v>
      </c>
    </row>
    <row r="257" spans="1:19" x14ac:dyDescent="0.3">
      <c r="A257" s="26" t="s">
        <v>51</v>
      </c>
      <c r="B257" s="24">
        <v>174</v>
      </c>
      <c r="C257" s="24">
        <v>5</v>
      </c>
      <c r="D257" s="28">
        <v>233</v>
      </c>
      <c r="E257" s="28">
        <v>58</v>
      </c>
      <c r="F257" s="29">
        <v>250</v>
      </c>
      <c r="G257" s="29">
        <v>78</v>
      </c>
      <c r="H257" s="30">
        <v>280</v>
      </c>
      <c r="I257" s="30">
        <v>246</v>
      </c>
      <c r="J257" s="25">
        <v>273</v>
      </c>
      <c r="K257" s="25">
        <v>253</v>
      </c>
      <c r="L257" s="26" t="s">
        <v>51</v>
      </c>
      <c r="M257" s="24">
        <v>89.5</v>
      </c>
      <c r="N257" s="28">
        <v>145.5</v>
      </c>
      <c r="O257" s="29">
        <v>164</v>
      </c>
      <c r="P257" s="30">
        <v>263</v>
      </c>
      <c r="Q257" s="25">
        <v>263</v>
      </c>
      <c r="R257" s="32">
        <f>SUMPRODUCT(M257:Q257,$M$1:$Q$1)/SUM($M$1:$Q$1)</f>
        <v>190.875</v>
      </c>
      <c r="S257" s="32" t="s">
        <v>478</v>
      </c>
    </row>
    <row r="258" spans="1:19" x14ac:dyDescent="0.3">
      <c r="A258" s="26" t="s">
        <v>243</v>
      </c>
      <c r="B258" s="24">
        <v>203</v>
      </c>
      <c r="C258" s="24">
        <v>233</v>
      </c>
      <c r="D258" s="28">
        <v>192</v>
      </c>
      <c r="E258" s="28">
        <v>206</v>
      </c>
      <c r="F258" s="29">
        <v>219</v>
      </c>
      <c r="G258" s="29">
        <v>237</v>
      </c>
      <c r="H258" s="30">
        <v>252</v>
      </c>
      <c r="I258" s="30">
        <v>85</v>
      </c>
      <c r="J258" s="25">
        <v>213</v>
      </c>
      <c r="K258" s="25">
        <v>99</v>
      </c>
      <c r="L258" s="26" t="s">
        <v>243</v>
      </c>
      <c r="M258" s="24">
        <v>218</v>
      </c>
      <c r="N258" s="28">
        <v>199</v>
      </c>
      <c r="O258" s="29">
        <v>228</v>
      </c>
      <c r="P258" s="30">
        <v>168.5</v>
      </c>
      <c r="Q258" s="25">
        <v>156</v>
      </c>
      <c r="R258" s="32">
        <f>SUMPRODUCT(M258:Q258,$M$1:$Q$1)/SUM($M$1:$Q$1)</f>
        <v>191.125</v>
      </c>
      <c r="S258" s="32" t="s">
        <v>478</v>
      </c>
    </row>
    <row r="259" spans="1:19" x14ac:dyDescent="0.3">
      <c r="A259" s="26" t="s">
        <v>241</v>
      </c>
      <c r="B259" s="24">
        <v>56</v>
      </c>
      <c r="C259" s="24">
        <v>257</v>
      </c>
      <c r="D259" s="28">
        <v>72</v>
      </c>
      <c r="E259" s="28">
        <v>250</v>
      </c>
      <c r="F259" s="29">
        <v>74</v>
      </c>
      <c r="G259" s="29">
        <v>251</v>
      </c>
      <c r="H259" s="30">
        <v>166</v>
      </c>
      <c r="I259" s="30">
        <v>261</v>
      </c>
      <c r="J259" s="25">
        <v>264</v>
      </c>
      <c r="K259" s="25">
        <v>211</v>
      </c>
      <c r="L259" s="26" t="s">
        <v>241</v>
      </c>
      <c r="M259" s="24">
        <v>156.5</v>
      </c>
      <c r="N259" s="28">
        <v>161</v>
      </c>
      <c r="O259" s="29">
        <v>162.5</v>
      </c>
      <c r="P259" s="30">
        <v>213.5</v>
      </c>
      <c r="Q259" s="25">
        <v>237.5</v>
      </c>
      <c r="R259" s="32">
        <f>SUMPRODUCT(M259:Q259,$M$1:$Q$1)/SUM($M$1:$Q$1)</f>
        <v>191.22499999999999</v>
      </c>
      <c r="S259" s="32" t="s">
        <v>478</v>
      </c>
    </row>
    <row r="260" spans="1:19" x14ac:dyDescent="0.3">
      <c r="A260" s="26" t="s">
        <v>78</v>
      </c>
      <c r="B260" s="24">
        <v>138</v>
      </c>
      <c r="C260" s="24">
        <v>257</v>
      </c>
      <c r="D260" s="28">
        <v>145</v>
      </c>
      <c r="E260" s="28">
        <v>250</v>
      </c>
      <c r="F260" s="29">
        <v>173</v>
      </c>
      <c r="G260" s="29">
        <v>251</v>
      </c>
      <c r="H260" s="30">
        <v>149</v>
      </c>
      <c r="I260" s="30">
        <v>210</v>
      </c>
      <c r="J260" s="25">
        <v>148</v>
      </c>
      <c r="K260" s="25">
        <v>207</v>
      </c>
      <c r="L260" s="26" t="s">
        <v>78</v>
      </c>
      <c r="M260" s="24">
        <v>197.5</v>
      </c>
      <c r="N260" s="28">
        <v>197.5</v>
      </c>
      <c r="O260" s="29">
        <v>212</v>
      </c>
      <c r="P260" s="30">
        <v>179.5</v>
      </c>
      <c r="Q260" s="25">
        <v>177.5</v>
      </c>
      <c r="R260" s="32">
        <f>SUMPRODUCT(M260:Q260,$M$1:$Q$1)/SUM($M$1:$Q$1)</f>
        <v>191.70000000000002</v>
      </c>
      <c r="S260" s="32" t="s">
        <v>478</v>
      </c>
    </row>
    <row r="261" spans="1:19" x14ac:dyDescent="0.3">
      <c r="A261" s="26" t="s">
        <v>130</v>
      </c>
      <c r="B261" s="24">
        <v>42</v>
      </c>
      <c r="C261" s="24">
        <v>257</v>
      </c>
      <c r="D261" s="28">
        <v>123</v>
      </c>
      <c r="E261" s="28">
        <v>250</v>
      </c>
      <c r="F261" s="29">
        <v>123</v>
      </c>
      <c r="G261" s="29">
        <v>251</v>
      </c>
      <c r="H261" s="30">
        <v>205</v>
      </c>
      <c r="I261" s="30">
        <v>203</v>
      </c>
      <c r="J261" s="25">
        <v>226</v>
      </c>
      <c r="K261" s="25">
        <v>214</v>
      </c>
      <c r="L261" s="26" t="s">
        <v>130</v>
      </c>
      <c r="M261" s="24">
        <v>149.5</v>
      </c>
      <c r="N261" s="28">
        <v>186.5</v>
      </c>
      <c r="O261" s="29">
        <v>187</v>
      </c>
      <c r="P261" s="30">
        <v>204</v>
      </c>
      <c r="Q261" s="25">
        <v>220</v>
      </c>
      <c r="R261" s="32">
        <f>SUMPRODUCT(M261:Q261,$M$1:$Q$1)/SUM($M$1:$Q$1)</f>
        <v>191.875</v>
      </c>
      <c r="S261" s="32" t="s">
        <v>478</v>
      </c>
    </row>
    <row r="262" spans="1:19" x14ac:dyDescent="0.3">
      <c r="A262" s="26" t="s">
        <v>11</v>
      </c>
      <c r="B262" s="24">
        <v>241</v>
      </c>
      <c r="C262" s="24">
        <v>132</v>
      </c>
      <c r="D262" s="28">
        <v>267</v>
      </c>
      <c r="E262" s="28">
        <v>168</v>
      </c>
      <c r="F262" s="29">
        <v>281</v>
      </c>
      <c r="G262" s="29">
        <v>175</v>
      </c>
      <c r="H262" s="30">
        <v>258</v>
      </c>
      <c r="I262" s="30">
        <v>231</v>
      </c>
      <c r="J262" s="25">
        <v>196</v>
      </c>
      <c r="K262" s="25">
        <v>72</v>
      </c>
      <c r="L262" s="26" t="s">
        <v>11</v>
      </c>
      <c r="M262" s="24">
        <v>186.5</v>
      </c>
      <c r="N262" s="28">
        <v>217.5</v>
      </c>
      <c r="O262" s="29">
        <v>228</v>
      </c>
      <c r="P262" s="30">
        <v>244.5</v>
      </c>
      <c r="Q262" s="25">
        <v>134</v>
      </c>
      <c r="R262" s="32">
        <f>SUMPRODUCT(M262:Q262,$M$1:$Q$1)/SUM($M$1:$Q$1)</f>
        <v>192.39999999999998</v>
      </c>
      <c r="S262" s="32" t="s">
        <v>478</v>
      </c>
    </row>
    <row r="263" spans="1:19" x14ac:dyDescent="0.3">
      <c r="A263" s="26" t="s">
        <v>197</v>
      </c>
      <c r="B263" s="24">
        <v>241</v>
      </c>
      <c r="C263" s="24">
        <v>132</v>
      </c>
      <c r="D263" s="28">
        <v>301</v>
      </c>
      <c r="E263" s="28">
        <v>122</v>
      </c>
      <c r="F263" s="29">
        <v>298</v>
      </c>
      <c r="G263" s="29">
        <v>155</v>
      </c>
      <c r="H263" s="30">
        <v>225</v>
      </c>
      <c r="I263" s="30">
        <v>198</v>
      </c>
      <c r="J263" s="25">
        <v>244</v>
      </c>
      <c r="K263" s="25">
        <v>73</v>
      </c>
      <c r="L263" s="26" t="s">
        <v>197</v>
      </c>
      <c r="M263" s="24">
        <v>186.5</v>
      </c>
      <c r="N263" s="28">
        <v>211.5</v>
      </c>
      <c r="O263" s="29">
        <v>226.5</v>
      </c>
      <c r="P263" s="30">
        <v>211.5</v>
      </c>
      <c r="Q263" s="25">
        <v>158.5</v>
      </c>
      <c r="R263" s="32">
        <f>SUMPRODUCT(M263:Q263,$M$1:$Q$1)/SUM($M$1:$Q$1)</f>
        <v>193.60000000000002</v>
      </c>
      <c r="S263" s="32" t="s">
        <v>478</v>
      </c>
    </row>
    <row r="264" spans="1:19" x14ac:dyDescent="0.3">
      <c r="A264" s="26" t="s">
        <v>111</v>
      </c>
      <c r="B264" s="24">
        <v>241</v>
      </c>
      <c r="C264" s="24">
        <v>132</v>
      </c>
      <c r="D264" s="28">
        <v>301</v>
      </c>
      <c r="E264" s="28">
        <v>122</v>
      </c>
      <c r="F264" s="29">
        <v>298</v>
      </c>
      <c r="G264" s="29">
        <v>155</v>
      </c>
      <c r="H264" s="30">
        <v>196</v>
      </c>
      <c r="I264" s="30">
        <v>270</v>
      </c>
      <c r="J264" s="25">
        <v>255</v>
      </c>
      <c r="K264" s="25">
        <v>44</v>
      </c>
      <c r="L264" s="26" t="s">
        <v>111</v>
      </c>
      <c r="M264" s="24">
        <v>186.5</v>
      </c>
      <c r="N264" s="28">
        <v>211.5</v>
      </c>
      <c r="O264" s="29">
        <v>226.5</v>
      </c>
      <c r="P264" s="30">
        <v>233</v>
      </c>
      <c r="Q264" s="25">
        <v>149.5</v>
      </c>
      <c r="R264" s="32">
        <f>SUMPRODUCT(M264:Q264,$M$1:$Q$1)/SUM($M$1:$Q$1)</f>
        <v>194.125</v>
      </c>
      <c r="S264" s="32" t="s">
        <v>478</v>
      </c>
    </row>
    <row r="265" spans="1:19" x14ac:dyDescent="0.3">
      <c r="A265" s="26" t="s">
        <v>31</v>
      </c>
      <c r="B265" s="24">
        <v>93</v>
      </c>
      <c r="C265" s="24">
        <v>257</v>
      </c>
      <c r="D265" s="28">
        <v>78</v>
      </c>
      <c r="E265" s="28">
        <v>250</v>
      </c>
      <c r="F265" s="29">
        <v>95</v>
      </c>
      <c r="G265" s="29">
        <v>251</v>
      </c>
      <c r="H265" s="30">
        <v>151</v>
      </c>
      <c r="I265" s="30">
        <v>270</v>
      </c>
      <c r="J265" s="25">
        <v>185</v>
      </c>
      <c r="K265" s="25">
        <v>274</v>
      </c>
      <c r="L265" s="26" t="s">
        <v>31</v>
      </c>
      <c r="M265" s="24">
        <v>175</v>
      </c>
      <c r="N265" s="28">
        <v>164</v>
      </c>
      <c r="O265" s="29">
        <v>173</v>
      </c>
      <c r="P265" s="30">
        <v>210.5</v>
      </c>
      <c r="Q265" s="25">
        <v>229.5</v>
      </c>
      <c r="R265" s="32">
        <f>SUMPRODUCT(M265:Q265,$M$1:$Q$1)/SUM($M$1:$Q$1)</f>
        <v>194.625</v>
      </c>
      <c r="S265" s="32" t="s">
        <v>478</v>
      </c>
    </row>
    <row r="266" spans="1:19" x14ac:dyDescent="0.3">
      <c r="A266" s="26" t="s">
        <v>213</v>
      </c>
      <c r="B266" s="24">
        <v>197</v>
      </c>
      <c r="C266" s="24">
        <v>99</v>
      </c>
      <c r="D266" s="28">
        <v>202</v>
      </c>
      <c r="E266" s="28">
        <v>44</v>
      </c>
      <c r="F266" s="29">
        <v>194</v>
      </c>
      <c r="G266" s="29">
        <v>111</v>
      </c>
      <c r="H266" s="30">
        <v>189</v>
      </c>
      <c r="I266" s="30">
        <v>270</v>
      </c>
      <c r="J266" s="25">
        <v>287</v>
      </c>
      <c r="K266" s="25">
        <v>274</v>
      </c>
      <c r="L266" s="26" t="s">
        <v>213</v>
      </c>
      <c r="M266" s="24">
        <v>148</v>
      </c>
      <c r="N266" s="28">
        <v>123</v>
      </c>
      <c r="O266" s="29">
        <v>152.5</v>
      </c>
      <c r="P266" s="30">
        <v>229.5</v>
      </c>
      <c r="Q266" s="25">
        <v>280.5</v>
      </c>
      <c r="R266" s="32">
        <f>SUMPRODUCT(M266:Q266,$M$1:$Q$1)/SUM($M$1:$Q$1)</f>
        <v>197.125</v>
      </c>
      <c r="S266" s="32" t="s">
        <v>478</v>
      </c>
    </row>
    <row r="267" spans="1:19" x14ac:dyDescent="0.3">
      <c r="A267" s="26" t="s">
        <v>13</v>
      </c>
      <c r="B267" s="24">
        <v>158</v>
      </c>
      <c r="C267" s="24">
        <v>231</v>
      </c>
      <c r="D267" s="28">
        <v>200</v>
      </c>
      <c r="E267" s="28">
        <v>181</v>
      </c>
      <c r="F267" s="29">
        <v>193</v>
      </c>
      <c r="G267" s="29">
        <v>60</v>
      </c>
      <c r="H267" s="30">
        <v>208</v>
      </c>
      <c r="I267" s="30">
        <v>249</v>
      </c>
      <c r="J267" s="25">
        <v>235</v>
      </c>
      <c r="K267" s="25">
        <v>250</v>
      </c>
      <c r="L267" s="26" t="s">
        <v>13</v>
      </c>
      <c r="M267" s="24">
        <v>194.5</v>
      </c>
      <c r="N267" s="28">
        <v>190.5</v>
      </c>
      <c r="O267" s="29">
        <v>126.5</v>
      </c>
      <c r="P267" s="30">
        <v>228.5</v>
      </c>
      <c r="Q267" s="25">
        <v>242.5</v>
      </c>
      <c r="R267" s="32">
        <f>SUMPRODUCT(M267:Q267,$M$1:$Q$1)/SUM($M$1:$Q$1)</f>
        <v>199.8</v>
      </c>
      <c r="S267" s="32" t="s">
        <v>478</v>
      </c>
    </row>
    <row r="268" spans="1:19" x14ac:dyDescent="0.3">
      <c r="A268" s="26" t="s">
        <v>17</v>
      </c>
      <c r="B268" s="24">
        <v>241</v>
      </c>
      <c r="C268" s="24">
        <v>132</v>
      </c>
      <c r="D268" s="28">
        <v>291</v>
      </c>
      <c r="E268" s="28">
        <v>250</v>
      </c>
      <c r="F268" s="29">
        <v>273</v>
      </c>
      <c r="G268" s="29">
        <v>251</v>
      </c>
      <c r="H268" s="30">
        <v>190</v>
      </c>
      <c r="I268" s="30">
        <v>213</v>
      </c>
      <c r="J268" s="25">
        <v>178</v>
      </c>
      <c r="K268" s="25">
        <v>84</v>
      </c>
      <c r="L268" s="26" t="s">
        <v>17</v>
      </c>
      <c r="M268" s="24">
        <v>186.5</v>
      </c>
      <c r="N268" s="28">
        <v>270.5</v>
      </c>
      <c r="O268" s="29">
        <v>262</v>
      </c>
      <c r="P268" s="30">
        <v>201.5</v>
      </c>
      <c r="Q268" s="25">
        <v>131</v>
      </c>
      <c r="R268" s="32">
        <f>SUMPRODUCT(M268:Q268,$M$1:$Q$1)/SUM($M$1:$Q$1)</f>
        <v>199.8</v>
      </c>
      <c r="S268" s="32" t="s">
        <v>478</v>
      </c>
    </row>
    <row r="269" spans="1:19" x14ac:dyDescent="0.3">
      <c r="A269" s="26" t="s">
        <v>145</v>
      </c>
      <c r="B269" s="24">
        <v>218</v>
      </c>
      <c r="C269" s="24">
        <v>257</v>
      </c>
      <c r="D269" s="28">
        <v>250</v>
      </c>
      <c r="E269" s="28">
        <v>169</v>
      </c>
      <c r="F269" s="29">
        <v>198</v>
      </c>
      <c r="G269" s="29">
        <v>176</v>
      </c>
      <c r="H269" s="30">
        <v>306</v>
      </c>
      <c r="I269" s="30">
        <v>267</v>
      </c>
      <c r="J269" s="25">
        <v>3</v>
      </c>
      <c r="K269" s="25">
        <v>269</v>
      </c>
      <c r="L269" s="26" t="s">
        <v>145</v>
      </c>
      <c r="M269" s="24">
        <v>237.5</v>
      </c>
      <c r="N269" s="28">
        <v>209.5</v>
      </c>
      <c r="O269" s="29">
        <v>187</v>
      </c>
      <c r="P269" s="30">
        <v>286.5</v>
      </c>
      <c r="Q269" s="25">
        <v>136</v>
      </c>
      <c r="R269" s="32">
        <f>SUMPRODUCT(M269:Q269,$M$1:$Q$1)/SUM($M$1:$Q$1)</f>
        <v>200.09999999999997</v>
      </c>
      <c r="S269" s="32" t="s">
        <v>478</v>
      </c>
    </row>
    <row r="270" spans="1:19" x14ac:dyDescent="0.3">
      <c r="A270" s="26" t="s">
        <v>30</v>
      </c>
      <c r="B270" s="24">
        <v>239</v>
      </c>
      <c r="C270" s="24">
        <v>257</v>
      </c>
      <c r="D270" s="28">
        <v>296</v>
      </c>
      <c r="E270" s="28">
        <v>250</v>
      </c>
      <c r="F270" s="29">
        <v>294</v>
      </c>
      <c r="G270" s="29">
        <v>251</v>
      </c>
      <c r="H270" s="30">
        <v>160</v>
      </c>
      <c r="I270" s="30">
        <v>68</v>
      </c>
      <c r="J270" s="25">
        <v>214</v>
      </c>
      <c r="K270" s="25">
        <v>47</v>
      </c>
      <c r="L270" s="26" t="s">
        <v>30</v>
      </c>
      <c r="M270" s="24">
        <v>248</v>
      </c>
      <c r="N270" s="28">
        <v>273</v>
      </c>
      <c r="O270" s="29">
        <v>272.5</v>
      </c>
      <c r="P270" s="30">
        <v>114</v>
      </c>
      <c r="Q270" s="25">
        <v>130.5</v>
      </c>
      <c r="R270" s="32">
        <f>SUMPRODUCT(M270:Q270,$M$1:$Q$1)/SUM($M$1:$Q$1)</f>
        <v>201.3</v>
      </c>
      <c r="S270" s="32" t="s">
        <v>478</v>
      </c>
    </row>
    <row r="271" spans="1:19" x14ac:dyDescent="0.3">
      <c r="A271" s="26" t="s">
        <v>55</v>
      </c>
      <c r="B271" s="24">
        <v>302</v>
      </c>
      <c r="C271" s="24">
        <v>257</v>
      </c>
      <c r="D271" s="28">
        <v>279</v>
      </c>
      <c r="E271" s="28">
        <v>222</v>
      </c>
      <c r="F271" s="29">
        <v>247</v>
      </c>
      <c r="G271" s="29">
        <v>229</v>
      </c>
      <c r="H271" s="30">
        <v>206</v>
      </c>
      <c r="I271" s="30">
        <v>81</v>
      </c>
      <c r="J271" s="25">
        <v>190</v>
      </c>
      <c r="K271" s="25">
        <v>74</v>
      </c>
      <c r="L271" s="26" t="s">
        <v>55</v>
      </c>
      <c r="M271" s="24">
        <v>279.5</v>
      </c>
      <c r="N271" s="28">
        <v>250.5</v>
      </c>
      <c r="O271" s="29">
        <v>238</v>
      </c>
      <c r="P271" s="30">
        <v>143.5</v>
      </c>
      <c r="Q271" s="25">
        <v>132</v>
      </c>
      <c r="R271" s="32">
        <f>SUMPRODUCT(M271:Q271,$M$1:$Q$1)/SUM($M$1:$Q$1)</f>
        <v>202.2</v>
      </c>
      <c r="S271" s="32" t="s">
        <v>478</v>
      </c>
    </row>
    <row r="272" spans="1:19" x14ac:dyDescent="0.3">
      <c r="A272" s="26" t="s">
        <v>193</v>
      </c>
      <c r="B272" s="24">
        <v>151</v>
      </c>
      <c r="C272" s="24">
        <v>224</v>
      </c>
      <c r="D272" s="28">
        <v>171</v>
      </c>
      <c r="E272" s="28">
        <v>219</v>
      </c>
      <c r="F272" s="29">
        <v>199</v>
      </c>
      <c r="G272" s="29">
        <v>239</v>
      </c>
      <c r="H272" s="30">
        <v>191</v>
      </c>
      <c r="I272" s="30">
        <v>211</v>
      </c>
      <c r="J272" s="25">
        <v>199</v>
      </c>
      <c r="K272" s="25">
        <v>215</v>
      </c>
      <c r="L272" s="26" t="s">
        <v>193</v>
      </c>
      <c r="M272" s="24">
        <v>187.5</v>
      </c>
      <c r="N272" s="28">
        <v>195</v>
      </c>
      <c r="O272" s="29">
        <v>219</v>
      </c>
      <c r="P272" s="30">
        <v>201</v>
      </c>
      <c r="Q272" s="25">
        <v>207</v>
      </c>
      <c r="R272" s="32">
        <f>SUMPRODUCT(M272:Q272,$M$1:$Q$1)/SUM($M$1:$Q$1)</f>
        <v>202.8</v>
      </c>
      <c r="S272" s="32" t="s">
        <v>478</v>
      </c>
    </row>
    <row r="273" spans="1:19" x14ac:dyDescent="0.3">
      <c r="A273" s="26" t="s">
        <v>87</v>
      </c>
      <c r="B273" s="24">
        <v>196</v>
      </c>
      <c r="C273" s="24">
        <v>215</v>
      </c>
      <c r="D273" s="28">
        <v>210</v>
      </c>
      <c r="E273" s="28">
        <v>212</v>
      </c>
      <c r="F273" s="29">
        <v>237</v>
      </c>
      <c r="G273" s="29">
        <v>147</v>
      </c>
      <c r="H273" s="30">
        <v>13</v>
      </c>
      <c r="I273" s="30">
        <v>89</v>
      </c>
      <c r="J273" s="25">
        <v>303</v>
      </c>
      <c r="K273" s="25">
        <v>274</v>
      </c>
      <c r="L273" s="26" t="s">
        <v>87</v>
      </c>
      <c r="M273" s="24">
        <v>205.5</v>
      </c>
      <c r="N273" s="28">
        <v>211</v>
      </c>
      <c r="O273" s="29">
        <v>192</v>
      </c>
      <c r="P273" s="30">
        <v>51</v>
      </c>
      <c r="Q273" s="25">
        <v>288.5</v>
      </c>
      <c r="R273" s="32">
        <f>SUMPRODUCT(M273:Q273,$M$1:$Q$1)/SUM($M$1:$Q$1)</f>
        <v>205.35000000000002</v>
      </c>
      <c r="S273" s="32" t="s">
        <v>478</v>
      </c>
    </row>
    <row r="274" spans="1:19" x14ac:dyDescent="0.3">
      <c r="A274" s="26" t="s">
        <v>153</v>
      </c>
      <c r="B274" s="24">
        <v>116</v>
      </c>
      <c r="C274" s="24">
        <v>257</v>
      </c>
      <c r="D274" s="28">
        <v>144</v>
      </c>
      <c r="E274" s="28">
        <v>250</v>
      </c>
      <c r="F274" s="29">
        <v>150</v>
      </c>
      <c r="G274" s="29">
        <v>251</v>
      </c>
      <c r="H274" s="30">
        <v>178</v>
      </c>
      <c r="I274" s="30">
        <v>270</v>
      </c>
      <c r="J274" s="25">
        <v>168</v>
      </c>
      <c r="K274" s="25">
        <v>274</v>
      </c>
      <c r="L274" s="26" t="s">
        <v>153</v>
      </c>
      <c r="M274" s="24">
        <v>186.5</v>
      </c>
      <c r="N274" s="28">
        <v>197</v>
      </c>
      <c r="O274" s="29">
        <v>200.5</v>
      </c>
      <c r="P274" s="30">
        <v>224</v>
      </c>
      <c r="Q274" s="25">
        <v>221</v>
      </c>
      <c r="R274" s="32">
        <f>SUMPRODUCT(M274:Q274,$M$1:$Q$1)/SUM($M$1:$Q$1)</f>
        <v>206.84999999999997</v>
      </c>
      <c r="S274" s="32" t="s">
        <v>478</v>
      </c>
    </row>
    <row r="275" spans="1:19" x14ac:dyDescent="0.3">
      <c r="A275" s="26" t="s">
        <v>96</v>
      </c>
      <c r="B275" s="24">
        <v>179</v>
      </c>
      <c r="C275" s="24">
        <v>106</v>
      </c>
      <c r="D275" s="28">
        <v>160</v>
      </c>
      <c r="E275" s="28">
        <v>47</v>
      </c>
      <c r="F275" s="29">
        <v>155</v>
      </c>
      <c r="G275" s="29">
        <v>215</v>
      </c>
      <c r="H275" s="30">
        <v>298</v>
      </c>
      <c r="I275" s="30">
        <v>260</v>
      </c>
      <c r="J275" s="25">
        <v>296</v>
      </c>
      <c r="K275" s="25">
        <v>266</v>
      </c>
      <c r="L275" s="26" t="s">
        <v>96</v>
      </c>
      <c r="M275" s="24">
        <v>142.5</v>
      </c>
      <c r="N275" s="28">
        <v>103.5</v>
      </c>
      <c r="O275" s="29">
        <v>185</v>
      </c>
      <c r="P275" s="30">
        <v>279</v>
      </c>
      <c r="Q275" s="25">
        <v>281</v>
      </c>
      <c r="R275" s="32">
        <f>SUMPRODUCT(M275:Q275,$M$1:$Q$1)/SUM($M$1:$Q$1)</f>
        <v>207.17500000000001</v>
      </c>
      <c r="S275" s="32" t="s">
        <v>478</v>
      </c>
    </row>
    <row r="276" spans="1:19" x14ac:dyDescent="0.3">
      <c r="A276" s="26" t="s">
        <v>317</v>
      </c>
      <c r="B276" s="24">
        <v>63</v>
      </c>
      <c r="C276" s="24">
        <v>257</v>
      </c>
      <c r="D276" s="28">
        <v>46</v>
      </c>
      <c r="E276" s="28">
        <v>250</v>
      </c>
      <c r="F276" s="29">
        <v>54</v>
      </c>
      <c r="G276" s="29">
        <v>251</v>
      </c>
      <c r="H276" s="30">
        <v>237</v>
      </c>
      <c r="I276" s="30">
        <v>270</v>
      </c>
      <c r="J276" s="25">
        <v>297</v>
      </c>
      <c r="K276" s="25">
        <v>270</v>
      </c>
      <c r="L276" s="26" t="s">
        <v>317</v>
      </c>
      <c r="M276" s="24">
        <v>160</v>
      </c>
      <c r="N276" s="28">
        <v>148</v>
      </c>
      <c r="O276" s="29">
        <v>152.5</v>
      </c>
      <c r="P276" s="30">
        <v>253.5</v>
      </c>
      <c r="Q276" s="25">
        <v>283.5</v>
      </c>
      <c r="R276" s="32">
        <f>SUMPRODUCT(M276:Q276,$M$1:$Q$1)/SUM($M$1:$Q$1)</f>
        <v>207.77499999999998</v>
      </c>
      <c r="S276" s="32" t="s">
        <v>478</v>
      </c>
    </row>
    <row r="277" spans="1:19" x14ac:dyDescent="0.3">
      <c r="A277" s="26" t="s">
        <v>238</v>
      </c>
      <c r="B277" s="24">
        <v>241</v>
      </c>
      <c r="C277" s="24">
        <v>132</v>
      </c>
      <c r="D277" s="28">
        <v>264</v>
      </c>
      <c r="E277" s="28">
        <v>250</v>
      </c>
      <c r="F277" s="29">
        <v>271</v>
      </c>
      <c r="G277" s="29">
        <v>251</v>
      </c>
      <c r="H277" s="30">
        <v>289</v>
      </c>
      <c r="I277" s="30">
        <v>59</v>
      </c>
      <c r="J277" s="25">
        <v>291</v>
      </c>
      <c r="K277" s="25">
        <v>67</v>
      </c>
      <c r="L277" s="26" t="s">
        <v>238</v>
      </c>
      <c r="M277" s="24">
        <v>186.5</v>
      </c>
      <c r="N277" s="28">
        <v>257</v>
      </c>
      <c r="O277" s="29">
        <v>261</v>
      </c>
      <c r="P277" s="30">
        <v>174</v>
      </c>
      <c r="Q277" s="25">
        <v>179</v>
      </c>
      <c r="R277" s="32">
        <f>SUMPRODUCT(M277:Q277,$M$1:$Q$1)/SUM($M$1:$Q$1)</f>
        <v>207.85</v>
      </c>
      <c r="S277" s="32" t="s">
        <v>478</v>
      </c>
    </row>
    <row r="278" spans="1:19" x14ac:dyDescent="0.3">
      <c r="A278" s="26" t="s">
        <v>227</v>
      </c>
      <c r="B278" s="24">
        <v>170</v>
      </c>
      <c r="C278" s="24">
        <v>81</v>
      </c>
      <c r="D278" s="28">
        <v>164</v>
      </c>
      <c r="E278" s="28">
        <v>37</v>
      </c>
      <c r="F278" s="29">
        <v>175</v>
      </c>
      <c r="G278" s="29">
        <v>190</v>
      </c>
      <c r="H278" s="30">
        <v>311</v>
      </c>
      <c r="I278" s="30">
        <v>270</v>
      </c>
      <c r="J278" s="25">
        <v>311</v>
      </c>
      <c r="K278" s="25">
        <v>274</v>
      </c>
      <c r="L278" s="26" t="s">
        <v>227</v>
      </c>
      <c r="M278" s="24">
        <v>125.5</v>
      </c>
      <c r="N278" s="28">
        <v>100.5</v>
      </c>
      <c r="O278" s="29">
        <v>182.5</v>
      </c>
      <c r="P278" s="30">
        <v>290.5</v>
      </c>
      <c r="Q278" s="25">
        <v>292.5</v>
      </c>
      <c r="R278" s="32">
        <f>SUMPRODUCT(M278:Q278,$M$1:$Q$1)/SUM($M$1:$Q$1)</f>
        <v>208</v>
      </c>
      <c r="S278" s="32" t="s">
        <v>478</v>
      </c>
    </row>
    <row r="279" spans="1:19" x14ac:dyDescent="0.3">
      <c r="A279" s="26" t="s">
        <v>283</v>
      </c>
      <c r="B279" s="24">
        <v>106</v>
      </c>
      <c r="C279" s="24">
        <v>208</v>
      </c>
      <c r="D279" s="28">
        <v>53</v>
      </c>
      <c r="E279" s="28">
        <v>209</v>
      </c>
      <c r="F279" s="29">
        <v>45</v>
      </c>
      <c r="G279" s="29">
        <v>219</v>
      </c>
      <c r="H279" s="30">
        <v>309</v>
      </c>
      <c r="I279" s="30">
        <v>270</v>
      </c>
      <c r="J279" s="25">
        <v>312</v>
      </c>
      <c r="K279" s="25">
        <v>274</v>
      </c>
      <c r="L279" s="26" t="s">
        <v>283</v>
      </c>
      <c r="M279" s="24">
        <v>157</v>
      </c>
      <c r="N279" s="28">
        <v>131</v>
      </c>
      <c r="O279" s="29">
        <v>132</v>
      </c>
      <c r="P279" s="30">
        <v>289.5</v>
      </c>
      <c r="Q279" s="25">
        <v>293</v>
      </c>
      <c r="R279" s="32">
        <f>SUMPRODUCT(M279:Q279,$M$1:$Q$1)/SUM($M$1:$Q$1)</f>
        <v>208.77499999999998</v>
      </c>
      <c r="S279" s="32" t="s">
        <v>478</v>
      </c>
    </row>
    <row r="280" spans="1:19" x14ac:dyDescent="0.3">
      <c r="A280" s="26" t="s">
        <v>205</v>
      </c>
      <c r="B280" s="24">
        <v>241</v>
      </c>
      <c r="C280" s="24">
        <v>132</v>
      </c>
      <c r="D280" s="28">
        <v>301</v>
      </c>
      <c r="E280" s="28">
        <v>122</v>
      </c>
      <c r="F280" s="29">
        <v>298</v>
      </c>
      <c r="G280" s="29">
        <v>155</v>
      </c>
      <c r="H280" s="30">
        <v>184</v>
      </c>
      <c r="I280" s="30">
        <v>258</v>
      </c>
      <c r="J280" s="25">
        <v>160</v>
      </c>
      <c r="K280" s="25">
        <v>259</v>
      </c>
      <c r="L280" s="26" t="s">
        <v>205</v>
      </c>
      <c r="M280" s="24">
        <v>186.5</v>
      </c>
      <c r="N280" s="28">
        <v>211.5</v>
      </c>
      <c r="O280" s="29">
        <v>226.5</v>
      </c>
      <c r="P280" s="30">
        <v>221</v>
      </c>
      <c r="Q280" s="25">
        <v>209.5</v>
      </c>
      <c r="R280" s="32">
        <f>SUMPRODUCT(M280:Q280,$M$1:$Q$1)/SUM($M$1:$Q$1)</f>
        <v>210.32500000000002</v>
      </c>
      <c r="S280" s="32" t="s">
        <v>478</v>
      </c>
    </row>
    <row r="281" spans="1:19" x14ac:dyDescent="0.3">
      <c r="A281" s="26" t="s">
        <v>258</v>
      </c>
      <c r="B281" s="24">
        <v>241</v>
      </c>
      <c r="C281" s="24">
        <v>132</v>
      </c>
      <c r="D281" s="28">
        <v>301</v>
      </c>
      <c r="E281" s="28">
        <v>122</v>
      </c>
      <c r="F281" s="29">
        <v>298</v>
      </c>
      <c r="G281" s="29">
        <v>155</v>
      </c>
      <c r="H281" s="30">
        <v>126</v>
      </c>
      <c r="I281" s="30">
        <v>270</v>
      </c>
      <c r="J281" s="25">
        <v>171</v>
      </c>
      <c r="K281" s="25">
        <v>274</v>
      </c>
      <c r="L281" s="26" t="s">
        <v>258</v>
      </c>
      <c r="M281" s="24">
        <v>186.5</v>
      </c>
      <c r="N281" s="28">
        <v>211.5</v>
      </c>
      <c r="O281" s="29">
        <v>226.5</v>
      </c>
      <c r="P281" s="30">
        <v>198</v>
      </c>
      <c r="Q281" s="25">
        <v>222.5</v>
      </c>
      <c r="R281" s="32">
        <f>SUMPRODUCT(M281:Q281,$M$1:$Q$1)/SUM($M$1:$Q$1)</f>
        <v>210.77500000000001</v>
      </c>
      <c r="S281" s="32" t="s">
        <v>478</v>
      </c>
    </row>
    <row r="282" spans="1:19" x14ac:dyDescent="0.3">
      <c r="A282" s="26" t="s">
        <v>143</v>
      </c>
      <c r="B282" s="24">
        <v>216</v>
      </c>
      <c r="C282" s="24">
        <v>256</v>
      </c>
      <c r="D282" s="28">
        <v>162</v>
      </c>
      <c r="E282" s="28">
        <v>73</v>
      </c>
      <c r="F282" s="29">
        <v>159</v>
      </c>
      <c r="G282" s="29">
        <v>79</v>
      </c>
      <c r="H282" s="30">
        <v>296</v>
      </c>
      <c r="I282" s="30">
        <v>251</v>
      </c>
      <c r="J282" s="25">
        <v>285</v>
      </c>
      <c r="K282" s="25">
        <v>257</v>
      </c>
      <c r="L282" s="26" t="s">
        <v>143</v>
      </c>
      <c r="M282" s="24">
        <v>236</v>
      </c>
      <c r="N282" s="28">
        <v>117.5</v>
      </c>
      <c r="O282" s="29">
        <v>119</v>
      </c>
      <c r="P282" s="30">
        <v>273.5</v>
      </c>
      <c r="Q282" s="25">
        <v>271</v>
      </c>
      <c r="R282" s="32">
        <f>SUMPRODUCT(M282:Q282,$M$1:$Q$1)/SUM($M$1:$Q$1)</f>
        <v>210.95</v>
      </c>
      <c r="S282" s="32" t="s">
        <v>478</v>
      </c>
    </row>
    <row r="283" spans="1:19" x14ac:dyDescent="0.3">
      <c r="A283" s="26" t="s">
        <v>272</v>
      </c>
      <c r="B283" s="24">
        <v>145</v>
      </c>
      <c r="C283" s="24">
        <v>212</v>
      </c>
      <c r="D283" s="28">
        <v>234</v>
      </c>
      <c r="E283" s="28">
        <v>180</v>
      </c>
      <c r="F283" s="29">
        <v>235</v>
      </c>
      <c r="G283" s="29">
        <v>148</v>
      </c>
      <c r="H283" s="30">
        <v>265</v>
      </c>
      <c r="I283" s="30">
        <v>244</v>
      </c>
      <c r="J283" s="25">
        <v>198</v>
      </c>
      <c r="K283" s="25">
        <v>255</v>
      </c>
      <c r="L283" s="26" t="s">
        <v>272</v>
      </c>
      <c r="M283" s="24">
        <v>178.5</v>
      </c>
      <c r="N283" s="28">
        <v>207</v>
      </c>
      <c r="O283" s="29">
        <v>191.5</v>
      </c>
      <c r="P283" s="30">
        <v>254.5</v>
      </c>
      <c r="Q283" s="25">
        <v>226.5</v>
      </c>
      <c r="R283" s="32">
        <f>SUMPRODUCT(M283:Q283,$M$1:$Q$1)/SUM($M$1:$Q$1)</f>
        <v>211.17500000000001</v>
      </c>
      <c r="S283" s="32" t="s">
        <v>478</v>
      </c>
    </row>
    <row r="284" spans="1:19" x14ac:dyDescent="0.3">
      <c r="A284" s="26" t="s">
        <v>64</v>
      </c>
      <c r="B284" s="24">
        <v>241</v>
      </c>
      <c r="C284" s="24">
        <v>132</v>
      </c>
      <c r="D284" s="28">
        <v>301</v>
      </c>
      <c r="E284" s="28">
        <v>122</v>
      </c>
      <c r="F284" s="29">
        <v>298</v>
      </c>
      <c r="G284" s="29">
        <v>155</v>
      </c>
      <c r="H284" s="30">
        <v>192</v>
      </c>
      <c r="I284" s="30">
        <v>270</v>
      </c>
      <c r="J284" s="25">
        <v>150</v>
      </c>
      <c r="K284" s="25">
        <v>274</v>
      </c>
      <c r="L284" s="26" t="s">
        <v>64</v>
      </c>
      <c r="M284" s="24">
        <v>186.5</v>
      </c>
      <c r="N284" s="28">
        <v>211.5</v>
      </c>
      <c r="O284" s="29">
        <v>226.5</v>
      </c>
      <c r="P284" s="30">
        <v>231</v>
      </c>
      <c r="Q284" s="25">
        <v>212</v>
      </c>
      <c r="R284" s="32">
        <f>SUMPRODUCT(M284:Q284,$M$1:$Q$1)/SUM($M$1:$Q$1)</f>
        <v>212.57500000000002</v>
      </c>
      <c r="S284" s="32" t="s">
        <v>478</v>
      </c>
    </row>
    <row r="285" spans="1:19" x14ac:dyDescent="0.3">
      <c r="A285" s="26" t="s">
        <v>189</v>
      </c>
      <c r="B285" s="24">
        <v>241</v>
      </c>
      <c r="C285" s="24">
        <v>132</v>
      </c>
      <c r="D285" s="28">
        <v>271</v>
      </c>
      <c r="E285" s="28">
        <v>232</v>
      </c>
      <c r="F285" s="29">
        <v>228</v>
      </c>
      <c r="G285" s="29">
        <v>110</v>
      </c>
      <c r="H285" s="30">
        <v>295</v>
      </c>
      <c r="I285" s="30">
        <v>1</v>
      </c>
      <c r="J285" s="25">
        <v>277</v>
      </c>
      <c r="K285" s="25">
        <v>274</v>
      </c>
      <c r="L285" s="26" t="s">
        <v>189</v>
      </c>
      <c r="M285" s="24">
        <v>186.5</v>
      </c>
      <c r="N285" s="28">
        <v>251.5</v>
      </c>
      <c r="O285" s="29">
        <v>169</v>
      </c>
      <c r="P285" s="30">
        <v>148</v>
      </c>
      <c r="Q285" s="25">
        <v>275.5</v>
      </c>
      <c r="R285" s="32">
        <f>SUMPRODUCT(M285:Q285,$M$1:$Q$1)/SUM($M$1:$Q$1)</f>
        <v>213.67500000000001</v>
      </c>
      <c r="S285" s="32" t="s">
        <v>478</v>
      </c>
    </row>
    <row r="286" spans="1:19" x14ac:dyDescent="0.3">
      <c r="A286" s="26" t="s">
        <v>107</v>
      </c>
      <c r="B286" s="24">
        <v>241</v>
      </c>
      <c r="C286" s="24">
        <v>132</v>
      </c>
      <c r="D286" s="28">
        <v>261</v>
      </c>
      <c r="E286" s="28">
        <v>149</v>
      </c>
      <c r="F286" s="29">
        <v>246</v>
      </c>
      <c r="G286" s="29">
        <v>129</v>
      </c>
      <c r="H286" s="30">
        <v>255</v>
      </c>
      <c r="I286" s="30">
        <v>270</v>
      </c>
      <c r="J286" s="25">
        <v>197</v>
      </c>
      <c r="K286" s="25">
        <v>274</v>
      </c>
      <c r="L286" s="26" t="s">
        <v>107</v>
      </c>
      <c r="M286" s="24">
        <v>186.5</v>
      </c>
      <c r="N286" s="28">
        <v>205</v>
      </c>
      <c r="O286" s="29">
        <v>187.5</v>
      </c>
      <c r="P286" s="30">
        <v>262.5</v>
      </c>
      <c r="Q286" s="25">
        <v>235.5</v>
      </c>
      <c r="R286" s="32">
        <f>SUMPRODUCT(M286:Q286,$M$1:$Q$1)/SUM($M$1:$Q$1)</f>
        <v>215.57499999999999</v>
      </c>
      <c r="S286" s="32" t="s">
        <v>478</v>
      </c>
    </row>
    <row r="287" spans="1:19" x14ac:dyDescent="0.3">
      <c r="A287" s="26" t="s">
        <v>177</v>
      </c>
      <c r="B287" s="24">
        <v>141</v>
      </c>
      <c r="C287" s="24">
        <v>214</v>
      </c>
      <c r="D287" s="28">
        <v>218</v>
      </c>
      <c r="E287" s="28">
        <v>162</v>
      </c>
      <c r="F287" s="29">
        <v>234</v>
      </c>
      <c r="G287" s="29">
        <v>105</v>
      </c>
      <c r="H287" s="30">
        <v>146</v>
      </c>
      <c r="I287" s="30">
        <v>270</v>
      </c>
      <c r="J287" s="25">
        <v>305</v>
      </c>
      <c r="K287" s="25">
        <v>274</v>
      </c>
      <c r="L287" s="26" t="s">
        <v>177</v>
      </c>
      <c r="M287" s="24">
        <v>177.5</v>
      </c>
      <c r="N287" s="28">
        <v>190</v>
      </c>
      <c r="O287" s="29">
        <v>169.5</v>
      </c>
      <c r="P287" s="30">
        <v>208</v>
      </c>
      <c r="Q287" s="25">
        <v>289.5</v>
      </c>
      <c r="R287" s="32">
        <f>SUMPRODUCT(M287:Q287,$M$1:$Q$1)/SUM($M$1:$Q$1)</f>
        <v>215.95</v>
      </c>
      <c r="S287" s="32" t="s">
        <v>478</v>
      </c>
    </row>
    <row r="288" spans="1:19" x14ac:dyDescent="0.3">
      <c r="A288" s="26" t="s">
        <v>260</v>
      </c>
      <c r="B288" s="24">
        <v>241</v>
      </c>
      <c r="C288" s="24">
        <v>132</v>
      </c>
      <c r="D288" s="28">
        <v>301</v>
      </c>
      <c r="E288" s="28">
        <v>122</v>
      </c>
      <c r="F288" s="29">
        <v>298</v>
      </c>
      <c r="G288" s="29">
        <v>155</v>
      </c>
      <c r="H288" s="30">
        <v>210</v>
      </c>
      <c r="I288" s="30">
        <v>233</v>
      </c>
      <c r="J288" s="25">
        <v>221</v>
      </c>
      <c r="K288" s="25">
        <v>241</v>
      </c>
      <c r="L288" s="26" t="s">
        <v>260</v>
      </c>
      <c r="M288" s="24">
        <v>186.5</v>
      </c>
      <c r="N288" s="28">
        <v>211.5</v>
      </c>
      <c r="O288" s="29">
        <v>226.5</v>
      </c>
      <c r="P288" s="30">
        <v>221.5</v>
      </c>
      <c r="Q288" s="25">
        <v>231</v>
      </c>
      <c r="R288" s="32">
        <f>SUMPRODUCT(M288:Q288,$M$1:$Q$1)/SUM($M$1:$Q$1)</f>
        <v>216.85000000000002</v>
      </c>
      <c r="S288" s="32" t="s">
        <v>478</v>
      </c>
    </row>
    <row r="289" spans="1:30" x14ac:dyDescent="0.3">
      <c r="A289" s="26" t="s">
        <v>206</v>
      </c>
      <c r="B289" s="24">
        <v>304</v>
      </c>
      <c r="C289" s="24">
        <v>257</v>
      </c>
      <c r="D289" s="28">
        <v>193</v>
      </c>
      <c r="E289" s="28">
        <v>250</v>
      </c>
      <c r="F289" s="29">
        <v>211</v>
      </c>
      <c r="G289" s="29">
        <v>251</v>
      </c>
      <c r="H289" s="30">
        <v>144</v>
      </c>
      <c r="I289" s="30">
        <v>239</v>
      </c>
      <c r="J289" s="25">
        <v>147</v>
      </c>
      <c r="K289" s="25">
        <v>206</v>
      </c>
      <c r="L289" s="26" t="s">
        <v>206</v>
      </c>
      <c r="M289" s="24">
        <v>280.5</v>
      </c>
      <c r="N289" s="28">
        <v>221.5</v>
      </c>
      <c r="O289" s="29">
        <v>231</v>
      </c>
      <c r="P289" s="30">
        <v>191.5</v>
      </c>
      <c r="Q289" s="25">
        <v>176.5</v>
      </c>
      <c r="R289" s="32">
        <f>SUMPRODUCT(M289:Q289,$M$1:$Q$1)/SUM($M$1:$Q$1)</f>
        <v>217.2</v>
      </c>
      <c r="S289" s="32" t="s">
        <v>478</v>
      </c>
    </row>
    <row r="290" spans="1:30" x14ac:dyDescent="0.3">
      <c r="A290" s="26" t="s">
        <v>117</v>
      </c>
      <c r="B290" s="24">
        <v>198</v>
      </c>
      <c r="C290" s="24">
        <v>234</v>
      </c>
      <c r="D290" s="28">
        <v>225</v>
      </c>
      <c r="E290" s="28">
        <v>139</v>
      </c>
      <c r="F290" s="29">
        <v>255</v>
      </c>
      <c r="G290" s="29">
        <v>138</v>
      </c>
      <c r="H290" s="30">
        <v>244</v>
      </c>
      <c r="I290" s="30">
        <v>202</v>
      </c>
      <c r="J290" s="25">
        <v>278</v>
      </c>
      <c r="K290" s="25">
        <v>220</v>
      </c>
      <c r="L290" s="26" t="s">
        <v>117</v>
      </c>
      <c r="M290" s="24">
        <v>216</v>
      </c>
      <c r="N290" s="28">
        <v>182</v>
      </c>
      <c r="O290" s="29">
        <v>196.5</v>
      </c>
      <c r="P290" s="30">
        <v>223</v>
      </c>
      <c r="Q290" s="25">
        <v>249</v>
      </c>
      <c r="R290" s="32">
        <f>SUMPRODUCT(M290:Q290,$M$1:$Q$1)/SUM($M$1:$Q$1)</f>
        <v>217.95</v>
      </c>
      <c r="S290" s="32" t="s">
        <v>478</v>
      </c>
    </row>
    <row r="291" spans="1:30" x14ac:dyDescent="0.3">
      <c r="A291" s="26" t="s">
        <v>201</v>
      </c>
      <c r="B291" s="24">
        <v>208</v>
      </c>
      <c r="C291" s="24">
        <v>257</v>
      </c>
      <c r="D291" s="28">
        <v>287</v>
      </c>
      <c r="E291" s="28">
        <v>250</v>
      </c>
      <c r="F291" s="29">
        <v>293</v>
      </c>
      <c r="G291" s="29">
        <v>251</v>
      </c>
      <c r="H291" s="30">
        <v>241</v>
      </c>
      <c r="I291" s="30">
        <v>75</v>
      </c>
      <c r="J291" s="25">
        <v>257</v>
      </c>
      <c r="K291" s="25">
        <v>100</v>
      </c>
      <c r="L291" s="26" t="s">
        <v>201</v>
      </c>
      <c r="M291" s="24">
        <v>232.5</v>
      </c>
      <c r="N291" s="28">
        <v>268.5</v>
      </c>
      <c r="O291" s="29">
        <v>272</v>
      </c>
      <c r="P291" s="30">
        <v>158</v>
      </c>
      <c r="Q291" s="25">
        <v>178.5</v>
      </c>
      <c r="R291" s="32">
        <f>SUMPRODUCT(M291:Q291,$M$1:$Q$1)/SUM($M$1:$Q$1)</f>
        <v>218.42500000000001</v>
      </c>
      <c r="S291" s="32" t="s">
        <v>478</v>
      </c>
    </row>
    <row r="292" spans="1:30" x14ac:dyDescent="0.3">
      <c r="A292" s="26" t="s">
        <v>136</v>
      </c>
      <c r="B292" s="24">
        <v>234</v>
      </c>
      <c r="C292" s="24">
        <v>257</v>
      </c>
      <c r="D292" s="28">
        <v>120</v>
      </c>
      <c r="E292" s="28">
        <v>179</v>
      </c>
      <c r="F292" s="29">
        <v>125</v>
      </c>
      <c r="G292" s="29">
        <v>99</v>
      </c>
      <c r="H292" s="30">
        <v>293</v>
      </c>
      <c r="I292" s="30">
        <v>263</v>
      </c>
      <c r="J292" s="25">
        <v>290</v>
      </c>
      <c r="K292" s="25">
        <v>263</v>
      </c>
      <c r="L292" s="26" t="s">
        <v>136</v>
      </c>
      <c r="M292" s="24">
        <v>245.5</v>
      </c>
      <c r="N292" s="28">
        <v>149.5</v>
      </c>
      <c r="O292" s="29">
        <v>112</v>
      </c>
      <c r="P292" s="30">
        <v>278</v>
      </c>
      <c r="Q292" s="25">
        <v>276.5</v>
      </c>
      <c r="R292" s="32">
        <f>SUMPRODUCT(M292:Q292,$M$1:$Q$1)/SUM($M$1:$Q$1)</f>
        <v>218.57499999999999</v>
      </c>
      <c r="S292" s="32" t="s">
        <v>478</v>
      </c>
    </row>
    <row r="293" spans="1:30" x14ac:dyDescent="0.3">
      <c r="A293" s="26" t="s">
        <v>10</v>
      </c>
      <c r="B293" s="24">
        <v>241</v>
      </c>
      <c r="C293" s="24">
        <v>132</v>
      </c>
      <c r="D293" s="28">
        <v>301</v>
      </c>
      <c r="E293" s="28">
        <v>122</v>
      </c>
      <c r="F293" s="29">
        <v>298</v>
      </c>
      <c r="G293" s="29">
        <v>155</v>
      </c>
      <c r="H293" s="30">
        <v>243</v>
      </c>
      <c r="I293" s="30">
        <v>241</v>
      </c>
      <c r="J293" s="25">
        <v>220</v>
      </c>
      <c r="K293" s="25">
        <v>252</v>
      </c>
      <c r="L293" s="26" t="s">
        <v>10</v>
      </c>
      <c r="M293" s="24">
        <v>186.5</v>
      </c>
      <c r="N293" s="28">
        <v>211.5</v>
      </c>
      <c r="O293" s="29">
        <v>226.5</v>
      </c>
      <c r="P293" s="30">
        <v>242</v>
      </c>
      <c r="Q293" s="25">
        <v>236</v>
      </c>
      <c r="R293" s="32">
        <f>SUMPRODUCT(M293:Q293,$M$1:$Q$1)/SUM($M$1:$Q$1)</f>
        <v>221.42500000000001</v>
      </c>
      <c r="S293" s="32" t="s">
        <v>478</v>
      </c>
    </row>
    <row r="294" spans="1:30" x14ac:dyDescent="0.3">
      <c r="A294" s="26" t="s">
        <v>165</v>
      </c>
      <c r="B294" s="24">
        <v>175</v>
      </c>
      <c r="C294" s="24">
        <v>5</v>
      </c>
      <c r="D294" s="28">
        <v>176</v>
      </c>
      <c r="E294" s="28">
        <v>224</v>
      </c>
      <c r="F294" s="29">
        <v>189</v>
      </c>
      <c r="G294" s="29">
        <v>241</v>
      </c>
      <c r="H294" s="30">
        <v>310</v>
      </c>
      <c r="I294" s="30">
        <v>269</v>
      </c>
      <c r="J294" s="25">
        <v>309</v>
      </c>
      <c r="K294" s="25">
        <v>272</v>
      </c>
      <c r="L294" s="26" t="s">
        <v>165</v>
      </c>
      <c r="M294" s="24">
        <v>90</v>
      </c>
      <c r="N294" s="28">
        <v>200</v>
      </c>
      <c r="O294" s="29">
        <v>215</v>
      </c>
      <c r="P294" s="30">
        <v>289.5</v>
      </c>
      <c r="Q294" s="25">
        <v>290.5</v>
      </c>
      <c r="R294" s="32">
        <f>SUMPRODUCT(M294:Q294,$M$1:$Q$1)/SUM($M$1:$Q$1)</f>
        <v>221.57499999999999</v>
      </c>
      <c r="S294" s="32" t="s">
        <v>478</v>
      </c>
    </row>
    <row r="295" spans="1:30" x14ac:dyDescent="0.3">
      <c r="A295" s="26" t="s">
        <v>237</v>
      </c>
      <c r="B295" s="24">
        <v>241</v>
      </c>
      <c r="C295" s="24">
        <v>132</v>
      </c>
      <c r="D295" s="28">
        <v>276</v>
      </c>
      <c r="E295" s="28">
        <v>250</v>
      </c>
      <c r="F295" s="29">
        <v>277</v>
      </c>
      <c r="G295" s="29">
        <v>251</v>
      </c>
      <c r="H295" s="30">
        <v>165</v>
      </c>
      <c r="I295" s="30">
        <v>219</v>
      </c>
      <c r="J295" s="25">
        <v>207</v>
      </c>
      <c r="K295" s="25">
        <v>223</v>
      </c>
      <c r="L295" s="26" t="s">
        <v>237</v>
      </c>
      <c r="M295" s="24">
        <v>186.5</v>
      </c>
      <c r="N295" s="28">
        <v>263</v>
      </c>
      <c r="O295" s="29">
        <v>264</v>
      </c>
      <c r="P295" s="30">
        <v>192</v>
      </c>
      <c r="Q295" s="25">
        <v>215</v>
      </c>
      <c r="R295" s="32">
        <f>SUMPRODUCT(M295:Q295,$M$1:$Q$1)/SUM($M$1:$Q$1)</f>
        <v>222.85000000000002</v>
      </c>
      <c r="S295" s="32" t="s">
        <v>478</v>
      </c>
    </row>
    <row r="296" spans="1:30" x14ac:dyDescent="0.3">
      <c r="A296" s="26" t="s">
        <v>313</v>
      </c>
      <c r="B296" s="24">
        <v>241</v>
      </c>
      <c r="C296" s="24">
        <v>132</v>
      </c>
      <c r="D296" s="28">
        <v>294</v>
      </c>
      <c r="E296" s="28">
        <v>250</v>
      </c>
      <c r="F296" s="29">
        <v>290</v>
      </c>
      <c r="G296" s="29">
        <v>251</v>
      </c>
      <c r="H296" s="30">
        <v>157</v>
      </c>
      <c r="I296" s="30">
        <v>206</v>
      </c>
      <c r="J296" s="25">
        <v>212</v>
      </c>
      <c r="K296" s="25">
        <v>212</v>
      </c>
      <c r="L296" s="26" t="s">
        <v>313</v>
      </c>
      <c r="M296" s="24">
        <v>186.5</v>
      </c>
      <c r="N296" s="28">
        <v>272</v>
      </c>
      <c r="O296" s="29">
        <v>270.5</v>
      </c>
      <c r="P296" s="30">
        <v>181.5</v>
      </c>
      <c r="Q296" s="25">
        <v>212</v>
      </c>
      <c r="R296" s="32">
        <f>SUMPRODUCT(M296:Q296,$M$1:$Q$1)/SUM($M$1:$Q$1)</f>
        <v>223.02499999999998</v>
      </c>
      <c r="S296" s="32" t="s">
        <v>478</v>
      </c>
    </row>
    <row r="297" spans="1:30" x14ac:dyDescent="0.3">
      <c r="A297" s="26" t="s">
        <v>115</v>
      </c>
      <c r="B297" s="24">
        <v>241</v>
      </c>
      <c r="C297" s="24">
        <v>132</v>
      </c>
      <c r="D297" s="28">
        <v>301</v>
      </c>
      <c r="E297" s="28">
        <v>122</v>
      </c>
      <c r="F297" s="29">
        <v>298</v>
      </c>
      <c r="G297" s="29">
        <v>155</v>
      </c>
      <c r="H297" s="30">
        <v>253</v>
      </c>
      <c r="I297" s="30">
        <v>226</v>
      </c>
      <c r="J297" s="25">
        <v>263</v>
      </c>
      <c r="K297" s="25">
        <v>226</v>
      </c>
      <c r="L297" s="26" t="s">
        <v>115</v>
      </c>
      <c r="M297" s="24">
        <v>186.5</v>
      </c>
      <c r="N297" s="28">
        <v>211.5</v>
      </c>
      <c r="O297" s="29">
        <v>226.5</v>
      </c>
      <c r="P297" s="30">
        <v>239.5</v>
      </c>
      <c r="Q297" s="25">
        <v>244.5</v>
      </c>
      <c r="R297" s="32">
        <f>SUMPRODUCT(M297:Q297,$M$1:$Q$1)/SUM($M$1:$Q$1)</f>
        <v>223.6</v>
      </c>
      <c r="S297" s="32" t="s">
        <v>478</v>
      </c>
    </row>
    <row r="298" spans="1:30" x14ac:dyDescent="0.3">
      <c r="A298" s="26" t="s">
        <v>35</v>
      </c>
      <c r="B298" s="24">
        <v>237</v>
      </c>
      <c r="C298" s="24">
        <v>257</v>
      </c>
      <c r="D298" s="28">
        <v>244</v>
      </c>
      <c r="E298" s="28">
        <v>216</v>
      </c>
      <c r="F298" s="29">
        <v>200</v>
      </c>
      <c r="G298" s="29">
        <v>119</v>
      </c>
      <c r="H298" s="30">
        <v>220</v>
      </c>
      <c r="I298" s="30">
        <v>270</v>
      </c>
      <c r="J298" s="25">
        <v>215</v>
      </c>
      <c r="K298" s="25">
        <v>274</v>
      </c>
      <c r="L298" s="26" t="s">
        <v>35</v>
      </c>
      <c r="M298" s="24">
        <v>247</v>
      </c>
      <c r="N298" s="28">
        <v>230</v>
      </c>
      <c r="O298" s="29">
        <v>159.5</v>
      </c>
      <c r="P298" s="30">
        <v>245</v>
      </c>
      <c r="Q298" s="25">
        <v>244.5</v>
      </c>
      <c r="R298" s="32">
        <f>SUMPRODUCT(M298:Q298,$M$1:$Q$1)/SUM($M$1:$Q$1)</f>
        <v>225.9</v>
      </c>
      <c r="S298" s="32" t="s">
        <v>478</v>
      </c>
    </row>
    <row r="299" spans="1:30" x14ac:dyDescent="0.3">
      <c r="A299" s="26" t="s">
        <v>67</v>
      </c>
      <c r="B299" s="24">
        <v>241</v>
      </c>
      <c r="C299" s="24">
        <v>132</v>
      </c>
      <c r="D299" s="28">
        <v>301</v>
      </c>
      <c r="E299" s="28">
        <v>122</v>
      </c>
      <c r="F299" s="29">
        <v>298</v>
      </c>
      <c r="G299" s="29">
        <v>155</v>
      </c>
      <c r="H299" s="30">
        <v>129</v>
      </c>
      <c r="I299" s="30">
        <v>270</v>
      </c>
      <c r="J299" s="25">
        <v>276</v>
      </c>
      <c r="K299" s="25">
        <v>274</v>
      </c>
      <c r="L299" s="26" t="s">
        <v>67</v>
      </c>
      <c r="M299" s="24">
        <v>186.5</v>
      </c>
      <c r="N299" s="28">
        <v>211.5</v>
      </c>
      <c r="O299" s="29">
        <v>226.5</v>
      </c>
      <c r="P299" s="30">
        <v>199.5</v>
      </c>
      <c r="Q299" s="25">
        <v>275</v>
      </c>
      <c r="R299" s="32">
        <f>SUMPRODUCT(M299:Q299,$M$1:$Q$1)/SUM($M$1:$Q$1)</f>
        <v>226.75</v>
      </c>
      <c r="S299" s="32" t="s">
        <v>478</v>
      </c>
    </row>
    <row r="300" spans="1:30" x14ac:dyDescent="0.3">
      <c r="A300" s="26" t="s">
        <v>83</v>
      </c>
      <c r="B300" s="24">
        <v>241</v>
      </c>
      <c r="C300" s="24">
        <v>132</v>
      </c>
      <c r="D300" s="28">
        <v>285</v>
      </c>
      <c r="E300" s="28">
        <v>122</v>
      </c>
      <c r="F300" s="29">
        <v>291</v>
      </c>
      <c r="G300" s="29">
        <v>155</v>
      </c>
      <c r="H300" s="30">
        <v>282</v>
      </c>
      <c r="I300" s="30">
        <v>259</v>
      </c>
      <c r="J300" s="25">
        <v>232</v>
      </c>
      <c r="K300" s="25">
        <v>262</v>
      </c>
      <c r="L300" s="26" t="s">
        <v>83</v>
      </c>
      <c r="M300" s="24">
        <v>186.5</v>
      </c>
      <c r="N300" s="28">
        <v>203.5</v>
      </c>
      <c r="O300" s="29">
        <v>223</v>
      </c>
      <c r="P300" s="30">
        <v>270.5</v>
      </c>
      <c r="Q300" s="25">
        <v>247</v>
      </c>
      <c r="R300" s="32">
        <f>SUMPRODUCT(M300:Q300,$M$1:$Q$1)/SUM($M$1:$Q$1)</f>
        <v>227.1</v>
      </c>
      <c r="S300" s="32" t="s">
        <v>478</v>
      </c>
      <c r="V300" s="32" t="s">
        <v>488</v>
      </c>
      <c r="W300" s="32"/>
      <c r="X300" s="32"/>
      <c r="Y300" s="32"/>
      <c r="Z300" s="32"/>
      <c r="AA300" s="32"/>
      <c r="AB300" s="32"/>
      <c r="AC300" s="32"/>
      <c r="AD300" s="32"/>
    </row>
    <row r="301" spans="1:30" x14ac:dyDescent="0.3">
      <c r="A301" s="26" t="s">
        <v>59</v>
      </c>
      <c r="B301" s="24">
        <v>200</v>
      </c>
      <c r="C301" s="24">
        <v>257</v>
      </c>
      <c r="D301" s="28">
        <v>195</v>
      </c>
      <c r="E301" s="28">
        <v>250</v>
      </c>
      <c r="F301" s="29">
        <v>221</v>
      </c>
      <c r="G301" s="29">
        <v>251</v>
      </c>
      <c r="H301" s="30">
        <v>227</v>
      </c>
      <c r="I301" s="30">
        <v>227</v>
      </c>
      <c r="J301" s="25">
        <v>230</v>
      </c>
      <c r="K301" s="25">
        <v>221</v>
      </c>
      <c r="L301" s="26" t="s">
        <v>59</v>
      </c>
      <c r="M301" s="24">
        <v>228.5</v>
      </c>
      <c r="N301" s="28">
        <v>222.5</v>
      </c>
      <c r="O301" s="29">
        <v>236</v>
      </c>
      <c r="P301" s="30">
        <v>227</v>
      </c>
      <c r="Q301" s="25">
        <v>225.5</v>
      </c>
      <c r="R301" s="32">
        <f>SUMPRODUCT(M301:Q301,$M$1:$Q$1)/SUM($M$1:$Q$1)</f>
        <v>227.97499999999997</v>
      </c>
      <c r="S301" s="32" t="s">
        <v>478</v>
      </c>
      <c r="V301" s="32"/>
      <c r="W301" s="32"/>
      <c r="X301" s="32"/>
      <c r="Y301" s="32"/>
      <c r="Z301" s="32"/>
      <c r="AA301" s="32"/>
      <c r="AB301" s="32"/>
      <c r="AC301" s="32"/>
      <c r="AD301" s="32"/>
    </row>
    <row r="302" spans="1:30" x14ac:dyDescent="0.3">
      <c r="A302" s="26" t="s">
        <v>159</v>
      </c>
      <c r="B302" s="24">
        <v>232</v>
      </c>
      <c r="C302" s="24">
        <v>132</v>
      </c>
      <c r="D302" s="28">
        <v>293</v>
      </c>
      <c r="E302" s="28">
        <v>122</v>
      </c>
      <c r="F302" s="29">
        <v>295</v>
      </c>
      <c r="G302" s="29">
        <v>155</v>
      </c>
      <c r="H302" s="30">
        <v>279</v>
      </c>
      <c r="I302" s="30">
        <v>254</v>
      </c>
      <c r="J302" s="25">
        <v>279</v>
      </c>
      <c r="K302" s="25">
        <v>260</v>
      </c>
      <c r="L302" s="26" t="s">
        <v>159</v>
      </c>
      <c r="M302" s="24">
        <v>182</v>
      </c>
      <c r="N302" s="28">
        <v>207.5</v>
      </c>
      <c r="O302" s="29">
        <v>225</v>
      </c>
      <c r="P302" s="30">
        <v>266.5</v>
      </c>
      <c r="Q302" s="25">
        <v>269.5</v>
      </c>
      <c r="R302" s="32">
        <f>SUMPRODUCT(M302:Q302,$M$1:$Q$1)/SUM($M$1:$Q$1)</f>
        <v>233.35</v>
      </c>
      <c r="S302" s="32" t="s">
        <v>478</v>
      </c>
      <c r="V302" s="39" t="s">
        <v>489</v>
      </c>
      <c r="W302" s="39"/>
      <c r="X302" s="32"/>
      <c r="Y302" s="32"/>
      <c r="Z302" s="32"/>
      <c r="AA302" s="32"/>
      <c r="AB302" s="32"/>
      <c r="AC302" s="32"/>
      <c r="AD302" s="32"/>
    </row>
    <row r="303" spans="1:30" x14ac:dyDescent="0.3">
      <c r="A303" s="26" t="s">
        <v>170</v>
      </c>
      <c r="B303" s="24">
        <v>139</v>
      </c>
      <c r="C303" s="24">
        <v>257</v>
      </c>
      <c r="D303" s="28">
        <v>169</v>
      </c>
      <c r="E303" s="28">
        <v>250</v>
      </c>
      <c r="F303" s="29">
        <v>205</v>
      </c>
      <c r="G303" s="29">
        <v>251</v>
      </c>
      <c r="H303" s="30">
        <v>249</v>
      </c>
      <c r="I303" s="30">
        <v>270</v>
      </c>
      <c r="J303" s="25">
        <v>247</v>
      </c>
      <c r="K303" s="25">
        <v>274</v>
      </c>
      <c r="L303" s="26" t="s">
        <v>170</v>
      </c>
      <c r="M303" s="24">
        <v>198</v>
      </c>
      <c r="N303" s="28">
        <v>209.5</v>
      </c>
      <c r="O303" s="29">
        <v>228</v>
      </c>
      <c r="P303" s="30">
        <v>259.5</v>
      </c>
      <c r="Q303" s="25">
        <v>260.5</v>
      </c>
      <c r="R303" s="32">
        <f>SUMPRODUCT(M303:Q303,$M$1:$Q$1)/SUM($M$1:$Q$1)</f>
        <v>233.7</v>
      </c>
      <c r="S303" s="32" t="s">
        <v>478</v>
      </c>
      <c r="V303" s="40" t="s">
        <v>490</v>
      </c>
      <c r="W303" s="40">
        <v>1</v>
      </c>
      <c r="X303" s="32"/>
      <c r="Y303" s="32"/>
      <c r="Z303" s="32"/>
      <c r="AA303" s="32"/>
      <c r="AB303" s="32"/>
      <c r="AC303" s="32"/>
      <c r="AD303" s="32"/>
    </row>
    <row r="304" spans="1:30" x14ac:dyDescent="0.3">
      <c r="A304" s="26" t="s">
        <v>299</v>
      </c>
      <c r="B304" s="24">
        <v>241</v>
      </c>
      <c r="C304" s="24">
        <v>132</v>
      </c>
      <c r="D304" s="28">
        <v>269</v>
      </c>
      <c r="E304" s="28">
        <v>191</v>
      </c>
      <c r="F304" s="29">
        <v>233</v>
      </c>
      <c r="G304" s="29">
        <v>181</v>
      </c>
      <c r="H304" s="30">
        <v>273</v>
      </c>
      <c r="I304" s="30">
        <v>242</v>
      </c>
      <c r="J304" s="25">
        <v>286</v>
      </c>
      <c r="K304" s="25">
        <v>261</v>
      </c>
      <c r="L304" s="26" t="s">
        <v>299</v>
      </c>
      <c r="M304" s="24">
        <v>186.5</v>
      </c>
      <c r="N304" s="28">
        <v>230</v>
      </c>
      <c r="O304" s="29">
        <v>207</v>
      </c>
      <c r="P304" s="30">
        <v>257.5</v>
      </c>
      <c r="Q304" s="25">
        <v>273.5</v>
      </c>
      <c r="R304" s="32">
        <f>SUMPRODUCT(M304:Q304,$M$1:$Q$1)/SUM($M$1:$Q$1)</f>
        <v>233.875</v>
      </c>
      <c r="S304" s="32" t="s">
        <v>478</v>
      </c>
      <c r="V304" s="40" t="s">
        <v>491</v>
      </c>
      <c r="W304" s="40">
        <v>1</v>
      </c>
      <c r="X304" s="32"/>
      <c r="Y304" s="32"/>
      <c r="Z304" s="32"/>
      <c r="AA304" s="32"/>
      <c r="AB304" s="32"/>
      <c r="AC304" s="32"/>
      <c r="AD304" s="32"/>
    </row>
    <row r="305" spans="1:30" x14ac:dyDescent="0.3">
      <c r="A305" s="26" t="s">
        <v>290</v>
      </c>
      <c r="B305" s="24">
        <v>241</v>
      </c>
      <c r="C305" s="24">
        <v>132</v>
      </c>
      <c r="D305" s="28">
        <v>299</v>
      </c>
      <c r="E305" s="28">
        <v>250</v>
      </c>
      <c r="F305" s="29">
        <v>263</v>
      </c>
      <c r="G305" s="29">
        <v>251</v>
      </c>
      <c r="H305" s="30">
        <v>247</v>
      </c>
      <c r="I305" s="30">
        <v>215</v>
      </c>
      <c r="J305" s="25">
        <v>260</v>
      </c>
      <c r="K305" s="25">
        <v>238</v>
      </c>
      <c r="L305" s="26" t="s">
        <v>290</v>
      </c>
      <c r="M305" s="24">
        <v>186.5</v>
      </c>
      <c r="N305" s="28">
        <v>274.5</v>
      </c>
      <c r="O305" s="29">
        <v>257</v>
      </c>
      <c r="P305" s="30">
        <v>231</v>
      </c>
      <c r="Q305" s="25">
        <v>249</v>
      </c>
      <c r="R305" s="32">
        <f>SUMPRODUCT(M305:Q305,$M$1:$Q$1)/SUM($M$1:$Q$1)</f>
        <v>239.22500000000002</v>
      </c>
      <c r="S305" s="32" t="s">
        <v>478</v>
      </c>
      <c r="V305" s="40" t="s">
        <v>492</v>
      </c>
      <c r="W305" s="40">
        <v>1</v>
      </c>
      <c r="X305" s="32"/>
      <c r="Y305" s="32"/>
      <c r="Z305" s="32"/>
      <c r="AA305" s="32"/>
      <c r="AB305" s="32"/>
      <c r="AC305" s="32"/>
      <c r="AD305" s="32"/>
    </row>
    <row r="306" spans="1:30" x14ac:dyDescent="0.3">
      <c r="A306" s="26" t="s">
        <v>28</v>
      </c>
      <c r="B306" s="24">
        <v>241</v>
      </c>
      <c r="C306" s="24">
        <v>132</v>
      </c>
      <c r="D306" s="28">
        <v>301</v>
      </c>
      <c r="E306" s="28">
        <v>122</v>
      </c>
      <c r="F306" s="29">
        <v>298</v>
      </c>
      <c r="G306" s="29">
        <v>155</v>
      </c>
      <c r="H306" s="30">
        <v>271</v>
      </c>
      <c r="I306" s="30">
        <v>270</v>
      </c>
      <c r="J306" s="25">
        <v>292</v>
      </c>
      <c r="K306" s="25">
        <v>273</v>
      </c>
      <c r="L306" s="26" t="s">
        <v>28</v>
      </c>
      <c r="M306" s="24">
        <v>186.5</v>
      </c>
      <c r="N306" s="28">
        <v>211.5</v>
      </c>
      <c r="O306" s="29">
        <v>226.5</v>
      </c>
      <c r="P306" s="30">
        <v>270.5</v>
      </c>
      <c r="Q306" s="25">
        <v>282.5</v>
      </c>
      <c r="R306" s="32">
        <f>SUMPRODUCT(M306:Q306,$M$1:$Q$1)/SUM($M$1:$Q$1)</f>
        <v>239.65</v>
      </c>
      <c r="S306" s="32" t="s">
        <v>478</v>
      </c>
      <c r="V306" s="40" t="s">
        <v>493</v>
      </c>
      <c r="W306" s="40">
        <v>2.0157540683164364E-14</v>
      </c>
      <c r="X306" s="32"/>
      <c r="Y306" s="32"/>
      <c r="Z306" s="32"/>
      <c r="AA306" s="32"/>
      <c r="AB306" s="32"/>
      <c r="AC306" s="32"/>
      <c r="AD306" s="32"/>
    </row>
    <row r="307" spans="1:30" x14ac:dyDescent="0.3">
      <c r="A307" s="26" t="s">
        <v>214</v>
      </c>
      <c r="B307" s="24">
        <v>225</v>
      </c>
      <c r="C307" s="24">
        <v>257</v>
      </c>
      <c r="D307" s="28">
        <v>298</v>
      </c>
      <c r="E307" s="28">
        <v>250</v>
      </c>
      <c r="F307" s="29">
        <v>297</v>
      </c>
      <c r="G307" s="29">
        <v>251</v>
      </c>
      <c r="H307" s="30">
        <v>170</v>
      </c>
      <c r="I307" s="30">
        <v>229</v>
      </c>
      <c r="J307" s="25">
        <v>219</v>
      </c>
      <c r="K307" s="25">
        <v>219</v>
      </c>
      <c r="L307" s="26" t="s">
        <v>214</v>
      </c>
      <c r="M307" s="24">
        <v>241</v>
      </c>
      <c r="N307" s="28">
        <v>274</v>
      </c>
      <c r="O307" s="29">
        <v>274</v>
      </c>
      <c r="P307" s="30">
        <v>199.5</v>
      </c>
      <c r="Q307" s="25">
        <v>219</v>
      </c>
      <c r="R307" s="32">
        <f>SUMPRODUCT(M307:Q307,$M$1:$Q$1)/SUM($M$1:$Q$1)</f>
        <v>239.72500000000002</v>
      </c>
      <c r="S307" s="32" t="s">
        <v>478</v>
      </c>
      <c r="V307" s="40" t="s">
        <v>494</v>
      </c>
      <c r="W307" s="40">
        <v>313</v>
      </c>
      <c r="X307" s="32"/>
      <c r="Y307" s="32"/>
      <c r="Z307" s="32"/>
      <c r="AA307" s="32"/>
      <c r="AB307" s="32"/>
      <c r="AC307" s="32"/>
      <c r="AD307" s="32"/>
    </row>
    <row r="308" spans="1:30" x14ac:dyDescent="0.3">
      <c r="A308" s="26" t="s">
        <v>224</v>
      </c>
      <c r="B308" s="24">
        <v>299</v>
      </c>
      <c r="C308" s="24">
        <v>257</v>
      </c>
      <c r="D308" s="28">
        <v>229</v>
      </c>
      <c r="E308" s="28">
        <v>250</v>
      </c>
      <c r="F308" s="29">
        <v>311</v>
      </c>
      <c r="G308" s="29">
        <v>251</v>
      </c>
      <c r="H308" s="30">
        <v>228</v>
      </c>
      <c r="I308" s="30">
        <v>88</v>
      </c>
      <c r="J308" s="25">
        <v>254</v>
      </c>
      <c r="K308" s="25">
        <v>209</v>
      </c>
      <c r="L308" s="26" t="s">
        <v>224</v>
      </c>
      <c r="M308" s="24">
        <v>278</v>
      </c>
      <c r="N308" s="28">
        <v>239.5</v>
      </c>
      <c r="O308" s="29">
        <v>281</v>
      </c>
      <c r="P308" s="30">
        <v>158</v>
      </c>
      <c r="Q308" s="25">
        <v>231.5</v>
      </c>
      <c r="R308" s="32">
        <f>SUMPRODUCT(M308:Q308,$M$1:$Q$1)/SUM($M$1:$Q$1)</f>
        <v>240.875</v>
      </c>
      <c r="S308" s="32" t="s">
        <v>478</v>
      </c>
      <c r="V308" s="32"/>
      <c r="W308" s="32"/>
      <c r="X308" s="32"/>
      <c r="Y308" s="32"/>
      <c r="Z308" s="32"/>
      <c r="AA308" s="32"/>
      <c r="AB308" s="32"/>
      <c r="AC308" s="32"/>
      <c r="AD308" s="32"/>
    </row>
    <row r="309" spans="1:30" x14ac:dyDescent="0.3">
      <c r="A309" s="26" t="s">
        <v>162</v>
      </c>
      <c r="B309" s="24">
        <v>217</v>
      </c>
      <c r="C309" s="24">
        <v>257</v>
      </c>
      <c r="D309" s="28">
        <v>290</v>
      </c>
      <c r="E309" s="28">
        <v>250</v>
      </c>
      <c r="F309" s="29">
        <v>276</v>
      </c>
      <c r="G309" s="29">
        <v>251</v>
      </c>
      <c r="H309" s="30">
        <v>222</v>
      </c>
      <c r="I309" s="30">
        <v>218</v>
      </c>
      <c r="J309" s="25">
        <v>243</v>
      </c>
      <c r="K309" s="25">
        <v>210</v>
      </c>
      <c r="L309" s="26" t="s">
        <v>162</v>
      </c>
      <c r="M309" s="24">
        <v>237</v>
      </c>
      <c r="N309" s="28">
        <v>270</v>
      </c>
      <c r="O309" s="29">
        <v>263.5</v>
      </c>
      <c r="P309" s="30">
        <v>220</v>
      </c>
      <c r="Q309" s="25">
        <v>226.5</v>
      </c>
      <c r="R309" s="32">
        <f>SUMPRODUCT(M309:Q309,$M$1:$Q$1)/SUM($M$1:$Q$1)</f>
        <v>241.55</v>
      </c>
      <c r="S309" s="32" t="s">
        <v>478</v>
      </c>
      <c r="V309" s="32" t="s">
        <v>495</v>
      </c>
      <c r="W309" s="32"/>
      <c r="X309" s="32"/>
      <c r="Y309" s="32"/>
      <c r="Z309" s="32"/>
      <c r="AA309" s="32"/>
      <c r="AB309" s="32"/>
      <c r="AC309" s="32"/>
      <c r="AD309" s="32"/>
    </row>
    <row r="310" spans="1:30" x14ac:dyDescent="0.3">
      <c r="A310" s="26" t="s">
        <v>70</v>
      </c>
      <c r="B310" s="24">
        <v>182</v>
      </c>
      <c r="C310" s="24">
        <v>257</v>
      </c>
      <c r="D310" s="28">
        <v>205</v>
      </c>
      <c r="E310" s="28">
        <v>250</v>
      </c>
      <c r="F310" s="29">
        <v>212</v>
      </c>
      <c r="G310" s="29">
        <v>251</v>
      </c>
      <c r="H310" s="30">
        <v>202</v>
      </c>
      <c r="I310" s="30">
        <v>270</v>
      </c>
      <c r="J310" s="25">
        <v>300</v>
      </c>
      <c r="K310" s="25">
        <v>274</v>
      </c>
      <c r="L310" s="26" t="s">
        <v>70</v>
      </c>
      <c r="M310" s="24">
        <v>219.5</v>
      </c>
      <c r="N310" s="28">
        <v>227.5</v>
      </c>
      <c r="O310" s="29">
        <v>231.5</v>
      </c>
      <c r="P310" s="30">
        <v>236</v>
      </c>
      <c r="Q310" s="25">
        <v>287</v>
      </c>
      <c r="R310" s="32">
        <f>SUMPRODUCT(M310:Q310,$M$1:$Q$1)/SUM($M$1:$Q$1)</f>
        <v>245.82500000000002</v>
      </c>
      <c r="S310" s="32" t="s">
        <v>478</v>
      </c>
      <c r="V310" s="41"/>
      <c r="W310" s="41" t="s">
        <v>500</v>
      </c>
      <c r="X310" s="41" t="s">
        <v>501</v>
      </c>
      <c r="Y310" s="41" t="s">
        <v>502</v>
      </c>
      <c r="Z310" s="41" t="s">
        <v>503</v>
      </c>
      <c r="AA310" s="41" t="s">
        <v>504</v>
      </c>
      <c r="AB310" s="32"/>
      <c r="AC310" s="32"/>
      <c r="AD310" s="32"/>
    </row>
    <row r="311" spans="1:30" x14ac:dyDescent="0.3">
      <c r="A311" s="26" t="s">
        <v>277</v>
      </c>
      <c r="B311" s="24">
        <v>222</v>
      </c>
      <c r="C311" s="24">
        <v>257</v>
      </c>
      <c r="D311" s="28">
        <v>282</v>
      </c>
      <c r="E311" s="28">
        <v>244</v>
      </c>
      <c r="F311" s="29">
        <v>260</v>
      </c>
      <c r="G311" s="29">
        <v>235</v>
      </c>
      <c r="H311" s="30">
        <v>217</v>
      </c>
      <c r="I311" s="30">
        <v>248</v>
      </c>
      <c r="J311" s="25">
        <v>249</v>
      </c>
      <c r="K311" s="25">
        <v>249</v>
      </c>
      <c r="L311" s="26" t="s">
        <v>277</v>
      </c>
      <c r="M311" s="24">
        <v>239.5</v>
      </c>
      <c r="N311" s="28">
        <v>263</v>
      </c>
      <c r="O311" s="29">
        <v>247.5</v>
      </c>
      <c r="P311" s="30">
        <v>232.5</v>
      </c>
      <c r="Q311" s="25">
        <v>249</v>
      </c>
      <c r="R311" s="32">
        <f>SUMPRODUCT(M311:Q311,$M$1:$Q$1)/SUM($M$1:$Q$1)</f>
        <v>246.42500000000001</v>
      </c>
      <c r="S311" s="32" t="s">
        <v>478</v>
      </c>
      <c r="V311" s="40" t="s">
        <v>496</v>
      </c>
      <c r="W311" s="40">
        <v>5</v>
      </c>
      <c r="X311" s="40">
        <v>732399.54610622989</v>
      </c>
      <c r="Y311" s="40">
        <v>146479.90922124597</v>
      </c>
      <c r="Z311" s="40">
        <v>3.6049809339610757E+32</v>
      </c>
      <c r="AA311" s="40">
        <v>0</v>
      </c>
      <c r="AB311" s="32"/>
      <c r="AC311" s="32"/>
      <c r="AD311" s="32"/>
    </row>
    <row r="312" spans="1:30" x14ac:dyDescent="0.3">
      <c r="A312" s="26" t="s">
        <v>318</v>
      </c>
      <c r="B312" s="24">
        <v>236</v>
      </c>
      <c r="C312" s="24">
        <v>257</v>
      </c>
      <c r="D312" s="28">
        <v>295</v>
      </c>
      <c r="E312" s="28">
        <v>250</v>
      </c>
      <c r="F312" s="29">
        <v>287</v>
      </c>
      <c r="G312" s="29">
        <v>251</v>
      </c>
      <c r="H312" s="30">
        <v>259</v>
      </c>
      <c r="I312" s="30">
        <v>264</v>
      </c>
      <c r="J312" s="25">
        <v>169</v>
      </c>
      <c r="K312" s="25">
        <v>265</v>
      </c>
      <c r="L312" s="26" t="s">
        <v>318</v>
      </c>
      <c r="M312" s="24">
        <v>246.5</v>
      </c>
      <c r="N312" s="28">
        <v>272.5</v>
      </c>
      <c r="O312" s="29">
        <v>269</v>
      </c>
      <c r="P312" s="30">
        <v>261.5</v>
      </c>
      <c r="Q312" s="25">
        <v>217</v>
      </c>
      <c r="R312" s="32">
        <f>SUMPRODUCT(M312:Q312,$M$1:$Q$1)/SUM($M$1:$Q$1)</f>
        <v>248.3</v>
      </c>
      <c r="S312" s="32" t="s">
        <v>478</v>
      </c>
      <c r="V312" s="40" t="s">
        <v>497</v>
      </c>
      <c r="W312" s="40">
        <v>307</v>
      </c>
      <c r="X312" s="40">
        <v>1.2474221904278194E-25</v>
      </c>
      <c r="Y312" s="40">
        <v>4.0632644639342647E-28</v>
      </c>
      <c r="Z312" s="40"/>
      <c r="AA312" s="40"/>
      <c r="AB312" s="32"/>
      <c r="AC312" s="32"/>
      <c r="AD312" s="32"/>
    </row>
    <row r="313" spans="1:30" x14ac:dyDescent="0.3">
      <c r="A313" s="26" t="s">
        <v>204</v>
      </c>
      <c r="B313" s="24">
        <v>303</v>
      </c>
      <c r="C313" s="24">
        <v>257</v>
      </c>
      <c r="D313" s="28">
        <v>258</v>
      </c>
      <c r="E313" s="28">
        <v>250</v>
      </c>
      <c r="F313" s="29">
        <v>259</v>
      </c>
      <c r="G313" s="29">
        <v>251</v>
      </c>
      <c r="H313" s="30">
        <v>277</v>
      </c>
      <c r="I313" s="30">
        <v>270</v>
      </c>
      <c r="J313" s="25">
        <v>143</v>
      </c>
      <c r="K313" s="25">
        <v>274</v>
      </c>
      <c r="L313" s="26" t="s">
        <v>204</v>
      </c>
      <c r="M313" s="24">
        <v>280</v>
      </c>
      <c r="N313" s="28">
        <v>254</v>
      </c>
      <c r="O313" s="29">
        <v>255</v>
      </c>
      <c r="P313" s="30">
        <v>273.5</v>
      </c>
      <c r="Q313" s="25">
        <v>208.5</v>
      </c>
      <c r="R313" s="32">
        <f>SUMPRODUCT(M313:Q313,$M$1:$Q$1)/SUM($M$1:$Q$1)</f>
        <v>248.67500000000001</v>
      </c>
      <c r="S313" s="32" t="s">
        <v>478</v>
      </c>
      <c r="V313" s="40" t="s">
        <v>498</v>
      </c>
      <c r="W313" s="40">
        <v>312</v>
      </c>
      <c r="X313" s="40">
        <v>732399.54610622989</v>
      </c>
      <c r="Y313" s="40"/>
      <c r="Z313" s="40"/>
      <c r="AA313" s="40"/>
      <c r="AB313" s="32"/>
      <c r="AC313" s="32"/>
      <c r="AD313" s="32"/>
    </row>
    <row r="314" spans="1:30" x14ac:dyDescent="0.3">
      <c r="A314" s="26" t="s">
        <v>109</v>
      </c>
      <c r="B314" s="24">
        <v>307</v>
      </c>
      <c r="C314" s="24">
        <v>257</v>
      </c>
      <c r="D314" s="28">
        <v>209</v>
      </c>
      <c r="E314" s="28">
        <v>250</v>
      </c>
      <c r="F314" s="29">
        <v>243</v>
      </c>
      <c r="G314" s="29">
        <v>251</v>
      </c>
      <c r="H314" s="30">
        <v>251</v>
      </c>
      <c r="I314" s="30">
        <v>236</v>
      </c>
      <c r="J314" s="25">
        <v>252</v>
      </c>
      <c r="K314" s="25">
        <v>246</v>
      </c>
      <c r="L314" s="26" t="s">
        <v>109</v>
      </c>
      <c r="M314" s="24">
        <v>282</v>
      </c>
      <c r="N314" s="28">
        <v>229.5</v>
      </c>
      <c r="O314" s="29">
        <v>247</v>
      </c>
      <c r="P314" s="30">
        <v>243.5</v>
      </c>
      <c r="Q314" s="25">
        <v>249</v>
      </c>
      <c r="R314" s="32">
        <f>SUMPRODUCT(M314:Q314,$M$1:$Q$1)/SUM($M$1:$Q$1)</f>
        <v>251.45000000000005</v>
      </c>
      <c r="S314" s="32" t="s">
        <v>478</v>
      </c>
      <c r="V314" s="32"/>
      <c r="W314" s="32"/>
      <c r="X314" s="32"/>
      <c r="Y314" s="32"/>
      <c r="Z314" s="32"/>
      <c r="AA314" s="32"/>
      <c r="AB314" s="32"/>
      <c r="AC314" s="32"/>
      <c r="AD314" s="32"/>
    </row>
    <row r="315" spans="1:30" x14ac:dyDescent="0.3">
      <c r="A315" s="26" t="s">
        <v>305</v>
      </c>
      <c r="B315" s="24">
        <v>233</v>
      </c>
      <c r="C315" s="24">
        <v>257</v>
      </c>
      <c r="D315" s="28">
        <v>283</v>
      </c>
      <c r="E315" s="28">
        <v>250</v>
      </c>
      <c r="F315" s="29">
        <v>257</v>
      </c>
      <c r="G315" s="29">
        <v>251</v>
      </c>
      <c r="H315" s="30">
        <v>234</v>
      </c>
      <c r="I315" s="30">
        <v>313</v>
      </c>
      <c r="J315" s="25">
        <v>246</v>
      </c>
      <c r="K315" s="25">
        <v>271</v>
      </c>
      <c r="L315" s="26" t="s">
        <v>305</v>
      </c>
      <c r="M315" s="24">
        <v>245</v>
      </c>
      <c r="N315" s="28">
        <v>266.5</v>
      </c>
      <c r="O315" s="29">
        <v>254</v>
      </c>
      <c r="P315" s="30">
        <v>273.5</v>
      </c>
      <c r="Q315" s="25">
        <v>258.5</v>
      </c>
      <c r="R315" s="32">
        <f>SUMPRODUCT(M315:Q315,$M$1:$Q$1)/SUM($M$1:$Q$1)</f>
        <v>258.35000000000002</v>
      </c>
      <c r="S315" s="32" t="s">
        <v>478</v>
      </c>
      <c r="V315" s="41"/>
      <c r="W315" s="41" t="s">
        <v>505</v>
      </c>
      <c r="X315" s="41" t="s">
        <v>493</v>
      </c>
      <c r="Y315" s="41" t="s">
        <v>506</v>
      </c>
      <c r="Z315" s="41" t="s">
        <v>507</v>
      </c>
      <c r="AA315" s="41" t="s">
        <v>508</v>
      </c>
      <c r="AB315" s="41" t="s">
        <v>509</v>
      </c>
      <c r="AC315" s="41" t="s">
        <v>510</v>
      </c>
      <c r="AD315" s="41" t="s">
        <v>511</v>
      </c>
    </row>
    <row r="316" spans="1:30" x14ac:dyDescent="0.3">
      <c r="V316" s="40" t="s">
        <v>499</v>
      </c>
      <c r="W316" s="40">
        <v>-7.1054273576010019E-14</v>
      </c>
      <c r="X316" s="40">
        <v>3.7268212598205024E-15</v>
      </c>
      <c r="Y316" s="40">
        <v>-19.065651025998562</v>
      </c>
      <c r="Z316" s="40">
        <v>5.1690138028933138E-54</v>
      </c>
      <c r="AA316" s="40">
        <v>-7.8387619106109264E-14</v>
      </c>
      <c r="AB316" s="40">
        <v>-6.3720928045910773E-14</v>
      </c>
      <c r="AC316" s="40">
        <v>-7.8387619106109264E-14</v>
      </c>
      <c r="AD316" s="40">
        <v>-6.3720928045910773E-14</v>
      </c>
    </row>
    <row r="317" spans="1:30" x14ac:dyDescent="0.3">
      <c r="V317" s="40" t="s">
        <v>512</v>
      </c>
      <c r="W317" s="40">
        <v>0.20000000000000012</v>
      </c>
      <c r="X317" s="40">
        <v>2.4228790648117754E-17</v>
      </c>
      <c r="Y317" s="40">
        <v>8254642293322114</v>
      </c>
      <c r="Z317" s="40">
        <v>0</v>
      </c>
      <c r="AA317" s="40">
        <v>0.20000000000000007</v>
      </c>
      <c r="AB317" s="40">
        <v>0.20000000000000018</v>
      </c>
      <c r="AC317" s="40">
        <v>0.20000000000000007</v>
      </c>
      <c r="AD317" s="40">
        <v>0.20000000000000018</v>
      </c>
    </row>
    <row r="318" spans="1:30" x14ac:dyDescent="0.3">
      <c r="V318" s="40" t="s">
        <v>513</v>
      </c>
      <c r="W318" s="40">
        <v>0.1499999999999998</v>
      </c>
      <c r="X318" s="40">
        <v>3.9716670979048487E-17</v>
      </c>
      <c r="Y318" s="40">
        <v>3776751583211202.5</v>
      </c>
      <c r="Z318" s="40">
        <v>0</v>
      </c>
      <c r="AA318" s="40">
        <v>0.14999999999999972</v>
      </c>
      <c r="AB318" s="40">
        <v>0.14999999999999988</v>
      </c>
      <c r="AC318" s="40">
        <v>0.14999999999999972</v>
      </c>
      <c r="AD318" s="40">
        <v>0.14999999999999988</v>
      </c>
    </row>
    <row r="319" spans="1:30" x14ac:dyDescent="0.3">
      <c r="V319" s="40" t="s">
        <v>514</v>
      </c>
      <c r="W319" s="40">
        <v>0.20000000000000015</v>
      </c>
      <c r="X319" s="40">
        <v>3.7223105404186991E-17</v>
      </c>
      <c r="Y319" s="40">
        <v>5373006841538359</v>
      </c>
      <c r="Z319" s="40">
        <v>0</v>
      </c>
      <c r="AA319" s="40">
        <v>0.20000000000000007</v>
      </c>
      <c r="AB319" s="40">
        <v>0.20000000000000023</v>
      </c>
      <c r="AC319" s="40">
        <v>0.20000000000000007</v>
      </c>
      <c r="AD319" s="40">
        <v>0.20000000000000023</v>
      </c>
    </row>
    <row r="320" spans="1:30" x14ac:dyDescent="0.3">
      <c r="V320" s="40" t="s">
        <v>515</v>
      </c>
      <c r="W320" s="40">
        <v>0.15000000000000016</v>
      </c>
      <c r="X320" s="40">
        <v>3.2029628159685979E-17</v>
      </c>
      <c r="Y320" s="40">
        <v>4683163952205893</v>
      </c>
      <c r="Z320" s="40">
        <v>0</v>
      </c>
      <c r="AA320" s="40">
        <v>0.15000000000000011</v>
      </c>
      <c r="AB320" s="40">
        <v>0.15000000000000022</v>
      </c>
      <c r="AC320" s="40">
        <v>0.15000000000000011</v>
      </c>
      <c r="AD320" s="40">
        <v>0.15000000000000022</v>
      </c>
    </row>
    <row r="321" spans="22:30" x14ac:dyDescent="0.3">
      <c r="V321" s="40" t="s">
        <v>516</v>
      </c>
      <c r="W321" s="40">
        <v>0.29999999999999993</v>
      </c>
      <c r="X321" s="40">
        <v>3.2848773760840686E-17</v>
      </c>
      <c r="Y321" s="40">
        <v>9132761003019010</v>
      </c>
      <c r="Z321" s="40">
        <v>0</v>
      </c>
      <c r="AA321" s="40">
        <v>0.29999999999999988</v>
      </c>
      <c r="AB321" s="40">
        <v>0.3</v>
      </c>
      <c r="AC321" s="40">
        <v>0.29999999999999988</v>
      </c>
      <c r="AD321" s="40">
        <v>0.3</v>
      </c>
    </row>
  </sheetData>
  <autoFilter ref="A2:S315" xr:uid="{652DFAA3-18E7-4B12-B87B-E48528259725}"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1418-EF73-4DA2-B494-9D7F82A0BB37}">
  <dimension ref="B3:H7"/>
  <sheetViews>
    <sheetView workbookViewId="0">
      <selection activeCell="B150" sqref="B33:B150"/>
    </sheetView>
  </sheetViews>
  <sheetFormatPr defaultRowHeight="14.4" x14ac:dyDescent="0.3"/>
  <cols>
    <col min="3" max="3" width="9.5546875" bestFit="1" customWidth="1"/>
    <col min="4" max="4" width="9" bestFit="1" customWidth="1"/>
    <col min="5" max="7" width="9.5546875" bestFit="1" customWidth="1"/>
  </cols>
  <sheetData>
    <row r="3" spans="2:8" x14ac:dyDescent="0.3">
      <c r="B3" s="32"/>
      <c r="C3" s="32" t="s">
        <v>410</v>
      </c>
      <c r="D3" s="32" t="s">
        <v>412</v>
      </c>
      <c r="E3" s="32" t="s">
        <v>413</v>
      </c>
      <c r="F3" s="32" t="s">
        <v>483</v>
      </c>
      <c r="G3" s="32" t="s">
        <v>484</v>
      </c>
      <c r="H3" s="38" t="s">
        <v>443</v>
      </c>
    </row>
    <row r="4" spans="2:8" x14ac:dyDescent="0.3">
      <c r="B4" s="32" t="s">
        <v>452</v>
      </c>
      <c r="C4" s="34">
        <f>AVERAGE('(Exclude)Copy of Data analysis'!G4:G33)</f>
        <v>1367.6176841738043</v>
      </c>
      <c r="D4" s="34">
        <f>AVERAGE('(Exclude)Copy of Data analysis'!P4:P33)</f>
        <v>745.90086882823482</v>
      </c>
      <c r="E4" s="34">
        <f>AVERAGE('(Exclude)Copy of Data analysis'!Y4:Y33)</f>
        <v>1258.239564859646</v>
      </c>
      <c r="F4" s="34">
        <f>AVERAGE('(Exclude)Copy of Data analysis'!AH4:AH33)</f>
        <v>-62.685518926025992</v>
      </c>
      <c r="G4" s="34">
        <f>AVERAGE('(Exclude)Copy of Data analysis'!AQ4:AQ33)</f>
        <v>-79.384187577097734</v>
      </c>
      <c r="H4" s="32">
        <v>30</v>
      </c>
    </row>
    <row r="5" spans="2:8" x14ac:dyDescent="0.3">
      <c r="B5" s="32" t="s">
        <v>453</v>
      </c>
      <c r="C5" s="34">
        <f>AVERAGE('(Exclude)Copy of Data analysis'!G34:G153)</f>
        <v>1265.0626674527075</v>
      </c>
      <c r="D5" s="34">
        <f>AVERAGE('(Exclude)Copy of Data analysis'!P34:P153)</f>
        <v>447.15162530800598</v>
      </c>
      <c r="E5" s="34">
        <f>AVERAGE('(Exclude)Copy of Data analysis'!P34:P153)</f>
        <v>447.15162530800598</v>
      </c>
      <c r="F5" s="34">
        <f>AVERAGE('(Exclude)Copy of Data analysis'!AH34:AH119,'(Exclude)Copy of Data analysis'!AH122:AH151,'(Exclude)Copy of Data analysis'!AH153)</f>
        <v>0.14709748269881304</v>
      </c>
      <c r="G5" s="34">
        <f>AVERAGE('(Exclude)Copy of Data analysis'!AQ34:AQ119,'(Exclude)Copy of Data analysis'!AQ122:AQ151,'(Exclude)Copy of Data analysis'!AQ153)</f>
        <v>0.2706000496233516</v>
      </c>
      <c r="H5" s="32">
        <v>117</v>
      </c>
    </row>
    <row r="6" spans="2:8" x14ac:dyDescent="0.3">
      <c r="B6" s="32" t="s">
        <v>454</v>
      </c>
      <c r="C6" s="34">
        <f>AVERAGE('(Exclude)Copy of Data analysis'!G154:G254)</f>
        <v>455.02983984175893</v>
      </c>
      <c r="D6" s="34">
        <f>AVERAGE('(Exclude)Copy of Data analysis'!P154:P254)</f>
        <v>289.69131917604039</v>
      </c>
      <c r="E6" s="34">
        <f>AVERAGE('(Exclude)Copy of Data analysis'!Y154:Y254)</f>
        <v>506.15710306382323</v>
      </c>
      <c r="F6" s="34">
        <f>AVERAGE('(Exclude)Copy of Data analysis'!AH154:AH254)</f>
        <v>0.94104936493964431</v>
      </c>
      <c r="G6" s="34">
        <f>AVERAGE('(Exclude)Copy of Data analysis'!AQ154:AQ254)</f>
        <v>1.5050174043505884</v>
      </c>
      <c r="H6" s="32">
        <v>101</v>
      </c>
    </row>
    <row r="7" spans="2:8" x14ac:dyDescent="0.3">
      <c r="B7" s="32" t="s">
        <v>481</v>
      </c>
      <c r="C7" s="34">
        <f>AVERAGE('(Exclude)Copy of Data analysis'!G255:G316)</f>
        <v>31.782458213555213</v>
      </c>
      <c r="D7" s="34">
        <f>AVERAGE('(Exclude)Copy of Data analysis'!P255:P316)</f>
        <v>23.044530213937371</v>
      </c>
      <c r="E7" s="34">
        <f>AVERAGE('(Exclude)Copy of Data analysis'!Y255:Y316)</f>
        <v>38.599516464766054</v>
      </c>
      <c r="F7" s="34">
        <f>AVERAGE('(Exclude)Copy of Data analysis'!AH255:AH316)</f>
        <v>10.302922549554564</v>
      </c>
      <c r="G7" s="34">
        <f>AVERAGE('(Exclude)Copy of Data analysis'!AQ255:AQ316)</f>
        <v>21.420329787011632</v>
      </c>
      <c r="H7" s="32">
        <v>62</v>
      </c>
    </row>
  </sheetData>
  <phoneticPr fontId="5" type="noConversion"/>
  <conditionalFormatting sqref="C4:G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A982-EFE8-49E6-9F56-C37C7827265A}">
  <sheetPr filterMode="1"/>
  <dimension ref="A1:BA316"/>
  <sheetViews>
    <sheetView topLeftCell="G7" workbookViewId="0">
      <selection activeCell="BC25" sqref="BC25"/>
    </sheetView>
  </sheetViews>
  <sheetFormatPr defaultRowHeight="14.4" x14ac:dyDescent="0.3"/>
  <cols>
    <col min="1" max="1" width="8" bestFit="1" customWidth="1"/>
    <col min="2" max="6" width="0" hidden="1" customWidth="1"/>
    <col min="8" max="15" width="0" hidden="1" customWidth="1"/>
    <col min="17" max="24" width="0" hidden="1" customWidth="1"/>
    <col min="26" max="33" width="0" hidden="1" customWidth="1"/>
    <col min="35" max="42" width="0" hidden="1" customWidth="1"/>
  </cols>
  <sheetData>
    <row r="1" spans="1:53" hidden="1" x14ac:dyDescent="0.3"/>
    <row r="2" spans="1:53" x14ac:dyDescent="0.3">
      <c r="AU2">
        <v>0.2</v>
      </c>
      <c r="AV2">
        <v>0.15</v>
      </c>
      <c r="AW2">
        <v>0.2</v>
      </c>
      <c r="AX2">
        <v>0.15</v>
      </c>
      <c r="AY2">
        <v>0.3</v>
      </c>
    </row>
    <row r="3" spans="1:53" x14ac:dyDescent="0.3">
      <c r="A3" t="s">
        <v>414</v>
      </c>
      <c r="B3" t="s">
        <v>325</v>
      </c>
      <c r="C3" t="s">
        <v>326</v>
      </c>
      <c r="D3" t="s">
        <v>327</v>
      </c>
      <c r="E3" t="s">
        <v>328</v>
      </c>
      <c r="F3" t="s">
        <v>329</v>
      </c>
      <c r="G3" t="s">
        <v>439</v>
      </c>
      <c r="H3" t="s">
        <v>473</v>
      </c>
      <c r="I3" t="s">
        <v>448</v>
      </c>
      <c r="J3" t="s">
        <v>474</v>
      </c>
      <c r="K3" t="s">
        <v>330</v>
      </c>
      <c r="L3" t="s">
        <v>331</v>
      </c>
      <c r="M3" t="s">
        <v>332</v>
      </c>
      <c r="N3" t="s">
        <v>333</v>
      </c>
      <c r="O3" t="s">
        <v>334</v>
      </c>
      <c r="P3" t="s">
        <v>456</v>
      </c>
      <c r="Q3" t="s">
        <v>457</v>
      </c>
      <c r="R3" t="s">
        <v>458</v>
      </c>
      <c r="S3" t="s">
        <v>449</v>
      </c>
      <c r="T3" t="s">
        <v>360</v>
      </c>
      <c r="U3" t="s">
        <v>361</v>
      </c>
      <c r="V3" t="s">
        <v>362</v>
      </c>
      <c r="W3" t="s">
        <v>363</v>
      </c>
      <c r="X3" t="s">
        <v>364</v>
      </c>
      <c r="Y3" t="s">
        <v>460</v>
      </c>
      <c r="Z3" t="s">
        <v>461</v>
      </c>
      <c r="AA3" t="s">
        <v>462</v>
      </c>
      <c r="AB3" t="s">
        <v>463</v>
      </c>
      <c r="AC3" t="s">
        <v>380</v>
      </c>
      <c r="AD3" t="s">
        <v>381</v>
      </c>
      <c r="AE3" t="s">
        <v>382</v>
      </c>
      <c r="AF3" t="s">
        <v>383</v>
      </c>
      <c r="AG3" t="s">
        <v>384</v>
      </c>
      <c r="AH3" t="s">
        <v>470</v>
      </c>
      <c r="AI3" t="s">
        <v>471</v>
      </c>
      <c r="AJ3" t="s">
        <v>467</v>
      </c>
      <c r="AK3" t="s">
        <v>468</v>
      </c>
      <c r="AL3" t="s">
        <v>390</v>
      </c>
      <c r="AM3" t="s">
        <v>391</v>
      </c>
      <c r="AN3" t="s">
        <v>392</v>
      </c>
      <c r="AO3" t="s">
        <v>393</v>
      </c>
      <c r="AP3" t="s">
        <v>394</v>
      </c>
      <c r="AQ3" t="s">
        <v>465</v>
      </c>
      <c r="AR3" t="s">
        <v>466</v>
      </c>
      <c r="AS3" t="s">
        <v>467</v>
      </c>
      <c r="AT3" t="s">
        <v>468</v>
      </c>
      <c r="AU3" t="s">
        <v>455</v>
      </c>
      <c r="AV3" t="s">
        <v>459</v>
      </c>
      <c r="AW3" t="s">
        <v>464</v>
      </c>
      <c r="AX3" t="s">
        <v>472</v>
      </c>
      <c r="AY3" t="s">
        <v>469</v>
      </c>
      <c r="AZ3" s="1" t="s">
        <v>482</v>
      </c>
      <c r="BA3" s="33" t="s">
        <v>476</v>
      </c>
    </row>
    <row r="4" spans="1:53" x14ac:dyDescent="0.3">
      <c r="A4" t="s">
        <v>29</v>
      </c>
      <c r="B4">
        <v>2480.3833080371201</v>
      </c>
      <c r="C4">
        <v>3530.0057388144637</v>
      </c>
      <c r="D4">
        <v>6861.810012425216</v>
      </c>
      <c r="E4">
        <v>6875.6607528857594</v>
      </c>
      <c r="F4">
        <v>4944.5766048993282</v>
      </c>
      <c r="G4">
        <v>5713.4103226530815</v>
      </c>
      <c r="H4">
        <v>13</v>
      </c>
      <c r="I4">
        <v>0.14794759342265928</v>
      </c>
      <c r="J4">
        <v>78</v>
      </c>
      <c r="K4">
        <v>1842.6164478819985</v>
      </c>
      <c r="L4">
        <v>2006.2281295289345</v>
      </c>
      <c r="M4">
        <v>2257.6374458943251</v>
      </c>
      <c r="N4">
        <v>2846.7875793070075</v>
      </c>
      <c r="O4">
        <v>4105.8959272774109</v>
      </c>
      <c r="P4">
        <v>3140.3643627524784</v>
      </c>
      <c r="Q4">
        <v>0.17380133389789831</v>
      </c>
      <c r="R4">
        <v>7</v>
      </c>
      <c r="S4">
        <v>28</v>
      </c>
      <c r="T4">
        <v>2447.4211412038649</v>
      </c>
      <c r="U4">
        <v>2639.1696620573784</v>
      </c>
      <c r="V4">
        <v>2866.7237695857457</v>
      </c>
      <c r="W4">
        <v>3751.4110951853877</v>
      </c>
      <c r="X4">
        <v>4834.9263956412542</v>
      </c>
      <c r="Y4">
        <v>3887.0681808923296</v>
      </c>
      <c r="Z4">
        <v>0.14587232880571044</v>
      </c>
      <c r="AA4">
        <v>13</v>
      </c>
      <c r="AB4">
        <v>29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13</v>
      </c>
      <c r="AK4">
        <v>89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11</v>
      </c>
      <c r="AT4">
        <v>101</v>
      </c>
      <c r="AU4">
        <v>45.5</v>
      </c>
      <c r="AV4">
        <v>17.5</v>
      </c>
      <c r="AW4">
        <v>21</v>
      </c>
      <c r="AX4">
        <v>51</v>
      </c>
      <c r="AY4">
        <v>56</v>
      </c>
      <c r="AZ4">
        <f>SUMPRODUCT(AU4:AY4,$AU$2:$AY$2)/SUM($AU$2:$AY$2)</f>
        <v>40.375</v>
      </c>
      <c r="BA4" s="32" t="s">
        <v>477</v>
      </c>
    </row>
    <row r="5" spans="1:53" x14ac:dyDescent="0.3">
      <c r="A5" t="s">
        <v>275</v>
      </c>
      <c r="B5">
        <v>-3.2530595840000003E-3</v>
      </c>
      <c r="C5">
        <v>5714.9385689006085</v>
      </c>
      <c r="D5">
        <v>4945.5770960936961</v>
      </c>
      <c r="E5">
        <v>3703.29613998592</v>
      </c>
      <c r="F5">
        <v>3449.2562770391041</v>
      </c>
      <c r="G5">
        <v>3765.553537822208</v>
      </c>
      <c r="H5">
        <v>17</v>
      </c>
      <c r="I5">
        <v>1</v>
      </c>
      <c r="J5">
        <v>5</v>
      </c>
      <c r="K5">
        <v>175.717762735104</v>
      </c>
      <c r="L5">
        <v>225.122176172032</v>
      </c>
      <c r="M5">
        <v>270.387901897728</v>
      </c>
      <c r="N5">
        <v>277.83665578598402</v>
      </c>
      <c r="O5">
        <v>265.730466812928</v>
      </c>
      <c r="P5">
        <v>263.76276078586881</v>
      </c>
      <c r="Q5">
        <v>8.6238363583035715E-2</v>
      </c>
      <c r="R5">
        <v>42</v>
      </c>
      <c r="S5">
        <v>50</v>
      </c>
      <c r="T5">
        <v>266.98016395571204</v>
      </c>
      <c r="U5">
        <v>350.365510726656</v>
      </c>
      <c r="V5">
        <v>401.61729680896002</v>
      </c>
      <c r="W5">
        <v>390.79432710246397</v>
      </c>
      <c r="X5">
        <v>378.14944456704001</v>
      </c>
      <c r="Y5">
        <v>379.68881905346564</v>
      </c>
      <c r="Z5">
        <v>7.2103945494882193E-2</v>
      </c>
      <c r="AA5">
        <v>51</v>
      </c>
      <c r="AB5">
        <v>56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13</v>
      </c>
      <c r="AK5">
        <v>89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11</v>
      </c>
      <c r="AT5">
        <v>101</v>
      </c>
      <c r="AU5">
        <v>11</v>
      </c>
      <c r="AV5">
        <v>46</v>
      </c>
      <c r="AW5">
        <v>53.5</v>
      </c>
      <c r="AX5">
        <v>51</v>
      </c>
      <c r="AY5">
        <v>56</v>
      </c>
      <c r="AZ5">
        <f>SUMPRODUCT(AU5:AY5,$AU$2:$AY$2)/SUM($AU$2:$AY$2)</f>
        <v>44.25</v>
      </c>
      <c r="BA5" s="32" t="s">
        <v>477</v>
      </c>
    </row>
    <row r="6" spans="1:53" x14ac:dyDescent="0.3">
      <c r="A6" t="s">
        <v>297</v>
      </c>
      <c r="B6">
        <v>-20.216880715540476</v>
      </c>
      <c r="C6">
        <v>262.28319241233413</v>
      </c>
      <c r="D6">
        <v>339.06684535596031</v>
      </c>
      <c r="E6">
        <v>411.58850472347649</v>
      </c>
      <c r="F6">
        <v>454.09118808564739</v>
      </c>
      <c r="G6">
        <v>385.02971130733363</v>
      </c>
      <c r="H6">
        <v>51</v>
      </c>
      <c r="I6">
        <v>1</v>
      </c>
      <c r="J6">
        <v>5</v>
      </c>
      <c r="K6">
        <v>2538.0979098224639</v>
      </c>
      <c r="L6">
        <v>2858.5064968962356</v>
      </c>
      <c r="M6">
        <v>2580.8368393522283</v>
      </c>
      <c r="N6">
        <v>2800.2413289795277</v>
      </c>
      <c r="O6">
        <v>2704.7129286412082</v>
      </c>
      <c r="P6">
        <v>2707.9551583567222</v>
      </c>
      <c r="Q6">
        <v>1.2797361119408324E-2</v>
      </c>
      <c r="R6">
        <v>12</v>
      </c>
      <c r="S6">
        <v>104</v>
      </c>
      <c r="T6">
        <v>4423.4604187985196</v>
      </c>
      <c r="U6">
        <v>5032.7399014736275</v>
      </c>
      <c r="V6">
        <v>4112.4839757522941</v>
      </c>
      <c r="W6">
        <v>5078.2813524633393</v>
      </c>
      <c r="X6">
        <v>5648.9288251310081</v>
      </c>
      <c r="Y6">
        <v>5078.3627469554713</v>
      </c>
      <c r="Z6">
        <v>5.0124501239814157E-2</v>
      </c>
      <c r="AA6">
        <v>8</v>
      </c>
      <c r="AB6">
        <v>80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13</v>
      </c>
      <c r="AK6">
        <v>89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</v>
      </c>
      <c r="AT6">
        <v>101</v>
      </c>
      <c r="AU6">
        <v>28</v>
      </c>
      <c r="AV6">
        <v>58</v>
      </c>
      <c r="AW6">
        <v>44</v>
      </c>
      <c r="AX6">
        <v>51</v>
      </c>
      <c r="AY6">
        <v>56</v>
      </c>
      <c r="AZ6">
        <f>SUMPRODUCT(AU6:AY6,$AU$2:$AY$2)/SUM($AU$2:$AY$2)</f>
        <v>47.55</v>
      </c>
      <c r="BA6" s="32" t="s">
        <v>477</v>
      </c>
    </row>
    <row r="7" spans="1:53" x14ac:dyDescent="0.3">
      <c r="A7" t="s">
        <v>149</v>
      </c>
      <c r="B7">
        <v>311.50173683604476</v>
      </c>
      <c r="C7">
        <v>379.82396941813755</v>
      </c>
      <c r="D7">
        <v>531.0170717417268</v>
      </c>
      <c r="E7">
        <v>632.47752757159935</v>
      </c>
      <c r="F7">
        <v>801.47118673799173</v>
      </c>
      <c r="G7">
        <v>651.10143262773101</v>
      </c>
      <c r="H7">
        <v>40</v>
      </c>
      <c r="I7">
        <v>0.20805160945669976</v>
      </c>
      <c r="J7">
        <v>70</v>
      </c>
      <c r="K7">
        <v>675.44017613734911</v>
      </c>
      <c r="L7">
        <v>683.00238113383432</v>
      </c>
      <c r="M7">
        <v>794.30165814232316</v>
      </c>
      <c r="N7">
        <v>915.17871059950392</v>
      </c>
      <c r="O7">
        <v>1145.8752444624399</v>
      </c>
      <c r="P7">
        <v>959.68617045685096</v>
      </c>
      <c r="Q7">
        <v>0.11150159308678909</v>
      </c>
      <c r="R7">
        <v>24</v>
      </c>
      <c r="S7">
        <v>40</v>
      </c>
      <c r="T7">
        <v>986.44105266743304</v>
      </c>
      <c r="U7">
        <v>978.50121460141065</v>
      </c>
      <c r="V7">
        <v>996.04766851238162</v>
      </c>
      <c r="W7">
        <v>1134.9000595803416</v>
      </c>
      <c r="X7">
        <v>1437.3368414774361</v>
      </c>
      <c r="Y7">
        <v>1212.8614015309954</v>
      </c>
      <c r="Z7">
        <v>7.8195423008889264E-2</v>
      </c>
      <c r="AA7">
        <v>23</v>
      </c>
      <c r="AB7">
        <v>53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13</v>
      </c>
      <c r="AK7">
        <v>89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11</v>
      </c>
      <c r="AT7">
        <v>101</v>
      </c>
      <c r="AU7">
        <v>55</v>
      </c>
      <c r="AV7">
        <v>32</v>
      </c>
      <c r="AW7">
        <v>38</v>
      </c>
      <c r="AX7">
        <v>51</v>
      </c>
      <c r="AY7">
        <v>56</v>
      </c>
      <c r="AZ7">
        <f>SUMPRODUCT(AU7:AY7,$AU$2:$AY$2)/SUM($AU$2:$AY$2)</f>
        <v>47.85</v>
      </c>
      <c r="BA7" s="32" t="s">
        <v>477</v>
      </c>
    </row>
    <row r="8" spans="1:53" x14ac:dyDescent="0.3">
      <c r="A8" t="s">
        <v>6</v>
      </c>
      <c r="B8">
        <v>5855.1728233965769</v>
      </c>
      <c r="C8">
        <v>11688.570411963863</v>
      </c>
      <c r="D8">
        <v>9414.9764947159147</v>
      </c>
      <c r="E8">
        <v>10975.189661590855</v>
      </c>
      <c r="F8">
        <v>8359.9052918245179</v>
      </c>
      <c r="G8">
        <v>9396.7014759182675</v>
      </c>
      <c r="H8">
        <v>6</v>
      </c>
      <c r="I8">
        <v>7.3822075283833444E-2</v>
      </c>
      <c r="J8">
        <v>98</v>
      </c>
      <c r="K8">
        <v>3342.9855638679751</v>
      </c>
      <c r="L8">
        <v>4042.8274723747891</v>
      </c>
      <c r="M8">
        <v>4313.7550923653816</v>
      </c>
      <c r="N8">
        <v>4106.8155834481768</v>
      </c>
      <c r="O8">
        <v>4497.938624902702</v>
      </c>
      <c r="P8">
        <v>4263.2617952807477</v>
      </c>
      <c r="Q8">
        <v>6.1147621086751203E-2</v>
      </c>
      <c r="R8">
        <v>5</v>
      </c>
      <c r="S8">
        <v>60</v>
      </c>
      <c r="T8">
        <v>6824.6467037665452</v>
      </c>
      <c r="U8">
        <v>8375.491536867381</v>
      </c>
      <c r="V8">
        <v>7913.3035314080425</v>
      </c>
      <c r="W8">
        <v>8470.4608194948014</v>
      </c>
      <c r="X8">
        <v>7696.3958105970796</v>
      </c>
      <c r="Y8">
        <v>7962.3641884005774</v>
      </c>
      <c r="Z8">
        <v>2.4333660221776077E-2</v>
      </c>
      <c r="AA8">
        <v>5</v>
      </c>
      <c r="AB8">
        <v>102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13</v>
      </c>
      <c r="AK8">
        <v>89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11</v>
      </c>
      <c r="AT8">
        <v>101</v>
      </c>
      <c r="AU8">
        <v>52</v>
      </c>
      <c r="AV8">
        <v>32.5</v>
      </c>
      <c r="AW8">
        <v>53.5</v>
      </c>
      <c r="AX8">
        <v>51</v>
      </c>
      <c r="AY8">
        <v>56</v>
      </c>
      <c r="AZ8">
        <f>SUMPRODUCT(AU8:AY8,$AU$2:$AY$2)/SUM($AU$2:$AY$2)</f>
        <v>50.424999999999997</v>
      </c>
      <c r="BA8" s="32" t="s">
        <v>477</v>
      </c>
    </row>
    <row r="9" spans="1:53" x14ac:dyDescent="0.3">
      <c r="A9" t="s">
        <v>236</v>
      </c>
      <c r="B9">
        <v>0</v>
      </c>
      <c r="C9">
        <v>56.402673979072723</v>
      </c>
      <c r="D9">
        <v>52.994675723490104</v>
      </c>
      <c r="E9">
        <v>46.621705966391808</v>
      </c>
      <c r="F9">
        <v>42.925598123828017</v>
      </c>
      <c r="G9">
        <v>44.575819883100408</v>
      </c>
      <c r="H9">
        <v>119</v>
      </c>
      <c r="I9">
        <v>1</v>
      </c>
      <c r="J9">
        <v>5</v>
      </c>
      <c r="K9">
        <v>80.488676749831768</v>
      </c>
      <c r="L9">
        <v>91.474033941637217</v>
      </c>
      <c r="M9">
        <v>84.336189241704233</v>
      </c>
      <c r="N9">
        <v>162.43499141874659</v>
      </c>
      <c r="O9">
        <v>200.61493688447928</v>
      </c>
      <c r="P9">
        <v>154.44184556233</v>
      </c>
      <c r="Q9">
        <v>0.20039919521289606</v>
      </c>
      <c r="R9">
        <v>64</v>
      </c>
      <c r="S9">
        <v>23</v>
      </c>
      <c r="T9">
        <v>121.05110726616688</v>
      </c>
      <c r="U9">
        <v>142.33272428562884</v>
      </c>
      <c r="V9">
        <v>141.15919454811004</v>
      </c>
      <c r="W9">
        <v>351.84056030085026</v>
      </c>
      <c r="X9">
        <v>410.63176196386223</v>
      </c>
      <c r="Y9">
        <v>311.20590336301177</v>
      </c>
      <c r="Z9">
        <v>0.27672321236657638</v>
      </c>
      <c r="AA9">
        <v>57</v>
      </c>
      <c r="AB9">
        <v>20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13</v>
      </c>
      <c r="AK9">
        <v>89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11</v>
      </c>
      <c r="AT9">
        <v>101</v>
      </c>
      <c r="AU9">
        <v>62</v>
      </c>
      <c r="AV9">
        <v>43.5</v>
      </c>
      <c r="AW9">
        <v>38.5</v>
      </c>
      <c r="AX9">
        <v>51</v>
      </c>
      <c r="AY9">
        <v>56</v>
      </c>
      <c r="AZ9">
        <f>SUMPRODUCT(AU9:AY9,$AU$2:$AY$2)/SUM($AU$2:$AY$2)</f>
        <v>51.075000000000003</v>
      </c>
      <c r="BA9" s="32" t="s">
        <v>477</v>
      </c>
    </row>
    <row r="10" spans="1:53" x14ac:dyDescent="0.3">
      <c r="A10" t="s">
        <v>75</v>
      </c>
      <c r="B10">
        <v>2202.2372665286239</v>
      </c>
      <c r="C10">
        <v>2248.3047980578199</v>
      </c>
      <c r="D10">
        <v>2580.5723266503478</v>
      </c>
      <c r="E10">
        <v>2200.5381361194391</v>
      </c>
      <c r="F10">
        <v>2638.5161243000525</v>
      </c>
      <c r="G10">
        <v>2454.2094591152445</v>
      </c>
      <c r="H10">
        <v>23</v>
      </c>
      <c r="I10">
        <v>3.68098846835474E-2</v>
      </c>
      <c r="J10">
        <v>110</v>
      </c>
      <c r="K10">
        <v>916.84383959283491</v>
      </c>
      <c r="L10">
        <v>944.12950850559105</v>
      </c>
      <c r="M10">
        <v>1017.0783078069339</v>
      </c>
      <c r="N10">
        <v>1221.7886061332174</v>
      </c>
      <c r="O10">
        <v>1311.3889061549526</v>
      </c>
      <c r="P10">
        <v>1187.5564732682544</v>
      </c>
      <c r="Q10">
        <v>7.4205141763441285E-2</v>
      </c>
      <c r="R10">
        <v>21</v>
      </c>
      <c r="S10">
        <v>54</v>
      </c>
      <c r="T10">
        <v>1032.9489793110588</v>
      </c>
      <c r="U10">
        <v>897.49664736687464</v>
      </c>
      <c r="V10">
        <v>915.29676376641623</v>
      </c>
      <c r="W10">
        <v>1052.4926022482846</v>
      </c>
      <c r="X10">
        <v>1417.2540898987565</v>
      </c>
      <c r="Y10">
        <v>1162.2310507211678</v>
      </c>
      <c r="Z10">
        <v>6.5304519804168182E-2</v>
      </c>
      <c r="AA10">
        <v>24</v>
      </c>
      <c r="AB10">
        <v>63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13</v>
      </c>
      <c r="AK10">
        <v>89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11</v>
      </c>
      <c r="AT10">
        <v>101</v>
      </c>
      <c r="AU10">
        <v>66.5</v>
      </c>
      <c r="AV10">
        <v>37.5</v>
      </c>
      <c r="AW10">
        <v>43.5</v>
      </c>
      <c r="AX10">
        <v>51</v>
      </c>
      <c r="AY10">
        <v>56</v>
      </c>
      <c r="AZ10">
        <f>SUMPRODUCT(AU10:AY10,$AU$2:$AY$2)/SUM($AU$2:$AY$2)</f>
        <v>52.075000000000003</v>
      </c>
      <c r="BA10" s="32" t="s">
        <v>477</v>
      </c>
    </row>
    <row r="11" spans="1:53" x14ac:dyDescent="0.3">
      <c r="A11" t="s">
        <v>54</v>
      </c>
      <c r="B11">
        <v>0.96162888806400004</v>
      </c>
      <c r="C11">
        <v>-64.679045828607997</v>
      </c>
      <c r="D11">
        <v>-2.66902639768576</v>
      </c>
      <c r="E11">
        <v>52.564166888878077</v>
      </c>
      <c r="F11">
        <v>-24.594822547087357</v>
      </c>
      <c r="G11">
        <v>2.211644921264126</v>
      </c>
      <c r="H11">
        <v>201</v>
      </c>
      <c r="I11">
        <v>1</v>
      </c>
      <c r="J11">
        <v>5</v>
      </c>
      <c r="K11">
        <v>22.307601948627454</v>
      </c>
      <c r="L11">
        <v>108.51586008892241</v>
      </c>
      <c r="M11">
        <v>290.35899476093709</v>
      </c>
      <c r="N11">
        <v>289.36564857526906</v>
      </c>
      <c r="O11">
        <v>305.17578504035663</v>
      </c>
      <c r="P11">
        <v>273.49298064278827</v>
      </c>
      <c r="Q11">
        <v>0.68740540856453514</v>
      </c>
      <c r="R11">
        <v>40</v>
      </c>
      <c r="S11">
        <v>14</v>
      </c>
      <c r="T11">
        <v>206.19158870536702</v>
      </c>
      <c r="U11">
        <v>606.31156325494783</v>
      </c>
      <c r="V11">
        <v>667.31760114752728</v>
      </c>
      <c r="W11">
        <v>654.41018100197687</v>
      </c>
      <c r="X11">
        <v>551.40495263675166</v>
      </c>
      <c r="Y11">
        <v>590.973713182815</v>
      </c>
      <c r="Z11">
        <v>0.21741863032265907</v>
      </c>
      <c r="AA11">
        <v>37</v>
      </c>
      <c r="AB11">
        <v>21</v>
      </c>
      <c r="AC11">
        <v>0</v>
      </c>
      <c r="AD11">
        <v>0</v>
      </c>
      <c r="AE11">
        <v>0</v>
      </c>
      <c r="AF11">
        <v>-41.087430707996461</v>
      </c>
      <c r="AG11">
        <v>0</v>
      </c>
      <c r="AH11">
        <v>-12.326229212398937</v>
      </c>
      <c r="AI11">
        <v>0</v>
      </c>
      <c r="AJ11">
        <v>2</v>
      </c>
      <c r="AK11">
        <v>89</v>
      </c>
      <c r="AL11">
        <v>0</v>
      </c>
      <c r="AM11">
        <v>0</v>
      </c>
      <c r="AN11">
        <v>0</v>
      </c>
      <c r="AO11">
        <v>-251.6977446527965</v>
      </c>
      <c r="AP11">
        <v>0</v>
      </c>
      <c r="AQ11">
        <v>-75.509323395838948</v>
      </c>
      <c r="AR11">
        <v>0</v>
      </c>
      <c r="AS11">
        <v>2</v>
      </c>
      <c r="AT11">
        <v>101</v>
      </c>
      <c r="AU11">
        <v>103</v>
      </c>
      <c r="AV11">
        <v>27</v>
      </c>
      <c r="AW11">
        <v>29</v>
      </c>
      <c r="AX11">
        <v>45.5</v>
      </c>
      <c r="AY11">
        <v>51.5</v>
      </c>
      <c r="AZ11">
        <f>SUMPRODUCT(AU11:AY11,$AU$2:$AY$2)/SUM($AU$2:$AY$2)</f>
        <v>52.725000000000009</v>
      </c>
      <c r="BA11" s="32" t="s">
        <v>477</v>
      </c>
    </row>
    <row r="12" spans="1:53" x14ac:dyDescent="0.3">
      <c r="A12" t="s">
        <v>261</v>
      </c>
      <c r="B12">
        <v>0</v>
      </c>
      <c r="C12">
        <v>37.023148449554739</v>
      </c>
      <c r="D12">
        <v>27.989459409767935</v>
      </c>
      <c r="E12">
        <v>24.873719523287349</v>
      </c>
      <c r="F12">
        <v>12.757820741187379</v>
      </c>
      <c r="G12">
        <v>20.014293457892482</v>
      </c>
      <c r="H12">
        <v>147</v>
      </c>
      <c r="I12">
        <v>1</v>
      </c>
      <c r="J12">
        <v>5</v>
      </c>
      <c r="K12">
        <v>79.706704734406969</v>
      </c>
      <c r="L12">
        <v>89.041827324041932</v>
      </c>
      <c r="M12">
        <v>108.83348548393492</v>
      </c>
      <c r="N12">
        <v>111.6622191129384</v>
      </c>
      <c r="O12">
        <v>88.804856807519243</v>
      </c>
      <c r="P12">
        <v>99.224732156598634</v>
      </c>
      <c r="Q12">
        <v>2.1852878660428177E-2</v>
      </c>
      <c r="R12">
        <v>85</v>
      </c>
      <c r="S12">
        <v>87</v>
      </c>
      <c r="T12">
        <v>158.0572464878814</v>
      </c>
      <c r="U12">
        <v>113.06492287913748</v>
      </c>
      <c r="V12">
        <v>155.38815302812182</v>
      </c>
      <c r="W12">
        <v>153.13712820716833</v>
      </c>
      <c r="X12">
        <v>152.6539697848323</v>
      </c>
      <c r="Y12">
        <v>151.63646545005872</v>
      </c>
      <c r="Z12">
        <v>-6.9325705529588166E-3</v>
      </c>
      <c r="AA12">
        <v>90</v>
      </c>
      <c r="AB12">
        <v>179</v>
      </c>
      <c r="AC12">
        <v>-4.4214748524454173E-2</v>
      </c>
      <c r="AD12">
        <v>0</v>
      </c>
      <c r="AE12">
        <v>0</v>
      </c>
      <c r="AF12">
        <v>0</v>
      </c>
      <c r="AG12">
        <v>0</v>
      </c>
      <c r="AH12">
        <v>-2.2107374262227085E-3</v>
      </c>
      <c r="AI12">
        <v>-1</v>
      </c>
      <c r="AJ12">
        <v>12</v>
      </c>
      <c r="AK12">
        <v>1</v>
      </c>
      <c r="AL12">
        <v>-4.4214748524454173E-2</v>
      </c>
      <c r="AM12">
        <v>0</v>
      </c>
      <c r="AN12">
        <v>0</v>
      </c>
      <c r="AO12">
        <v>0</v>
      </c>
      <c r="AP12">
        <v>0</v>
      </c>
      <c r="AQ12">
        <v>-2.2107374262227085E-3</v>
      </c>
      <c r="AR12">
        <v>-1</v>
      </c>
      <c r="AS12">
        <v>10</v>
      </c>
      <c r="AT12">
        <v>1</v>
      </c>
      <c r="AU12">
        <v>76</v>
      </c>
      <c r="AV12">
        <v>86</v>
      </c>
      <c r="AW12">
        <v>134.5</v>
      </c>
      <c r="AX12">
        <v>6.5</v>
      </c>
      <c r="AY12">
        <v>5.5</v>
      </c>
      <c r="AZ12">
        <f>SUMPRODUCT(AU12:AY12,$AU$2:$AY$2)/SUM($AU$2:$AY$2)</f>
        <v>57.625</v>
      </c>
      <c r="BA12" s="32" t="s">
        <v>477</v>
      </c>
    </row>
    <row r="13" spans="1:53" x14ac:dyDescent="0.3">
      <c r="A13" t="s">
        <v>81</v>
      </c>
      <c r="B13">
        <v>347.02435312170934</v>
      </c>
      <c r="C13">
        <v>328.32153882010221</v>
      </c>
      <c r="D13">
        <v>389.05096979831012</v>
      </c>
      <c r="E13">
        <v>372.94731923397825</v>
      </c>
      <c r="F13">
        <v>444.37552259955896</v>
      </c>
      <c r="G13">
        <v>401.21189336676969</v>
      </c>
      <c r="H13">
        <v>49</v>
      </c>
      <c r="I13">
        <v>5.0698313341106527E-2</v>
      </c>
      <c r="J13">
        <v>105</v>
      </c>
      <c r="K13">
        <v>252.10476119701096</v>
      </c>
      <c r="L13">
        <v>243.20990551994163</v>
      </c>
      <c r="M13">
        <v>259.70462930361293</v>
      </c>
      <c r="N13">
        <v>277.3054179407477</v>
      </c>
      <c r="O13">
        <v>335.70834997860925</v>
      </c>
      <c r="P13">
        <v>294.18162457023823</v>
      </c>
      <c r="Q13">
        <v>5.8951863985438502E-2</v>
      </c>
      <c r="R13">
        <v>39</v>
      </c>
      <c r="S13">
        <v>61</v>
      </c>
      <c r="T13">
        <v>487.11481453538511</v>
      </c>
      <c r="U13">
        <v>501.79400726687533</v>
      </c>
      <c r="V13">
        <v>476.06245280397525</v>
      </c>
      <c r="W13">
        <v>545.94272874561716</v>
      </c>
      <c r="X13">
        <v>593.21563494453835</v>
      </c>
      <c r="Y13">
        <v>545.72700425240862</v>
      </c>
      <c r="Z13">
        <v>4.0198564730925979E-2</v>
      </c>
      <c r="AA13">
        <v>40</v>
      </c>
      <c r="AB13">
        <v>89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13</v>
      </c>
      <c r="AK13">
        <v>89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11</v>
      </c>
      <c r="AT13">
        <v>101</v>
      </c>
      <c r="AU13">
        <v>77</v>
      </c>
      <c r="AV13">
        <v>50</v>
      </c>
      <c r="AW13">
        <v>64.5</v>
      </c>
      <c r="AX13">
        <v>51</v>
      </c>
      <c r="AY13">
        <v>56</v>
      </c>
      <c r="AZ13">
        <f>SUMPRODUCT(AU13:AY13,$AU$2:$AY$2)/SUM($AU$2:$AY$2)</f>
        <v>60.25</v>
      </c>
      <c r="BA13" s="32" t="s">
        <v>477</v>
      </c>
    </row>
    <row r="14" spans="1:53" x14ac:dyDescent="0.3">
      <c r="A14" t="s">
        <v>294</v>
      </c>
      <c r="B14">
        <v>1576.5846178913996</v>
      </c>
      <c r="C14">
        <v>1627.658437091246</v>
      </c>
      <c r="D14">
        <v>1605.5569498520779</v>
      </c>
      <c r="E14">
        <v>1625.4452578089265</v>
      </c>
      <c r="F14">
        <v>1588.1990827609191</v>
      </c>
      <c r="G14">
        <v>1604.2367531665936</v>
      </c>
      <c r="H14">
        <v>29</v>
      </c>
      <c r="I14">
        <v>1.4690477662042678E-3</v>
      </c>
      <c r="J14">
        <v>128</v>
      </c>
      <c r="K14">
        <v>3415.1008464164984</v>
      </c>
      <c r="L14">
        <v>3151.6631085695694</v>
      </c>
      <c r="M14">
        <v>3179.107957840944</v>
      </c>
      <c r="N14">
        <v>3477.2411204823957</v>
      </c>
      <c r="O14">
        <v>3342.8706914547488</v>
      </c>
      <c r="P14">
        <v>3344.4804020441106</v>
      </c>
      <c r="Q14">
        <v>-4.2662927493750669E-3</v>
      </c>
      <c r="R14">
        <v>6</v>
      </c>
      <c r="S14">
        <v>141</v>
      </c>
      <c r="T14">
        <v>6429.0174385184628</v>
      </c>
      <c r="U14">
        <v>7125.9165041314582</v>
      </c>
      <c r="V14">
        <v>6698.1228294300272</v>
      </c>
      <c r="W14">
        <v>7272.3846746397403</v>
      </c>
      <c r="X14">
        <v>7004.0767314277955</v>
      </c>
      <c r="Y14">
        <v>7000.7173579815426</v>
      </c>
      <c r="Z14">
        <v>1.7281761605149937E-2</v>
      </c>
      <c r="AA14">
        <v>6</v>
      </c>
      <c r="AB14">
        <v>118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13</v>
      </c>
      <c r="AK14">
        <v>89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11</v>
      </c>
      <c r="AT14">
        <v>101</v>
      </c>
      <c r="AU14">
        <v>78.5</v>
      </c>
      <c r="AV14">
        <v>73.5</v>
      </c>
      <c r="AW14">
        <v>62</v>
      </c>
      <c r="AX14">
        <v>51</v>
      </c>
      <c r="AY14">
        <v>56</v>
      </c>
      <c r="AZ14">
        <f>SUMPRODUCT(AU14:AY14,$AU$2:$AY$2)/SUM($AU$2:$AY$2)</f>
        <v>63.575000000000003</v>
      </c>
      <c r="BA14" s="32" t="s">
        <v>477</v>
      </c>
    </row>
    <row r="15" spans="1:53" x14ac:dyDescent="0.3">
      <c r="A15" t="s">
        <v>300</v>
      </c>
      <c r="B15">
        <v>-597.4825084532531</v>
      </c>
      <c r="C15">
        <v>2415.3789529931983</v>
      </c>
      <c r="D15">
        <v>2457.367328328919</v>
      </c>
      <c r="E15">
        <v>2945.7619335139839</v>
      </c>
      <c r="F15">
        <v>2406.4355675141637</v>
      </c>
      <c r="G15">
        <v>2428.6710949526414</v>
      </c>
      <c r="H15">
        <v>24</v>
      </c>
      <c r="I15">
        <v>1</v>
      </c>
      <c r="J15">
        <v>5</v>
      </c>
      <c r="K15">
        <v>1212.1140785632358</v>
      </c>
      <c r="L15">
        <v>1236.4033847101439</v>
      </c>
      <c r="M15">
        <v>1212.2040536913921</v>
      </c>
      <c r="N15">
        <v>1106.1366249192038</v>
      </c>
      <c r="O15">
        <v>1074.092889627402</v>
      </c>
      <c r="P15">
        <v>1126.3448272286694</v>
      </c>
      <c r="Q15">
        <v>-2.3887961036532679E-2</v>
      </c>
      <c r="R15">
        <v>22</v>
      </c>
      <c r="S15">
        <v>171</v>
      </c>
      <c r="T15">
        <v>2260.0026915621579</v>
      </c>
      <c r="U15">
        <v>2176.9455269129526</v>
      </c>
      <c r="V15">
        <v>1996.230162703657</v>
      </c>
      <c r="W15">
        <v>1792.4884259642058</v>
      </c>
      <c r="X15">
        <v>1871.8364019211879</v>
      </c>
      <c r="Y15">
        <v>1907.5745320222238</v>
      </c>
      <c r="Z15">
        <v>-3.6987805688720621E-2</v>
      </c>
      <c r="AA15">
        <v>20</v>
      </c>
      <c r="AB15">
        <v>209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13</v>
      </c>
      <c r="AK15">
        <v>89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11</v>
      </c>
      <c r="AT15">
        <v>101</v>
      </c>
      <c r="AU15">
        <v>14.5</v>
      </c>
      <c r="AV15">
        <v>96.5</v>
      </c>
      <c r="AW15">
        <v>114.5</v>
      </c>
      <c r="AX15">
        <v>51</v>
      </c>
      <c r="AY15">
        <v>56</v>
      </c>
      <c r="AZ15">
        <f>SUMPRODUCT(AU15:AY15,$AU$2:$AY$2)/SUM($AU$2:$AY$2)</f>
        <v>64.725000000000009</v>
      </c>
      <c r="BA15" s="32" t="s">
        <v>477</v>
      </c>
    </row>
    <row r="16" spans="1:53" x14ac:dyDescent="0.3">
      <c r="A16" t="s">
        <v>2</v>
      </c>
      <c r="B16">
        <v>0</v>
      </c>
      <c r="C16">
        <v>75.609680716482558</v>
      </c>
      <c r="D16">
        <v>70.57873176811519</v>
      </c>
      <c r="E16">
        <v>78.432781680814088</v>
      </c>
      <c r="F16">
        <v>85.735829748735995</v>
      </c>
      <c r="G16">
        <v>75.720396793185785</v>
      </c>
      <c r="H16">
        <v>101</v>
      </c>
      <c r="I16">
        <v>1</v>
      </c>
      <c r="J16">
        <v>5</v>
      </c>
      <c r="K16">
        <v>322.95511488376422</v>
      </c>
      <c r="L16">
        <v>363.78232655282045</v>
      </c>
      <c r="M16">
        <v>362.29085914535898</v>
      </c>
      <c r="N16">
        <v>394.29598171925147</v>
      </c>
      <c r="O16">
        <v>400.69953999475086</v>
      </c>
      <c r="P16">
        <v>385.36365441457684</v>
      </c>
      <c r="Q16">
        <v>4.4083747187591449E-2</v>
      </c>
      <c r="R16">
        <v>33</v>
      </c>
      <c r="S16">
        <v>66</v>
      </c>
      <c r="T16">
        <v>583.65060388606366</v>
      </c>
      <c r="U16">
        <v>558.91685628623054</v>
      </c>
      <c r="V16">
        <v>566.07325334270968</v>
      </c>
      <c r="W16">
        <v>598.33869897365503</v>
      </c>
      <c r="X16">
        <v>540.06574679255334</v>
      </c>
      <c r="Y16">
        <v>565.87093208627448</v>
      </c>
      <c r="Z16">
        <v>-1.5402477056123409E-2</v>
      </c>
      <c r="AA16">
        <v>39</v>
      </c>
      <c r="AB16">
        <v>188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13</v>
      </c>
      <c r="AK16">
        <v>89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11</v>
      </c>
      <c r="AT16">
        <v>101</v>
      </c>
      <c r="AU16">
        <v>53</v>
      </c>
      <c r="AV16">
        <v>49.5</v>
      </c>
      <c r="AW16">
        <v>113.5</v>
      </c>
      <c r="AX16">
        <v>51</v>
      </c>
      <c r="AY16">
        <v>56</v>
      </c>
      <c r="AZ16">
        <f>SUMPRODUCT(AU16:AY16,$AU$2:$AY$2)/SUM($AU$2:$AY$2)</f>
        <v>65.175000000000011</v>
      </c>
      <c r="BA16" s="32" t="s">
        <v>477</v>
      </c>
    </row>
    <row r="17" spans="1:53" x14ac:dyDescent="0.3">
      <c r="A17" t="s">
        <v>44</v>
      </c>
      <c r="B17">
        <v>15.198508292096001</v>
      </c>
      <c r="C17">
        <v>53.826953997116</v>
      </c>
      <c r="D17">
        <v>75.734754994945945</v>
      </c>
      <c r="E17">
        <v>87.149706385407086</v>
      </c>
      <c r="F17">
        <v>88.038445467672688</v>
      </c>
      <c r="G17">
        <v>79.958514216140998</v>
      </c>
      <c r="H17">
        <v>97</v>
      </c>
      <c r="I17">
        <v>0.42093522361557723</v>
      </c>
      <c r="J17">
        <v>62</v>
      </c>
      <c r="K17">
        <v>71.432511227036784</v>
      </c>
      <c r="L17">
        <v>50.216733941401394</v>
      </c>
      <c r="M17">
        <v>72.350311843847379</v>
      </c>
      <c r="N17">
        <v>91.559694864871105</v>
      </c>
      <c r="O17">
        <v>102.62620434377952</v>
      </c>
      <c r="P17">
        <v>89.070914824164532</v>
      </c>
      <c r="Q17">
        <v>7.5158443060761027E-2</v>
      </c>
      <c r="R17">
        <v>94</v>
      </c>
      <c r="S17">
        <v>53</v>
      </c>
      <c r="T17">
        <v>78.113112638996782</v>
      </c>
      <c r="U17">
        <v>70.035208322466403</v>
      </c>
      <c r="V17">
        <v>86.770771975538906</v>
      </c>
      <c r="W17">
        <v>112.07165729206774</v>
      </c>
      <c r="X17">
        <v>139.02845305103637</v>
      </c>
      <c r="Y17">
        <v>113.99444885121582</v>
      </c>
      <c r="Z17">
        <v>0.1222146897972991</v>
      </c>
      <c r="AA17">
        <v>109</v>
      </c>
      <c r="AB17">
        <v>34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13</v>
      </c>
      <c r="AK17">
        <v>89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11</v>
      </c>
      <c r="AT17">
        <v>101</v>
      </c>
      <c r="AU17">
        <v>79.5</v>
      </c>
      <c r="AV17">
        <v>73.5</v>
      </c>
      <c r="AW17">
        <v>71.5</v>
      </c>
      <c r="AX17">
        <v>51</v>
      </c>
      <c r="AY17">
        <v>56</v>
      </c>
      <c r="AZ17">
        <f>SUMPRODUCT(AU17:AY17,$AU$2:$AY$2)/SUM($AU$2:$AY$2)</f>
        <v>65.674999999999997</v>
      </c>
      <c r="BA17" s="32" t="s">
        <v>477</v>
      </c>
    </row>
    <row r="18" spans="1:53" x14ac:dyDescent="0.3">
      <c r="A18" t="s">
        <v>112</v>
      </c>
      <c r="B18">
        <v>0</v>
      </c>
      <c r="C18">
        <v>104.4792085843456</v>
      </c>
      <c r="D18">
        <v>103.36806588833792</v>
      </c>
      <c r="E18">
        <v>124.264774532096</v>
      </c>
      <c r="F18">
        <v>141.45955602374656</v>
      </c>
      <c r="G18">
        <v>119.76082837601228</v>
      </c>
      <c r="H18">
        <v>89</v>
      </c>
      <c r="I18">
        <v>1</v>
      </c>
      <c r="J18">
        <v>5</v>
      </c>
      <c r="K18">
        <v>97.974021298721084</v>
      </c>
      <c r="L18">
        <v>103.67986503484561</v>
      </c>
      <c r="M18">
        <v>106.28265413531668</v>
      </c>
      <c r="N18">
        <v>110.80444006514841</v>
      </c>
      <c r="O18">
        <v>109.09923283428125</v>
      </c>
      <c r="P18">
        <v>108.2202502969987</v>
      </c>
      <c r="Q18">
        <v>2.1744132923350312E-2</v>
      </c>
      <c r="R18">
        <v>80</v>
      </c>
      <c r="S18">
        <v>88</v>
      </c>
      <c r="T18">
        <v>106.4585775354533</v>
      </c>
      <c r="U18">
        <v>122.12293480251432</v>
      </c>
      <c r="V18">
        <v>145.50591659598581</v>
      </c>
      <c r="W18">
        <v>126.74119026981201</v>
      </c>
      <c r="X18">
        <v>130.17203298956943</v>
      </c>
      <c r="Y18">
        <v>130.62142921286693</v>
      </c>
      <c r="Z18">
        <v>4.1039973499302329E-2</v>
      </c>
      <c r="AA18">
        <v>101</v>
      </c>
      <c r="AB18">
        <v>88</v>
      </c>
      <c r="AC18">
        <v>6.754802982927624E-2</v>
      </c>
      <c r="AD18">
        <v>0</v>
      </c>
      <c r="AE18">
        <v>0</v>
      </c>
      <c r="AF18">
        <v>0</v>
      </c>
      <c r="AG18">
        <v>0</v>
      </c>
      <c r="AH18">
        <v>3.3774014914638123E-3</v>
      </c>
      <c r="AI18">
        <v>-1</v>
      </c>
      <c r="AJ18">
        <v>115</v>
      </c>
      <c r="AK18">
        <v>1</v>
      </c>
      <c r="AL18">
        <v>0.62444669909579764</v>
      </c>
      <c r="AM18">
        <v>0.27172824498035802</v>
      </c>
      <c r="AN18">
        <v>0</v>
      </c>
      <c r="AO18">
        <v>0</v>
      </c>
      <c r="AP18">
        <v>0</v>
      </c>
      <c r="AQ18">
        <v>4.4808747203807786E-2</v>
      </c>
      <c r="AR18">
        <v>-1</v>
      </c>
      <c r="AS18">
        <v>112</v>
      </c>
      <c r="AT18">
        <v>1</v>
      </c>
      <c r="AU18">
        <v>47</v>
      </c>
      <c r="AV18">
        <v>84</v>
      </c>
      <c r="AW18">
        <v>94.5</v>
      </c>
      <c r="AX18">
        <v>58</v>
      </c>
      <c r="AY18">
        <v>56.5</v>
      </c>
      <c r="AZ18">
        <f>SUMPRODUCT(AU18:AY18,$AU$2:$AY$2)/SUM($AU$2:$AY$2)</f>
        <v>66.550000000000011</v>
      </c>
      <c r="BA18" s="32" t="s">
        <v>477</v>
      </c>
    </row>
    <row r="19" spans="1:53" x14ac:dyDescent="0.3">
      <c r="A19" t="s">
        <v>174</v>
      </c>
      <c r="B19">
        <v>56.509989456353281</v>
      </c>
      <c r="C19">
        <v>58.635224344524801</v>
      </c>
      <c r="D19">
        <v>63.309741894656</v>
      </c>
      <c r="E19">
        <v>71.141465855150088</v>
      </c>
      <c r="F19">
        <v>81.366721833676806</v>
      </c>
      <c r="G19">
        <v>72.308337558990857</v>
      </c>
      <c r="H19">
        <v>102</v>
      </c>
      <c r="I19">
        <v>7.5633497418518214E-2</v>
      </c>
      <c r="J19">
        <v>94</v>
      </c>
      <c r="K19">
        <v>78.786155597917997</v>
      </c>
      <c r="L19">
        <v>77.632891099762986</v>
      </c>
      <c r="M19">
        <v>56.677858238176768</v>
      </c>
      <c r="N19">
        <v>96.216383978109121</v>
      </c>
      <c r="O19">
        <v>97.430090403119607</v>
      </c>
      <c r="P19">
        <v>86.993475337199982</v>
      </c>
      <c r="Q19">
        <v>4.3394730892756472E-2</v>
      </c>
      <c r="R19">
        <v>96</v>
      </c>
      <c r="S19">
        <v>68</v>
      </c>
      <c r="T19">
        <v>175.93124692198708</v>
      </c>
      <c r="U19">
        <v>184.37702254930656</v>
      </c>
      <c r="V19">
        <v>179.33452667611976</v>
      </c>
      <c r="W19">
        <v>241.3266093230294</v>
      </c>
      <c r="X19">
        <v>238.03884729018444</v>
      </c>
      <c r="Y19">
        <v>221.49584052177124</v>
      </c>
      <c r="Z19">
        <v>6.2333731537585368E-2</v>
      </c>
      <c r="AA19">
        <v>70</v>
      </c>
      <c r="AB19">
        <v>66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13</v>
      </c>
      <c r="AK19">
        <v>89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11</v>
      </c>
      <c r="AT19">
        <v>101</v>
      </c>
      <c r="AU19">
        <v>98</v>
      </c>
      <c r="AV19">
        <v>82</v>
      </c>
      <c r="AW19">
        <v>68</v>
      </c>
      <c r="AX19">
        <v>51</v>
      </c>
      <c r="AY19">
        <v>56</v>
      </c>
      <c r="AZ19">
        <f>SUMPRODUCT(AU19:AY19,$AU$2:$AY$2)/SUM($AU$2:$AY$2)</f>
        <v>69.95</v>
      </c>
      <c r="BA19" s="32" t="s">
        <v>477</v>
      </c>
    </row>
    <row r="20" spans="1:53" x14ac:dyDescent="0.3">
      <c r="A20" t="s">
        <v>235</v>
      </c>
      <c r="B20">
        <v>51.822766649945706</v>
      </c>
      <c r="C20">
        <v>49.037918558378188</v>
      </c>
      <c r="D20">
        <v>75.06964382484</v>
      </c>
      <c r="E20">
        <v>117.41832303667486</v>
      </c>
      <c r="F20">
        <v>144.32837812643911</v>
      </c>
      <c r="G20">
        <v>113.0138111869623</v>
      </c>
      <c r="H20">
        <v>91</v>
      </c>
      <c r="I20">
        <v>0.22734378363464502</v>
      </c>
      <c r="J20">
        <v>69</v>
      </c>
      <c r="K20">
        <v>53.13081853651353</v>
      </c>
      <c r="L20">
        <v>57.860875095755567</v>
      </c>
      <c r="M20">
        <v>79.739713646406742</v>
      </c>
      <c r="N20">
        <v>67.267744350152</v>
      </c>
      <c r="O20">
        <v>113.98146739627141</v>
      </c>
      <c r="P20">
        <v>87.270437674448971</v>
      </c>
      <c r="Q20">
        <v>0.16492387830002908</v>
      </c>
      <c r="R20">
        <v>95</v>
      </c>
      <c r="S20">
        <v>29</v>
      </c>
      <c r="T20">
        <v>205.3421738964355</v>
      </c>
      <c r="U20">
        <v>197.93283765000879</v>
      </c>
      <c r="V20">
        <v>220.29741379124459</v>
      </c>
      <c r="W20">
        <v>263.5547206497983</v>
      </c>
      <c r="X20">
        <v>254.15656050020311</v>
      </c>
      <c r="Y20">
        <v>244.95227373059191</v>
      </c>
      <c r="Z20">
        <v>4.3577324284680863E-2</v>
      </c>
      <c r="AA20">
        <v>68</v>
      </c>
      <c r="AB20">
        <v>86</v>
      </c>
      <c r="AC20">
        <v>0.44618358740976899</v>
      </c>
      <c r="AD20">
        <v>0.71131875212614237</v>
      </c>
      <c r="AE20">
        <v>0.57383881795476133</v>
      </c>
      <c r="AF20">
        <v>0</v>
      </c>
      <c r="AG20">
        <v>0</v>
      </c>
      <c r="AH20">
        <v>0.17264288056774785</v>
      </c>
      <c r="AI20">
        <v>-1</v>
      </c>
      <c r="AJ20">
        <v>136</v>
      </c>
      <c r="AK20">
        <v>1</v>
      </c>
      <c r="AL20">
        <v>0.8339024388708034</v>
      </c>
      <c r="AM20">
        <v>1.0997799223776816</v>
      </c>
      <c r="AN20">
        <v>0.9586647066236651</v>
      </c>
      <c r="AO20">
        <v>0</v>
      </c>
      <c r="AP20">
        <v>0</v>
      </c>
      <c r="AQ20">
        <v>0.28841705938715728</v>
      </c>
      <c r="AR20">
        <v>-1</v>
      </c>
      <c r="AS20">
        <v>126</v>
      </c>
      <c r="AT20">
        <v>1</v>
      </c>
      <c r="AU20">
        <v>80</v>
      </c>
      <c r="AV20">
        <v>62</v>
      </c>
      <c r="AW20">
        <v>77</v>
      </c>
      <c r="AX20">
        <v>68.5</v>
      </c>
      <c r="AY20">
        <v>63.5</v>
      </c>
      <c r="AZ20">
        <f>SUMPRODUCT(AU20:AY20,$AU$2:$AY$2)/SUM($AU$2:$AY$2)</f>
        <v>70.024999999999991</v>
      </c>
      <c r="BA20" s="32" t="s">
        <v>477</v>
      </c>
    </row>
    <row r="21" spans="1:53" x14ac:dyDescent="0.3">
      <c r="A21" t="s">
        <v>61</v>
      </c>
      <c r="B21">
        <v>0</v>
      </c>
      <c r="C21">
        <v>-45.75308602710016</v>
      </c>
      <c r="D21">
        <v>-40.761404601016316</v>
      </c>
      <c r="E21">
        <v>-40.165721915402237</v>
      </c>
      <c r="F21">
        <v>-28.405119915714561</v>
      </c>
      <c r="G21">
        <v>-33.851699762464769</v>
      </c>
      <c r="H21">
        <v>309</v>
      </c>
      <c r="I21">
        <v>1</v>
      </c>
      <c r="J21">
        <v>5</v>
      </c>
      <c r="K21">
        <v>0</v>
      </c>
      <c r="L21">
        <v>40.827040518518785</v>
      </c>
      <c r="M21">
        <v>47.626759641290136</v>
      </c>
      <c r="N21">
        <v>96.490678713990363</v>
      </c>
      <c r="O21">
        <v>76.891903989472851</v>
      </c>
      <c r="P21">
        <v>71.270669164170215</v>
      </c>
      <c r="Q21">
        <v>1</v>
      </c>
      <c r="R21">
        <v>104</v>
      </c>
      <c r="S21">
        <v>3</v>
      </c>
      <c r="T21">
        <v>0</v>
      </c>
      <c r="U21">
        <v>76.216038221341293</v>
      </c>
      <c r="V21">
        <v>182.77434837116743</v>
      </c>
      <c r="W21">
        <v>291.76944960540806</v>
      </c>
      <c r="X21">
        <v>363.28061213583038</v>
      </c>
      <c r="Y21">
        <v>273.20875132125514</v>
      </c>
      <c r="Z21">
        <v>1</v>
      </c>
      <c r="AA21">
        <v>65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13</v>
      </c>
      <c r="AK21">
        <v>89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11</v>
      </c>
      <c r="AT21">
        <v>101</v>
      </c>
      <c r="AU21">
        <v>157</v>
      </c>
      <c r="AV21">
        <v>53.5</v>
      </c>
      <c r="AW21">
        <v>33.5</v>
      </c>
      <c r="AX21">
        <v>51</v>
      </c>
      <c r="AY21">
        <v>56</v>
      </c>
      <c r="AZ21">
        <f>SUMPRODUCT(AU21:AY21,$AU$2:$AY$2)/SUM($AU$2:$AY$2)</f>
        <v>70.575000000000003</v>
      </c>
      <c r="BA21" s="32" t="s">
        <v>477</v>
      </c>
    </row>
    <row r="22" spans="1:53" x14ac:dyDescent="0.3">
      <c r="A22" t="s">
        <v>287</v>
      </c>
      <c r="B22">
        <v>92.347095202815993</v>
      </c>
      <c r="C22">
        <v>103.58442129248256</v>
      </c>
      <c r="D22">
        <v>145.40946903420928</v>
      </c>
      <c r="E22">
        <v>198.339033923328</v>
      </c>
      <c r="F22">
        <v>265.4846875715686</v>
      </c>
      <c r="G22">
        <v>204.57405483723264</v>
      </c>
      <c r="H22">
        <v>70</v>
      </c>
      <c r="I22">
        <v>0.23516008187533988</v>
      </c>
      <c r="J22">
        <v>68</v>
      </c>
      <c r="K22">
        <v>141.2258421994232</v>
      </c>
      <c r="L22">
        <v>99.726854173995321</v>
      </c>
      <c r="M22">
        <v>115.3201705823996</v>
      </c>
      <c r="N22">
        <v>137.48704150476985</v>
      </c>
      <c r="O22">
        <v>146.90893459164886</v>
      </c>
      <c r="P22">
        <v>135.12135522324132</v>
      </c>
      <c r="Q22">
        <v>7.921727257070188E-3</v>
      </c>
      <c r="R22">
        <v>70</v>
      </c>
      <c r="S22">
        <v>109</v>
      </c>
      <c r="T22">
        <v>172.64437656616786</v>
      </c>
      <c r="U22">
        <v>197.41534282723759</v>
      </c>
      <c r="V22">
        <v>221.2818257800453</v>
      </c>
      <c r="W22">
        <v>232.08307046569311</v>
      </c>
      <c r="X22">
        <v>188.98143241686435</v>
      </c>
      <c r="Y22">
        <v>207.97684523213303</v>
      </c>
      <c r="Z22">
        <v>1.8247470529446863E-2</v>
      </c>
      <c r="AA22">
        <v>77</v>
      </c>
      <c r="AB22">
        <v>117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</v>
      </c>
      <c r="AK22">
        <v>89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11</v>
      </c>
      <c r="AT22">
        <v>101</v>
      </c>
      <c r="AU22">
        <v>69</v>
      </c>
      <c r="AV22">
        <v>89.5</v>
      </c>
      <c r="AW22">
        <v>97</v>
      </c>
      <c r="AX22">
        <v>51</v>
      </c>
      <c r="AY22">
        <v>56</v>
      </c>
      <c r="AZ22">
        <f>SUMPRODUCT(AU22:AY22,$AU$2:$AY$2)/SUM($AU$2:$AY$2)</f>
        <v>71.075000000000003</v>
      </c>
      <c r="BA22" s="32" t="s">
        <v>477</v>
      </c>
    </row>
    <row r="23" spans="1:53" x14ac:dyDescent="0.3">
      <c r="A23" t="s">
        <v>150</v>
      </c>
      <c r="B23">
        <v>-1750.9455052206081</v>
      </c>
      <c r="C23">
        <v>7626.4190937620479</v>
      </c>
      <c r="D23">
        <v>7867.1582059059201</v>
      </c>
      <c r="E23">
        <v>9028.4146220595194</v>
      </c>
      <c r="F23">
        <v>8180.3875727790073</v>
      </c>
      <c r="G23">
        <v>7847.8847363377154</v>
      </c>
      <c r="H23">
        <v>10</v>
      </c>
      <c r="I23">
        <v>1</v>
      </c>
      <c r="J23">
        <v>5</v>
      </c>
      <c r="K23">
        <v>1494.2205766850991</v>
      </c>
      <c r="L23">
        <v>1237.0975483718482</v>
      </c>
      <c r="M23">
        <v>1165.127108950566</v>
      </c>
      <c r="N23">
        <v>1409.1254984393124</v>
      </c>
      <c r="O23">
        <v>1527.8710486107302</v>
      </c>
      <c r="P23">
        <v>1403.4773970190465</v>
      </c>
      <c r="Q23">
        <v>4.4640497983803318E-3</v>
      </c>
      <c r="R23">
        <v>18</v>
      </c>
      <c r="S23">
        <v>115</v>
      </c>
      <c r="T23">
        <v>2403.0410648319998</v>
      </c>
      <c r="U23">
        <v>2338.7955229183999</v>
      </c>
      <c r="V23">
        <v>2119.511513339904</v>
      </c>
      <c r="W23">
        <v>2263.2916004505601</v>
      </c>
      <c r="X23">
        <v>2527.4169155461123</v>
      </c>
      <c r="Y23">
        <v>2350.9483784091135</v>
      </c>
      <c r="Z23">
        <v>1.0143652278532311E-2</v>
      </c>
      <c r="AA23">
        <v>17</v>
      </c>
      <c r="AB23">
        <v>130</v>
      </c>
      <c r="AC23">
        <v>-1.0677540103022602</v>
      </c>
      <c r="AD23">
        <v>-0.89030137643847085</v>
      </c>
      <c r="AE23">
        <v>-2.2920728567120112</v>
      </c>
      <c r="AF23">
        <v>-0.80473235944368549</v>
      </c>
      <c r="AG23">
        <v>-0.20860261972532626</v>
      </c>
      <c r="AH23">
        <v>-0.88117809640267497</v>
      </c>
      <c r="AI23">
        <v>-0.27861067835797249</v>
      </c>
      <c r="AJ23">
        <v>5</v>
      </c>
      <c r="AK23">
        <v>43</v>
      </c>
      <c r="AL23">
        <v>-0.40073335885138445</v>
      </c>
      <c r="AM23">
        <v>-0.23194396529723371</v>
      </c>
      <c r="AN23">
        <v>-2.0138854432112119</v>
      </c>
      <c r="AO23">
        <v>-0.41820748839133143</v>
      </c>
      <c r="AP23">
        <v>0.11849081185840238</v>
      </c>
      <c r="AQ23">
        <v>-0.51247687662371177</v>
      </c>
      <c r="AR23">
        <v>1</v>
      </c>
      <c r="AS23">
        <v>8</v>
      </c>
      <c r="AT23">
        <v>274</v>
      </c>
      <c r="AU23">
        <v>7.5</v>
      </c>
      <c r="AV23">
        <v>66.5</v>
      </c>
      <c r="AW23">
        <v>73.5</v>
      </c>
      <c r="AX23">
        <v>24</v>
      </c>
      <c r="AY23">
        <v>141</v>
      </c>
      <c r="AZ23">
        <f>SUMPRODUCT(AU23:AY23,$AU$2:$AY$2)/SUM($AU$2:$AY$2)</f>
        <v>72.074999999999989</v>
      </c>
      <c r="BA23" s="32" t="s">
        <v>477</v>
      </c>
    </row>
    <row r="24" spans="1:53" x14ac:dyDescent="0.3">
      <c r="A24" t="s">
        <v>89</v>
      </c>
      <c r="B24">
        <v>0</v>
      </c>
      <c r="C24">
        <v>0</v>
      </c>
      <c r="D24">
        <v>0</v>
      </c>
      <c r="E24">
        <v>6.8251216489471998E-3</v>
      </c>
      <c r="F24">
        <v>3.1095959947263999E-3</v>
      </c>
      <c r="G24">
        <v>3.29137489257472E-3</v>
      </c>
      <c r="H24">
        <v>228</v>
      </c>
      <c r="I24">
        <v>1</v>
      </c>
      <c r="J24">
        <v>5</v>
      </c>
      <c r="K24">
        <v>0</v>
      </c>
      <c r="L24">
        <v>0</v>
      </c>
      <c r="M24">
        <v>0</v>
      </c>
      <c r="N24">
        <v>51.876879910491752</v>
      </c>
      <c r="O24">
        <v>44.126501347428352</v>
      </c>
      <c r="P24">
        <v>33.213664512118868</v>
      </c>
      <c r="Q24">
        <v>1</v>
      </c>
      <c r="R24">
        <v>136</v>
      </c>
      <c r="S24">
        <v>3</v>
      </c>
      <c r="T24">
        <v>0</v>
      </c>
      <c r="U24">
        <v>0</v>
      </c>
      <c r="V24">
        <v>0</v>
      </c>
      <c r="W24">
        <v>123.14392583339387</v>
      </c>
      <c r="X24">
        <v>76.507393026838017</v>
      </c>
      <c r="Y24">
        <v>67.546134960753363</v>
      </c>
      <c r="Z24">
        <v>1</v>
      </c>
      <c r="AA24">
        <v>137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13</v>
      </c>
      <c r="AK24">
        <v>89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11</v>
      </c>
      <c r="AT24">
        <v>101</v>
      </c>
      <c r="AU24">
        <v>116.5</v>
      </c>
      <c r="AV24">
        <v>69.5</v>
      </c>
      <c r="AW24">
        <v>69.5</v>
      </c>
      <c r="AX24">
        <v>51</v>
      </c>
      <c r="AY24">
        <v>56</v>
      </c>
      <c r="AZ24">
        <f>SUMPRODUCT(AU24:AY24,$AU$2:$AY$2)/SUM($AU$2:$AY$2)</f>
        <v>72.075000000000003</v>
      </c>
      <c r="BA24" s="32" t="s">
        <v>477</v>
      </c>
    </row>
    <row r="25" spans="1:53" x14ac:dyDescent="0.3">
      <c r="A25" t="s">
        <v>265</v>
      </c>
      <c r="B25">
        <v>914.88745849548798</v>
      </c>
      <c r="C25">
        <v>898.90880774616073</v>
      </c>
      <c r="D25">
        <v>856.94795528913914</v>
      </c>
      <c r="E25">
        <v>898.1851897719705</v>
      </c>
      <c r="F25">
        <v>899.38730820450053</v>
      </c>
      <c r="G25">
        <v>891.28988458330173</v>
      </c>
      <c r="H25">
        <v>37</v>
      </c>
      <c r="I25">
        <v>-3.4116268702161223E-3</v>
      </c>
      <c r="J25">
        <v>199</v>
      </c>
      <c r="K25">
        <v>411.7713010889421</v>
      </c>
      <c r="L25">
        <v>378.1639575103693</v>
      </c>
      <c r="M25">
        <v>366.78473867897799</v>
      </c>
      <c r="N25">
        <v>361.87272836049186</v>
      </c>
      <c r="O25">
        <v>362.00329273231665</v>
      </c>
      <c r="P25">
        <v>366.21684626683543</v>
      </c>
      <c r="Q25">
        <v>-2.5433925272477009E-2</v>
      </c>
      <c r="R25">
        <v>35</v>
      </c>
      <c r="S25">
        <v>175</v>
      </c>
      <c r="T25">
        <v>443.34144071297027</v>
      </c>
      <c r="U25">
        <v>590.93339974632454</v>
      </c>
      <c r="V25">
        <v>591.47235313911813</v>
      </c>
      <c r="W25">
        <v>568.2155530337177</v>
      </c>
      <c r="X25">
        <v>645.50349352033288</v>
      </c>
      <c r="Y25">
        <v>598.6742759690369</v>
      </c>
      <c r="Z25">
        <v>7.8032995982914466E-2</v>
      </c>
      <c r="AA25">
        <v>36</v>
      </c>
      <c r="AB25">
        <v>54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13</v>
      </c>
      <c r="AK25">
        <v>89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11</v>
      </c>
      <c r="AT25">
        <v>101</v>
      </c>
      <c r="AU25">
        <v>118</v>
      </c>
      <c r="AV25">
        <v>105</v>
      </c>
      <c r="AW25">
        <v>45</v>
      </c>
      <c r="AX25">
        <v>51</v>
      </c>
      <c r="AY25">
        <v>56</v>
      </c>
      <c r="AZ25">
        <f>SUMPRODUCT(AU25:AY25,$AU$2:$AY$2)/SUM($AU$2:$AY$2)</f>
        <v>72.8</v>
      </c>
      <c r="BA25" s="32" t="s">
        <v>477</v>
      </c>
    </row>
    <row r="26" spans="1:53" x14ac:dyDescent="0.3">
      <c r="A26" t="s">
        <v>253</v>
      </c>
      <c r="B26">
        <v>28.442082220534989</v>
      </c>
      <c r="C26">
        <v>32.740647166668083</v>
      </c>
      <c r="D26">
        <v>46.537592899207063</v>
      </c>
      <c r="E26">
        <v>58.961375167690854</v>
      </c>
      <c r="F26">
        <v>69.351787176793479</v>
      </c>
      <c r="G26">
        <v>57.795782470226214</v>
      </c>
      <c r="H26">
        <v>110</v>
      </c>
      <c r="I26">
        <v>0.19514129873458286</v>
      </c>
      <c r="J26">
        <v>74</v>
      </c>
      <c r="K26">
        <v>30.112965178538808</v>
      </c>
      <c r="L26">
        <v>31.703838023712766</v>
      </c>
      <c r="M26">
        <v>36.324214982586781</v>
      </c>
      <c r="N26">
        <v>50.261580625547985</v>
      </c>
      <c r="O26">
        <v>58.161033344010548</v>
      </c>
      <c r="P26">
        <v>48.698570681898545</v>
      </c>
      <c r="Q26">
        <v>0.14071123349298786</v>
      </c>
      <c r="R26">
        <v>121</v>
      </c>
      <c r="S26">
        <v>31</v>
      </c>
      <c r="T26">
        <v>39.687326880475133</v>
      </c>
      <c r="U26">
        <v>43.625761919129495</v>
      </c>
      <c r="V26">
        <v>44.39414239077017</v>
      </c>
      <c r="W26">
        <v>57.248660996241107</v>
      </c>
      <c r="X26">
        <v>63.740295816616033</v>
      </c>
      <c r="Y26">
        <v>55.715199543653014</v>
      </c>
      <c r="Z26">
        <v>9.9391678270145389E-2</v>
      </c>
      <c r="AA26">
        <v>145</v>
      </c>
      <c r="AB26">
        <v>43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13</v>
      </c>
      <c r="AK26">
        <v>89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11</v>
      </c>
      <c r="AT26">
        <v>101</v>
      </c>
      <c r="AU26">
        <v>92</v>
      </c>
      <c r="AV26">
        <v>76</v>
      </c>
      <c r="AW26">
        <v>94</v>
      </c>
      <c r="AX26">
        <v>51</v>
      </c>
      <c r="AY26">
        <v>56</v>
      </c>
      <c r="AZ26">
        <f>SUMPRODUCT(AU26:AY26,$AU$2:$AY$2)/SUM($AU$2:$AY$2)</f>
        <v>73.050000000000011</v>
      </c>
      <c r="BA26" s="32" t="s">
        <v>477</v>
      </c>
    </row>
    <row r="27" spans="1:53" x14ac:dyDescent="0.3">
      <c r="A27" t="s">
        <v>119</v>
      </c>
      <c r="B27">
        <v>379.63975899315199</v>
      </c>
      <c r="C27">
        <v>5966.5382817800082</v>
      </c>
      <c r="D27">
        <v>5465.2269051028479</v>
      </c>
      <c r="E27">
        <v>3529.3964202300417</v>
      </c>
      <c r="F27">
        <v>554.65772049598468</v>
      </c>
      <c r="G27">
        <v>2691.0362973266342</v>
      </c>
      <c r="H27">
        <v>22</v>
      </c>
      <c r="I27">
        <v>7.8774506492347518E-2</v>
      </c>
      <c r="J27">
        <v>91</v>
      </c>
      <c r="K27">
        <v>1113.3153146958027</v>
      </c>
      <c r="L27">
        <v>1134.1953446062901</v>
      </c>
      <c r="M27">
        <v>1157.758577085184</v>
      </c>
      <c r="N27">
        <v>1174.0454790498918</v>
      </c>
      <c r="O27">
        <v>983.28299945945093</v>
      </c>
      <c r="P27">
        <v>1089.4540918808893</v>
      </c>
      <c r="Q27">
        <v>-2.4534150839063407E-2</v>
      </c>
      <c r="R27">
        <v>23</v>
      </c>
      <c r="S27">
        <v>173</v>
      </c>
      <c r="T27">
        <v>1946.0581578187162</v>
      </c>
      <c r="U27">
        <v>1942.7088734838171</v>
      </c>
      <c r="V27">
        <v>1703.129857456425</v>
      </c>
      <c r="W27">
        <v>1605.6197846058392</v>
      </c>
      <c r="X27">
        <v>1630.5186106395033</v>
      </c>
      <c r="Y27">
        <v>1668.9577026939648</v>
      </c>
      <c r="Z27">
        <v>-3.4762938067120719E-2</v>
      </c>
      <c r="AA27">
        <v>22</v>
      </c>
      <c r="AB27">
        <v>207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13</v>
      </c>
      <c r="AK27">
        <v>89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11</v>
      </c>
      <c r="AT27">
        <v>101</v>
      </c>
      <c r="AU27">
        <v>56.5</v>
      </c>
      <c r="AV27">
        <v>98</v>
      </c>
      <c r="AW27">
        <v>114.5</v>
      </c>
      <c r="AX27">
        <v>51</v>
      </c>
      <c r="AY27">
        <v>56</v>
      </c>
      <c r="AZ27">
        <f>SUMPRODUCT(AU27:AY27,$AU$2:$AY$2)/SUM($AU$2:$AY$2)</f>
        <v>73.350000000000009</v>
      </c>
      <c r="BA27" s="32" t="s">
        <v>477</v>
      </c>
    </row>
    <row r="28" spans="1:53" x14ac:dyDescent="0.3">
      <c r="A28" t="s">
        <v>152</v>
      </c>
      <c r="B28">
        <v>0</v>
      </c>
      <c r="C28">
        <v>0</v>
      </c>
      <c r="D28">
        <v>0</v>
      </c>
      <c r="E28">
        <v>0</v>
      </c>
      <c r="F28">
        <v>57.588845959966719</v>
      </c>
      <c r="G28">
        <v>23.03553838398669</v>
      </c>
      <c r="H28">
        <v>144</v>
      </c>
      <c r="I28">
        <v>1</v>
      </c>
      <c r="J28">
        <v>5</v>
      </c>
      <c r="K28">
        <v>0</v>
      </c>
      <c r="L28">
        <v>0</v>
      </c>
      <c r="M28">
        <v>0</v>
      </c>
      <c r="N28">
        <v>0</v>
      </c>
      <c r="O28">
        <v>30.716407435165081</v>
      </c>
      <c r="P28">
        <v>12.286562974066033</v>
      </c>
      <c r="Q28">
        <v>1</v>
      </c>
      <c r="R28">
        <v>181</v>
      </c>
      <c r="S28">
        <v>3</v>
      </c>
      <c r="T28">
        <v>0</v>
      </c>
      <c r="U28">
        <v>0</v>
      </c>
      <c r="V28">
        <v>0</v>
      </c>
      <c r="W28">
        <v>0</v>
      </c>
      <c r="X28">
        <v>57.480339527743901</v>
      </c>
      <c r="Y28">
        <v>22.992135811097562</v>
      </c>
      <c r="Z28">
        <v>1</v>
      </c>
      <c r="AA28">
        <v>202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</v>
      </c>
      <c r="AK28">
        <v>89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11</v>
      </c>
      <c r="AT28">
        <v>101</v>
      </c>
      <c r="AU28">
        <v>74.5</v>
      </c>
      <c r="AV28">
        <v>92</v>
      </c>
      <c r="AW28">
        <v>102</v>
      </c>
      <c r="AX28">
        <v>51</v>
      </c>
      <c r="AY28">
        <v>56</v>
      </c>
      <c r="AZ28">
        <f>SUMPRODUCT(AU28:AY28,$AU$2:$AY$2)/SUM($AU$2:$AY$2)</f>
        <v>73.55</v>
      </c>
      <c r="BA28" s="32" t="s">
        <v>477</v>
      </c>
    </row>
    <row r="29" spans="1:53" x14ac:dyDescent="0.3">
      <c r="A29" t="s">
        <v>312</v>
      </c>
      <c r="B29">
        <v>-3.1593951625113602E-2</v>
      </c>
      <c r="C29">
        <v>0.49177638673725432</v>
      </c>
      <c r="D29">
        <v>0.73921596475146234</v>
      </c>
      <c r="E29">
        <v>0.42433131811235841</v>
      </c>
      <c r="F29">
        <v>-98.858697237779239</v>
      </c>
      <c r="G29">
        <v>-39.245327184972091</v>
      </c>
      <c r="H29">
        <v>311</v>
      </c>
      <c r="I29">
        <v>4.0012917155739327</v>
      </c>
      <c r="J29">
        <v>1</v>
      </c>
      <c r="K29">
        <v>26.785808875883518</v>
      </c>
      <c r="L29">
        <v>126.46524457506816</v>
      </c>
      <c r="M29">
        <v>106.35361325420267</v>
      </c>
      <c r="N29">
        <v>99.264418928633958</v>
      </c>
      <c r="O29">
        <v>79.159114263174459</v>
      </c>
      <c r="P29">
        <v>90.3762467072481</v>
      </c>
      <c r="Q29">
        <v>0.24199324011127343</v>
      </c>
      <c r="R29">
        <v>93</v>
      </c>
      <c r="S29">
        <v>21</v>
      </c>
      <c r="T29">
        <v>52.429778298449307</v>
      </c>
      <c r="U29">
        <v>220.98836167838044</v>
      </c>
      <c r="V29">
        <v>161.18515333966141</v>
      </c>
      <c r="W29">
        <v>202.92951644597906</v>
      </c>
      <c r="X29">
        <v>206.52540047971002</v>
      </c>
      <c r="Y29">
        <v>189.39695279245149</v>
      </c>
      <c r="Z29">
        <v>0.31546437254315318</v>
      </c>
      <c r="AA29">
        <v>82</v>
      </c>
      <c r="AB29">
        <v>18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13</v>
      </c>
      <c r="AK29">
        <v>89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11</v>
      </c>
      <c r="AT29">
        <v>101</v>
      </c>
      <c r="AU29">
        <v>156</v>
      </c>
      <c r="AV29">
        <v>57</v>
      </c>
      <c r="AW29">
        <v>50</v>
      </c>
      <c r="AX29">
        <v>51</v>
      </c>
      <c r="AY29">
        <v>56</v>
      </c>
      <c r="AZ29">
        <f>SUMPRODUCT(AU29:AY29,$AU$2:$AY$2)/SUM($AU$2:$AY$2)</f>
        <v>74.2</v>
      </c>
      <c r="BA29" s="32" t="s">
        <v>477</v>
      </c>
    </row>
    <row r="30" spans="1:53" x14ac:dyDescent="0.3">
      <c r="A30" t="s">
        <v>98</v>
      </c>
      <c r="B30">
        <v>169.17194211326691</v>
      </c>
      <c r="C30">
        <v>157.46478865341155</v>
      </c>
      <c r="D30">
        <v>165.57671081885346</v>
      </c>
      <c r="E30">
        <v>175.477186934549</v>
      </c>
      <c r="F30">
        <v>170.35725406874963</v>
      </c>
      <c r="G30">
        <v>170.23323640996915</v>
      </c>
      <c r="H30">
        <v>74</v>
      </c>
      <c r="I30">
        <v>1.3973994247149513E-3</v>
      </c>
      <c r="J30">
        <v>129</v>
      </c>
      <c r="K30">
        <v>256.30913506373901</v>
      </c>
      <c r="L30">
        <v>259.24071346739976</v>
      </c>
      <c r="M30">
        <v>244.98564146495497</v>
      </c>
      <c r="N30">
        <v>245.56465341562335</v>
      </c>
      <c r="O30">
        <v>281.47399105826429</v>
      </c>
      <c r="P30">
        <v>261.03361316754069</v>
      </c>
      <c r="Q30">
        <v>1.8907683431991451E-2</v>
      </c>
      <c r="R30">
        <v>43</v>
      </c>
      <c r="S30">
        <v>95</v>
      </c>
      <c r="T30">
        <v>409.03415682014594</v>
      </c>
      <c r="U30">
        <v>375.05229418230527</v>
      </c>
      <c r="V30">
        <v>398.90541117135393</v>
      </c>
      <c r="W30">
        <v>423.70965612260119</v>
      </c>
      <c r="X30">
        <v>408.50689657411664</v>
      </c>
      <c r="Y30">
        <v>409.50106025082039</v>
      </c>
      <c r="Z30">
        <v>-2.5794047314520174E-4</v>
      </c>
      <c r="AA30">
        <v>47</v>
      </c>
      <c r="AB30">
        <v>171</v>
      </c>
      <c r="AC30">
        <v>0</v>
      </c>
      <c r="AD30">
        <v>-37350.63940033222</v>
      </c>
      <c r="AE30">
        <v>0</v>
      </c>
      <c r="AF30">
        <v>0</v>
      </c>
      <c r="AG30">
        <v>0</v>
      </c>
      <c r="AH30">
        <v>-1867.531970016611</v>
      </c>
      <c r="AI30">
        <v>0</v>
      </c>
      <c r="AJ30">
        <v>1</v>
      </c>
      <c r="AK30">
        <v>89</v>
      </c>
      <c r="AL30">
        <v>0</v>
      </c>
      <c r="AM30">
        <v>-46116.696842192687</v>
      </c>
      <c r="AN30">
        <v>0</v>
      </c>
      <c r="AO30">
        <v>0</v>
      </c>
      <c r="AP30">
        <v>0</v>
      </c>
      <c r="AQ30">
        <v>-2305.8348421096343</v>
      </c>
      <c r="AR30">
        <v>0</v>
      </c>
      <c r="AS30">
        <v>1</v>
      </c>
      <c r="AT30">
        <v>101</v>
      </c>
      <c r="AU30">
        <v>101.5</v>
      </c>
      <c r="AV30">
        <v>69</v>
      </c>
      <c r="AW30">
        <v>109</v>
      </c>
      <c r="AX30">
        <v>45</v>
      </c>
      <c r="AY30">
        <v>51</v>
      </c>
      <c r="AZ30">
        <f>SUMPRODUCT(AU30:AY30,$AU$2:$AY$2)/SUM($AU$2:$AY$2)</f>
        <v>74.5</v>
      </c>
      <c r="BA30" s="32" t="s">
        <v>477</v>
      </c>
    </row>
    <row r="31" spans="1:53" x14ac:dyDescent="0.3">
      <c r="A31" t="s">
        <v>207</v>
      </c>
      <c r="B31">
        <v>849.73624012595201</v>
      </c>
      <c r="C31">
        <v>545.24413359308801</v>
      </c>
      <c r="D31">
        <v>1115.6931607418878</v>
      </c>
      <c r="E31">
        <v>1834.4055018076158</v>
      </c>
      <c r="F31">
        <v>1238.011131359232</v>
      </c>
      <c r="G31">
        <v>1338.413753920307</v>
      </c>
      <c r="H31">
        <v>31</v>
      </c>
      <c r="I31">
        <v>7.8172081199757937E-2</v>
      </c>
      <c r="J31">
        <v>93</v>
      </c>
      <c r="K31">
        <v>23.118368997375999</v>
      </c>
      <c r="L31">
        <v>26.586140149760002</v>
      </c>
      <c r="M31">
        <v>18.701651649536</v>
      </c>
      <c r="N31">
        <v>19.468106598399999</v>
      </c>
      <c r="O31">
        <v>23.32436494848</v>
      </c>
      <c r="P31">
        <v>21.395733746175999</v>
      </c>
      <c r="Q31">
        <v>1.775779617699369E-3</v>
      </c>
      <c r="R31">
        <v>156</v>
      </c>
      <c r="S31">
        <v>119</v>
      </c>
      <c r="T31">
        <v>34.214041648127996</v>
      </c>
      <c r="U31">
        <v>39.551354622976</v>
      </c>
      <c r="V31">
        <v>42.847657929727994</v>
      </c>
      <c r="W31">
        <v>53.007836017664005</v>
      </c>
      <c r="X31">
        <v>56.578321370112</v>
      </c>
      <c r="Y31">
        <v>50.791480752844805</v>
      </c>
      <c r="Z31">
        <v>0.10583195548461299</v>
      </c>
      <c r="AA31">
        <v>148</v>
      </c>
      <c r="AB31">
        <v>39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13</v>
      </c>
      <c r="AK31">
        <v>89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11</v>
      </c>
      <c r="AT31">
        <v>101</v>
      </c>
      <c r="AU31">
        <v>62</v>
      </c>
      <c r="AV31">
        <v>137.5</v>
      </c>
      <c r="AW31">
        <v>93.5</v>
      </c>
      <c r="AX31">
        <v>51</v>
      </c>
      <c r="AY31">
        <v>56</v>
      </c>
      <c r="AZ31">
        <f>SUMPRODUCT(AU31:AY31,$AU$2:$AY$2)/SUM($AU$2:$AY$2)</f>
        <v>76.174999999999997</v>
      </c>
      <c r="BA31" s="32" t="s">
        <v>477</v>
      </c>
    </row>
    <row r="32" spans="1:53" x14ac:dyDescent="0.3">
      <c r="A32" t="s">
        <v>138</v>
      </c>
      <c r="B32">
        <v>597.22261161089148</v>
      </c>
      <c r="C32">
        <v>535.65429050061402</v>
      </c>
      <c r="D32">
        <v>526.76048022594387</v>
      </c>
      <c r="E32">
        <v>541.42416590270375</v>
      </c>
      <c r="F32">
        <v>488.0694065651046</v>
      </c>
      <c r="G32">
        <v>519.65095354761706</v>
      </c>
      <c r="H32">
        <v>45</v>
      </c>
      <c r="I32">
        <v>-3.9562588267734511E-2</v>
      </c>
      <c r="J32">
        <v>217</v>
      </c>
      <c r="K32">
        <v>225.69747218386135</v>
      </c>
      <c r="L32">
        <v>224.72120020377889</v>
      </c>
      <c r="M32">
        <v>229.95229806021723</v>
      </c>
      <c r="N32">
        <v>239.55068907532788</v>
      </c>
      <c r="O32">
        <v>232.35062392753613</v>
      </c>
      <c r="P32">
        <v>233.31684952503832</v>
      </c>
      <c r="Q32">
        <v>5.8273245724373979E-3</v>
      </c>
      <c r="R32">
        <v>50</v>
      </c>
      <c r="S32">
        <v>111</v>
      </c>
      <c r="T32">
        <v>265.33365171283714</v>
      </c>
      <c r="U32">
        <v>290.71437561692062</v>
      </c>
      <c r="V32">
        <v>288.36258664950486</v>
      </c>
      <c r="W32">
        <v>317.65292534953795</v>
      </c>
      <c r="X32">
        <v>316.36507923773451</v>
      </c>
      <c r="Y32">
        <v>307.31682799634405</v>
      </c>
      <c r="Z32">
        <v>3.5807952619555383E-2</v>
      </c>
      <c r="AA32">
        <v>59</v>
      </c>
      <c r="AB32">
        <v>93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13</v>
      </c>
      <c r="AK32">
        <v>89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11</v>
      </c>
      <c r="AT32">
        <v>101</v>
      </c>
      <c r="AU32">
        <v>131</v>
      </c>
      <c r="AV32">
        <v>80.5</v>
      </c>
      <c r="AW32">
        <v>76</v>
      </c>
      <c r="AX32">
        <v>51</v>
      </c>
      <c r="AY32">
        <v>56</v>
      </c>
      <c r="AZ32">
        <f>SUMPRODUCT(AU32:AY32,$AU$2:$AY$2)/SUM($AU$2:$AY$2)</f>
        <v>77.925000000000011</v>
      </c>
      <c r="BA32" s="32" t="s">
        <v>477</v>
      </c>
    </row>
    <row r="33" spans="1:53" x14ac:dyDescent="0.3">
      <c r="A33" t="s">
        <v>230</v>
      </c>
      <c r="B33">
        <v>12.457417268223999</v>
      </c>
      <c r="C33">
        <v>12.951684790271999</v>
      </c>
      <c r="D33">
        <v>14.758017429504001</v>
      </c>
      <c r="E33">
        <v>32.683456878592004</v>
      </c>
      <c r="F33">
        <v>39.98399998464</v>
      </c>
      <c r="G33">
        <v>30.020695646259203</v>
      </c>
      <c r="H33">
        <v>132</v>
      </c>
      <c r="I33">
        <v>0.26267518474583507</v>
      </c>
      <c r="J33">
        <v>66</v>
      </c>
      <c r="K33">
        <v>33.655497638762597</v>
      </c>
      <c r="L33">
        <v>33.942605657358847</v>
      </c>
      <c r="M33">
        <v>39.017848732360193</v>
      </c>
      <c r="N33">
        <v>45.088252676762217</v>
      </c>
      <c r="O33">
        <v>36.956619028553007</v>
      </c>
      <c r="P33">
        <v>39.492598325727982</v>
      </c>
      <c r="Q33">
        <v>1.8889867349047629E-2</v>
      </c>
      <c r="R33">
        <v>130</v>
      </c>
      <c r="S33">
        <v>96</v>
      </c>
      <c r="T33">
        <v>59.411499892815769</v>
      </c>
      <c r="U33">
        <v>50.043157495405268</v>
      </c>
      <c r="V33">
        <v>70.107711520730405</v>
      </c>
      <c r="W33">
        <v>72.960720330134421</v>
      </c>
      <c r="X33">
        <v>88.581051436334079</v>
      </c>
      <c r="Y33">
        <v>76.8149118471311</v>
      </c>
      <c r="Z33">
        <v>8.316361460863364E-2</v>
      </c>
      <c r="AA33">
        <v>129</v>
      </c>
      <c r="AB33">
        <v>49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</v>
      </c>
      <c r="AK33">
        <v>89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11</v>
      </c>
      <c r="AT33">
        <v>101</v>
      </c>
      <c r="AU33">
        <v>99</v>
      </c>
      <c r="AV33">
        <v>113</v>
      </c>
      <c r="AW33">
        <v>89</v>
      </c>
      <c r="AX33">
        <v>51</v>
      </c>
      <c r="AY33">
        <v>56</v>
      </c>
      <c r="AZ33">
        <f>SUMPRODUCT(AU33:AY33,$AU$2:$AY$2)/SUM($AU$2:$AY$2)</f>
        <v>79</v>
      </c>
      <c r="BA33" s="32" t="s">
        <v>477</v>
      </c>
    </row>
    <row r="34" spans="1:53" hidden="1" x14ac:dyDescent="0.3">
      <c r="A34" t="s">
        <v>133</v>
      </c>
      <c r="B34">
        <v>225.84125786255362</v>
      </c>
      <c r="C34">
        <v>213.65010492811265</v>
      </c>
      <c r="D34">
        <v>220.03621784156161</v>
      </c>
      <c r="E34">
        <v>211.92801647228927</v>
      </c>
      <c r="F34">
        <v>212.44345663285247</v>
      </c>
      <c r="G34">
        <v>214.53759930267341</v>
      </c>
      <c r="H34">
        <v>68</v>
      </c>
      <c r="I34">
        <v>-1.2156799150426334E-2</v>
      </c>
      <c r="J34">
        <v>207</v>
      </c>
      <c r="K34">
        <v>1672.712510325867</v>
      </c>
      <c r="L34">
        <v>1532.4366695891831</v>
      </c>
      <c r="M34">
        <v>1169.6017216886885</v>
      </c>
      <c r="N34">
        <v>1198.4287111829726</v>
      </c>
      <c r="O34">
        <v>1322.1089214458677</v>
      </c>
      <c r="P34">
        <v>1282.549985266729</v>
      </c>
      <c r="Q34">
        <v>-4.5954283093510795E-2</v>
      </c>
      <c r="R34">
        <v>19</v>
      </c>
      <c r="S34">
        <v>187</v>
      </c>
      <c r="T34">
        <v>1902.0975587308953</v>
      </c>
      <c r="U34">
        <v>1902.4410516435148</v>
      </c>
      <c r="V34">
        <v>1940.3548184905012</v>
      </c>
      <c r="W34">
        <v>2198.2212009353007</v>
      </c>
      <c r="X34">
        <v>2125.427585969644</v>
      </c>
      <c r="Y34">
        <v>2087.9352888852686</v>
      </c>
      <c r="Z34">
        <v>2.2451473070850492E-2</v>
      </c>
      <c r="AA34">
        <v>19</v>
      </c>
      <c r="AB34">
        <v>109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13</v>
      </c>
      <c r="AK34">
        <v>89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11</v>
      </c>
      <c r="AT34">
        <v>101</v>
      </c>
      <c r="AU34">
        <v>137.5</v>
      </c>
      <c r="AV34">
        <v>103</v>
      </c>
      <c r="AW34">
        <v>64</v>
      </c>
      <c r="AX34">
        <v>51</v>
      </c>
      <c r="AY34">
        <v>56</v>
      </c>
      <c r="AZ34">
        <f>SUMPRODUCT(AU34:AY34,$AU$2:$AY$2)/SUM($AU$2:$AY$2)</f>
        <v>80.2</v>
      </c>
      <c r="BA34" s="32" t="s">
        <v>479</v>
      </c>
    </row>
    <row r="35" spans="1:53" hidden="1" x14ac:dyDescent="0.3">
      <c r="A35" t="s">
        <v>221</v>
      </c>
      <c r="B35">
        <v>276.26510038835198</v>
      </c>
      <c r="C35">
        <v>291.23098206197756</v>
      </c>
      <c r="D35">
        <v>296.89937704534015</v>
      </c>
      <c r="E35">
        <v>272.30229006621693</v>
      </c>
      <c r="F35">
        <v>304.9297112301158</v>
      </c>
      <c r="G35">
        <v>291.41725104349592</v>
      </c>
      <c r="H35">
        <v>55</v>
      </c>
      <c r="I35">
        <v>1.9940279770608971E-2</v>
      </c>
      <c r="J35">
        <v>120</v>
      </c>
      <c r="K35">
        <v>154.53592556760066</v>
      </c>
      <c r="L35">
        <v>141.93111304648704</v>
      </c>
      <c r="M35">
        <v>160.65274965953955</v>
      </c>
      <c r="N35">
        <v>154.88289024542823</v>
      </c>
      <c r="O35">
        <v>168.81987082181857</v>
      </c>
      <c r="P35">
        <v>160.94671726496819</v>
      </c>
      <c r="Q35">
        <v>1.7838375906847226E-2</v>
      </c>
      <c r="R35">
        <v>61</v>
      </c>
      <c r="S35">
        <v>97</v>
      </c>
      <c r="T35">
        <v>222.31505997741056</v>
      </c>
      <c r="U35">
        <v>191.5561785182515</v>
      </c>
      <c r="V35">
        <v>218.17233802904573</v>
      </c>
      <c r="W35">
        <v>207.93045640109057</v>
      </c>
      <c r="X35">
        <v>202.18846560838657</v>
      </c>
      <c r="Y35">
        <v>207.58255269427406</v>
      </c>
      <c r="Z35">
        <v>-1.880009250425152E-2</v>
      </c>
      <c r="AA35">
        <v>78</v>
      </c>
      <c r="AB35">
        <v>191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13</v>
      </c>
      <c r="AK35">
        <v>89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11</v>
      </c>
      <c r="AT35">
        <v>101</v>
      </c>
      <c r="AU35">
        <v>87.5</v>
      </c>
      <c r="AV35">
        <v>79</v>
      </c>
      <c r="AW35">
        <v>134.5</v>
      </c>
      <c r="AX35">
        <v>51</v>
      </c>
      <c r="AY35">
        <v>56</v>
      </c>
      <c r="AZ35">
        <f>SUMPRODUCT(AU35:AY35,$AU$2:$AY$2)/SUM($AU$2:$AY$2)</f>
        <v>80.7</v>
      </c>
      <c r="BA35" s="32" t="s">
        <v>479</v>
      </c>
    </row>
    <row r="36" spans="1:53" hidden="1" x14ac:dyDescent="0.3">
      <c r="A36" t="s">
        <v>172</v>
      </c>
      <c r="B36">
        <v>0</v>
      </c>
      <c r="C36">
        <v>0.82288247328880637</v>
      </c>
      <c r="D36">
        <v>0.76517460994273279</v>
      </c>
      <c r="E36">
        <v>0.80220560616120329</v>
      </c>
      <c r="F36">
        <v>7.8377847080538121</v>
      </c>
      <c r="G36">
        <v>3.5699546107228728</v>
      </c>
      <c r="H36">
        <v>194</v>
      </c>
      <c r="I36">
        <v>1</v>
      </c>
      <c r="J36">
        <v>5</v>
      </c>
      <c r="K36">
        <v>7.7359527650184194</v>
      </c>
      <c r="L36">
        <v>9.9996022731357197</v>
      </c>
      <c r="M36">
        <v>11.134054253809561</v>
      </c>
      <c r="N36">
        <v>11.464392916624897</v>
      </c>
      <c r="O36">
        <v>17.994615253911142</v>
      </c>
      <c r="P36">
        <v>13.750752579221547</v>
      </c>
      <c r="Q36">
        <v>0.18392925243187275</v>
      </c>
      <c r="R36">
        <v>173</v>
      </c>
      <c r="S36">
        <v>25</v>
      </c>
      <c r="T36">
        <v>21.606860914091005</v>
      </c>
      <c r="U36">
        <v>27.225067004650906</v>
      </c>
      <c r="V36">
        <v>25.974093081268631</v>
      </c>
      <c r="W36">
        <v>27.593683858014412</v>
      </c>
      <c r="X36">
        <v>34.814765689889072</v>
      </c>
      <c r="Y36">
        <v>29.840426445550776</v>
      </c>
      <c r="Z36">
        <v>0.1001055610725603</v>
      </c>
      <c r="AA36">
        <v>181</v>
      </c>
      <c r="AB36">
        <v>41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13</v>
      </c>
      <c r="AK36">
        <v>89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11</v>
      </c>
      <c r="AT36">
        <v>101</v>
      </c>
      <c r="AU36">
        <v>99.5</v>
      </c>
      <c r="AV36">
        <v>99</v>
      </c>
      <c r="AW36">
        <v>111</v>
      </c>
      <c r="AX36">
        <v>51</v>
      </c>
      <c r="AY36">
        <v>56</v>
      </c>
      <c r="AZ36">
        <f>SUMPRODUCT(AU36:AY36,$AU$2:$AY$2)/SUM($AU$2:$AY$2)</f>
        <v>81.400000000000006</v>
      </c>
      <c r="BA36" s="32" t="s">
        <v>479</v>
      </c>
    </row>
    <row r="37" spans="1:53" hidden="1" x14ac:dyDescent="0.3">
      <c r="A37" t="s">
        <v>5</v>
      </c>
      <c r="B37">
        <v>1826.7980044220724</v>
      </c>
      <c r="C37">
        <v>3040.6338523310183</v>
      </c>
      <c r="D37">
        <v>1634.2189082361651</v>
      </c>
      <c r="E37">
        <v>3082.590165507625</v>
      </c>
      <c r="F37">
        <v>3041.8760782867148</v>
      </c>
      <c r="G37">
        <v>2711.742855451861</v>
      </c>
      <c r="H37">
        <v>21</v>
      </c>
      <c r="I37">
        <v>0.10736348278361141</v>
      </c>
      <c r="J37">
        <v>85</v>
      </c>
      <c r="K37">
        <v>2717.7681062131014</v>
      </c>
      <c r="L37">
        <v>2791.4222120215359</v>
      </c>
      <c r="M37">
        <v>2804.596442837098</v>
      </c>
      <c r="N37">
        <v>3066.3679183376489</v>
      </c>
      <c r="O37">
        <v>3281.2031791270929</v>
      </c>
      <c r="P37">
        <v>3068.7704516312833</v>
      </c>
      <c r="Q37">
        <v>3.8398722542902108E-2</v>
      </c>
      <c r="R37">
        <v>9</v>
      </c>
      <c r="S37">
        <v>72</v>
      </c>
      <c r="T37">
        <v>3309.8522744230236</v>
      </c>
      <c r="U37">
        <v>3475.7648793862859</v>
      </c>
      <c r="V37">
        <v>4062.4226440303619</v>
      </c>
      <c r="W37">
        <v>4539.7228730765828</v>
      </c>
      <c r="X37">
        <v>4927.0767826807396</v>
      </c>
      <c r="Y37">
        <v>4484.5129614918087</v>
      </c>
      <c r="Z37">
        <v>8.2819688818996262E-2</v>
      </c>
      <c r="AA37">
        <v>9</v>
      </c>
      <c r="AB37">
        <v>50</v>
      </c>
      <c r="AC37">
        <v>0.83306038376178215</v>
      </c>
      <c r="AD37">
        <v>0.67531571992651673</v>
      </c>
      <c r="AE37">
        <v>0.65705213482922331</v>
      </c>
      <c r="AF37">
        <v>0.65237085945534701</v>
      </c>
      <c r="AG37">
        <v>0.60260470777256181</v>
      </c>
      <c r="AH37">
        <v>0.6435823730958885</v>
      </c>
      <c r="AI37">
        <v>-6.2715990914249398E-2</v>
      </c>
      <c r="AJ37">
        <v>246</v>
      </c>
      <c r="AK37">
        <v>61</v>
      </c>
      <c r="AL37">
        <v>1.0845687566231283</v>
      </c>
      <c r="AM37">
        <v>0.93518220454949263</v>
      </c>
      <c r="AN37">
        <v>0.926506284921913</v>
      </c>
      <c r="AO37">
        <v>0.90450240913336999</v>
      </c>
      <c r="AP37">
        <v>0.83552524554917973</v>
      </c>
      <c r="AQ37">
        <v>0.89184962600269646</v>
      </c>
      <c r="AR37">
        <v>-5.0837661962448655E-2</v>
      </c>
      <c r="AS37">
        <v>186</v>
      </c>
      <c r="AT37">
        <v>60</v>
      </c>
      <c r="AU37">
        <v>53</v>
      </c>
      <c r="AV37">
        <v>40.5</v>
      </c>
      <c r="AW37">
        <v>29.5</v>
      </c>
      <c r="AX37">
        <v>153.5</v>
      </c>
      <c r="AY37">
        <v>123</v>
      </c>
      <c r="AZ37">
        <f>SUMPRODUCT(AU37:AY37,$AU$2:$AY$2)/SUM($AU$2:$AY$2)</f>
        <v>82.5</v>
      </c>
      <c r="BA37" s="32" t="s">
        <v>479</v>
      </c>
    </row>
    <row r="38" spans="1:53" hidden="1" x14ac:dyDescent="0.3">
      <c r="A38" t="s">
        <v>147</v>
      </c>
      <c r="B38">
        <v>53.852846281433493</v>
      </c>
      <c r="C38">
        <v>51.952555793582079</v>
      </c>
      <c r="D38">
        <v>51.878333683548163</v>
      </c>
      <c r="E38">
        <v>53.758363134996479</v>
      </c>
      <c r="F38">
        <v>55.638420819456002</v>
      </c>
      <c r="G38">
        <v>54.048814108741752</v>
      </c>
      <c r="H38">
        <v>114</v>
      </c>
      <c r="I38">
        <v>6.5450712965517965E-3</v>
      </c>
      <c r="J38">
        <v>124</v>
      </c>
      <c r="K38">
        <v>70.999786042652374</v>
      </c>
      <c r="L38">
        <v>78.367707960036768</v>
      </c>
      <c r="M38">
        <v>72.975697672290707</v>
      </c>
      <c r="N38">
        <v>79.770688815318124</v>
      </c>
      <c r="O38">
        <v>80.313033856706241</v>
      </c>
      <c r="P38">
        <v>78.119934421870539</v>
      </c>
      <c r="Q38">
        <v>2.495736002708715E-2</v>
      </c>
      <c r="R38">
        <v>100</v>
      </c>
      <c r="S38">
        <v>84</v>
      </c>
      <c r="T38">
        <v>177.20546853466277</v>
      </c>
      <c r="U38">
        <v>190.69982839538463</v>
      </c>
      <c r="V38">
        <v>172.49113488067573</v>
      </c>
      <c r="W38">
        <v>182.62698582443866</v>
      </c>
      <c r="X38">
        <v>187.86947496336907</v>
      </c>
      <c r="Y38">
        <v>182.82937755531674</v>
      </c>
      <c r="Z38">
        <v>1.1756074003851591E-2</v>
      </c>
      <c r="AA38">
        <v>85</v>
      </c>
      <c r="AB38">
        <v>124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13</v>
      </c>
      <c r="AK38">
        <v>89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11</v>
      </c>
      <c r="AT38">
        <v>101</v>
      </c>
      <c r="AU38">
        <v>119</v>
      </c>
      <c r="AV38">
        <v>92</v>
      </c>
      <c r="AW38">
        <v>104.5</v>
      </c>
      <c r="AX38">
        <v>51</v>
      </c>
      <c r="AY38">
        <v>56</v>
      </c>
      <c r="AZ38">
        <f>SUMPRODUCT(AU38:AY38,$AU$2:$AY$2)/SUM($AU$2:$AY$2)</f>
        <v>82.95</v>
      </c>
      <c r="BA38" s="32" t="s">
        <v>479</v>
      </c>
    </row>
    <row r="39" spans="1:53" hidden="1" x14ac:dyDescent="0.3">
      <c r="A39" t="s">
        <v>103</v>
      </c>
      <c r="B39">
        <v>350.04941362491388</v>
      </c>
      <c r="C39">
        <v>1702.4418800743422</v>
      </c>
      <c r="D39">
        <v>11020.369381932849</v>
      </c>
      <c r="E39">
        <v>1532.7258954853378</v>
      </c>
      <c r="F39">
        <v>4082.4621876619472</v>
      </c>
      <c r="G39">
        <v>4399.5010847819131</v>
      </c>
      <c r="H39">
        <v>16</v>
      </c>
      <c r="I39">
        <v>0.63440078903522812</v>
      </c>
      <c r="J39">
        <v>59</v>
      </c>
      <c r="K39">
        <v>2.28777613980672</v>
      </c>
      <c r="L39">
        <v>4.4943687087923205</v>
      </c>
      <c r="M39">
        <v>5.9563255515648006</v>
      </c>
      <c r="N39">
        <v>9.9284265290035183</v>
      </c>
      <c r="O39">
        <v>3.63628736677888</v>
      </c>
      <c r="P39">
        <v>5.9634152581555204</v>
      </c>
      <c r="Q39">
        <v>9.7106868968116933E-2</v>
      </c>
      <c r="R39">
        <v>213</v>
      </c>
      <c r="S39">
        <v>46</v>
      </c>
      <c r="T39">
        <v>28.740372942110717</v>
      </c>
      <c r="U39">
        <v>29.4751015216128</v>
      </c>
      <c r="V39">
        <v>28.493881332735999</v>
      </c>
      <c r="W39">
        <v>32.299201298575355</v>
      </c>
      <c r="X39">
        <v>30.49229088474112</v>
      </c>
      <c r="Y39">
        <v>30.49622673320243</v>
      </c>
      <c r="Z39">
        <v>1.1904508639730915E-2</v>
      </c>
      <c r="AA39">
        <v>180</v>
      </c>
      <c r="AB39">
        <v>123</v>
      </c>
      <c r="AC39">
        <v>0.58435604175798128</v>
      </c>
      <c r="AD39">
        <v>0</v>
      </c>
      <c r="AE39">
        <v>0</v>
      </c>
      <c r="AF39">
        <v>0</v>
      </c>
      <c r="AG39">
        <v>0</v>
      </c>
      <c r="AH39">
        <v>2.9217802087899064E-2</v>
      </c>
      <c r="AI39">
        <v>-1</v>
      </c>
      <c r="AJ39">
        <v>119</v>
      </c>
      <c r="AK39">
        <v>1</v>
      </c>
      <c r="AL39">
        <v>0.99190058068723297</v>
      </c>
      <c r="AM39">
        <v>0</v>
      </c>
      <c r="AN39">
        <v>0</v>
      </c>
      <c r="AO39">
        <v>0</v>
      </c>
      <c r="AP39">
        <v>0</v>
      </c>
      <c r="AQ39">
        <v>4.9595029034361651E-2</v>
      </c>
      <c r="AR39">
        <v>-1</v>
      </c>
      <c r="AS39">
        <v>113</v>
      </c>
      <c r="AT39">
        <v>1</v>
      </c>
      <c r="AU39">
        <v>37.5</v>
      </c>
      <c r="AV39">
        <v>129.5</v>
      </c>
      <c r="AW39">
        <v>151.5</v>
      </c>
      <c r="AX39">
        <v>60</v>
      </c>
      <c r="AY39">
        <v>57</v>
      </c>
      <c r="AZ39">
        <f>SUMPRODUCT(AU39:AY39,$AU$2:$AY$2)/SUM($AU$2:$AY$2)</f>
        <v>83.324999999999989</v>
      </c>
      <c r="BA39" s="32" t="s">
        <v>479</v>
      </c>
    </row>
    <row r="40" spans="1:53" hidden="1" x14ac:dyDescent="0.3">
      <c r="A40" t="s">
        <v>314</v>
      </c>
      <c r="B40">
        <v>179.8039825941197</v>
      </c>
      <c r="C40">
        <v>184.73791727903745</v>
      </c>
      <c r="D40">
        <v>182.0081250677043</v>
      </c>
      <c r="E40">
        <v>170.80534409076736</v>
      </c>
      <c r="F40">
        <v>147.27921753580543</v>
      </c>
      <c r="G40">
        <v>164.78201024875111</v>
      </c>
      <c r="H40">
        <v>75</v>
      </c>
      <c r="I40">
        <v>-3.9121596808708858E-2</v>
      </c>
      <c r="J40">
        <v>216</v>
      </c>
      <c r="K40">
        <v>55.744776985268018</v>
      </c>
      <c r="L40">
        <v>58.823184895346174</v>
      </c>
      <c r="M40">
        <v>58.727296409246208</v>
      </c>
      <c r="N40">
        <v>57.286771072023242</v>
      </c>
      <c r="O40">
        <v>58.114148756212529</v>
      </c>
      <c r="P40">
        <v>57.905548199971932</v>
      </c>
      <c r="Q40">
        <v>8.3598376733211577E-3</v>
      </c>
      <c r="R40">
        <v>114</v>
      </c>
      <c r="S40">
        <v>107</v>
      </c>
      <c r="T40">
        <v>71.576584563207902</v>
      </c>
      <c r="U40">
        <v>98.005491017484601</v>
      </c>
      <c r="V40">
        <v>123.45961483746211</v>
      </c>
      <c r="W40">
        <v>121.70414546608733</v>
      </c>
      <c r="X40">
        <v>117.36114655733566</v>
      </c>
      <c r="Y40">
        <v>116.62672900928752</v>
      </c>
      <c r="Z40">
        <v>0.10395322999703982</v>
      </c>
      <c r="AA40">
        <v>108</v>
      </c>
      <c r="AB40">
        <v>40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13</v>
      </c>
      <c r="AK40">
        <v>89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11</v>
      </c>
      <c r="AT40">
        <v>101</v>
      </c>
      <c r="AU40">
        <v>145.5</v>
      </c>
      <c r="AV40">
        <v>110.5</v>
      </c>
      <c r="AW40">
        <v>74</v>
      </c>
      <c r="AX40">
        <v>51</v>
      </c>
      <c r="AY40">
        <v>56</v>
      </c>
      <c r="AZ40">
        <f>SUMPRODUCT(AU40:AY40,$AU$2:$AY$2)/SUM($AU$2:$AY$2)</f>
        <v>84.924999999999997</v>
      </c>
      <c r="BA40" s="32" t="s">
        <v>479</v>
      </c>
    </row>
    <row r="41" spans="1:53" hidden="1" x14ac:dyDescent="0.3">
      <c r="A41" t="s">
        <v>196</v>
      </c>
      <c r="B41">
        <v>0</v>
      </c>
      <c r="C41">
        <v>0</v>
      </c>
      <c r="D41">
        <v>0</v>
      </c>
      <c r="E41">
        <v>8.4778217224285193</v>
      </c>
      <c r="F41">
        <v>190.07373939575706</v>
      </c>
      <c r="G41">
        <v>78.572842275031391</v>
      </c>
      <c r="H41">
        <v>99</v>
      </c>
      <c r="I41">
        <v>1</v>
      </c>
      <c r="J41">
        <v>5</v>
      </c>
      <c r="K41">
        <v>0</v>
      </c>
      <c r="L41">
        <v>0</v>
      </c>
      <c r="M41">
        <v>0</v>
      </c>
      <c r="N41">
        <v>37.11637844950733</v>
      </c>
      <c r="O41">
        <v>302.32984860565432</v>
      </c>
      <c r="P41">
        <v>132.06685297711394</v>
      </c>
      <c r="Q41">
        <v>1</v>
      </c>
      <c r="R41">
        <v>71</v>
      </c>
      <c r="S41">
        <v>3</v>
      </c>
      <c r="T41">
        <v>0</v>
      </c>
      <c r="U41">
        <v>0</v>
      </c>
      <c r="V41">
        <v>0</v>
      </c>
      <c r="W41">
        <v>198.06848296172228</v>
      </c>
      <c r="X41">
        <v>613.43679600070868</v>
      </c>
      <c r="Y41">
        <v>304.79526328880019</v>
      </c>
      <c r="Z41">
        <v>1</v>
      </c>
      <c r="AA41">
        <v>61</v>
      </c>
      <c r="AB41">
        <v>2</v>
      </c>
      <c r="AC41">
        <v>0.79594305865780257</v>
      </c>
      <c r="AD41">
        <v>0.72453617190225073</v>
      </c>
      <c r="AE41">
        <v>0.71201131853217414</v>
      </c>
      <c r="AF41">
        <v>0.68417947452971462</v>
      </c>
      <c r="AG41">
        <v>0.50317279209570698</v>
      </c>
      <c r="AH41">
        <v>0.62494918443163461</v>
      </c>
      <c r="AI41">
        <v>-8.7638333117656453E-2</v>
      </c>
      <c r="AJ41">
        <v>231</v>
      </c>
      <c r="AK41">
        <v>51</v>
      </c>
      <c r="AL41">
        <v>1.0032197912830849</v>
      </c>
      <c r="AM41">
        <v>0.94081077427652338</v>
      </c>
      <c r="AN41">
        <v>0.94495020702793231</v>
      </c>
      <c r="AO41">
        <v>0.97225011765307234</v>
      </c>
      <c r="AP41">
        <v>0.93382236599880331</v>
      </c>
      <c r="AQ41">
        <v>0.95139555137901</v>
      </c>
      <c r="AR41">
        <v>-1.423445122283018E-2</v>
      </c>
      <c r="AS41">
        <v>206</v>
      </c>
      <c r="AT41">
        <v>79</v>
      </c>
      <c r="AU41">
        <v>52</v>
      </c>
      <c r="AV41">
        <v>37</v>
      </c>
      <c r="AW41">
        <v>31.5</v>
      </c>
      <c r="AX41">
        <v>141</v>
      </c>
      <c r="AY41">
        <v>142.5</v>
      </c>
      <c r="AZ41">
        <f>SUMPRODUCT(AU41:AY41,$AU$2:$AY$2)/SUM($AU$2:$AY$2)</f>
        <v>86.15</v>
      </c>
      <c r="BA41" s="32" t="s">
        <v>479</v>
      </c>
    </row>
    <row r="42" spans="1:53" hidden="1" x14ac:dyDescent="0.3">
      <c r="A42" t="s">
        <v>219</v>
      </c>
      <c r="B42">
        <v>0</v>
      </c>
      <c r="C42">
        <v>21.890560628735997</v>
      </c>
      <c r="D42">
        <v>26.056881038336002</v>
      </c>
      <c r="E42">
        <v>25.873577490431998</v>
      </c>
      <c r="F42">
        <v>24.691197289472001</v>
      </c>
      <c r="G42">
        <v>23.944456402022404</v>
      </c>
      <c r="H42">
        <v>142</v>
      </c>
      <c r="I42">
        <v>1</v>
      </c>
      <c r="J42">
        <v>5</v>
      </c>
      <c r="K42">
        <v>9.6427951493120005</v>
      </c>
      <c r="L42">
        <v>10.641657886719999</v>
      </c>
      <c r="M42">
        <v>11.437324848128</v>
      </c>
      <c r="N42">
        <v>12.369675236352</v>
      </c>
      <c r="O42">
        <v>10.668723997695999</v>
      </c>
      <c r="P42">
        <v>11.2800797914112</v>
      </c>
      <c r="Q42">
        <v>2.0426921374004703E-2</v>
      </c>
      <c r="R42">
        <v>185</v>
      </c>
      <c r="S42">
        <v>92</v>
      </c>
      <c r="T42">
        <v>14.966356816896001</v>
      </c>
      <c r="U42">
        <v>16.689560100864</v>
      </c>
      <c r="V42">
        <v>19.739540502527998</v>
      </c>
      <c r="W42">
        <v>22.105834930176002</v>
      </c>
      <c r="X42">
        <v>20.708199699455999</v>
      </c>
      <c r="Y42">
        <v>20.4457343052288</v>
      </c>
      <c r="Z42">
        <v>6.7100319313173173E-2</v>
      </c>
      <c r="AA42">
        <v>208</v>
      </c>
      <c r="AB42">
        <v>61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13</v>
      </c>
      <c r="AK42">
        <v>89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11</v>
      </c>
      <c r="AT42">
        <v>101</v>
      </c>
      <c r="AU42">
        <v>73.5</v>
      </c>
      <c r="AV42">
        <v>138.5</v>
      </c>
      <c r="AW42">
        <v>134.5</v>
      </c>
      <c r="AX42">
        <v>51</v>
      </c>
      <c r="AY42">
        <v>56</v>
      </c>
      <c r="AZ42">
        <f>SUMPRODUCT(AU42:AY42,$AU$2:$AY$2)/SUM($AU$2:$AY$2)</f>
        <v>86.825000000000003</v>
      </c>
      <c r="BA42" s="32" t="s">
        <v>479</v>
      </c>
    </row>
    <row r="43" spans="1:53" hidden="1" x14ac:dyDescent="0.3">
      <c r="A43" t="s">
        <v>273</v>
      </c>
      <c r="B43">
        <v>5.7804315310079994</v>
      </c>
      <c r="C43">
        <v>6.5661677957120004</v>
      </c>
      <c r="D43">
        <v>7.7675325286400003</v>
      </c>
      <c r="E43">
        <v>6.5640877551103998</v>
      </c>
      <c r="F43">
        <v>-226.37935310670846</v>
      </c>
      <c r="G43">
        <v>-86.411678444086277</v>
      </c>
      <c r="H43">
        <v>312</v>
      </c>
      <c r="I43">
        <v>1</v>
      </c>
      <c r="J43">
        <v>5</v>
      </c>
      <c r="K43">
        <v>5.03717580229499</v>
      </c>
      <c r="L43">
        <v>4.3888293282340864</v>
      </c>
      <c r="M43">
        <v>6.4207027219260411</v>
      </c>
      <c r="N43">
        <v>3.8045117180361729</v>
      </c>
      <c r="O43">
        <v>32.254476610233752</v>
      </c>
      <c r="P43">
        <v>15.798584960416015</v>
      </c>
      <c r="Q43">
        <v>0.44970814226796163</v>
      </c>
      <c r="R43">
        <v>166</v>
      </c>
      <c r="S43">
        <v>17</v>
      </c>
      <c r="T43">
        <v>17.05621940365312</v>
      </c>
      <c r="U43">
        <v>17.233637461329817</v>
      </c>
      <c r="V43">
        <v>17.358392576490086</v>
      </c>
      <c r="W43">
        <v>12.828893244906292</v>
      </c>
      <c r="X43">
        <v>81.062323361588327</v>
      </c>
      <c r="Y43">
        <v>41.459768676654384</v>
      </c>
      <c r="Z43">
        <v>0.36580045991599963</v>
      </c>
      <c r="AA43">
        <v>156</v>
      </c>
      <c r="AB43">
        <v>16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13</v>
      </c>
      <c r="AK43">
        <v>89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11</v>
      </c>
      <c r="AT43">
        <v>101</v>
      </c>
      <c r="AU43">
        <v>158.5</v>
      </c>
      <c r="AV43">
        <v>91.5</v>
      </c>
      <c r="AW43">
        <v>86</v>
      </c>
      <c r="AX43">
        <v>51</v>
      </c>
      <c r="AY43">
        <v>56</v>
      </c>
      <c r="AZ43">
        <f>SUMPRODUCT(AU43:AY43,$AU$2:$AY$2)/SUM($AU$2:$AY$2)</f>
        <v>87.075000000000003</v>
      </c>
      <c r="BA43" s="32" t="s">
        <v>479</v>
      </c>
    </row>
    <row r="44" spans="1:53" hidden="1" x14ac:dyDescent="0.3">
      <c r="A44" t="s">
        <v>257</v>
      </c>
      <c r="B44">
        <v>0</v>
      </c>
      <c r="C44">
        <v>51.897085760511999</v>
      </c>
      <c r="D44">
        <v>51.263843408896001</v>
      </c>
      <c r="E44">
        <v>56.199840992256</v>
      </c>
      <c r="F44">
        <v>58.882491610111998</v>
      </c>
      <c r="G44">
        <v>53.260571911526398</v>
      </c>
      <c r="H44">
        <v>115</v>
      </c>
      <c r="I44">
        <v>1</v>
      </c>
      <c r="J44">
        <v>5</v>
      </c>
      <c r="K44">
        <v>18.946877076676504</v>
      </c>
      <c r="L44">
        <v>22.081069657655604</v>
      </c>
      <c r="M44">
        <v>23.58796964058573</v>
      </c>
      <c r="N44">
        <v>27.074941469451879</v>
      </c>
      <c r="O44">
        <v>22.711219975077071</v>
      </c>
      <c r="P44">
        <v>23.975961695700143</v>
      </c>
      <c r="Q44">
        <v>3.6908811947804043E-2</v>
      </c>
      <c r="R44">
        <v>152</v>
      </c>
      <c r="S44">
        <v>75</v>
      </c>
      <c r="T44">
        <v>72.592843556883977</v>
      </c>
      <c r="U44">
        <v>70.571853189138537</v>
      </c>
      <c r="V44">
        <v>68.267824597431911</v>
      </c>
      <c r="W44">
        <v>66.402129040181038</v>
      </c>
      <c r="X44">
        <v>60.356899515316229</v>
      </c>
      <c r="Y44">
        <v>64.875198274968312</v>
      </c>
      <c r="Z44">
        <v>-3.6245047626356719E-2</v>
      </c>
      <c r="AA44">
        <v>138</v>
      </c>
      <c r="AB44">
        <v>208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</v>
      </c>
      <c r="AK44">
        <v>89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11</v>
      </c>
      <c r="AT44">
        <v>101</v>
      </c>
      <c r="AU44">
        <v>60</v>
      </c>
      <c r="AV44">
        <v>113.5</v>
      </c>
      <c r="AW44">
        <v>173</v>
      </c>
      <c r="AX44">
        <v>51</v>
      </c>
      <c r="AY44">
        <v>56</v>
      </c>
      <c r="AZ44">
        <f>SUMPRODUCT(AU44:AY44,$AU$2:$AY$2)/SUM($AU$2:$AY$2)</f>
        <v>88.075000000000003</v>
      </c>
      <c r="BA44" s="32" t="s">
        <v>479</v>
      </c>
    </row>
    <row r="45" spans="1:53" hidden="1" x14ac:dyDescent="0.3">
      <c r="A45" t="s">
        <v>3</v>
      </c>
      <c r="B45">
        <v>22344.199923195076</v>
      </c>
      <c r="C45">
        <v>23963.910709192151</v>
      </c>
      <c r="D45">
        <v>25760.390157579921</v>
      </c>
      <c r="E45">
        <v>25512.748836142062</v>
      </c>
      <c r="F45">
        <v>24996.021042317076</v>
      </c>
      <c r="G45">
        <v>25119.716630904797</v>
      </c>
      <c r="H45">
        <v>2</v>
      </c>
      <c r="I45">
        <v>2.2683418819188894E-2</v>
      </c>
      <c r="J45">
        <v>119</v>
      </c>
      <c r="K45">
        <v>16573.644799999998</v>
      </c>
      <c r="L45">
        <v>16332.748799999999</v>
      </c>
      <c r="M45">
        <v>17103.615999999998</v>
      </c>
      <c r="N45">
        <v>17219.246080000001</v>
      </c>
      <c r="O45">
        <v>19600.262144</v>
      </c>
      <c r="P45">
        <v>18071.9215616</v>
      </c>
      <c r="Q45">
        <v>3.4114840218502751E-2</v>
      </c>
      <c r="R45">
        <v>1</v>
      </c>
      <c r="S45">
        <v>79</v>
      </c>
      <c r="T45">
        <v>16919.338528463883</v>
      </c>
      <c r="U45">
        <v>16415.923037079549</v>
      </c>
      <c r="V45">
        <v>18249.584833298955</v>
      </c>
      <c r="W45">
        <v>20795.976010115748</v>
      </c>
      <c r="X45">
        <v>22827.370033718274</v>
      </c>
      <c r="Y45">
        <v>20686.420861458995</v>
      </c>
      <c r="Z45">
        <v>6.173100454422209E-2</v>
      </c>
      <c r="AA45">
        <v>1</v>
      </c>
      <c r="AB45">
        <v>67</v>
      </c>
      <c r="AC45">
        <v>0.87976827428936943</v>
      </c>
      <c r="AD45">
        <v>1.4935193799699062</v>
      </c>
      <c r="AE45">
        <v>1.9567667441752434</v>
      </c>
      <c r="AF45">
        <v>2.3509057729612777</v>
      </c>
      <c r="AG45">
        <v>-3.1971905616593967</v>
      </c>
      <c r="AH45">
        <v>-6.3586761227363064E-2</v>
      </c>
      <c r="AI45">
        <v>1</v>
      </c>
      <c r="AJ45">
        <v>9</v>
      </c>
      <c r="AK45">
        <v>270</v>
      </c>
      <c r="AL45">
        <v>1.0802089952550391</v>
      </c>
      <c r="AM45">
        <v>1.7072912610394191</v>
      </c>
      <c r="AN45">
        <v>2.1190409132522201</v>
      </c>
      <c r="AO45">
        <v>2.5862565010321075</v>
      </c>
      <c r="AP45">
        <v>-3.408469957460138</v>
      </c>
      <c r="AQ45">
        <v>-2.4327837209256131E-2</v>
      </c>
      <c r="AR45">
        <v>1</v>
      </c>
      <c r="AS45">
        <v>9</v>
      </c>
      <c r="AT45">
        <v>274</v>
      </c>
      <c r="AU45">
        <v>60.5</v>
      </c>
      <c r="AV45">
        <v>40</v>
      </c>
      <c r="AW45">
        <v>34</v>
      </c>
      <c r="AX45">
        <v>139.5</v>
      </c>
      <c r="AY45">
        <v>141.5</v>
      </c>
      <c r="AZ45">
        <f>SUMPRODUCT(AU45:AY45,$AU$2:$AY$2)/SUM($AU$2:$AY$2)</f>
        <v>88.275000000000006</v>
      </c>
      <c r="BA45" s="32" t="s">
        <v>479</v>
      </c>
    </row>
    <row r="46" spans="1:53" hidden="1" x14ac:dyDescent="0.3">
      <c r="A46" t="s">
        <v>14</v>
      </c>
      <c r="B46">
        <v>5.4842421903360004</v>
      </c>
      <c r="C46">
        <v>5.8927449548800004</v>
      </c>
      <c r="D46">
        <v>6.4621057632563206</v>
      </c>
      <c r="E46">
        <v>8.3409396864000005</v>
      </c>
      <c r="F46">
        <v>9.9891507447296011</v>
      </c>
      <c r="G46">
        <v>8.3592127137239043</v>
      </c>
      <c r="H46">
        <v>176</v>
      </c>
      <c r="I46">
        <v>0.12741131269878125</v>
      </c>
      <c r="J46">
        <v>80</v>
      </c>
      <c r="K46">
        <v>24.950244005320808</v>
      </c>
      <c r="L46">
        <v>26.811975795612977</v>
      </c>
      <c r="M46">
        <v>35.532917447654704</v>
      </c>
      <c r="N46">
        <v>45.688366102183934</v>
      </c>
      <c r="O46">
        <v>40.454340284178535</v>
      </c>
      <c r="P46">
        <v>39.582940423904233</v>
      </c>
      <c r="Q46">
        <v>0.10148367578182138</v>
      </c>
      <c r="R46">
        <v>129</v>
      </c>
      <c r="S46">
        <v>42</v>
      </c>
      <c r="T46">
        <v>52.15366272712243</v>
      </c>
      <c r="U46">
        <v>48.857851135936613</v>
      </c>
      <c r="V46">
        <v>55.368124424890979</v>
      </c>
      <c r="W46">
        <v>70.38828256032113</v>
      </c>
      <c r="X46">
        <v>57.628830789886258</v>
      </c>
      <c r="Y46">
        <v>60.29221766218199</v>
      </c>
      <c r="Z46">
        <v>2.0166360693707253E-2</v>
      </c>
      <c r="AA46">
        <v>142</v>
      </c>
      <c r="AB46">
        <v>113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13</v>
      </c>
      <c r="AK46">
        <v>89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11</v>
      </c>
      <c r="AT46">
        <v>101</v>
      </c>
      <c r="AU46">
        <v>128</v>
      </c>
      <c r="AV46">
        <v>85.5</v>
      </c>
      <c r="AW46">
        <v>127.5</v>
      </c>
      <c r="AX46">
        <v>51</v>
      </c>
      <c r="AY46">
        <v>56</v>
      </c>
      <c r="AZ46">
        <f>SUMPRODUCT(AU46:AY46,$AU$2:$AY$2)/SUM($AU$2:$AY$2)</f>
        <v>88.375</v>
      </c>
      <c r="BA46" s="32" t="s">
        <v>479</v>
      </c>
    </row>
    <row r="47" spans="1:53" hidden="1" x14ac:dyDescent="0.3">
      <c r="A47" t="s">
        <v>222</v>
      </c>
      <c r="B47">
        <v>23.391050270627844</v>
      </c>
      <c r="C47">
        <v>24.725731176448001</v>
      </c>
      <c r="D47">
        <v>26.650367744921599</v>
      </c>
      <c r="E47">
        <v>28.820026996776964</v>
      </c>
      <c r="F47">
        <v>31.106772159518719</v>
      </c>
      <c r="G47">
        <v>28.824629584178691</v>
      </c>
      <c r="H47">
        <v>135</v>
      </c>
      <c r="I47">
        <v>5.8671069476611271E-2</v>
      </c>
      <c r="J47">
        <v>100</v>
      </c>
      <c r="K47">
        <v>17.165676835757978</v>
      </c>
      <c r="L47">
        <v>19.438412790868888</v>
      </c>
      <c r="M47">
        <v>16.595425263448067</v>
      </c>
      <c r="N47">
        <v>19.83211921547684</v>
      </c>
      <c r="O47">
        <v>22.497191443211467</v>
      </c>
      <c r="P47">
        <v>20.097801875948598</v>
      </c>
      <c r="Q47">
        <v>5.5585642069563734E-2</v>
      </c>
      <c r="R47">
        <v>159</v>
      </c>
      <c r="S47">
        <v>62</v>
      </c>
      <c r="T47">
        <v>29.679061858733672</v>
      </c>
      <c r="U47">
        <v>33.073810009873817</v>
      </c>
      <c r="V47">
        <v>32.276827008660995</v>
      </c>
      <c r="W47">
        <v>31.920383038929817</v>
      </c>
      <c r="X47">
        <v>38.405956918353709</v>
      </c>
      <c r="Y47">
        <v>34.531506674183007</v>
      </c>
      <c r="Z47">
        <v>5.2906203068156632E-2</v>
      </c>
      <c r="AA47">
        <v>171</v>
      </c>
      <c r="AB47">
        <v>75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13</v>
      </c>
      <c r="AK47">
        <v>89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11</v>
      </c>
      <c r="AT47">
        <v>101</v>
      </c>
      <c r="AU47">
        <v>117.5</v>
      </c>
      <c r="AV47">
        <v>110.5</v>
      </c>
      <c r="AW47">
        <v>123</v>
      </c>
      <c r="AX47">
        <v>51</v>
      </c>
      <c r="AY47">
        <v>56</v>
      </c>
      <c r="AZ47">
        <f>SUMPRODUCT(AU47:AY47,$AU$2:$AY$2)/SUM($AU$2:$AY$2)</f>
        <v>89.125000000000014</v>
      </c>
      <c r="BA47" s="32" t="s">
        <v>479</v>
      </c>
    </row>
    <row r="48" spans="1:53" hidden="1" x14ac:dyDescent="0.3">
      <c r="A48" t="s">
        <v>183</v>
      </c>
      <c r="B48">
        <v>0</v>
      </c>
      <c r="C48">
        <v>124.46076658831923</v>
      </c>
      <c r="D48">
        <v>26.849563897942321</v>
      </c>
      <c r="E48">
        <v>25.12419312783565</v>
      </c>
      <c r="F48">
        <v>26.548439831810562</v>
      </c>
      <c r="G48">
        <v>29.749584980079344</v>
      </c>
      <c r="H48">
        <v>134</v>
      </c>
      <c r="I48">
        <v>1</v>
      </c>
      <c r="J48">
        <v>5</v>
      </c>
      <c r="K48">
        <v>174.91712421668319</v>
      </c>
      <c r="L48">
        <v>195.22505626364531</v>
      </c>
      <c r="M48">
        <v>91.126056299887608</v>
      </c>
      <c r="N48">
        <v>105.19330636875459</v>
      </c>
      <c r="O48">
        <v>111.34886885009512</v>
      </c>
      <c r="P48">
        <v>112.82985973465838</v>
      </c>
      <c r="Q48">
        <v>-8.6369275170360416E-2</v>
      </c>
      <c r="R48">
        <v>79</v>
      </c>
      <c r="S48">
        <v>214</v>
      </c>
      <c r="T48">
        <v>351.10345725890807</v>
      </c>
      <c r="U48">
        <v>441.83160409968593</v>
      </c>
      <c r="V48">
        <v>272.13696464932951</v>
      </c>
      <c r="W48">
        <v>238.42565762566358</v>
      </c>
      <c r="X48">
        <v>252.48892070192124</v>
      </c>
      <c r="Y48">
        <v>266.59741156626319</v>
      </c>
      <c r="Z48">
        <v>-6.3815505241401449E-2</v>
      </c>
      <c r="AA48">
        <v>66</v>
      </c>
      <c r="AB48">
        <v>223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13</v>
      </c>
      <c r="AK48">
        <v>89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11</v>
      </c>
      <c r="AT48">
        <v>101</v>
      </c>
      <c r="AU48">
        <v>69.5</v>
      </c>
      <c r="AV48">
        <v>146.5</v>
      </c>
      <c r="AW48">
        <v>144.5</v>
      </c>
      <c r="AX48">
        <v>51</v>
      </c>
      <c r="AY48">
        <v>56</v>
      </c>
      <c r="AZ48">
        <f>SUMPRODUCT(AU48:AY48,$AU$2:$AY$2)/SUM($AU$2:$AY$2)</f>
        <v>89.225000000000009</v>
      </c>
      <c r="BA48" s="32" t="s">
        <v>479</v>
      </c>
    </row>
    <row r="49" spans="1:53" hidden="1" x14ac:dyDescent="0.3">
      <c r="A49" t="s">
        <v>284</v>
      </c>
      <c r="B49">
        <v>356.75038033730561</v>
      </c>
      <c r="C49">
        <v>347.24396686848002</v>
      </c>
      <c r="D49">
        <v>261.94045780177919</v>
      </c>
      <c r="E49">
        <v>233.70953802230781</v>
      </c>
      <c r="F49">
        <v>160.87057380649983</v>
      </c>
      <c r="G49">
        <v>222.04889984993741</v>
      </c>
      <c r="H49">
        <v>65</v>
      </c>
      <c r="I49">
        <v>-0.14724861543392542</v>
      </c>
      <c r="J49">
        <v>239</v>
      </c>
      <c r="K49">
        <v>155.12266727685949</v>
      </c>
      <c r="L49">
        <v>133.88159247315639</v>
      </c>
      <c r="M49">
        <v>123.74702297508732</v>
      </c>
      <c r="N49">
        <v>114.21302044996209</v>
      </c>
      <c r="O49">
        <v>113.87003002009271</v>
      </c>
      <c r="P49">
        <v>119.01153572554398</v>
      </c>
      <c r="Q49">
        <v>-5.995891671516107E-2</v>
      </c>
      <c r="R49">
        <v>75</v>
      </c>
      <c r="S49">
        <v>199</v>
      </c>
      <c r="T49">
        <v>83.438364911528964</v>
      </c>
      <c r="U49">
        <v>159.90104044847965</v>
      </c>
      <c r="V49">
        <v>168.42717830573406</v>
      </c>
      <c r="W49">
        <v>142.03405647219975</v>
      </c>
      <c r="X49">
        <v>157.58121161889139</v>
      </c>
      <c r="Y49">
        <v>151.49510751836374</v>
      </c>
      <c r="Z49">
        <v>0.13560613500375918</v>
      </c>
      <c r="AA49">
        <v>91</v>
      </c>
      <c r="AB49">
        <v>31</v>
      </c>
      <c r="AC49">
        <v>0.58812705320427694</v>
      </c>
      <c r="AD49">
        <v>0.23193936186332964</v>
      </c>
      <c r="AE49">
        <v>0</v>
      </c>
      <c r="AF49">
        <v>0</v>
      </c>
      <c r="AG49">
        <v>0</v>
      </c>
      <c r="AH49">
        <v>4.1003320753380333E-2</v>
      </c>
      <c r="AI49">
        <v>-1</v>
      </c>
      <c r="AJ49">
        <v>122</v>
      </c>
      <c r="AK49">
        <v>1</v>
      </c>
      <c r="AL49">
        <v>0.88811641225035465</v>
      </c>
      <c r="AM49">
        <v>0.5705782009152498</v>
      </c>
      <c r="AN49">
        <v>0</v>
      </c>
      <c r="AO49">
        <v>0</v>
      </c>
      <c r="AP49">
        <v>0</v>
      </c>
      <c r="AQ49">
        <v>7.2934730658280225E-2</v>
      </c>
      <c r="AR49">
        <v>-1</v>
      </c>
      <c r="AS49">
        <v>116</v>
      </c>
      <c r="AT49">
        <v>1</v>
      </c>
      <c r="AU49">
        <v>152</v>
      </c>
      <c r="AV49">
        <v>137</v>
      </c>
      <c r="AW49">
        <v>61</v>
      </c>
      <c r="AX49">
        <v>61.5</v>
      </c>
      <c r="AY49">
        <v>58.5</v>
      </c>
      <c r="AZ49">
        <f>SUMPRODUCT(AU49:AY49,$AU$2:$AY$2)/SUM($AU$2:$AY$2)</f>
        <v>89.924999999999997</v>
      </c>
      <c r="BA49" s="32" t="s">
        <v>479</v>
      </c>
    </row>
    <row r="50" spans="1:53" hidden="1" x14ac:dyDescent="0.3">
      <c r="A50" t="s">
        <v>291</v>
      </c>
      <c r="B50">
        <v>131.77288115733506</v>
      </c>
      <c r="C50">
        <v>177.5550166596301</v>
      </c>
      <c r="D50">
        <v>32.725127849175045</v>
      </c>
      <c r="E50">
        <v>38.091104364554234</v>
      </c>
      <c r="F50">
        <v>31.311206449305597</v>
      </c>
      <c r="G50">
        <v>45.963234349771774</v>
      </c>
      <c r="H50">
        <v>117</v>
      </c>
      <c r="I50">
        <v>-0.24980398650757563</v>
      </c>
      <c r="J50">
        <v>246</v>
      </c>
      <c r="K50">
        <v>371.32924494351539</v>
      </c>
      <c r="L50">
        <v>380.99381681178812</v>
      </c>
      <c r="M50">
        <v>295.79713384358922</v>
      </c>
      <c r="N50">
        <v>339.22079425516063</v>
      </c>
      <c r="O50">
        <v>286.17653207534266</v>
      </c>
      <c r="P50">
        <v>313.0124309631683</v>
      </c>
      <c r="Q50">
        <v>-5.0762313013952509E-2</v>
      </c>
      <c r="R50">
        <v>37</v>
      </c>
      <c r="S50">
        <v>189</v>
      </c>
      <c r="T50">
        <v>548.29680689404927</v>
      </c>
      <c r="U50">
        <v>585.74465894721266</v>
      </c>
      <c r="V50">
        <v>572.3600547603703</v>
      </c>
      <c r="W50">
        <v>631.29860077562159</v>
      </c>
      <c r="X50">
        <v>657.3207802663527</v>
      </c>
      <c r="Y50">
        <v>623.4919765833647</v>
      </c>
      <c r="Z50">
        <v>3.6936899302603354E-2</v>
      </c>
      <c r="AA50">
        <v>33</v>
      </c>
      <c r="AB50">
        <v>92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13</v>
      </c>
      <c r="AK50">
        <v>89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11</v>
      </c>
      <c r="AT50">
        <v>101</v>
      </c>
      <c r="AU50">
        <v>181.5</v>
      </c>
      <c r="AV50">
        <v>113</v>
      </c>
      <c r="AW50">
        <v>62.5</v>
      </c>
      <c r="AX50">
        <v>51</v>
      </c>
      <c r="AY50">
        <v>56</v>
      </c>
      <c r="AZ50">
        <f>SUMPRODUCT(AU50:AY50,$AU$2:$AY$2)/SUM($AU$2:$AY$2)</f>
        <v>90.2</v>
      </c>
      <c r="BA50" s="32" t="s">
        <v>479</v>
      </c>
    </row>
    <row r="51" spans="1:53" hidden="1" x14ac:dyDescent="0.3">
      <c r="A51" t="s">
        <v>47</v>
      </c>
      <c r="B51">
        <v>91.741319813120001</v>
      </c>
      <c r="C51">
        <v>100.696947559424</v>
      </c>
      <c r="D51">
        <v>132.91751795609599</v>
      </c>
      <c r="E51">
        <v>102.60634764861439</v>
      </c>
      <c r="F51">
        <v>64.369695385507839</v>
      </c>
      <c r="G51">
        <v>92.735199408633861</v>
      </c>
      <c r="H51">
        <v>94</v>
      </c>
      <c r="I51">
        <v>-6.8413269028577584E-2</v>
      </c>
      <c r="J51">
        <v>228</v>
      </c>
      <c r="K51">
        <v>58.334322471034881</v>
      </c>
      <c r="L51">
        <v>68.591556189081601</v>
      </c>
      <c r="M51">
        <v>72.836282561535995</v>
      </c>
      <c r="N51">
        <v>73.681933265244155</v>
      </c>
      <c r="O51">
        <v>64.66512192417791</v>
      </c>
      <c r="P51">
        <v>68.884179194557433</v>
      </c>
      <c r="Q51">
        <v>2.0820043102444119E-2</v>
      </c>
      <c r="R51">
        <v>106</v>
      </c>
      <c r="S51">
        <v>91</v>
      </c>
      <c r="T51">
        <v>86.097193984</v>
      </c>
      <c r="U51">
        <v>92.711389697023989</v>
      </c>
      <c r="V51">
        <v>100.86305691443199</v>
      </c>
      <c r="W51">
        <v>118.73160196058113</v>
      </c>
      <c r="X51">
        <v>108.45660623849471</v>
      </c>
      <c r="Y51">
        <v>108.11516365050983</v>
      </c>
      <c r="Z51">
        <v>4.7257315181917336E-2</v>
      </c>
      <c r="AA51">
        <v>115</v>
      </c>
      <c r="AB51">
        <v>85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13</v>
      </c>
      <c r="AK51">
        <v>89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11</v>
      </c>
      <c r="AT51">
        <v>101</v>
      </c>
      <c r="AU51">
        <v>161</v>
      </c>
      <c r="AV51">
        <v>98.5</v>
      </c>
      <c r="AW51">
        <v>100</v>
      </c>
      <c r="AX51">
        <v>51</v>
      </c>
      <c r="AY51">
        <v>56</v>
      </c>
      <c r="AZ51">
        <f>SUMPRODUCT(AU51:AY51,$AU$2:$AY$2)/SUM($AU$2:$AY$2)</f>
        <v>91.424999999999997</v>
      </c>
      <c r="BA51" s="32" t="s">
        <v>479</v>
      </c>
    </row>
    <row r="52" spans="1:53" hidden="1" x14ac:dyDescent="0.3">
      <c r="A52" t="s">
        <v>234</v>
      </c>
      <c r="B52">
        <v>0</v>
      </c>
      <c r="C52">
        <v>4.2564185103462409</v>
      </c>
      <c r="D52">
        <v>4.32438679641088</v>
      </c>
      <c r="E52">
        <v>4.5247268177817599</v>
      </c>
      <c r="F52">
        <v>3.9791947672166401</v>
      </c>
      <c r="G52">
        <v>4.0267942370206722</v>
      </c>
      <c r="H52">
        <v>191</v>
      </c>
      <c r="I52">
        <v>1</v>
      </c>
      <c r="J52">
        <v>5</v>
      </c>
      <c r="K52">
        <v>1.1088376964109312</v>
      </c>
      <c r="L52">
        <v>7.9140074415414272</v>
      </c>
      <c r="M52">
        <v>8.5451030588601355</v>
      </c>
      <c r="N52">
        <v>8.8771550135344128</v>
      </c>
      <c r="O52">
        <v>7.4234286283158522</v>
      </c>
      <c r="P52">
        <v>7.7926808240563101</v>
      </c>
      <c r="Q52">
        <v>0.46267322371563457</v>
      </c>
      <c r="R52">
        <v>208</v>
      </c>
      <c r="S52">
        <v>15</v>
      </c>
      <c r="T52">
        <v>15.330774553112166</v>
      </c>
      <c r="U52">
        <v>23.570447049590271</v>
      </c>
      <c r="V52">
        <v>23.453352047288831</v>
      </c>
      <c r="W52">
        <v>27.141896474768075</v>
      </c>
      <c r="X52">
        <v>19.543511570041446</v>
      </c>
      <c r="Y52">
        <v>22.59570506003989</v>
      </c>
      <c r="Z52">
        <v>4.975439268979498E-2</v>
      </c>
      <c r="AA52">
        <v>204</v>
      </c>
      <c r="AB52">
        <v>81</v>
      </c>
      <c r="AC52">
        <v>0.45606418540108157</v>
      </c>
      <c r="AD52">
        <v>0</v>
      </c>
      <c r="AE52">
        <v>0</v>
      </c>
      <c r="AF52">
        <v>0</v>
      </c>
      <c r="AG52">
        <v>0</v>
      </c>
      <c r="AH52">
        <v>2.2803209270054081E-2</v>
      </c>
      <c r="AI52">
        <v>-1</v>
      </c>
      <c r="AJ52">
        <v>118</v>
      </c>
      <c r="AK52">
        <v>1</v>
      </c>
      <c r="AL52">
        <v>1.8850689671874281</v>
      </c>
      <c r="AM52">
        <v>0</v>
      </c>
      <c r="AN52">
        <v>0</v>
      </c>
      <c r="AO52">
        <v>0</v>
      </c>
      <c r="AP52">
        <v>0</v>
      </c>
      <c r="AQ52">
        <v>9.4253448359371411E-2</v>
      </c>
      <c r="AR52">
        <v>-1</v>
      </c>
      <c r="AS52">
        <v>119</v>
      </c>
      <c r="AT52">
        <v>1</v>
      </c>
      <c r="AU52">
        <v>98</v>
      </c>
      <c r="AV52">
        <v>111.5</v>
      </c>
      <c r="AW52">
        <v>142.5</v>
      </c>
      <c r="AX52">
        <v>59.5</v>
      </c>
      <c r="AY52">
        <v>60</v>
      </c>
      <c r="AZ52">
        <f>SUMPRODUCT(AU52:AY52,$AU$2:$AY$2)/SUM($AU$2:$AY$2)</f>
        <v>91.75</v>
      </c>
      <c r="BA52" s="32" t="s">
        <v>479</v>
      </c>
    </row>
    <row r="53" spans="1:53" hidden="1" x14ac:dyDescent="0.3">
      <c r="A53" t="s">
        <v>308</v>
      </c>
      <c r="B53">
        <v>13.558389074943999</v>
      </c>
      <c r="C53">
        <v>13.645648351231999</v>
      </c>
      <c r="D53">
        <v>13.560665060351999</v>
      </c>
      <c r="E53">
        <v>13.548696383488</v>
      </c>
      <c r="F53">
        <v>13.144983595008</v>
      </c>
      <c r="G53">
        <v>13.394937236428801</v>
      </c>
      <c r="H53">
        <v>159</v>
      </c>
      <c r="I53">
        <v>-6.1739156720999055E-3</v>
      </c>
      <c r="J53">
        <v>202</v>
      </c>
      <c r="K53">
        <v>98.371166057471996</v>
      </c>
      <c r="L53">
        <v>109.70072848896</v>
      </c>
      <c r="M53">
        <v>90.413866259456</v>
      </c>
      <c r="N53">
        <v>108.98786037350401</v>
      </c>
      <c r="O53">
        <v>117.47009760870399</v>
      </c>
      <c r="P53">
        <v>108.17076513474561</v>
      </c>
      <c r="Q53">
        <v>3.6124402128336452E-2</v>
      </c>
      <c r="R53">
        <v>81</v>
      </c>
      <c r="S53">
        <v>77</v>
      </c>
      <c r="T53">
        <v>164.899585895424</v>
      </c>
      <c r="U53">
        <v>176.00643997491201</v>
      </c>
      <c r="V53">
        <v>175.8473108224</v>
      </c>
      <c r="W53">
        <v>193.47405368524801</v>
      </c>
      <c r="X53">
        <v>193.88358652108801</v>
      </c>
      <c r="Y53">
        <v>187.8104141720064</v>
      </c>
      <c r="Z53">
        <v>3.2914314234516073E-2</v>
      </c>
      <c r="AA53">
        <v>84</v>
      </c>
      <c r="AB53">
        <v>96</v>
      </c>
      <c r="AC53">
        <v>0.34901897434570106</v>
      </c>
      <c r="AD53">
        <v>0</v>
      </c>
      <c r="AE53">
        <v>0</v>
      </c>
      <c r="AF53">
        <v>0</v>
      </c>
      <c r="AG53">
        <v>0</v>
      </c>
      <c r="AH53">
        <v>1.7450948717285055E-2</v>
      </c>
      <c r="AI53">
        <v>-1</v>
      </c>
      <c r="AJ53">
        <v>117</v>
      </c>
      <c r="AK53">
        <v>1</v>
      </c>
      <c r="AL53">
        <v>1.0185192482733927</v>
      </c>
      <c r="AM53">
        <v>0</v>
      </c>
      <c r="AN53">
        <v>0</v>
      </c>
      <c r="AO53">
        <v>0</v>
      </c>
      <c r="AP53">
        <v>0</v>
      </c>
      <c r="AQ53">
        <v>5.0925962413669638E-2</v>
      </c>
      <c r="AR53">
        <v>-1</v>
      </c>
      <c r="AS53">
        <v>114</v>
      </c>
      <c r="AT53">
        <v>1</v>
      </c>
      <c r="AU53">
        <v>180.5</v>
      </c>
      <c r="AV53">
        <v>79</v>
      </c>
      <c r="AW53">
        <v>90</v>
      </c>
      <c r="AX53">
        <v>59</v>
      </c>
      <c r="AY53">
        <v>57.5</v>
      </c>
      <c r="AZ53">
        <f>SUMPRODUCT(AU53:AY53,$AU$2:$AY$2)/SUM($AU$2:$AY$2)</f>
        <v>92.05</v>
      </c>
      <c r="BA53" s="32" t="s">
        <v>479</v>
      </c>
    </row>
    <row r="54" spans="1:53" hidden="1" x14ac:dyDescent="0.3">
      <c r="A54" t="s">
        <v>228</v>
      </c>
      <c r="B54">
        <v>184.01332451436542</v>
      </c>
      <c r="C54">
        <v>195.78258268783617</v>
      </c>
      <c r="D54">
        <v>223.38346452391937</v>
      </c>
      <c r="E54">
        <v>253.86188633216003</v>
      </c>
      <c r="F54">
        <v>311.27084465913856</v>
      </c>
      <c r="G54">
        <v>264.33339202819741</v>
      </c>
      <c r="H54">
        <v>60</v>
      </c>
      <c r="I54">
        <v>0.1108561775202026</v>
      </c>
      <c r="J54">
        <v>84</v>
      </c>
      <c r="K54">
        <v>301.84207970695803</v>
      </c>
      <c r="L54">
        <v>298.45357688454152</v>
      </c>
      <c r="M54">
        <v>268.60831210929882</v>
      </c>
      <c r="N54">
        <v>276.53369311996028</v>
      </c>
      <c r="O54">
        <v>335.2371878059007</v>
      </c>
      <c r="P54">
        <v>300.7914283097831</v>
      </c>
      <c r="Q54">
        <v>2.1208640806078538E-2</v>
      </c>
      <c r="R54">
        <v>38</v>
      </c>
      <c r="S54">
        <v>90</v>
      </c>
      <c r="T54">
        <v>405.32801287346086</v>
      </c>
      <c r="U54">
        <v>420.86475265457204</v>
      </c>
      <c r="V54">
        <v>449.80390801718306</v>
      </c>
      <c r="W54">
        <v>480.75571875480466</v>
      </c>
      <c r="X54">
        <v>474.66312985462662</v>
      </c>
      <c r="Y54">
        <v>465.36238744813033</v>
      </c>
      <c r="Z54">
        <v>3.2085735762571899E-2</v>
      </c>
      <c r="AA54">
        <v>42</v>
      </c>
      <c r="AB54">
        <v>97</v>
      </c>
      <c r="AC54">
        <v>0.75849913728314866</v>
      </c>
      <c r="AD54">
        <v>0.95475614453338342</v>
      </c>
      <c r="AE54">
        <v>0.49614918085623222</v>
      </c>
      <c r="AF54">
        <v>0.4968806163715902</v>
      </c>
      <c r="AG54">
        <v>0.4110270462315555</v>
      </c>
      <c r="AH54">
        <v>0.49836760366617228</v>
      </c>
      <c r="AI54">
        <v>-0.11532641155952061</v>
      </c>
      <c r="AJ54">
        <v>188</v>
      </c>
      <c r="AK54">
        <v>48</v>
      </c>
      <c r="AL54">
        <v>1.6604576313958603</v>
      </c>
      <c r="AM54">
        <v>1.501060885876502</v>
      </c>
      <c r="AN54">
        <v>0.92545966646373878</v>
      </c>
      <c r="AO54">
        <v>0.89346130227549225</v>
      </c>
      <c r="AP54">
        <v>0.81042646181495293</v>
      </c>
      <c r="AQ54">
        <v>0.93537683456499487</v>
      </c>
      <c r="AR54">
        <v>-0.13364245312485512</v>
      </c>
      <c r="AS54">
        <v>203</v>
      </c>
      <c r="AT54">
        <v>50</v>
      </c>
      <c r="AU54">
        <v>72</v>
      </c>
      <c r="AV54">
        <v>64</v>
      </c>
      <c r="AW54">
        <v>69.5</v>
      </c>
      <c r="AX54">
        <v>118</v>
      </c>
      <c r="AY54">
        <v>126.5</v>
      </c>
      <c r="AZ54">
        <f>SUMPRODUCT(AU54:AY54,$AU$2:$AY$2)/SUM($AU$2:$AY$2)</f>
        <v>93.549999999999983</v>
      </c>
      <c r="BA54" s="32" t="s">
        <v>479</v>
      </c>
    </row>
    <row r="55" spans="1:53" hidden="1" x14ac:dyDescent="0.3">
      <c r="A55" t="s">
        <v>320</v>
      </c>
      <c r="B55">
        <v>0</v>
      </c>
      <c r="C55">
        <v>0</v>
      </c>
      <c r="D55">
        <v>-1.011367166976</v>
      </c>
      <c r="E55">
        <v>-6.5990674442240005</v>
      </c>
      <c r="F55">
        <v>24.632233560985597</v>
      </c>
      <c r="G55">
        <v>7.6708997577318385</v>
      </c>
      <c r="H55">
        <v>178</v>
      </c>
      <c r="I55">
        <v>1</v>
      </c>
      <c r="J55">
        <v>5</v>
      </c>
      <c r="K55">
        <v>0</v>
      </c>
      <c r="L55">
        <v>0.25862112768000001</v>
      </c>
      <c r="M55">
        <v>62.227587919872001</v>
      </c>
      <c r="N55">
        <v>51.830941650253315</v>
      </c>
      <c r="O55">
        <v>167.5477826366342</v>
      </c>
      <c r="P55">
        <v>95.026844190088084</v>
      </c>
      <c r="Q55">
        <v>1</v>
      </c>
      <c r="R55">
        <v>88</v>
      </c>
      <c r="S55">
        <v>3</v>
      </c>
      <c r="T55">
        <v>0</v>
      </c>
      <c r="U55">
        <v>3.8444708270079997</v>
      </c>
      <c r="V55">
        <v>128.74700981043202</v>
      </c>
      <c r="W55">
        <v>291.66423707832411</v>
      </c>
      <c r="X55">
        <v>295.16491384977934</v>
      </c>
      <c r="Y55">
        <v>231.50686216684579</v>
      </c>
      <c r="Z55">
        <v>1</v>
      </c>
      <c r="AA55">
        <v>69</v>
      </c>
      <c r="AB55">
        <v>2</v>
      </c>
      <c r="AC55">
        <v>0.76606643577560285</v>
      </c>
      <c r="AD55">
        <v>0.74657276347977208</v>
      </c>
      <c r="AE55">
        <v>0.72683522995619454</v>
      </c>
      <c r="AF55">
        <v>0.72221894668690689</v>
      </c>
      <c r="AG55">
        <v>0.53819602486626339</v>
      </c>
      <c r="AH55">
        <v>0.65294309990658506</v>
      </c>
      <c r="AI55">
        <v>-6.8174029714844431E-2</v>
      </c>
      <c r="AJ55">
        <v>250</v>
      </c>
      <c r="AK55">
        <v>58</v>
      </c>
      <c r="AL55">
        <v>0.97800410031754315</v>
      </c>
      <c r="AM55">
        <v>1.00269069622961</v>
      </c>
      <c r="AN55">
        <v>0.97253967091711568</v>
      </c>
      <c r="AO55">
        <v>0.958443233989143</v>
      </c>
      <c r="AP55">
        <v>0.81686962302887745</v>
      </c>
      <c r="AQ55">
        <v>0.90782349341907476</v>
      </c>
      <c r="AR55">
        <v>-3.5366335616028866E-2</v>
      </c>
      <c r="AS55">
        <v>192</v>
      </c>
      <c r="AT55">
        <v>64</v>
      </c>
      <c r="AU55">
        <v>91.5</v>
      </c>
      <c r="AV55">
        <v>45.5</v>
      </c>
      <c r="AW55">
        <v>35.5</v>
      </c>
      <c r="AX55">
        <v>154</v>
      </c>
      <c r="AY55">
        <v>128</v>
      </c>
      <c r="AZ55">
        <f>SUMPRODUCT(AU55:AY55,$AU$2:$AY$2)/SUM($AU$2:$AY$2)</f>
        <v>93.724999999999994</v>
      </c>
      <c r="BA55" s="32" t="s">
        <v>479</v>
      </c>
    </row>
    <row r="56" spans="1:53" hidden="1" x14ac:dyDescent="0.3">
      <c r="A56" t="s">
        <v>169</v>
      </c>
      <c r="B56">
        <v>5.1698409000755206</v>
      </c>
      <c r="C56">
        <v>8.2824672797593593</v>
      </c>
      <c r="D56">
        <v>8.6010030198886405</v>
      </c>
      <c r="E56">
        <v>7.8725680854282238</v>
      </c>
      <c r="F56">
        <v>7.5495476114472959</v>
      </c>
      <c r="G56">
        <v>7.7744054831768583</v>
      </c>
      <c r="H56">
        <v>177</v>
      </c>
      <c r="I56">
        <v>7.8670371988903032E-2</v>
      </c>
      <c r="J56">
        <v>92</v>
      </c>
      <c r="K56">
        <v>6.9780539305076736</v>
      </c>
      <c r="L56">
        <v>8.4039177273183245</v>
      </c>
      <c r="M56">
        <v>9.6327508151233534</v>
      </c>
      <c r="N56">
        <v>9.5168030512107524</v>
      </c>
      <c r="O56">
        <v>10.714413197101772</v>
      </c>
      <c r="P56">
        <v>9.8364549401199071</v>
      </c>
      <c r="Q56">
        <v>8.9549118907293446E-2</v>
      </c>
      <c r="R56">
        <v>196</v>
      </c>
      <c r="S56">
        <v>49</v>
      </c>
      <c r="T56">
        <v>18.484253885894042</v>
      </c>
      <c r="U56">
        <v>19.433191999674676</v>
      </c>
      <c r="V56">
        <v>23.717056713354445</v>
      </c>
      <c r="W56">
        <v>25.853489864941672</v>
      </c>
      <c r="X56">
        <v>29.055282366926946</v>
      </c>
      <c r="Y56">
        <v>26.017443543202603</v>
      </c>
      <c r="Z56">
        <v>9.4673576415793326E-2</v>
      </c>
      <c r="AA56">
        <v>196</v>
      </c>
      <c r="AB56">
        <v>44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13</v>
      </c>
      <c r="AK56">
        <v>89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11</v>
      </c>
      <c r="AT56">
        <v>101</v>
      </c>
      <c r="AU56">
        <v>134.5</v>
      </c>
      <c r="AV56">
        <v>122.5</v>
      </c>
      <c r="AW56">
        <v>120</v>
      </c>
      <c r="AX56">
        <v>51</v>
      </c>
      <c r="AY56">
        <v>56</v>
      </c>
      <c r="AZ56">
        <f>SUMPRODUCT(AU56:AY56,$AU$2:$AY$2)/SUM($AU$2:$AY$2)</f>
        <v>93.725000000000009</v>
      </c>
      <c r="BA56" s="32" t="s">
        <v>479</v>
      </c>
    </row>
    <row r="57" spans="1:53" hidden="1" x14ac:dyDescent="0.3">
      <c r="A57" t="s">
        <v>181</v>
      </c>
      <c r="B57">
        <v>271.84920405262341</v>
      </c>
      <c r="C57">
        <v>387.36782969279483</v>
      </c>
      <c r="D57">
        <v>403.47299597639682</v>
      </c>
      <c r="E57">
        <v>423.06364434647043</v>
      </c>
      <c r="F57">
        <v>92.456186372884474</v>
      </c>
      <c r="G57">
        <v>277.55701873564522</v>
      </c>
      <c r="H57">
        <v>57</v>
      </c>
      <c r="I57">
        <v>-0.19402497946254538</v>
      </c>
      <c r="J57">
        <v>244</v>
      </c>
      <c r="K57">
        <v>442.45871769003287</v>
      </c>
      <c r="L57">
        <v>435.27367562380266</v>
      </c>
      <c r="M57">
        <v>411.66932828370511</v>
      </c>
      <c r="N57">
        <v>455.01297864748864</v>
      </c>
      <c r="O57">
        <v>389.42522222116582</v>
      </c>
      <c r="P57">
        <v>418.49446780514575</v>
      </c>
      <c r="Q57">
        <v>-2.5211798465805568E-2</v>
      </c>
      <c r="R57">
        <v>32</v>
      </c>
      <c r="S57">
        <v>174</v>
      </c>
      <c r="T57">
        <v>710.22362077859736</v>
      </c>
      <c r="U57">
        <v>647.80032072028155</v>
      </c>
      <c r="V57">
        <v>562.78446075764396</v>
      </c>
      <c r="W57">
        <v>632.17676071636674</v>
      </c>
      <c r="X57">
        <v>586.17907488936976</v>
      </c>
      <c r="Y57">
        <v>604.58274739713067</v>
      </c>
      <c r="Z57">
        <v>-3.766331926325972E-2</v>
      </c>
      <c r="AA57">
        <v>35</v>
      </c>
      <c r="AB57">
        <v>210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13</v>
      </c>
      <c r="AK57">
        <v>89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11</v>
      </c>
      <c r="AT57">
        <v>101</v>
      </c>
      <c r="AU57">
        <v>150.5</v>
      </c>
      <c r="AV57">
        <v>103</v>
      </c>
      <c r="AW57">
        <v>122.5</v>
      </c>
      <c r="AX57">
        <v>51</v>
      </c>
      <c r="AY57">
        <v>56</v>
      </c>
      <c r="AZ57">
        <f>SUMPRODUCT(AU57:AY57,$AU$2:$AY$2)/SUM($AU$2:$AY$2)</f>
        <v>94.5</v>
      </c>
      <c r="BA57" s="32" t="s">
        <v>479</v>
      </c>
    </row>
    <row r="58" spans="1:53" hidden="1" x14ac:dyDescent="0.3">
      <c r="A58" t="s">
        <v>211</v>
      </c>
      <c r="B58">
        <v>104.18163442892801</v>
      </c>
      <c r="C58">
        <v>103.32384617062399</v>
      </c>
      <c r="D58">
        <v>104.53341617783808</v>
      </c>
      <c r="E58">
        <v>105.185880710144</v>
      </c>
      <c r="F58">
        <v>99.690813617152003</v>
      </c>
      <c r="G58">
        <v>102.71404692544922</v>
      </c>
      <c r="H58">
        <v>92</v>
      </c>
      <c r="I58">
        <v>-8.7737496818236504E-3</v>
      </c>
      <c r="J58">
        <v>205</v>
      </c>
      <c r="K58">
        <v>33.63675082566543</v>
      </c>
      <c r="L58">
        <v>35.936569228644558</v>
      </c>
      <c r="M58">
        <v>29.852637871791512</v>
      </c>
      <c r="N58">
        <v>32.413321760815514</v>
      </c>
      <c r="O58">
        <v>40.30755996400282</v>
      </c>
      <c r="P58">
        <v>35.296214090919584</v>
      </c>
      <c r="Q58">
        <v>3.6846567182546419E-2</v>
      </c>
      <c r="R58">
        <v>134</v>
      </c>
      <c r="S58">
        <v>76</v>
      </c>
      <c r="T58">
        <v>174.66905516190729</v>
      </c>
      <c r="U58">
        <v>173.45669415204168</v>
      </c>
      <c r="V58">
        <v>184.95070433669702</v>
      </c>
      <c r="W58">
        <v>180.42626385850028</v>
      </c>
      <c r="X58">
        <v>180.1518455974136</v>
      </c>
      <c r="Y58">
        <v>180.58504572955238</v>
      </c>
      <c r="Z58">
        <v>6.200546647952665E-3</v>
      </c>
      <c r="AA58">
        <v>86</v>
      </c>
      <c r="AB58">
        <v>134</v>
      </c>
      <c r="AC58">
        <v>0.47346836639064127</v>
      </c>
      <c r="AD58">
        <v>1.5493620397677053</v>
      </c>
      <c r="AE58">
        <v>0</v>
      </c>
      <c r="AF58">
        <v>0</v>
      </c>
      <c r="AG58">
        <v>0</v>
      </c>
      <c r="AH58">
        <v>0.10114152030791734</v>
      </c>
      <c r="AI58">
        <v>-1</v>
      </c>
      <c r="AJ58">
        <v>127</v>
      </c>
      <c r="AK58">
        <v>1</v>
      </c>
      <c r="AL58">
        <v>0.9598093906914088</v>
      </c>
      <c r="AM58">
        <v>0.81540369802249224</v>
      </c>
      <c r="AN58">
        <v>0</v>
      </c>
      <c r="AO58">
        <v>0</v>
      </c>
      <c r="AP58">
        <v>0</v>
      </c>
      <c r="AQ58">
        <v>8.8760654435695058E-2</v>
      </c>
      <c r="AR58">
        <v>-1</v>
      </c>
      <c r="AS58">
        <v>118</v>
      </c>
      <c r="AT58">
        <v>1</v>
      </c>
      <c r="AU58">
        <v>148.5</v>
      </c>
      <c r="AV58">
        <v>105</v>
      </c>
      <c r="AW58">
        <v>110</v>
      </c>
      <c r="AX58">
        <v>64</v>
      </c>
      <c r="AY58">
        <v>59.5</v>
      </c>
      <c r="AZ58">
        <f>SUMPRODUCT(AU58:AY58,$AU$2:$AY$2)/SUM($AU$2:$AY$2)</f>
        <v>94.899999999999991</v>
      </c>
      <c r="BA58" s="32" t="s">
        <v>479</v>
      </c>
    </row>
    <row r="59" spans="1:53" hidden="1" x14ac:dyDescent="0.3">
      <c r="A59" t="s">
        <v>306</v>
      </c>
      <c r="B59">
        <v>9.6734475657625598</v>
      </c>
      <c r="C59">
        <v>10.00718613682176</v>
      </c>
      <c r="D59">
        <v>10.16040755582976</v>
      </c>
      <c r="E59">
        <v>10.278421234298881</v>
      </c>
      <c r="F59">
        <v>20.609965731379202</v>
      </c>
      <c r="G59">
        <v>14.343625859136512</v>
      </c>
      <c r="H59">
        <v>155</v>
      </c>
      <c r="I59">
        <v>0.16332000782878686</v>
      </c>
      <c r="J59">
        <v>76</v>
      </c>
      <c r="K59">
        <v>9.9584541891940361</v>
      </c>
      <c r="L59">
        <v>11.372436331664384</v>
      </c>
      <c r="M59">
        <v>9.7341836702843896</v>
      </c>
      <c r="N59">
        <v>10.029028732937013</v>
      </c>
      <c r="O59">
        <v>12.565579512674509</v>
      </c>
      <c r="P59">
        <v>11.048321685050707</v>
      </c>
      <c r="Q59">
        <v>4.760634118293483E-2</v>
      </c>
      <c r="R59">
        <v>187</v>
      </c>
      <c r="S59">
        <v>64</v>
      </c>
      <c r="T59">
        <v>20.456592038444338</v>
      </c>
      <c r="U59">
        <v>23.852922569113908</v>
      </c>
      <c r="V59">
        <v>23.917649569531086</v>
      </c>
      <c r="W59">
        <v>22.332185281167668</v>
      </c>
      <c r="X59">
        <v>23.68837357622272</v>
      </c>
      <c r="Y59">
        <v>23.174010659123518</v>
      </c>
      <c r="Z59">
        <v>2.9770370733688933E-2</v>
      </c>
      <c r="AA59">
        <v>201</v>
      </c>
      <c r="AB59">
        <v>98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13</v>
      </c>
      <c r="AK59">
        <v>89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11</v>
      </c>
      <c r="AT59">
        <v>101</v>
      </c>
      <c r="AU59">
        <v>115.5</v>
      </c>
      <c r="AV59">
        <v>125.5</v>
      </c>
      <c r="AW59">
        <v>149.5</v>
      </c>
      <c r="AX59">
        <v>51</v>
      </c>
      <c r="AY59">
        <v>56</v>
      </c>
      <c r="AZ59">
        <f>SUMPRODUCT(AU59:AY59,$AU$2:$AY$2)/SUM($AU$2:$AY$2)</f>
        <v>96.275000000000006</v>
      </c>
      <c r="BA59" s="32" t="s">
        <v>479</v>
      </c>
    </row>
    <row r="60" spans="1:53" hidden="1" x14ac:dyDescent="0.3">
      <c r="A60" t="s">
        <v>100</v>
      </c>
      <c r="B60">
        <v>6970.0823556944888</v>
      </c>
      <c r="C60">
        <v>7589.7193269515365</v>
      </c>
      <c r="D60">
        <v>9118.7310367522005</v>
      </c>
      <c r="E60">
        <v>11546.436180592331</v>
      </c>
      <c r="F60">
        <v>0</v>
      </c>
      <c r="G60">
        <v>6015.6671456604408</v>
      </c>
      <c r="H60">
        <v>12</v>
      </c>
      <c r="I60">
        <v>-1</v>
      </c>
      <c r="J60">
        <v>257</v>
      </c>
      <c r="K60">
        <v>5492.0973532916123</v>
      </c>
      <c r="L60">
        <v>5794.8901210792765</v>
      </c>
      <c r="M60">
        <v>5288.3384330284525</v>
      </c>
      <c r="N60">
        <v>4974.3089056206663</v>
      </c>
      <c r="O60">
        <v>0</v>
      </c>
      <c r="P60">
        <v>3114.3097320104348</v>
      </c>
      <c r="Q60">
        <v>-1</v>
      </c>
      <c r="R60">
        <v>8</v>
      </c>
      <c r="S60">
        <v>250</v>
      </c>
      <c r="T60">
        <v>7378.1118961788125</v>
      </c>
      <c r="U60">
        <v>7883.9085253299227</v>
      </c>
      <c r="V60">
        <v>7155.0014190630218</v>
      </c>
      <c r="W60">
        <v>7594.4752629669019</v>
      </c>
      <c r="X60">
        <v>0</v>
      </c>
      <c r="Y60">
        <v>4472.4438837781117</v>
      </c>
      <c r="Z60">
        <v>-1</v>
      </c>
      <c r="AA60">
        <v>10</v>
      </c>
      <c r="AB60">
        <v>251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13</v>
      </c>
      <c r="AK60">
        <v>89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11</v>
      </c>
      <c r="AT60">
        <v>101</v>
      </c>
      <c r="AU60">
        <v>134.5</v>
      </c>
      <c r="AV60">
        <v>129</v>
      </c>
      <c r="AW60">
        <v>130.5</v>
      </c>
      <c r="AX60">
        <v>51</v>
      </c>
      <c r="AY60">
        <v>56</v>
      </c>
      <c r="AZ60">
        <f>SUMPRODUCT(AU60:AY60,$AU$2:$AY$2)/SUM($AU$2:$AY$2)</f>
        <v>96.8</v>
      </c>
      <c r="BA60" s="32" t="s">
        <v>479</v>
      </c>
    </row>
    <row r="61" spans="1:53" hidden="1" x14ac:dyDescent="0.3">
      <c r="A61" t="s">
        <v>225</v>
      </c>
      <c r="B61">
        <v>26.608590693375998</v>
      </c>
      <c r="C61">
        <v>29.212873024512</v>
      </c>
      <c r="D61">
        <v>29.741833424896001</v>
      </c>
      <c r="E61">
        <v>29.984092896256001</v>
      </c>
      <c r="F61">
        <v>30.042386837503997</v>
      </c>
      <c r="G61">
        <v>29.751622474751997</v>
      </c>
      <c r="H61">
        <v>133</v>
      </c>
      <c r="I61">
        <v>2.4572068634918676E-2</v>
      </c>
      <c r="J61">
        <v>118</v>
      </c>
      <c r="K61">
        <v>10.379859939378381</v>
      </c>
      <c r="L61">
        <v>10.482016716890522</v>
      </c>
      <c r="M61">
        <v>10.221435182091367</v>
      </c>
      <c r="N61">
        <v>10.122291816293581</v>
      </c>
      <c r="O61">
        <v>12.093660411972095</v>
      </c>
      <c r="P61">
        <v>10.961532578908631</v>
      </c>
      <c r="Q61">
        <v>3.103463659426331E-2</v>
      </c>
      <c r="R61">
        <v>188</v>
      </c>
      <c r="S61">
        <v>81</v>
      </c>
      <c r="T61">
        <v>17.344949953842281</v>
      </c>
      <c r="U61">
        <v>18.798835944802001</v>
      </c>
      <c r="V61">
        <v>17.472119181286196</v>
      </c>
      <c r="W61">
        <v>19.371541411635508</v>
      </c>
      <c r="X61">
        <v>23.042747888640001</v>
      </c>
      <c r="Y61">
        <v>20.330174710136106</v>
      </c>
      <c r="Z61">
        <v>5.8454621314461885E-2</v>
      </c>
      <c r="AA61">
        <v>209</v>
      </c>
      <c r="AB61">
        <v>71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13</v>
      </c>
      <c r="AK61">
        <v>89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11</v>
      </c>
      <c r="AT61">
        <v>101</v>
      </c>
      <c r="AU61">
        <v>125.5</v>
      </c>
      <c r="AV61">
        <v>134.5</v>
      </c>
      <c r="AW61">
        <v>140</v>
      </c>
      <c r="AX61">
        <v>51</v>
      </c>
      <c r="AY61">
        <v>56</v>
      </c>
      <c r="AZ61">
        <f>SUMPRODUCT(AU61:AY61,$AU$2:$AY$2)/SUM($AU$2:$AY$2)</f>
        <v>97.725000000000009</v>
      </c>
      <c r="BA61" s="32" t="s">
        <v>479</v>
      </c>
    </row>
    <row r="62" spans="1:53" hidden="1" x14ac:dyDescent="0.3">
      <c r="A62" t="s">
        <v>194</v>
      </c>
      <c r="B62">
        <v>33.743748095999997</v>
      </c>
      <c r="C62">
        <v>35.477235711999995</v>
      </c>
      <c r="D62">
        <v>38.246576128000001</v>
      </c>
      <c r="E62">
        <v>39.776747520000001</v>
      </c>
      <c r="F62">
        <v>38.3746252158464</v>
      </c>
      <c r="G62">
        <v>38.393238758338562</v>
      </c>
      <c r="H62">
        <v>125</v>
      </c>
      <c r="I62">
        <v>2.6053876098960593E-2</v>
      </c>
      <c r="J62">
        <v>116</v>
      </c>
      <c r="K62">
        <v>12.290640486469325</v>
      </c>
      <c r="L62">
        <v>13.043590675874917</v>
      </c>
      <c r="M62">
        <v>12.510829632511284</v>
      </c>
      <c r="N62">
        <v>12.862767124828775</v>
      </c>
      <c r="O62">
        <v>12.989848792165478</v>
      </c>
      <c r="P62">
        <v>12.823647138934293</v>
      </c>
      <c r="Q62">
        <v>1.1127485722159491E-2</v>
      </c>
      <c r="R62">
        <v>178</v>
      </c>
      <c r="S62">
        <v>105</v>
      </c>
      <c r="T62">
        <v>25.694036288728782</v>
      </c>
      <c r="U62">
        <v>24.629495209238321</v>
      </c>
      <c r="V62">
        <v>21.644197153292701</v>
      </c>
      <c r="W62">
        <v>24.820296809240677</v>
      </c>
      <c r="X62">
        <v>30.419241044117605</v>
      </c>
      <c r="Y62">
        <v>26.458801465976141</v>
      </c>
      <c r="Z62">
        <v>3.433973367090748E-2</v>
      </c>
      <c r="AA62">
        <v>191</v>
      </c>
      <c r="AB62">
        <v>95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13</v>
      </c>
      <c r="AK62">
        <v>89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11</v>
      </c>
      <c r="AT62">
        <v>101</v>
      </c>
      <c r="AU62">
        <v>120.5</v>
      </c>
      <c r="AV62">
        <v>141.5</v>
      </c>
      <c r="AW62">
        <v>143</v>
      </c>
      <c r="AX62">
        <v>51</v>
      </c>
      <c r="AY62">
        <v>56</v>
      </c>
      <c r="AZ62">
        <f>SUMPRODUCT(AU62:AY62,$AU$2:$AY$2)/SUM($AU$2:$AY$2)</f>
        <v>98.375000000000014</v>
      </c>
      <c r="BA62" s="32" t="s">
        <v>479</v>
      </c>
    </row>
    <row r="63" spans="1:53" hidden="1" x14ac:dyDescent="0.3">
      <c r="A63" t="s">
        <v>301</v>
      </c>
      <c r="B63">
        <v>0</v>
      </c>
      <c r="C63">
        <v>30.114436076024628</v>
      </c>
      <c r="D63">
        <v>24.891012207380175</v>
      </c>
      <c r="E63">
        <v>19.466821966808372</v>
      </c>
      <c r="F63">
        <v>5.1998700283826169</v>
      </c>
      <c r="G63">
        <v>14.403918846672823</v>
      </c>
      <c r="H63">
        <v>154</v>
      </c>
      <c r="I63">
        <v>1</v>
      </c>
      <c r="J63">
        <v>5</v>
      </c>
      <c r="K63">
        <v>44.085955822625692</v>
      </c>
      <c r="L63">
        <v>50.545812843306287</v>
      </c>
      <c r="M63">
        <v>46.44018333833349</v>
      </c>
      <c r="N63">
        <v>44.415974739651375</v>
      </c>
      <c r="O63">
        <v>35.749475099794118</v>
      </c>
      <c r="P63">
        <v>41.644207562776359</v>
      </c>
      <c r="Q63">
        <v>-4.1054596743725136E-2</v>
      </c>
      <c r="R63">
        <v>127</v>
      </c>
      <c r="S63">
        <v>185</v>
      </c>
      <c r="T63">
        <v>62.954037054558611</v>
      </c>
      <c r="U63">
        <v>75.802881159238353</v>
      </c>
      <c r="V63">
        <v>74.529859853087629</v>
      </c>
      <c r="W63">
        <v>68.985355631825612</v>
      </c>
      <c r="X63">
        <v>51.291372864730832</v>
      </c>
      <c r="Y63">
        <v>63.055973716747395</v>
      </c>
      <c r="Z63">
        <v>-4.0148279594743208E-2</v>
      </c>
      <c r="AA63">
        <v>140</v>
      </c>
      <c r="AB63">
        <v>212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13</v>
      </c>
      <c r="AK63">
        <v>89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11</v>
      </c>
      <c r="AT63">
        <v>101</v>
      </c>
      <c r="AU63">
        <v>79.5</v>
      </c>
      <c r="AV63">
        <v>156</v>
      </c>
      <c r="AW63">
        <v>176</v>
      </c>
      <c r="AX63">
        <v>51</v>
      </c>
      <c r="AY63">
        <v>56</v>
      </c>
      <c r="AZ63">
        <f>SUMPRODUCT(AU63:AY63,$AU$2:$AY$2)/SUM($AU$2:$AY$2)</f>
        <v>98.95</v>
      </c>
      <c r="BA63" s="32" t="s">
        <v>479</v>
      </c>
    </row>
    <row r="64" spans="1:53" hidden="1" x14ac:dyDescent="0.3">
      <c r="A64" t="s">
        <v>122</v>
      </c>
      <c r="B64">
        <v>0</v>
      </c>
      <c r="C64">
        <v>27.021568156429723</v>
      </c>
      <c r="D64">
        <v>14.834144158419662</v>
      </c>
      <c r="E64">
        <v>11.564186197379174</v>
      </c>
      <c r="F64">
        <v>5.7879186671450107</v>
      </c>
      <c r="G64">
        <v>10.102330565577175</v>
      </c>
      <c r="H64">
        <v>168</v>
      </c>
      <c r="I64">
        <v>1</v>
      </c>
      <c r="J64">
        <v>5</v>
      </c>
      <c r="K64">
        <v>33.031435571708109</v>
      </c>
      <c r="L64">
        <v>44.109162422866532</v>
      </c>
      <c r="M64">
        <v>27.566022474521599</v>
      </c>
      <c r="N64">
        <v>23.034794565649513</v>
      </c>
      <c r="O64">
        <v>17.111179775657678</v>
      </c>
      <c r="P64">
        <v>23.125144674590974</v>
      </c>
      <c r="Q64">
        <v>-0.12326064602619125</v>
      </c>
      <c r="R64">
        <v>154</v>
      </c>
      <c r="S64">
        <v>225</v>
      </c>
      <c r="T64">
        <v>38.771517099321038</v>
      </c>
      <c r="U64">
        <v>59.972220430399389</v>
      </c>
      <c r="V64">
        <v>53.816822893151738</v>
      </c>
      <c r="W64">
        <v>38.606351878659076</v>
      </c>
      <c r="X64">
        <v>39.74912175240263</v>
      </c>
      <c r="Y64">
        <v>43.182105719675143</v>
      </c>
      <c r="Z64">
        <v>4.9927956533597495E-3</v>
      </c>
      <c r="AA64">
        <v>153</v>
      </c>
      <c r="AB64">
        <v>140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13</v>
      </c>
      <c r="AK64">
        <v>89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11</v>
      </c>
      <c r="AT64">
        <v>101</v>
      </c>
      <c r="AU64">
        <v>86.5</v>
      </c>
      <c r="AV64">
        <v>189.5</v>
      </c>
      <c r="AW64">
        <v>146.5</v>
      </c>
      <c r="AX64">
        <v>51</v>
      </c>
      <c r="AY64">
        <v>56</v>
      </c>
      <c r="AZ64">
        <f>SUMPRODUCT(AU64:AY64,$AU$2:$AY$2)/SUM($AU$2:$AY$2)</f>
        <v>99.475000000000009</v>
      </c>
      <c r="BA64" s="32" t="s">
        <v>479</v>
      </c>
    </row>
    <row r="65" spans="1:53" hidden="1" x14ac:dyDescent="0.3">
      <c r="A65" t="s">
        <v>239</v>
      </c>
      <c r="B65">
        <v>995.65743341320206</v>
      </c>
      <c r="C65">
        <v>975.29141124748298</v>
      </c>
      <c r="D65">
        <v>996.11311429105683</v>
      </c>
      <c r="E65">
        <v>961.19608467455998</v>
      </c>
      <c r="F65">
        <v>931.03513893385218</v>
      </c>
      <c r="G65">
        <v>958.54294606715462</v>
      </c>
      <c r="H65">
        <v>34</v>
      </c>
      <c r="I65">
        <v>-1.333158389785849E-2</v>
      </c>
      <c r="J65">
        <v>209</v>
      </c>
      <c r="K65">
        <v>71.114276400507791</v>
      </c>
      <c r="L65">
        <v>76.735434519590513</v>
      </c>
      <c r="M65">
        <v>71.200878160895996</v>
      </c>
      <c r="N65">
        <v>69.293330332034472</v>
      </c>
      <c r="O65">
        <v>72.212056181054351</v>
      </c>
      <c r="P65">
        <v>71.3054827502162</v>
      </c>
      <c r="Q65">
        <v>3.0684792072903644E-3</v>
      </c>
      <c r="R65">
        <v>103</v>
      </c>
      <c r="S65">
        <v>117</v>
      </c>
      <c r="T65">
        <v>182.88495822718843</v>
      </c>
      <c r="U65">
        <v>160.36720460155709</v>
      </c>
      <c r="V65">
        <v>145.64449850201538</v>
      </c>
      <c r="W65">
        <v>137.42806864401246</v>
      </c>
      <c r="X65">
        <v>112.05394528599285</v>
      </c>
      <c r="Y65">
        <v>132.34150654944125</v>
      </c>
      <c r="Z65">
        <v>-9.3328774623235633E-2</v>
      </c>
      <c r="AA65">
        <v>100</v>
      </c>
      <c r="AB65">
        <v>231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13</v>
      </c>
      <c r="AK65">
        <v>89</v>
      </c>
      <c r="AL65">
        <v>0.18290346291981843</v>
      </c>
      <c r="AM65">
        <v>7.3918884327002887E-2</v>
      </c>
      <c r="AN65">
        <v>0.35882911281227498</v>
      </c>
      <c r="AO65">
        <v>0.35301074283363698</v>
      </c>
      <c r="AP65">
        <v>0</v>
      </c>
      <c r="AQ65">
        <v>0.19051016277488714</v>
      </c>
      <c r="AR65">
        <v>-1</v>
      </c>
      <c r="AS65">
        <v>123</v>
      </c>
      <c r="AT65">
        <v>1</v>
      </c>
      <c r="AU65">
        <v>121.5</v>
      </c>
      <c r="AV65">
        <v>110</v>
      </c>
      <c r="AW65">
        <v>165.5</v>
      </c>
      <c r="AX65">
        <v>51</v>
      </c>
      <c r="AY65">
        <v>62</v>
      </c>
      <c r="AZ65">
        <f>SUMPRODUCT(AU65:AY65,$AU$2:$AY$2)/SUM($AU$2:$AY$2)</f>
        <v>100.15</v>
      </c>
      <c r="BA65" s="32" t="s">
        <v>479</v>
      </c>
    </row>
    <row r="66" spans="1:53" hidden="1" x14ac:dyDescent="0.3">
      <c r="A66" t="s">
        <v>173</v>
      </c>
      <c r="B66">
        <v>0</v>
      </c>
      <c r="C66">
        <v>12.560177595054078</v>
      </c>
      <c r="D66">
        <v>7.8678909007257589</v>
      </c>
      <c r="E66">
        <v>11.253234851870721</v>
      </c>
      <c r="F66">
        <v>11.89963922131968</v>
      </c>
      <c r="G66">
        <v>10.337413203986944</v>
      </c>
      <c r="H66">
        <v>167</v>
      </c>
      <c r="I66">
        <v>1</v>
      </c>
      <c r="J66">
        <v>5</v>
      </c>
      <c r="K66">
        <v>17.136492104107827</v>
      </c>
      <c r="L66">
        <v>18.311870142203389</v>
      </c>
      <c r="M66">
        <v>18.728384980417946</v>
      </c>
      <c r="N66">
        <v>18.531828183126017</v>
      </c>
      <c r="O66">
        <v>18.32119406351022</v>
      </c>
      <c r="P66">
        <v>18.406121188741043</v>
      </c>
      <c r="Q66">
        <v>1.3459434432175899E-2</v>
      </c>
      <c r="R66">
        <v>163</v>
      </c>
      <c r="S66">
        <v>103</v>
      </c>
      <c r="T66">
        <v>42.380489280512002</v>
      </c>
      <c r="U66">
        <v>43.926605322727731</v>
      </c>
      <c r="V66">
        <v>39.334401157702452</v>
      </c>
      <c r="W66">
        <v>40.529235254705668</v>
      </c>
      <c r="X66">
        <v>39.333318663389797</v>
      </c>
      <c r="Y66">
        <v>40.074333003470095</v>
      </c>
      <c r="Z66">
        <v>-1.4812427498930081E-2</v>
      </c>
      <c r="AA66">
        <v>160</v>
      </c>
      <c r="AB66">
        <v>187</v>
      </c>
      <c r="AC66">
        <v>0.28128799375209856</v>
      </c>
      <c r="AD66">
        <v>0.30991844657811934</v>
      </c>
      <c r="AE66">
        <v>0.12234990227620231</v>
      </c>
      <c r="AF66">
        <v>0</v>
      </c>
      <c r="AG66">
        <v>0</v>
      </c>
      <c r="AH66">
        <v>5.4030302471751362E-2</v>
      </c>
      <c r="AI66">
        <v>-1</v>
      </c>
      <c r="AJ66">
        <v>124</v>
      </c>
      <c r="AK66">
        <v>1</v>
      </c>
      <c r="AL66">
        <v>0.73147465927009403</v>
      </c>
      <c r="AM66">
        <v>0.92115980848380008</v>
      </c>
      <c r="AN66">
        <v>1.2434919689377451</v>
      </c>
      <c r="AO66">
        <v>0</v>
      </c>
      <c r="AP66">
        <v>0</v>
      </c>
      <c r="AQ66">
        <v>0.33133011717524374</v>
      </c>
      <c r="AR66">
        <v>-1</v>
      </c>
      <c r="AS66">
        <v>134</v>
      </c>
      <c r="AT66">
        <v>1</v>
      </c>
      <c r="AU66">
        <v>86</v>
      </c>
      <c r="AV66">
        <v>133</v>
      </c>
      <c r="AW66">
        <v>173.5</v>
      </c>
      <c r="AX66">
        <v>62.5</v>
      </c>
      <c r="AY66">
        <v>67.5</v>
      </c>
      <c r="AZ66">
        <f>SUMPRODUCT(AU66:AY66,$AU$2:$AY$2)/SUM($AU$2:$AY$2)</f>
        <v>101.47499999999999</v>
      </c>
      <c r="BA66" s="32" t="s">
        <v>479</v>
      </c>
    </row>
    <row r="67" spans="1:53" hidden="1" x14ac:dyDescent="0.3">
      <c r="A67" t="s">
        <v>158</v>
      </c>
      <c r="B67">
        <v>26.554703073368064</v>
      </c>
      <c r="C67">
        <v>22.645046134686719</v>
      </c>
      <c r="D67">
        <v>21.519697904951606</v>
      </c>
      <c r="E67">
        <v>20.164031450374758</v>
      </c>
      <c r="F67">
        <v>18.712619526955109</v>
      </c>
      <c r="G67">
        <v>20.298184287287533</v>
      </c>
      <c r="H67">
        <v>146</v>
      </c>
      <c r="I67">
        <v>-6.7607808978840667E-2</v>
      </c>
      <c r="J67">
        <v>227</v>
      </c>
      <c r="K67">
        <v>58.582295799618258</v>
      </c>
      <c r="L67">
        <v>62.25915931389931</v>
      </c>
      <c r="M67">
        <v>67.808209124160527</v>
      </c>
      <c r="N67">
        <v>64.611282050238984</v>
      </c>
      <c r="O67">
        <v>59.915164862447718</v>
      </c>
      <c r="P67">
        <v>62.953165140558767</v>
      </c>
      <c r="Q67">
        <v>4.5095598512483459E-3</v>
      </c>
      <c r="R67">
        <v>108</v>
      </c>
      <c r="S67">
        <v>114</v>
      </c>
      <c r="T67">
        <v>131.76233628866675</v>
      </c>
      <c r="U67">
        <v>128.53897895945698</v>
      </c>
      <c r="V67">
        <v>135.94691574533584</v>
      </c>
      <c r="W67">
        <v>150.80425346236868</v>
      </c>
      <c r="X67">
        <v>133.98663662260859</v>
      </c>
      <c r="Y67">
        <v>139.04037959922738</v>
      </c>
      <c r="Z67">
        <v>3.3536612150415479E-3</v>
      </c>
      <c r="AA67">
        <v>97</v>
      </c>
      <c r="AB67">
        <v>144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13</v>
      </c>
      <c r="AK67">
        <v>89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11</v>
      </c>
      <c r="AT67">
        <v>101</v>
      </c>
      <c r="AU67">
        <v>186.5</v>
      </c>
      <c r="AV67">
        <v>111</v>
      </c>
      <c r="AW67">
        <v>120.5</v>
      </c>
      <c r="AX67">
        <v>51</v>
      </c>
      <c r="AY67">
        <v>56</v>
      </c>
      <c r="AZ67">
        <f>SUMPRODUCT(AU67:AY67,$AU$2:$AY$2)/SUM($AU$2:$AY$2)</f>
        <v>102.50000000000001</v>
      </c>
      <c r="BA67" s="32" t="s">
        <v>479</v>
      </c>
    </row>
    <row r="68" spans="1:53" hidden="1" x14ac:dyDescent="0.3">
      <c r="A68" t="s">
        <v>295</v>
      </c>
      <c r="B68">
        <v>0</v>
      </c>
      <c r="C68">
        <v>5.0938737105100804</v>
      </c>
      <c r="D68">
        <v>8.4805027840000005</v>
      </c>
      <c r="E68">
        <v>10.848992256000001</v>
      </c>
      <c r="F68">
        <v>11.996750286417921</v>
      </c>
      <c r="G68">
        <v>10.004192033692673</v>
      </c>
      <c r="H68">
        <v>169</v>
      </c>
      <c r="I68">
        <v>1</v>
      </c>
      <c r="J68">
        <v>5</v>
      </c>
      <c r="K68">
        <v>3.2363449771711488</v>
      </c>
      <c r="L68">
        <v>3.24990887630848</v>
      </c>
      <c r="M68">
        <v>3.7028383749529596</v>
      </c>
      <c r="N68">
        <v>4.1626060919910399</v>
      </c>
      <c r="O68">
        <v>4.5149025520140285</v>
      </c>
      <c r="P68">
        <v>4.119623216067497</v>
      </c>
      <c r="Q68">
        <v>6.8854806243183742E-2</v>
      </c>
      <c r="R68">
        <v>232</v>
      </c>
      <c r="S68">
        <v>59</v>
      </c>
      <c r="T68">
        <v>4.4830014644449276</v>
      </c>
      <c r="U68">
        <v>3.9077551601561606</v>
      </c>
      <c r="V68">
        <v>4.4027931928780797</v>
      </c>
      <c r="W68">
        <v>4.8542682289254397</v>
      </c>
      <c r="X68">
        <v>4.7519734497072124</v>
      </c>
      <c r="Y68">
        <v>4.6571663183661869</v>
      </c>
      <c r="Z68">
        <v>1.1721606475070701E-2</v>
      </c>
      <c r="AA68">
        <v>264</v>
      </c>
      <c r="AB68">
        <v>125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13</v>
      </c>
      <c r="AK68">
        <v>89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11</v>
      </c>
      <c r="AT68">
        <v>101</v>
      </c>
      <c r="AU68">
        <v>87</v>
      </c>
      <c r="AV68">
        <v>145.5</v>
      </c>
      <c r="AW68">
        <v>194.5</v>
      </c>
      <c r="AX68">
        <v>51</v>
      </c>
      <c r="AY68">
        <v>56</v>
      </c>
      <c r="AZ68">
        <f>SUMPRODUCT(AU68:AY68,$AU$2:$AY$2)/SUM($AU$2:$AY$2)</f>
        <v>102.575</v>
      </c>
      <c r="BA68" s="32" t="s">
        <v>479</v>
      </c>
    </row>
    <row r="69" spans="1:53" hidden="1" x14ac:dyDescent="0.3">
      <c r="A69" t="s">
        <v>263</v>
      </c>
      <c r="B69">
        <v>124.1619718555564</v>
      </c>
      <c r="C69">
        <v>170.51134496313355</v>
      </c>
      <c r="D69">
        <v>184.61683229181295</v>
      </c>
      <c r="E69">
        <v>74.836884729661435</v>
      </c>
      <c r="F69">
        <v>8.3771617357350916</v>
      </c>
      <c r="G69">
        <v>77.458962412489555</v>
      </c>
      <c r="H69">
        <v>100</v>
      </c>
      <c r="I69">
        <v>-0.41679443441824826</v>
      </c>
      <c r="J69">
        <v>254</v>
      </c>
      <c r="K69">
        <v>96.679634978363922</v>
      </c>
      <c r="L69">
        <v>108.80682703653817</v>
      </c>
      <c r="M69">
        <v>114.30490321870305</v>
      </c>
      <c r="N69">
        <v>100.61539506187131</v>
      </c>
      <c r="O69">
        <v>82.461136525569131</v>
      </c>
      <c r="P69">
        <v>96.304376873274762</v>
      </c>
      <c r="Q69">
        <v>-3.1314357496191603E-2</v>
      </c>
      <c r="R69">
        <v>87</v>
      </c>
      <c r="S69">
        <v>178</v>
      </c>
      <c r="T69">
        <v>96.278483562470512</v>
      </c>
      <c r="U69">
        <v>87.382373168756644</v>
      </c>
      <c r="V69">
        <v>58.841035907374383</v>
      </c>
      <c r="W69">
        <v>85.604376549106902</v>
      </c>
      <c r="X69">
        <v>107.60444422604421</v>
      </c>
      <c r="Y69">
        <v>89.674340673185995</v>
      </c>
      <c r="Z69">
        <v>2.2492646801893335E-2</v>
      </c>
      <c r="AA69">
        <v>121</v>
      </c>
      <c r="AB69">
        <v>108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</v>
      </c>
      <c r="AK69">
        <v>89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11</v>
      </c>
      <c r="AT69">
        <v>101</v>
      </c>
      <c r="AU69">
        <v>177</v>
      </c>
      <c r="AV69">
        <v>132.5</v>
      </c>
      <c r="AW69">
        <v>114.5</v>
      </c>
      <c r="AX69">
        <v>51</v>
      </c>
      <c r="AY69">
        <v>56</v>
      </c>
      <c r="AZ69">
        <f>SUMPRODUCT(AU69:AY69,$AU$2:$AY$2)/SUM($AU$2:$AY$2)</f>
        <v>102.625</v>
      </c>
      <c r="BA69" s="32" t="s">
        <v>479</v>
      </c>
    </row>
    <row r="70" spans="1:53" hidden="1" x14ac:dyDescent="0.3">
      <c r="A70" t="s">
        <v>178</v>
      </c>
      <c r="B70">
        <v>1269.990459702055</v>
      </c>
      <c r="C70">
        <v>1783.3154481474285</v>
      </c>
      <c r="D70">
        <v>1939.8510676657277</v>
      </c>
      <c r="E70">
        <v>0</v>
      </c>
      <c r="F70">
        <v>0</v>
      </c>
      <c r="G70">
        <v>540.63550892561977</v>
      </c>
      <c r="H70">
        <v>43</v>
      </c>
      <c r="I70">
        <v>-1</v>
      </c>
      <c r="J70">
        <v>257</v>
      </c>
      <c r="K70">
        <v>1036.9938411884375</v>
      </c>
      <c r="L70">
        <v>1552.0385542811571</v>
      </c>
      <c r="M70">
        <v>1577.7559888861483</v>
      </c>
      <c r="N70">
        <v>0</v>
      </c>
      <c r="O70">
        <v>0</v>
      </c>
      <c r="P70">
        <v>445.00281755070944</v>
      </c>
      <c r="Q70">
        <v>-1</v>
      </c>
      <c r="R70">
        <v>31</v>
      </c>
      <c r="S70">
        <v>250</v>
      </c>
      <c r="T70">
        <v>1394.5408091396296</v>
      </c>
      <c r="U70">
        <v>2335.3219349944561</v>
      </c>
      <c r="V70">
        <v>2121.020991148232</v>
      </c>
      <c r="W70">
        <v>0</v>
      </c>
      <c r="X70">
        <v>0</v>
      </c>
      <c r="Y70">
        <v>610.69733543635073</v>
      </c>
      <c r="Z70">
        <v>-1</v>
      </c>
      <c r="AA70">
        <v>34</v>
      </c>
      <c r="AB70">
        <v>251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13</v>
      </c>
      <c r="AK70">
        <v>89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11</v>
      </c>
      <c r="AT70">
        <v>101</v>
      </c>
      <c r="AU70">
        <v>150</v>
      </c>
      <c r="AV70">
        <v>140.5</v>
      </c>
      <c r="AW70">
        <v>142.5</v>
      </c>
      <c r="AX70">
        <v>51</v>
      </c>
      <c r="AY70">
        <v>56</v>
      </c>
      <c r="AZ70">
        <f>SUMPRODUCT(AU70:AY70,$AU$2:$AY$2)/SUM($AU$2:$AY$2)</f>
        <v>104.02500000000001</v>
      </c>
      <c r="BA70" s="32" t="s">
        <v>479</v>
      </c>
    </row>
    <row r="71" spans="1:53" hidden="1" x14ac:dyDescent="0.3">
      <c r="A71" t="s">
        <v>77</v>
      </c>
      <c r="B71">
        <v>437.13482382233599</v>
      </c>
      <c r="C71">
        <v>325.26279947263998</v>
      </c>
      <c r="D71">
        <v>313.57188436889595</v>
      </c>
      <c r="E71">
        <v>301.96854845132799</v>
      </c>
      <c r="F71">
        <v>204.45065500846079</v>
      </c>
      <c r="G71">
        <v>273.20508457731074</v>
      </c>
      <c r="H71">
        <v>58</v>
      </c>
      <c r="I71">
        <v>-0.14099711947467508</v>
      </c>
      <c r="J71">
        <v>238</v>
      </c>
      <c r="K71">
        <v>224.26762459238401</v>
      </c>
      <c r="L71">
        <v>200.10378526310399</v>
      </c>
      <c r="M71">
        <v>185.52605536358399</v>
      </c>
      <c r="N71">
        <v>181.51030266265599</v>
      </c>
      <c r="O71">
        <v>161.13986359939892</v>
      </c>
      <c r="P71">
        <v>177.23281780404756</v>
      </c>
      <c r="Q71">
        <v>-6.3975359092248829E-2</v>
      </c>
      <c r="R71">
        <v>59</v>
      </c>
      <c r="S71">
        <v>203</v>
      </c>
      <c r="T71">
        <v>259.19104907264</v>
      </c>
      <c r="U71">
        <v>246.26740746752</v>
      </c>
      <c r="V71">
        <v>218.69236418457598</v>
      </c>
      <c r="W71">
        <v>191.26307358105601</v>
      </c>
      <c r="X71">
        <v>177.70652491262322</v>
      </c>
      <c r="Y71">
        <v>197.47292770328926</v>
      </c>
      <c r="Z71">
        <v>-7.2707654258482912E-2</v>
      </c>
      <c r="AA71">
        <v>79</v>
      </c>
      <c r="AB71">
        <v>226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13</v>
      </c>
      <c r="AK71">
        <v>89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11</v>
      </c>
      <c r="AT71">
        <v>101</v>
      </c>
      <c r="AU71">
        <v>148</v>
      </c>
      <c r="AV71">
        <v>131</v>
      </c>
      <c r="AW71">
        <v>152.5</v>
      </c>
      <c r="AX71">
        <v>51</v>
      </c>
      <c r="AY71">
        <v>56</v>
      </c>
      <c r="AZ71">
        <f>SUMPRODUCT(AU71:AY71,$AU$2:$AY$2)/SUM($AU$2:$AY$2)</f>
        <v>104.2</v>
      </c>
      <c r="BA71" s="32" t="s">
        <v>479</v>
      </c>
    </row>
    <row r="72" spans="1:53" hidden="1" x14ac:dyDescent="0.3">
      <c r="A72" t="s">
        <v>264</v>
      </c>
      <c r="B72">
        <v>59.143016779775998</v>
      </c>
      <c r="C72">
        <v>28.246197027993599</v>
      </c>
      <c r="D72">
        <v>45.727575853752313</v>
      </c>
      <c r="E72">
        <v>40.12919967284224</v>
      </c>
      <c r="F72">
        <v>22.005754966415356</v>
      </c>
      <c r="G72">
        <v>34.356037749557757</v>
      </c>
      <c r="H72">
        <v>127</v>
      </c>
      <c r="I72">
        <v>-0.17940935815746095</v>
      </c>
      <c r="J72">
        <v>242</v>
      </c>
      <c r="K72">
        <v>83.986531840144394</v>
      </c>
      <c r="L72">
        <v>73.887458450543519</v>
      </c>
      <c r="M72">
        <v>75.586470203897946</v>
      </c>
      <c r="N72">
        <v>87.367216344626584</v>
      </c>
      <c r="O72">
        <v>78.725092611014347</v>
      </c>
      <c r="P72">
        <v>80.711195503107703</v>
      </c>
      <c r="Q72">
        <v>-1.2855553753383653E-2</v>
      </c>
      <c r="R72">
        <v>98</v>
      </c>
      <c r="S72">
        <v>158</v>
      </c>
      <c r="T72">
        <v>142.51180872510096</v>
      </c>
      <c r="U72">
        <v>149.19508406743631</v>
      </c>
      <c r="V72">
        <v>138.65728712388702</v>
      </c>
      <c r="W72">
        <v>147.6003861353729</v>
      </c>
      <c r="X72">
        <v>143.79109521895978</v>
      </c>
      <c r="Y72">
        <v>144.11335599260005</v>
      </c>
      <c r="Z72">
        <v>1.7889290445787243E-3</v>
      </c>
      <c r="AA72">
        <v>94</v>
      </c>
      <c r="AB72">
        <v>150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13</v>
      </c>
      <c r="AK72">
        <v>89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11</v>
      </c>
      <c r="AT72">
        <v>101</v>
      </c>
      <c r="AU72">
        <v>184.5</v>
      </c>
      <c r="AV72">
        <v>128</v>
      </c>
      <c r="AW72">
        <v>122</v>
      </c>
      <c r="AX72">
        <v>51</v>
      </c>
      <c r="AY72">
        <v>56</v>
      </c>
      <c r="AZ72">
        <f>SUMPRODUCT(AU72:AY72,$AU$2:$AY$2)/SUM($AU$2:$AY$2)</f>
        <v>104.95</v>
      </c>
      <c r="BA72" s="32" t="s">
        <v>479</v>
      </c>
    </row>
    <row r="73" spans="1:53" hidden="1" x14ac:dyDescent="0.3">
      <c r="A73" t="s">
        <v>125</v>
      </c>
      <c r="B73">
        <v>0</v>
      </c>
      <c r="C73">
        <v>1.1927898952703999</v>
      </c>
      <c r="D73">
        <v>1.1836088091033599</v>
      </c>
      <c r="E73">
        <v>1.8184013457510402</v>
      </c>
      <c r="F73">
        <v>2.0185490646630404</v>
      </c>
      <c r="G73">
        <v>1.6493012861747203</v>
      </c>
      <c r="H73">
        <v>205</v>
      </c>
      <c r="I73">
        <v>1</v>
      </c>
      <c r="J73">
        <v>5</v>
      </c>
      <c r="K73">
        <v>4.3561715076041727</v>
      </c>
      <c r="L73">
        <v>5.4576924642183169</v>
      </c>
      <c r="M73">
        <v>5.0812743450811393</v>
      </c>
      <c r="N73">
        <v>5.4363177660890107</v>
      </c>
      <c r="O73">
        <v>4.4238377898695678</v>
      </c>
      <c r="P73">
        <v>4.9073785133818824</v>
      </c>
      <c r="Q73">
        <v>3.0875608436289337E-3</v>
      </c>
      <c r="R73">
        <v>222</v>
      </c>
      <c r="S73">
        <v>116</v>
      </c>
      <c r="T73">
        <v>12.591880597504</v>
      </c>
      <c r="U73">
        <v>14.671309480520909</v>
      </c>
      <c r="V73">
        <v>14.550483431828685</v>
      </c>
      <c r="W73">
        <v>14.492059927750555</v>
      </c>
      <c r="X73">
        <v>13.858538332960256</v>
      </c>
      <c r="Y73">
        <v>14.164289501776253</v>
      </c>
      <c r="Z73">
        <v>1.935478551130454E-2</v>
      </c>
      <c r="AA73">
        <v>227</v>
      </c>
      <c r="AB73">
        <v>115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13</v>
      </c>
      <c r="AK73">
        <v>89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11</v>
      </c>
      <c r="AT73">
        <v>101</v>
      </c>
      <c r="AU73">
        <v>105</v>
      </c>
      <c r="AV73">
        <v>169</v>
      </c>
      <c r="AW73">
        <v>171</v>
      </c>
      <c r="AX73">
        <v>51</v>
      </c>
      <c r="AY73">
        <v>56</v>
      </c>
      <c r="AZ73">
        <f>SUMPRODUCT(AU73:AY73,$AU$2:$AY$2)/SUM($AU$2:$AY$2)</f>
        <v>105</v>
      </c>
      <c r="BA73" s="32" t="s">
        <v>479</v>
      </c>
    </row>
    <row r="74" spans="1:53" hidden="1" x14ac:dyDescent="0.3">
      <c r="A74" t="s">
        <v>32</v>
      </c>
      <c r="B74">
        <v>-4.4452379792281596</v>
      </c>
      <c r="C74">
        <v>12.07794399414272</v>
      </c>
      <c r="D74">
        <v>11.364484556093441</v>
      </c>
      <c r="E74">
        <v>10.818628240240642</v>
      </c>
      <c r="F74">
        <v>0.49645214042111996</v>
      </c>
      <c r="G74">
        <v>6.0987015402050568</v>
      </c>
      <c r="H74">
        <v>185</v>
      </c>
      <c r="I74">
        <v>1</v>
      </c>
      <c r="J74">
        <v>5</v>
      </c>
      <c r="K74">
        <v>455.45920429355402</v>
      </c>
      <c r="L74">
        <v>438.49163786286641</v>
      </c>
      <c r="M74">
        <v>398.26739821681934</v>
      </c>
      <c r="N74">
        <v>467.45450868989997</v>
      </c>
      <c r="O74">
        <v>2.6105250969189373</v>
      </c>
      <c r="P74">
        <v>265.63158439692245</v>
      </c>
      <c r="Q74">
        <v>-0.64383136002937302</v>
      </c>
      <c r="R74">
        <v>41</v>
      </c>
      <c r="S74">
        <v>249</v>
      </c>
      <c r="T74">
        <v>801.4392142947147</v>
      </c>
      <c r="U74">
        <v>733.96259991656905</v>
      </c>
      <c r="V74">
        <v>633.76872769392457</v>
      </c>
      <c r="W74">
        <v>622.99109597434199</v>
      </c>
      <c r="X74">
        <v>5.2027083846353923</v>
      </c>
      <c r="Y74">
        <v>392.50224839550594</v>
      </c>
      <c r="Z74">
        <v>-0.63484960136311985</v>
      </c>
      <c r="AA74">
        <v>48</v>
      </c>
      <c r="AB74">
        <v>250</v>
      </c>
      <c r="AC74">
        <v>0.59484158183766012</v>
      </c>
      <c r="AD74">
        <v>0.60988971760984012</v>
      </c>
      <c r="AE74">
        <v>0.62646477190447247</v>
      </c>
      <c r="AF74">
        <v>0.6751137657362114</v>
      </c>
      <c r="AG74">
        <v>0</v>
      </c>
      <c r="AH74">
        <v>0.38806364907413293</v>
      </c>
      <c r="AI74">
        <v>-1</v>
      </c>
      <c r="AJ74">
        <v>167</v>
      </c>
      <c r="AK74">
        <v>1</v>
      </c>
      <c r="AL74">
        <v>0.93573714956973286</v>
      </c>
      <c r="AM74">
        <v>0.95084613859932332</v>
      </c>
      <c r="AN74">
        <v>0.98428268966939658</v>
      </c>
      <c r="AO74">
        <v>1.0203078581554244</v>
      </c>
      <c r="AP74">
        <v>0</v>
      </c>
      <c r="AQ74">
        <v>0.59727805978895943</v>
      </c>
      <c r="AR74">
        <v>-1</v>
      </c>
      <c r="AS74">
        <v>146</v>
      </c>
      <c r="AT74">
        <v>1</v>
      </c>
      <c r="AU74">
        <v>95</v>
      </c>
      <c r="AV74">
        <v>145</v>
      </c>
      <c r="AW74">
        <v>149</v>
      </c>
      <c r="AX74">
        <v>84</v>
      </c>
      <c r="AY74">
        <v>73.5</v>
      </c>
      <c r="AZ74">
        <f>SUMPRODUCT(AU74:AY74,$AU$2:$AY$2)/SUM($AU$2:$AY$2)</f>
        <v>105.19999999999999</v>
      </c>
      <c r="BA74" s="32" t="s">
        <v>479</v>
      </c>
    </row>
    <row r="75" spans="1:53" hidden="1" x14ac:dyDescent="0.3">
      <c r="A75" t="s">
        <v>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241</v>
      </c>
      <c r="I75">
        <v>0</v>
      </c>
      <c r="J75">
        <v>132</v>
      </c>
      <c r="K75">
        <v>0</v>
      </c>
      <c r="L75">
        <v>0</v>
      </c>
      <c r="M75">
        <v>0</v>
      </c>
      <c r="N75">
        <v>2.9893053989671934</v>
      </c>
      <c r="O75">
        <v>2.5508813545807874</v>
      </c>
      <c r="P75">
        <v>1.9171441615224729</v>
      </c>
      <c r="Q75">
        <v>1</v>
      </c>
      <c r="R75">
        <v>257</v>
      </c>
      <c r="S75">
        <v>3</v>
      </c>
      <c r="T75">
        <v>0</v>
      </c>
      <c r="U75">
        <v>0</v>
      </c>
      <c r="V75">
        <v>0</v>
      </c>
      <c r="W75">
        <v>17.13157613558149</v>
      </c>
      <c r="X75">
        <v>13.376318875149416</v>
      </c>
      <c r="Y75">
        <v>10.490000390734213</v>
      </c>
      <c r="Z75">
        <v>1</v>
      </c>
      <c r="AA75">
        <v>238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13</v>
      </c>
      <c r="AK75">
        <v>89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11</v>
      </c>
      <c r="AT75">
        <v>101</v>
      </c>
      <c r="AU75">
        <v>186.5</v>
      </c>
      <c r="AV75">
        <v>130</v>
      </c>
      <c r="AW75">
        <v>120</v>
      </c>
      <c r="AX75">
        <v>51</v>
      </c>
      <c r="AY75">
        <v>56</v>
      </c>
      <c r="AZ75">
        <f>SUMPRODUCT(AU75:AY75,$AU$2:$AY$2)/SUM($AU$2:$AY$2)</f>
        <v>105.25000000000001</v>
      </c>
      <c r="BA75" s="32" t="s">
        <v>479</v>
      </c>
    </row>
    <row r="76" spans="1:53" hidden="1" x14ac:dyDescent="0.3">
      <c r="A76" t="s">
        <v>233</v>
      </c>
      <c r="B76">
        <v>2660.8529226352643</v>
      </c>
      <c r="C76">
        <v>3467.00637021696</v>
      </c>
      <c r="D76">
        <v>2804.8568002027519</v>
      </c>
      <c r="E76">
        <v>2909.1898474035197</v>
      </c>
      <c r="F76">
        <v>2620.1254270177278</v>
      </c>
      <c r="G76">
        <v>2788.1714497113089</v>
      </c>
      <c r="H76">
        <v>20</v>
      </c>
      <c r="I76">
        <v>-3.0801524609791464E-3</v>
      </c>
      <c r="J76">
        <v>198</v>
      </c>
      <c r="K76">
        <v>1728.1419738050561</v>
      </c>
      <c r="L76">
        <v>1738.5353565655039</v>
      </c>
      <c r="M76">
        <v>1679.51791694336</v>
      </c>
      <c r="N76">
        <v>1664.1095680000001</v>
      </c>
      <c r="O76">
        <v>1680.299702513664</v>
      </c>
      <c r="P76">
        <v>1680.5902013126656</v>
      </c>
      <c r="Q76">
        <v>-5.5991969197161096E-3</v>
      </c>
      <c r="R76">
        <v>16</v>
      </c>
      <c r="S76">
        <v>145</v>
      </c>
      <c r="T76">
        <v>2777.8960783359998</v>
      </c>
      <c r="U76">
        <v>3207.8809845760002</v>
      </c>
      <c r="V76">
        <v>3199.870710784</v>
      </c>
      <c r="W76">
        <v>3178.6342830080002</v>
      </c>
      <c r="X76">
        <v>3582.9107681280002</v>
      </c>
      <c r="Y76">
        <v>3326.0175874560005</v>
      </c>
      <c r="Z76">
        <v>5.2213814925195612E-2</v>
      </c>
      <c r="AA76">
        <v>15</v>
      </c>
      <c r="AB76">
        <v>77</v>
      </c>
      <c r="AC76">
        <v>0.65924673608219575</v>
      </c>
      <c r="AD76">
        <v>0.65507987024485781</v>
      </c>
      <c r="AE76">
        <v>0.64139061938052278</v>
      </c>
      <c r="AF76">
        <v>0.6440066696500979</v>
      </c>
      <c r="AG76">
        <v>0.57042309975440519</v>
      </c>
      <c r="AH76">
        <v>0.61536569498924876</v>
      </c>
      <c r="AI76">
        <v>-2.8529039196337425E-2</v>
      </c>
      <c r="AJ76">
        <v>223</v>
      </c>
      <c r="AK76">
        <v>74</v>
      </c>
      <c r="AL76">
        <v>0.90143920158642865</v>
      </c>
      <c r="AM76">
        <v>0.88644652712241323</v>
      </c>
      <c r="AN76">
        <v>0.88049531888242349</v>
      </c>
      <c r="AO76">
        <v>0.90251181877543418</v>
      </c>
      <c r="AP76">
        <v>0.8722914673365143</v>
      </c>
      <c r="AQ76">
        <v>0.88516348277916279</v>
      </c>
      <c r="AR76">
        <v>-6.552235751003721E-3</v>
      </c>
      <c r="AS76">
        <v>181</v>
      </c>
      <c r="AT76">
        <v>89</v>
      </c>
      <c r="AU76">
        <v>109</v>
      </c>
      <c r="AV76">
        <v>80.5</v>
      </c>
      <c r="AW76">
        <v>46</v>
      </c>
      <c r="AX76">
        <v>148.5</v>
      </c>
      <c r="AY76">
        <v>135</v>
      </c>
      <c r="AZ76">
        <f>SUMPRODUCT(AU76:AY76,$AU$2:$AY$2)/SUM($AU$2:$AY$2)</f>
        <v>105.85</v>
      </c>
      <c r="BA76" s="32" t="s">
        <v>479</v>
      </c>
    </row>
    <row r="77" spans="1:53" hidden="1" x14ac:dyDescent="0.3">
      <c r="A77" t="s">
        <v>249</v>
      </c>
      <c r="B77">
        <v>35.813285632000003</v>
      </c>
      <c r="C77">
        <v>39.795686763520003</v>
      </c>
      <c r="D77">
        <v>43.02151851824128</v>
      </c>
      <c r="E77">
        <v>45.101515305676799</v>
      </c>
      <c r="F77">
        <v>43.692234805790719</v>
      </c>
      <c r="G77">
        <v>43.392100837443586</v>
      </c>
      <c r="H77">
        <v>120</v>
      </c>
      <c r="I77">
        <v>4.0571719396216288E-2</v>
      </c>
      <c r="J77">
        <v>108</v>
      </c>
      <c r="K77">
        <v>11.168301197322444</v>
      </c>
      <c r="L77">
        <v>11.101649942976001</v>
      </c>
      <c r="M77">
        <v>9.6774045136300035</v>
      </c>
      <c r="N77">
        <v>10.883635805194857</v>
      </c>
      <c r="O77">
        <v>11.169635423522612</v>
      </c>
      <c r="P77">
        <v>10.781923370708425</v>
      </c>
      <c r="Q77">
        <v>2.3891949609611274E-5</v>
      </c>
      <c r="R77">
        <v>190</v>
      </c>
      <c r="S77">
        <v>120</v>
      </c>
      <c r="T77">
        <v>46.891026155837238</v>
      </c>
      <c r="U77">
        <v>42.587809980389373</v>
      </c>
      <c r="V77">
        <v>37.730509413032657</v>
      </c>
      <c r="W77">
        <v>34.342685030068019</v>
      </c>
      <c r="X77">
        <v>42.520994274052399</v>
      </c>
      <c r="Y77">
        <v>39.331246908059228</v>
      </c>
      <c r="Z77">
        <v>-1.9375510479808122E-2</v>
      </c>
      <c r="AA77">
        <v>161</v>
      </c>
      <c r="AB77">
        <v>193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</v>
      </c>
      <c r="AK77">
        <v>89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11</v>
      </c>
      <c r="AT77">
        <v>101</v>
      </c>
      <c r="AU77">
        <v>114</v>
      </c>
      <c r="AV77">
        <v>155</v>
      </c>
      <c r="AW77">
        <v>177</v>
      </c>
      <c r="AX77">
        <v>51</v>
      </c>
      <c r="AY77">
        <v>56</v>
      </c>
      <c r="AZ77">
        <f>SUMPRODUCT(AU77:AY77,$AU$2:$AY$2)/SUM($AU$2:$AY$2)</f>
        <v>105.89999999999999</v>
      </c>
      <c r="BA77" s="32" t="s">
        <v>479</v>
      </c>
    </row>
    <row r="78" spans="1:53" hidden="1" x14ac:dyDescent="0.3">
      <c r="A78" t="s">
        <v>137</v>
      </c>
      <c r="B78">
        <v>11.809891701340161</v>
      </c>
      <c r="C78">
        <v>12.528938057236481</v>
      </c>
      <c r="D78">
        <v>12.751325969377278</v>
      </c>
      <c r="E78">
        <v>0</v>
      </c>
      <c r="F78">
        <v>13.4915210669056</v>
      </c>
      <c r="G78">
        <v>9.1638151085665278</v>
      </c>
      <c r="H78">
        <v>173</v>
      </c>
      <c r="I78">
        <v>2.6982398231505167E-2</v>
      </c>
      <c r="J78">
        <v>115</v>
      </c>
      <c r="K78">
        <v>4.7347396602539007</v>
      </c>
      <c r="L78">
        <v>5.1373895070823421</v>
      </c>
      <c r="M78">
        <v>4.9992527276216316</v>
      </c>
      <c r="N78">
        <v>0</v>
      </c>
      <c r="O78">
        <v>5.4654167982162942</v>
      </c>
      <c r="P78">
        <v>3.6796237231776567</v>
      </c>
      <c r="Q78">
        <v>2.9118621345516349E-2</v>
      </c>
      <c r="R78">
        <v>236</v>
      </c>
      <c r="S78">
        <v>83</v>
      </c>
      <c r="T78">
        <v>16.234479147806002</v>
      </c>
      <c r="U78">
        <v>18.595718276053809</v>
      </c>
      <c r="V78">
        <v>14.271748000004505</v>
      </c>
      <c r="W78">
        <v>15.135400430203392</v>
      </c>
      <c r="X78">
        <v>20.024986890761522</v>
      </c>
      <c r="Y78">
        <v>17.146474356559516</v>
      </c>
      <c r="Z78">
        <v>4.2861839861288109E-2</v>
      </c>
      <c r="AA78">
        <v>217</v>
      </c>
      <c r="AB78">
        <v>87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13</v>
      </c>
      <c r="AK78">
        <v>89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11</v>
      </c>
      <c r="AT78">
        <v>101</v>
      </c>
      <c r="AU78">
        <v>144</v>
      </c>
      <c r="AV78">
        <v>159.5</v>
      </c>
      <c r="AW78">
        <v>152</v>
      </c>
      <c r="AX78">
        <v>51</v>
      </c>
      <c r="AY78">
        <v>56</v>
      </c>
      <c r="AZ78">
        <f>SUMPRODUCT(AU78:AY78,$AU$2:$AY$2)/SUM($AU$2:$AY$2)</f>
        <v>107.575</v>
      </c>
      <c r="BA78" s="32" t="s">
        <v>479</v>
      </c>
    </row>
    <row r="79" spans="1:53" hidden="1" x14ac:dyDescent="0.3">
      <c r="A79" t="s">
        <v>56</v>
      </c>
      <c r="B79">
        <v>10.354063715328</v>
      </c>
      <c r="C79">
        <v>14.032578589900799</v>
      </c>
      <c r="D79">
        <v>18.43187845352448</v>
      </c>
      <c r="E79">
        <v>32.755859664947195</v>
      </c>
      <c r="F79">
        <v>31.257053211586559</v>
      </c>
      <c r="G79">
        <v>27.235286990085118</v>
      </c>
      <c r="H79">
        <v>137</v>
      </c>
      <c r="I79">
        <v>0.24728999808749452</v>
      </c>
      <c r="J79">
        <v>67</v>
      </c>
      <c r="K79">
        <v>9.4904270506160131</v>
      </c>
      <c r="L79">
        <v>9.9142286907469828</v>
      </c>
      <c r="M79">
        <v>14.294961247529576</v>
      </c>
      <c r="N79">
        <v>8.7933795621900295</v>
      </c>
      <c r="O79">
        <v>9.927983692006606</v>
      </c>
      <c r="P79">
        <v>10.438432382033717</v>
      </c>
      <c r="Q79">
        <v>9.0555140318555605E-3</v>
      </c>
      <c r="R79">
        <v>194</v>
      </c>
      <c r="S79">
        <v>106</v>
      </c>
      <c r="T79">
        <v>19.532487152693044</v>
      </c>
      <c r="U79">
        <v>23.314128044437915</v>
      </c>
      <c r="V79">
        <v>21.812152937308262</v>
      </c>
      <c r="W79">
        <v>14.695919125745768</v>
      </c>
      <c r="X79">
        <v>17.50130483710976</v>
      </c>
      <c r="Y79">
        <v>17.914059019885833</v>
      </c>
      <c r="Z79">
        <v>-2.1721348089646875E-2</v>
      </c>
      <c r="AA79">
        <v>214</v>
      </c>
      <c r="AB79">
        <v>195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</v>
      </c>
      <c r="AK79">
        <v>89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11</v>
      </c>
      <c r="AT79">
        <v>101</v>
      </c>
      <c r="AU79">
        <v>102</v>
      </c>
      <c r="AV79">
        <v>150</v>
      </c>
      <c r="AW79">
        <v>204.5</v>
      </c>
      <c r="AX79">
        <v>51</v>
      </c>
      <c r="AY79">
        <v>56</v>
      </c>
      <c r="AZ79">
        <f>SUMPRODUCT(AU79:AY79,$AU$2:$AY$2)/SUM($AU$2:$AY$2)</f>
        <v>108.25000000000001</v>
      </c>
      <c r="BA79" s="32" t="s">
        <v>479</v>
      </c>
    </row>
    <row r="80" spans="1:53" hidden="1" x14ac:dyDescent="0.3">
      <c r="A80" t="s">
        <v>135</v>
      </c>
      <c r="B80">
        <v>169.10254381150207</v>
      </c>
      <c r="C80">
        <v>156.86004072446974</v>
      </c>
      <c r="D80">
        <v>175.88394128507903</v>
      </c>
      <c r="E80">
        <v>107.96989427494913</v>
      </c>
      <c r="F80">
        <v>173.94126909325314</v>
      </c>
      <c r="G80">
        <v>153.44239340360039</v>
      </c>
      <c r="H80">
        <v>78</v>
      </c>
      <c r="I80">
        <v>5.658430635758771E-3</v>
      </c>
      <c r="J80">
        <v>125</v>
      </c>
      <c r="K80">
        <v>3.4106211004922882</v>
      </c>
      <c r="L80">
        <v>3.342579316768973</v>
      </c>
      <c r="M80">
        <v>3.3604019819867137</v>
      </c>
      <c r="N80">
        <v>3.9720907787693052</v>
      </c>
      <c r="O80">
        <v>3.2243252912536575</v>
      </c>
      <c r="P80">
        <v>3.4910977673926604</v>
      </c>
      <c r="Q80">
        <v>-1.1171272545371203E-2</v>
      </c>
      <c r="R80">
        <v>239</v>
      </c>
      <c r="S80">
        <v>153</v>
      </c>
      <c r="T80">
        <v>10.481675384217601</v>
      </c>
      <c r="U80">
        <v>5.8877538499276794</v>
      </c>
      <c r="V80">
        <v>6.15015694844928</v>
      </c>
      <c r="W80">
        <v>7.8056540219289596</v>
      </c>
      <c r="X80">
        <v>11.764935880417076</v>
      </c>
      <c r="Y80">
        <v>9.0961734101426384</v>
      </c>
      <c r="Z80">
        <v>2.3367856364275852E-2</v>
      </c>
      <c r="AA80">
        <v>245</v>
      </c>
      <c r="AB80">
        <v>104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13</v>
      </c>
      <c r="AK80">
        <v>89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11</v>
      </c>
      <c r="AT80">
        <v>101</v>
      </c>
      <c r="AU80">
        <v>101.5</v>
      </c>
      <c r="AV80">
        <v>196</v>
      </c>
      <c r="AW80">
        <v>174.5</v>
      </c>
      <c r="AX80">
        <v>51</v>
      </c>
      <c r="AY80">
        <v>56</v>
      </c>
      <c r="AZ80">
        <f>SUMPRODUCT(AU80:AY80,$AU$2:$AY$2)/SUM($AU$2:$AY$2)</f>
        <v>109.05</v>
      </c>
      <c r="BA80" s="32" t="s">
        <v>479</v>
      </c>
    </row>
    <row r="81" spans="1:53" hidden="1" x14ac:dyDescent="0.3">
      <c r="A81" t="s">
        <v>298</v>
      </c>
      <c r="B81">
        <v>0</v>
      </c>
      <c r="C81">
        <v>7.6479504482946048</v>
      </c>
      <c r="D81">
        <v>8.6711460585752587</v>
      </c>
      <c r="E81">
        <v>8.4771069785040893</v>
      </c>
      <c r="F81">
        <v>20.318022228381082</v>
      </c>
      <c r="G81">
        <v>12.786967719033441</v>
      </c>
      <c r="H81">
        <v>160</v>
      </c>
      <c r="I81">
        <v>1</v>
      </c>
      <c r="J81">
        <v>5</v>
      </c>
      <c r="K81">
        <v>49.919686893604862</v>
      </c>
      <c r="L81">
        <v>61.607895323811022</v>
      </c>
      <c r="M81">
        <v>57.297483043019881</v>
      </c>
      <c r="N81">
        <v>56.851608511739393</v>
      </c>
      <c r="O81">
        <v>60.498277534654157</v>
      </c>
      <c r="P81">
        <v>58.290669286858247</v>
      </c>
      <c r="Q81">
        <v>3.9188259263809977E-2</v>
      </c>
      <c r="R81">
        <v>113</v>
      </c>
      <c r="S81">
        <v>71</v>
      </c>
      <c r="T81">
        <v>95.155518978034692</v>
      </c>
      <c r="U81">
        <v>128.17285774683393</v>
      </c>
      <c r="V81">
        <v>112.19967878884259</v>
      </c>
      <c r="W81">
        <v>107.06960757398723</v>
      </c>
      <c r="X81">
        <v>107.65758950161307</v>
      </c>
      <c r="Y81">
        <v>108.79027266685335</v>
      </c>
      <c r="Z81">
        <v>2.499591333968465E-2</v>
      </c>
      <c r="AA81">
        <v>113</v>
      </c>
      <c r="AB81">
        <v>101</v>
      </c>
      <c r="AC81">
        <v>0.61012751913958485</v>
      </c>
      <c r="AD81">
        <v>0.56110822455137399</v>
      </c>
      <c r="AE81">
        <v>0.45370070839680726</v>
      </c>
      <c r="AF81">
        <v>0.47948359846727334</v>
      </c>
      <c r="AG81">
        <v>0.45893870439444279</v>
      </c>
      <c r="AH81">
        <v>0.47672249016186852</v>
      </c>
      <c r="AI81">
        <v>-5.5358949809172775E-2</v>
      </c>
      <c r="AJ81">
        <v>185</v>
      </c>
      <c r="AK81">
        <v>66</v>
      </c>
      <c r="AL81">
        <v>0.93093432743005833</v>
      </c>
      <c r="AM81">
        <v>0.90412716625620604</v>
      </c>
      <c r="AN81">
        <v>0.87846447052809429</v>
      </c>
      <c r="AO81">
        <v>0.86285047215704047</v>
      </c>
      <c r="AP81">
        <v>0.8739454209878077</v>
      </c>
      <c r="AQ81">
        <v>0.87587927883216743</v>
      </c>
      <c r="AR81">
        <v>-1.2554685764541551E-2</v>
      </c>
      <c r="AS81">
        <v>176</v>
      </c>
      <c r="AT81">
        <v>82</v>
      </c>
      <c r="AU81">
        <v>82.5</v>
      </c>
      <c r="AV81">
        <v>92</v>
      </c>
      <c r="AW81">
        <v>107</v>
      </c>
      <c r="AX81">
        <v>125.5</v>
      </c>
      <c r="AY81">
        <v>129</v>
      </c>
      <c r="AZ81">
        <f>SUMPRODUCT(AU81:AY81,$AU$2:$AY$2)/SUM($AU$2:$AY$2)</f>
        <v>109.22499999999999</v>
      </c>
      <c r="BA81" s="32" t="s">
        <v>479</v>
      </c>
    </row>
    <row r="82" spans="1:53" hidden="1" x14ac:dyDescent="0.3">
      <c r="A82" t="s">
        <v>22</v>
      </c>
      <c r="B82">
        <v>1446.1823023367269</v>
      </c>
      <c r="C82">
        <v>2165.9508647590296</v>
      </c>
      <c r="D82">
        <v>1303.7232580072039</v>
      </c>
      <c r="E82">
        <v>2561.719635579228</v>
      </c>
      <c r="F82">
        <v>1892.3195098628914</v>
      </c>
      <c r="G82">
        <v>1966.7950045751536</v>
      </c>
      <c r="H82">
        <v>28</v>
      </c>
      <c r="I82">
        <v>5.5247385679594085E-2</v>
      </c>
      <c r="J82">
        <v>101</v>
      </c>
      <c r="K82">
        <v>9.6180314327870455</v>
      </c>
      <c r="L82">
        <v>9.7686889008503819</v>
      </c>
      <c r="M82">
        <v>8.1042048591511548</v>
      </c>
      <c r="N82">
        <v>8.7569164363756542</v>
      </c>
      <c r="O82">
        <v>6.8461722441527302</v>
      </c>
      <c r="P82">
        <v>7.9557208170858909</v>
      </c>
      <c r="Q82">
        <v>-6.5730167207837975E-2</v>
      </c>
      <c r="R82">
        <v>207</v>
      </c>
      <c r="S82">
        <v>204</v>
      </c>
      <c r="T82">
        <v>36.972236133826563</v>
      </c>
      <c r="U82">
        <v>38.546411189217793</v>
      </c>
      <c r="V82">
        <v>25.793364154074929</v>
      </c>
      <c r="W82">
        <v>25.066410166028799</v>
      </c>
      <c r="X82">
        <v>24.908215359776563</v>
      </c>
      <c r="Y82">
        <v>26.41781439068647</v>
      </c>
      <c r="Z82">
        <v>-7.5954452390566973E-2</v>
      </c>
      <c r="AA82">
        <v>192</v>
      </c>
      <c r="AB82">
        <v>227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13</v>
      </c>
      <c r="AK82">
        <v>89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11</v>
      </c>
      <c r="AT82">
        <v>101</v>
      </c>
      <c r="AU82">
        <v>64.5</v>
      </c>
      <c r="AV82">
        <v>205.5</v>
      </c>
      <c r="AW82">
        <v>209.5</v>
      </c>
      <c r="AX82">
        <v>51</v>
      </c>
      <c r="AY82">
        <v>56</v>
      </c>
      <c r="AZ82">
        <f>SUMPRODUCT(AU82:AY82,$AU$2:$AY$2)/SUM($AU$2:$AY$2)</f>
        <v>110.075</v>
      </c>
      <c r="BA82" s="32" t="s">
        <v>479</v>
      </c>
    </row>
    <row r="83" spans="1:53" hidden="1" x14ac:dyDescent="0.3">
      <c r="A83" t="s">
        <v>220</v>
      </c>
      <c r="B83">
        <v>1357.168265090048</v>
      </c>
      <c r="C83">
        <v>1416.6068930600959</v>
      </c>
      <c r="D83">
        <v>1466.951063955456</v>
      </c>
      <c r="E83">
        <v>1498.1806874572801</v>
      </c>
      <c r="F83">
        <v>1472.4343859230721</v>
      </c>
      <c r="G83">
        <v>1470.5069313050112</v>
      </c>
      <c r="H83">
        <v>30</v>
      </c>
      <c r="I83">
        <v>1.6436965628888744E-2</v>
      </c>
      <c r="J83">
        <v>122</v>
      </c>
      <c r="K83">
        <v>257.59871784038398</v>
      </c>
      <c r="L83">
        <v>212.00033979187199</v>
      </c>
      <c r="M83">
        <v>239.94139197767677</v>
      </c>
      <c r="N83">
        <v>238.09230369989632</v>
      </c>
      <c r="O83">
        <v>248.274762037248</v>
      </c>
      <c r="P83">
        <v>242.20582720201625</v>
      </c>
      <c r="Q83">
        <v>-7.3462777283044289E-3</v>
      </c>
      <c r="R83">
        <v>49</v>
      </c>
      <c r="S83">
        <v>147</v>
      </c>
      <c r="T83">
        <v>441.78649763839996</v>
      </c>
      <c r="U83">
        <v>401.49277188505602</v>
      </c>
      <c r="V83">
        <v>360.89200779878399</v>
      </c>
      <c r="W83">
        <v>387.737913814016</v>
      </c>
      <c r="X83">
        <v>385.96572191948798</v>
      </c>
      <c r="Y83">
        <v>385.05002794792961</v>
      </c>
      <c r="Z83">
        <v>-2.6653975138117625E-2</v>
      </c>
      <c r="AA83">
        <v>50</v>
      </c>
      <c r="AB83">
        <v>199</v>
      </c>
      <c r="AC83">
        <v>0.75293468855091139</v>
      </c>
      <c r="AD83">
        <v>0.71483174079088085</v>
      </c>
      <c r="AE83">
        <v>0.70967564681179762</v>
      </c>
      <c r="AF83">
        <v>0.70946222136191062</v>
      </c>
      <c r="AG83">
        <v>0.50511939420974983</v>
      </c>
      <c r="AH83">
        <v>0.63020987492192226</v>
      </c>
      <c r="AI83">
        <v>-7.6732926602629203E-2</v>
      </c>
      <c r="AJ83">
        <v>236</v>
      </c>
      <c r="AK83">
        <v>56</v>
      </c>
      <c r="AL83">
        <v>0.96561677793813572</v>
      </c>
      <c r="AM83">
        <v>0.92647749858763062</v>
      </c>
      <c r="AN83">
        <v>0.92321170848598477</v>
      </c>
      <c r="AO83">
        <v>0.92655597981224902</v>
      </c>
      <c r="AP83">
        <v>0.72708379759493491</v>
      </c>
      <c r="AQ83">
        <v>0.84804736850513396</v>
      </c>
      <c r="AR83">
        <v>-5.5165086914478745E-2</v>
      </c>
      <c r="AS83">
        <v>165</v>
      </c>
      <c r="AT83">
        <v>59</v>
      </c>
      <c r="AU83">
        <v>76</v>
      </c>
      <c r="AV83">
        <v>98</v>
      </c>
      <c r="AW83">
        <v>124.5</v>
      </c>
      <c r="AX83">
        <v>146</v>
      </c>
      <c r="AY83">
        <v>112</v>
      </c>
      <c r="AZ83">
        <f>SUMPRODUCT(AU83:AY83,$AU$2:$AY$2)/SUM($AU$2:$AY$2)</f>
        <v>110.29999999999998</v>
      </c>
      <c r="BA83" s="32" t="s">
        <v>479</v>
      </c>
    </row>
    <row r="84" spans="1:53" hidden="1" x14ac:dyDescent="0.3">
      <c r="A84" t="s">
        <v>316</v>
      </c>
      <c r="B84">
        <v>1291.3713298104319</v>
      </c>
      <c r="C84">
        <v>2245.5211939583996</v>
      </c>
      <c r="D84">
        <v>2520.0113417840639</v>
      </c>
      <c r="E84">
        <v>2275.2177909688317</v>
      </c>
      <c r="F84">
        <v>2150.0699996221438</v>
      </c>
      <c r="G84">
        <v>2223.4402316847613</v>
      </c>
      <c r="H84">
        <v>25</v>
      </c>
      <c r="I84">
        <v>0.10733822484602618</v>
      </c>
      <c r="J84">
        <v>86</v>
      </c>
      <c r="K84">
        <v>71.44827257139201</v>
      </c>
      <c r="L84">
        <v>129.99288923340799</v>
      </c>
      <c r="M84">
        <v>137.380822663168</v>
      </c>
      <c r="N84">
        <v>167.07529304371201</v>
      </c>
      <c r="O84">
        <v>164.18903327231999</v>
      </c>
      <c r="P84">
        <v>153.34642384491519</v>
      </c>
      <c r="Q84">
        <v>0.18105597896333947</v>
      </c>
      <c r="R84">
        <v>65</v>
      </c>
      <c r="S84">
        <v>26</v>
      </c>
      <c r="T84">
        <v>96.223612906496001</v>
      </c>
      <c r="U84">
        <v>148.441015187456</v>
      </c>
      <c r="V84">
        <v>178.11306971340798</v>
      </c>
      <c r="W84">
        <v>222.491785532416</v>
      </c>
      <c r="X84">
        <v>234.43215422566399</v>
      </c>
      <c r="Y84">
        <v>208.37624269736961</v>
      </c>
      <c r="Z84">
        <v>0.19494276425200763</v>
      </c>
      <c r="AA84">
        <v>75</v>
      </c>
      <c r="AB84">
        <v>22</v>
      </c>
      <c r="AC84">
        <v>0.64789930229213322</v>
      </c>
      <c r="AD84">
        <v>0.70379377442827473</v>
      </c>
      <c r="AE84">
        <v>0.61451195523065805</v>
      </c>
      <c r="AF84">
        <v>0.56140968755679954</v>
      </c>
      <c r="AG84">
        <v>0.67783401176624991</v>
      </c>
      <c r="AH84">
        <v>0.63004355585569183</v>
      </c>
      <c r="AI84">
        <v>9.0743547642297973E-3</v>
      </c>
      <c r="AJ84">
        <v>235</v>
      </c>
      <c r="AK84">
        <v>201</v>
      </c>
      <c r="AL84">
        <v>1.0529147227148554</v>
      </c>
      <c r="AM84">
        <v>1.1015393682503323</v>
      </c>
      <c r="AN84">
        <v>0.99561923273813369</v>
      </c>
      <c r="AO84">
        <v>0.93678410572213688</v>
      </c>
      <c r="AP84">
        <v>1.051513612207942</v>
      </c>
      <c r="AQ84">
        <v>1.008487227695704</v>
      </c>
      <c r="AR84">
        <v>-2.6628118196359019E-4</v>
      </c>
      <c r="AS84">
        <v>237</v>
      </c>
      <c r="AT84">
        <v>98</v>
      </c>
      <c r="AU84">
        <v>55.5</v>
      </c>
      <c r="AV84">
        <v>45.5</v>
      </c>
      <c r="AW84">
        <v>48.5</v>
      </c>
      <c r="AX84">
        <v>218</v>
      </c>
      <c r="AY84">
        <v>167.5</v>
      </c>
      <c r="AZ84">
        <f>SUMPRODUCT(AU84:AY84,$AU$2:$AY$2)/SUM($AU$2:$AY$2)</f>
        <v>110.57499999999999</v>
      </c>
      <c r="BA84" s="32" t="s">
        <v>479</v>
      </c>
    </row>
    <row r="85" spans="1:53" hidden="1" x14ac:dyDescent="0.3">
      <c r="A85" t="s">
        <v>9</v>
      </c>
      <c r="B85">
        <v>1273.9496832484863</v>
      </c>
      <c r="C85">
        <v>10516.210290154771</v>
      </c>
      <c r="D85">
        <v>10087.572410827313</v>
      </c>
      <c r="E85">
        <v>8921.8795289801419</v>
      </c>
      <c r="F85">
        <v>7893.0641201009767</v>
      </c>
      <c r="G85">
        <v>8440.8119875700595</v>
      </c>
      <c r="H85">
        <v>9</v>
      </c>
      <c r="I85">
        <v>0.44018628617042799</v>
      </c>
      <c r="J85">
        <v>61</v>
      </c>
      <c r="K85">
        <v>3628.7005454488371</v>
      </c>
      <c r="L85">
        <v>3127.3029331395792</v>
      </c>
      <c r="M85">
        <v>2386.9072748135222</v>
      </c>
      <c r="N85">
        <v>2446.4931497119742</v>
      </c>
      <c r="O85">
        <v>2880.3164288004641</v>
      </c>
      <c r="P85">
        <v>2701.2561453259032</v>
      </c>
      <c r="Q85">
        <v>-4.5144147515484012E-2</v>
      </c>
      <c r="R85">
        <v>13</v>
      </c>
      <c r="S85">
        <v>186</v>
      </c>
      <c r="T85">
        <v>6735.0410465780533</v>
      </c>
      <c r="U85">
        <v>6116.0670008969182</v>
      </c>
      <c r="V85">
        <v>5194.9002500495362</v>
      </c>
      <c r="W85">
        <v>5075.2644420622019</v>
      </c>
      <c r="X85">
        <v>5168.099949445841</v>
      </c>
      <c r="Y85">
        <v>5271.3547647806527</v>
      </c>
      <c r="Z85">
        <v>-5.158561722491406E-2</v>
      </c>
      <c r="AA85">
        <v>7</v>
      </c>
      <c r="AB85">
        <v>216</v>
      </c>
      <c r="AC85">
        <v>0.68798192972233563</v>
      </c>
      <c r="AD85">
        <v>0.79222104826544193</v>
      </c>
      <c r="AE85">
        <v>0.60911013278177994</v>
      </c>
      <c r="AF85">
        <v>0.61650585526134427</v>
      </c>
      <c r="AG85">
        <v>0.61736759694553767</v>
      </c>
      <c r="AH85">
        <v>0.62773097081236329</v>
      </c>
      <c r="AI85">
        <v>-2.142670453457951E-2</v>
      </c>
      <c r="AJ85">
        <v>233</v>
      </c>
      <c r="AK85">
        <v>77</v>
      </c>
      <c r="AL85">
        <v>1.1017103732441467</v>
      </c>
      <c r="AM85">
        <v>1.2397920727300833</v>
      </c>
      <c r="AN85">
        <v>0.97567681932480477</v>
      </c>
      <c r="AO85">
        <v>0.99691540303327475</v>
      </c>
      <c r="AP85">
        <v>0.94535815222541097</v>
      </c>
      <c r="AQ85">
        <v>0.98942836796381939</v>
      </c>
      <c r="AR85">
        <v>-3.0147282501039263E-2</v>
      </c>
      <c r="AS85">
        <v>225</v>
      </c>
      <c r="AT85">
        <v>68</v>
      </c>
      <c r="AU85">
        <v>35</v>
      </c>
      <c r="AV85">
        <v>99.5</v>
      </c>
      <c r="AW85">
        <v>111.5</v>
      </c>
      <c r="AX85">
        <v>155</v>
      </c>
      <c r="AY85">
        <v>146.5</v>
      </c>
      <c r="AZ85">
        <f>SUMPRODUCT(AU85:AY85,$AU$2:$AY$2)/SUM($AU$2:$AY$2)</f>
        <v>111.42499999999998</v>
      </c>
      <c r="BA85" s="32" t="s">
        <v>479</v>
      </c>
    </row>
    <row r="86" spans="1:53" hidden="1" x14ac:dyDescent="0.3">
      <c r="A86" t="s">
        <v>210</v>
      </c>
      <c r="B86">
        <v>288.40629251379198</v>
      </c>
      <c r="C86">
        <v>331.93658822122495</v>
      </c>
      <c r="D86">
        <v>252.40200697870779</v>
      </c>
      <c r="E86">
        <v>277.9727563076911</v>
      </c>
      <c r="F86">
        <v>56.018649707202563</v>
      </c>
      <c r="G86">
        <v>187.29683220768075</v>
      </c>
      <c r="H86">
        <v>71</v>
      </c>
      <c r="I86">
        <v>-0.27944758033252315</v>
      </c>
      <c r="J86">
        <v>248</v>
      </c>
      <c r="K86">
        <v>156.35631139532799</v>
      </c>
      <c r="L86">
        <v>140.18335356623874</v>
      </c>
      <c r="M86">
        <v>127.45352741068801</v>
      </c>
      <c r="N86">
        <v>124.23044097153557</v>
      </c>
      <c r="O86">
        <v>75.977389278223157</v>
      </c>
      <c r="P86">
        <v>107.97777673296588</v>
      </c>
      <c r="Q86">
        <v>-0.13440689174302434</v>
      </c>
      <c r="R86">
        <v>82</v>
      </c>
      <c r="S86">
        <v>227</v>
      </c>
      <c r="T86">
        <v>244.06160500571247</v>
      </c>
      <c r="U86">
        <v>211.16166057109189</v>
      </c>
      <c r="V86">
        <v>169.72061175791615</v>
      </c>
      <c r="W86">
        <v>159.00698475545599</v>
      </c>
      <c r="X86">
        <v>135.84009298256896</v>
      </c>
      <c r="Y86">
        <v>158.74341825008781</v>
      </c>
      <c r="Z86">
        <v>-0.11058243619837171</v>
      </c>
      <c r="AA86">
        <v>89</v>
      </c>
      <c r="AB86">
        <v>234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13</v>
      </c>
      <c r="AK86">
        <v>89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11</v>
      </c>
      <c r="AT86">
        <v>101</v>
      </c>
      <c r="AU86">
        <v>159.5</v>
      </c>
      <c r="AV86">
        <v>154.5</v>
      </c>
      <c r="AW86">
        <v>161.5</v>
      </c>
      <c r="AX86">
        <v>51</v>
      </c>
      <c r="AY86">
        <v>56</v>
      </c>
      <c r="AZ86">
        <f>SUMPRODUCT(AU86:AY86,$AU$2:$AY$2)/SUM($AU$2:$AY$2)</f>
        <v>111.825</v>
      </c>
      <c r="BA86" s="32" t="s">
        <v>479</v>
      </c>
    </row>
    <row r="87" spans="1:53" hidden="1" x14ac:dyDescent="0.3">
      <c r="A87" t="s">
        <v>200</v>
      </c>
      <c r="B87">
        <v>4.8318371207987205</v>
      </c>
      <c r="C87">
        <v>5.0184014851379199</v>
      </c>
      <c r="D87">
        <v>4.9229520821043211</v>
      </c>
      <c r="E87">
        <v>4.7936280762675203</v>
      </c>
      <c r="F87">
        <v>8.5014000302079999</v>
      </c>
      <c r="G87">
        <v>6.3157507816811531</v>
      </c>
      <c r="H87">
        <v>183</v>
      </c>
      <c r="I87">
        <v>0.11963285278235403</v>
      </c>
      <c r="J87">
        <v>82</v>
      </c>
      <c r="K87">
        <v>5.4539116478467067</v>
      </c>
      <c r="L87">
        <v>7.3337558678082555</v>
      </c>
      <c r="M87">
        <v>5.2571552344933377</v>
      </c>
      <c r="N87">
        <v>5.1725779143682056</v>
      </c>
      <c r="O87">
        <v>6.114737818490573</v>
      </c>
      <c r="P87">
        <v>5.6884829243881061</v>
      </c>
      <c r="Q87">
        <v>2.313737223055834E-2</v>
      </c>
      <c r="R87">
        <v>214</v>
      </c>
      <c r="S87">
        <v>86</v>
      </c>
      <c r="T87">
        <v>16.533662324405249</v>
      </c>
      <c r="U87">
        <v>17.548319164362855</v>
      </c>
      <c r="V87">
        <v>18.292164421283019</v>
      </c>
      <c r="W87">
        <v>17.244707982896436</v>
      </c>
      <c r="X87">
        <v>17.03831391232</v>
      </c>
      <c r="Y87">
        <v>17.351269918491941</v>
      </c>
      <c r="Z87">
        <v>6.0313405654912611E-3</v>
      </c>
      <c r="AA87">
        <v>216</v>
      </c>
      <c r="AB87">
        <v>135</v>
      </c>
      <c r="AC87">
        <v>0.65025966926293211</v>
      </c>
      <c r="AD87">
        <v>-5.090126880405238E-2</v>
      </c>
      <c r="AE87">
        <v>0</v>
      </c>
      <c r="AF87">
        <v>0</v>
      </c>
      <c r="AG87">
        <v>0</v>
      </c>
      <c r="AH87">
        <v>2.9967920022943989E-2</v>
      </c>
      <c r="AI87">
        <v>-1</v>
      </c>
      <c r="AJ87">
        <v>120</v>
      </c>
      <c r="AK87">
        <v>1</v>
      </c>
      <c r="AL87">
        <v>1.1932497320142004</v>
      </c>
      <c r="AM87">
        <v>7.4550424210810089</v>
      </c>
      <c r="AN87">
        <v>0</v>
      </c>
      <c r="AO87">
        <v>0</v>
      </c>
      <c r="AP87">
        <v>0</v>
      </c>
      <c r="AQ87">
        <v>0.43241460765476047</v>
      </c>
      <c r="AR87">
        <v>-1</v>
      </c>
      <c r="AS87">
        <v>138</v>
      </c>
      <c r="AT87">
        <v>1</v>
      </c>
      <c r="AU87">
        <v>132.5</v>
      </c>
      <c r="AV87">
        <v>150</v>
      </c>
      <c r="AW87">
        <v>175.5</v>
      </c>
      <c r="AX87">
        <v>60.5</v>
      </c>
      <c r="AY87">
        <v>69.5</v>
      </c>
      <c r="AZ87">
        <f>SUMPRODUCT(AU87:AY87,$AU$2:$AY$2)/SUM($AU$2:$AY$2)</f>
        <v>114.02499999999999</v>
      </c>
      <c r="BA87" s="32" t="s">
        <v>479</v>
      </c>
    </row>
    <row r="88" spans="1:53" hidden="1" x14ac:dyDescent="0.3">
      <c r="A88" t="s">
        <v>324</v>
      </c>
      <c r="B88">
        <v>240.99988561949695</v>
      </c>
      <c r="C88">
        <v>252.69893696636925</v>
      </c>
      <c r="D88">
        <v>332.52184824268801</v>
      </c>
      <c r="E88">
        <v>294.88633186649088</v>
      </c>
      <c r="F88">
        <v>0</v>
      </c>
      <c r="G88">
        <v>179.65521033777816</v>
      </c>
      <c r="H88">
        <v>72</v>
      </c>
      <c r="I88">
        <v>-1</v>
      </c>
      <c r="J88">
        <v>257</v>
      </c>
      <c r="K88">
        <v>209.18152376032256</v>
      </c>
      <c r="L88">
        <v>223.8009301228544</v>
      </c>
      <c r="M88">
        <v>256.86272335240193</v>
      </c>
      <c r="N88">
        <v>240.29589705586687</v>
      </c>
      <c r="O88">
        <v>0</v>
      </c>
      <c r="P88">
        <v>145.11043648139929</v>
      </c>
      <c r="Q88">
        <v>-1</v>
      </c>
      <c r="R88">
        <v>69</v>
      </c>
      <c r="S88">
        <v>250</v>
      </c>
      <c r="T88">
        <v>285.12908327923714</v>
      </c>
      <c r="U88">
        <v>339.56564631910402</v>
      </c>
      <c r="V88">
        <v>334.28803286548481</v>
      </c>
      <c r="W88">
        <v>326.84875614385146</v>
      </c>
      <c r="X88">
        <v>0</v>
      </c>
      <c r="Y88">
        <v>196.14696989616945</v>
      </c>
      <c r="Z88">
        <v>-1</v>
      </c>
      <c r="AA88">
        <v>80</v>
      </c>
      <c r="AB88">
        <v>251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</v>
      </c>
      <c r="AK88">
        <v>89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11</v>
      </c>
      <c r="AT88">
        <v>101</v>
      </c>
      <c r="AU88">
        <v>164.5</v>
      </c>
      <c r="AV88">
        <v>159.5</v>
      </c>
      <c r="AW88">
        <v>165.5</v>
      </c>
      <c r="AX88">
        <v>51</v>
      </c>
      <c r="AY88">
        <v>56</v>
      </c>
      <c r="AZ88">
        <f>SUMPRODUCT(AU88:AY88,$AU$2:$AY$2)/SUM($AU$2:$AY$2)</f>
        <v>114.37500000000001</v>
      </c>
      <c r="BA88" s="32" t="s">
        <v>479</v>
      </c>
    </row>
    <row r="89" spans="1:53" hidden="1" x14ac:dyDescent="0.3">
      <c r="A89" t="s">
        <v>199</v>
      </c>
      <c r="B89">
        <v>2.4669747813273601</v>
      </c>
      <c r="C89">
        <v>3.5048941130594304</v>
      </c>
      <c r="D89">
        <v>3.7595625540331521</v>
      </c>
      <c r="E89">
        <v>5.6944320509939708</v>
      </c>
      <c r="F89">
        <v>5.6003554719630326</v>
      </c>
      <c r="G89">
        <v>4.9989777596093745</v>
      </c>
      <c r="H89">
        <v>187</v>
      </c>
      <c r="I89">
        <v>0.17817601379945747</v>
      </c>
      <c r="J89">
        <v>75</v>
      </c>
      <c r="K89">
        <v>3.0738042510746624</v>
      </c>
      <c r="L89">
        <v>2.6366811465536513</v>
      </c>
      <c r="M89">
        <v>3.3064018839747584</v>
      </c>
      <c r="N89">
        <v>3.8065551402295297</v>
      </c>
      <c r="O89">
        <v>3.6184366537507842</v>
      </c>
      <c r="P89">
        <v>3.5361458502455401</v>
      </c>
      <c r="Q89">
        <v>3.3163258730960932E-2</v>
      </c>
      <c r="R89">
        <v>238</v>
      </c>
      <c r="S89">
        <v>80</v>
      </c>
      <c r="T89">
        <v>3.2541647341960194</v>
      </c>
      <c r="U89">
        <v>3.5447928533009407</v>
      </c>
      <c r="V89">
        <v>3.9854765283768323</v>
      </c>
      <c r="W89">
        <v>4.5622540323944447</v>
      </c>
      <c r="X89">
        <v>4.3319065251021822</v>
      </c>
      <c r="Y89">
        <v>4.2384820048094207</v>
      </c>
      <c r="Z89">
        <v>5.8882835626898222E-2</v>
      </c>
      <c r="AA89">
        <v>269</v>
      </c>
      <c r="AB89">
        <v>70</v>
      </c>
      <c r="AC89">
        <v>0.63090738232391042</v>
      </c>
      <c r="AD89">
        <v>0.72793337023591098</v>
      </c>
      <c r="AE89">
        <v>0.73213108860160903</v>
      </c>
      <c r="AF89">
        <v>0</v>
      </c>
      <c r="AG89">
        <v>0</v>
      </c>
      <c r="AH89">
        <v>0.21436825534831289</v>
      </c>
      <c r="AI89">
        <v>-1</v>
      </c>
      <c r="AJ89">
        <v>142</v>
      </c>
      <c r="AK89">
        <v>1</v>
      </c>
      <c r="AL89">
        <v>1.1275577417788378</v>
      </c>
      <c r="AM89">
        <v>1.0756916415884075</v>
      </c>
      <c r="AN89">
        <v>1.0442818217682266</v>
      </c>
      <c r="AO89">
        <v>0</v>
      </c>
      <c r="AP89">
        <v>0</v>
      </c>
      <c r="AQ89">
        <v>0.31901883352200761</v>
      </c>
      <c r="AR89">
        <v>-1</v>
      </c>
      <c r="AS89">
        <v>131</v>
      </c>
      <c r="AT89">
        <v>1</v>
      </c>
      <c r="AU89">
        <v>131</v>
      </c>
      <c r="AV89">
        <v>159</v>
      </c>
      <c r="AW89">
        <v>169.5</v>
      </c>
      <c r="AX89">
        <v>71.5</v>
      </c>
      <c r="AY89">
        <v>66</v>
      </c>
      <c r="AZ89">
        <f>SUMPRODUCT(AU89:AY89,$AU$2:$AY$2)/SUM($AU$2:$AY$2)</f>
        <v>114.47499999999998</v>
      </c>
      <c r="BA89" s="32" t="s">
        <v>479</v>
      </c>
    </row>
    <row r="90" spans="1:53" hidden="1" x14ac:dyDescent="0.3">
      <c r="A90" t="s">
        <v>142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241</v>
      </c>
      <c r="I90">
        <v>0</v>
      </c>
      <c r="J90">
        <v>132</v>
      </c>
      <c r="K90">
        <v>1.2326828997781505</v>
      </c>
      <c r="L90">
        <v>1.6963018403435519</v>
      </c>
      <c r="M90">
        <v>1.5957682748109825</v>
      </c>
      <c r="N90">
        <v>1.9432561374128128</v>
      </c>
      <c r="O90">
        <v>2.3690578467439618</v>
      </c>
      <c r="P90">
        <v>1.99620287188971</v>
      </c>
      <c r="Q90">
        <v>0.13958010539503518</v>
      </c>
      <c r="R90">
        <v>253</v>
      </c>
      <c r="S90">
        <v>32</v>
      </c>
      <c r="T90">
        <v>5.9839394064695295</v>
      </c>
      <c r="U90">
        <v>6.5476569782120446</v>
      </c>
      <c r="V90">
        <v>6.6712588923256835</v>
      </c>
      <c r="W90">
        <v>7.68097108354642</v>
      </c>
      <c r="X90">
        <v>8.1811634872319985</v>
      </c>
      <c r="Y90">
        <v>7.5375883176559419</v>
      </c>
      <c r="Z90">
        <v>6.4548805175628443E-2</v>
      </c>
      <c r="AA90">
        <v>251</v>
      </c>
      <c r="AB90">
        <v>64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13</v>
      </c>
      <c r="AK90">
        <v>89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11</v>
      </c>
      <c r="AT90">
        <v>101</v>
      </c>
      <c r="AU90">
        <v>186.5</v>
      </c>
      <c r="AV90">
        <v>142.5</v>
      </c>
      <c r="AW90">
        <v>157.5</v>
      </c>
      <c r="AX90">
        <v>51</v>
      </c>
      <c r="AY90">
        <v>56</v>
      </c>
      <c r="AZ90">
        <f>SUMPRODUCT(AU90:AY90,$AU$2:$AY$2)/SUM($AU$2:$AY$2)</f>
        <v>114.62500000000001</v>
      </c>
      <c r="BA90" s="32" t="s">
        <v>479</v>
      </c>
    </row>
    <row r="91" spans="1:53" hidden="1" x14ac:dyDescent="0.3">
      <c r="A91" t="s">
        <v>24</v>
      </c>
      <c r="B91">
        <v>5077.2841877729279</v>
      </c>
      <c r="C91">
        <v>2984.6489026059267</v>
      </c>
      <c r="D91">
        <v>5856.2448081587099</v>
      </c>
      <c r="E91">
        <v>3959.7063859821978</v>
      </c>
      <c r="F91">
        <v>4914.1957591914606</v>
      </c>
      <c r="G91">
        <v>4727.9358356219282</v>
      </c>
      <c r="H91">
        <v>15</v>
      </c>
      <c r="I91">
        <v>-6.5084078829823477E-3</v>
      </c>
      <c r="J91">
        <v>203</v>
      </c>
      <c r="K91">
        <v>6.235738261529395</v>
      </c>
      <c r="L91">
        <v>6.3467562212947959</v>
      </c>
      <c r="M91">
        <v>5.7714508952697852</v>
      </c>
      <c r="N91">
        <v>4.2453242352777218</v>
      </c>
      <c r="O91">
        <v>4.5467454708114428</v>
      </c>
      <c r="P91">
        <v>4.8757103621030602</v>
      </c>
      <c r="Q91">
        <v>-6.1222757593375254E-2</v>
      </c>
      <c r="R91">
        <v>223</v>
      </c>
      <c r="S91">
        <v>200</v>
      </c>
      <c r="T91">
        <v>13.465291368329522</v>
      </c>
      <c r="U91">
        <v>14.198629532350362</v>
      </c>
      <c r="V91">
        <v>14.354579486882713</v>
      </c>
      <c r="W91">
        <v>14.970392075427839</v>
      </c>
      <c r="X91">
        <v>15.280390037629235</v>
      </c>
      <c r="Y91">
        <v>14.857385580090583</v>
      </c>
      <c r="Z91">
        <v>2.5613519249747085E-2</v>
      </c>
      <c r="AA91">
        <v>223</v>
      </c>
      <c r="AB91">
        <v>100</v>
      </c>
      <c r="AC91">
        <v>0.3989939340927775</v>
      </c>
      <c r="AD91">
        <v>0.43324467219460616</v>
      </c>
      <c r="AE91">
        <v>0.44026236868963359</v>
      </c>
      <c r="AF91">
        <v>0</v>
      </c>
      <c r="AG91">
        <v>0</v>
      </c>
      <c r="AH91">
        <v>0.1296644040522959</v>
      </c>
      <c r="AI91">
        <v>-1</v>
      </c>
      <c r="AJ91">
        <v>132</v>
      </c>
      <c r="AK91">
        <v>1</v>
      </c>
      <c r="AL91">
        <v>0.90638967036357898</v>
      </c>
      <c r="AM91">
        <v>0.89758504109365167</v>
      </c>
      <c r="AN91">
        <v>0.87764218750742307</v>
      </c>
      <c r="AO91">
        <v>0</v>
      </c>
      <c r="AP91">
        <v>0</v>
      </c>
      <c r="AQ91">
        <v>0.26572717307434612</v>
      </c>
      <c r="AR91">
        <v>-1</v>
      </c>
      <c r="AS91">
        <v>125</v>
      </c>
      <c r="AT91">
        <v>1</v>
      </c>
      <c r="AU91">
        <v>109</v>
      </c>
      <c r="AV91">
        <v>211.5</v>
      </c>
      <c r="AW91">
        <v>161.5</v>
      </c>
      <c r="AX91">
        <v>66.5</v>
      </c>
      <c r="AY91">
        <v>63</v>
      </c>
      <c r="AZ91">
        <f>SUMPRODUCT(AU91:AY91,$AU$2:$AY$2)/SUM($AU$2:$AY$2)</f>
        <v>114.69999999999999</v>
      </c>
      <c r="BA91" s="32" t="s">
        <v>479</v>
      </c>
    </row>
    <row r="92" spans="1:53" hidden="1" x14ac:dyDescent="0.3">
      <c r="A92" t="s">
        <v>34</v>
      </c>
      <c r="B92">
        <v>197.41377974347773</v>
      </c>
      <c r="C92">
        <v>332.83230823262528</v>
      </c>
      <c r="D92">
        <v>327.97326001123326</v>
      </c>
      <c r="E92">
        <v>308.83073187278848</v>
      </c>
      <c r="F92">
        <v>877.3158024155033</v>
      </c>
      <c r="G92">
        <v>535.68249692908967</v>
      </c>
      <c r="H92">
        <v>44</v>
      </c>
      <c r="I92">
        <v>0.34758353997938318</v>
      </c>
      <c r="J92">
        <v>63</v>
      </c>
      <c r="K92">
        <v>70.971010653144788</v>
      </c>
      <c r="L92">
        <v>188.1159071790641</v>
      </c>
      <c r="M92">
        <v>145.59956547496091</v>
      </c>
      <c r="N92">
        <v>151.70592545485752</v>
      </c>
      <c r="O92">
        <v>149.53521440269424</v>
      </c>
      <c r="P92">
        <v>147.40012238413757</v>
      </c>
      <c r="Q92">
        <v>0.16073344326002781</v>
      </c>
      <c r="R92">
        <v>68</v>
      </c>
      <c r="S92">
        <v>30</v>
      </c>
      <c r="T92">
        <v>149.27046515443212</v>
      </c>
      <c r="U92">
        <v>313.38791641459937</v>
      </c>
      <c r="V92">
        <v>297.89463020537096</v>
      </c>
      <c r="W92">
        <v>322.89940956140401</v>
      </c>
      <c r="X92">
        <v>308.63297226770021</v>
      </c>
      <c r="Y92">
        <v>303.03485689502702</v>
      </c>
      <c r="Z92">
        <v>0.15636166834921705</v>
      </c>
      <c r="AA92">
        <v>62</v>
      </c>
      <c r="AB92">
        <v>27</v>
      </c>
      <c r="AC92">
        <v>0.73912244769257518</v>
      </c>
      <c r="AD92">
        <v>0.90578587309987235</v>
      </c>
      <c r="AE92">
        <v>0.80182513728245208</v>
      </c>
      <c r="AF92">
        <v>0.82562865678406749</v>
      </c>
      <c r="AG92">
        <v>0.87507282868849967</v>
      </c>
      <c r="AH92">
        <v>0.84032817200673282</v>
      </c>
      <c r="AI92">
        <v>3.4345338020949745E-2</v>
      </c>
      <c r="AJ92">
        <v>292</v>
      </c>
      <c r="AK92">
        <v>216</v>
      </c>
      <c r="AL92">
        <v>1.0951498291514603</v>
      </c>
      <c r="AM92">
        <v>1.1350420025208059</v>
      </c>
      <c r="AN92">
        <v>0.91084010068712573</v>
      </c>
      <c r="AO92">
        <v>0.95103967209738416</v>
      </c>
      <c r="AP92">
        <v>1.0729376331553568</v>
      </c>
      <c r="AQ92">
        <v>1.0081645666123964</v>
      </c>
      <c r="AR92">
        <v>-4.0897831704488352E-3</v>
      </c>
      <c r="AS92">
        <v>236</v>
      </c>
      <c r="AT92">
        <v>95</v>
      </c>
      <c r="AU92">
        <v>53.5</v>
      </c>
      <c r="AV92">
        <v>49</v>
      </c>
      <c r="AW92">
        <v>44.5</v>
      </c>
      <c r="AX92">
        <v>254</v>
      </c>
      <c r="AY92">
        <v>165.5</v>
      </c>
      <c r="AZ92">
        <f>SUMPRODUCT(AU92:AY92,$AU$2:$AY$2)/SUM($AU$2:$AY$2)</f>
        <v>114.70000000000002</v>
      </c>
      <c r="BA92" s="32" t="s">
        <v>479</v>
      </c>
    </row>
    <row r="93" spans="1:53" hidden="1" x14ac:dyDescent="0.3">
      <c r="A93" t="s">
        <v>262</v>
      </c>
      <c r="B93">
        <v>25.649869169500157</v>
      </c>
      <c r="C93">
        <v>48.775590996940799</v>
      </c>
      <c r="D93">
        <v>47.061686288936961</v>
      </c>
      <c r="E93">
        <v>44.307273456097285</v>
      </c>
      <c r="F93">
        <v>40.88962376143872</v>
      </c>
      <c r="G93">
        <v>42.781641807514113</v>
      </c>
      <c r="H93">
        <v>121</v>
      </c>
      <c r="I93">
        <v>9.7755425049943057E-2</v>
      </c>
      <c r="J93">
        <v>87</v>
      </c>
      <c r="K93">
        <v>96.833974242498044</v>
      </c>
      <c r="L93">
        <v>87.083118294859062</v>
      </c>
      <c r="M93">
        <v>77.246816455946231</v>
      </c>
      <c r="N93">
        <v>74.014185247815675</v>
      </c>
      <c r="O93">
        <v>73.009040418352754</v>
      </c>
      <c r="P93">
        <v>76.053089659742909</v>
      </c>
      <c r="Q93">
        <v>-5.4917379577387848E-2</v>
      </c>
      <c r="R93">
        <v>101</v>
      </c>
      <c r="S93">
        <v>197</v>
      </c>
      <c r="T93">
        <v>181.83358676261992</v>
      </c>
      <c r="U93">
        <v>186.17367992937707</v>
      </c>
      <c r="V93">
        <v>173.94210583269344</v>
      </c>
      <c r="W93">
        <v>176.13054579759105</v>
      </c>
      <c r="X93">
        <v>164.90476025478145</v>
      </c>
      <c r="Y93">
        <v>171.98985234232845</v>
      </c>
      <c r="Z93">
        <v>-1.9355002146101086E-2</v>
      </c>
      <c r="AA93">
        <v>88</v>
      </c>
      <c r="AB93">
        <v>192</v>
      </c>
      <c r="AC93">
        <v>0.58742731486478006</v>
      </c>
      <c r="AD93">
        <v>0.44811912096372225</v>
      </c>
      <c r="AE93">
        <v>0.14088069337519243</v>
      </c>
      <c r="AF93">
        <v>0.35356304697551455</v>
      </c>
      <c r="AG93">
        <v>0.2180794687709301</v>
      </c>
      <c r="AH93">
        <v>0.27325416206748998</v>
      </c>
      <c r="AI93">
        <v>-0.17977664969826301</v>
      </c>
      <c r="AJ93">
        <v>150</v>
      </c>
      <c r="AK93">
        <v>46</v>
      </c>
      <c r="AL93">
        <v>0.89757074276984805</v>
      </c>
      <c r="AM93">
        <v>0.73277132352572838</v>
      </c>
      <c r="AN93">
        <v>0.43392061459093623</v>
      </c>
      <c r="AO93">
        <v>0.64236119842814843</v>
      </c>
      <c r="AP93">
        <v>0.45261453313410266</v>
      </c>
      <c r="AQ93">
        <v>0.54205539901505173</v>
      </c>
      <c r="AR93">
        <v>-0.1279689250124757</v>
      </c>
      <c r="AS93">
        <v>142</v>
      </c>
      <c r="AT93">
        <v>51</v>
      </c>
      <c r="AU93">
        <v>104</v>
      </c>
      <c r="AV93">
        <v>149</v>
      </c>
      <c r="AW93">
        <v>140</v>
      </c>
      <c r="AX93">
        <v>98</v>
      </c>
      <c r="AY93">
        <v>96.5</v>
      </c>
      <c r="AZ93">
        <f>SUMPRODUCT(AU93:AY93,$AU$2:$AY$2)/SUM($AU$2:$AY$2)</f>
        <v>114.80000000000001</v>
      </c>
      <c r="BA93" s="32" t="s">
        <v>479</v>
      </c>
    </row>
    <row r="94" spans="1:53" hidden="1" x14ac:dyDescent="0.3">
      <c r="A94" t="s">
        <v>310</v>
      </c>
      <c r="B94">
        <v>-1862.2405060047051</v>
      </c>
      <c r="C94">
        <v>9777.534671367699</v>
      </c>
      <c r="D94">
        <v>12009.157860280216</v>
      </c>
      <c r="E94">
        <v>12719.398351671533</v>
      </c>
      <c r="F94">
        <v>10830.966261636597</v>
      </c>
      <c r="G94">
        <v>10945.802290480293</v>
      </c>
      <c r="H94">
        <v>5</v>
      </c>
      <c r="I94">
        <v>1</v>
      </c>
      <c r="J94">
        <v>5</v>
      </c>
      <c r="K94">
        <v>4511.4193037754367</v>
      </c>
      <c r="L94">
        <v>8883.2474988723388</v>
      </c>
      <c r="M94">
        <v>7935.9362814503329</v>
      </c>
      <c r="N94">
        <v>7918.7999110717446</v>
      </c>
      <c r="O94">
        <v>8655.2470769317788</v>
      </c>
      <c r="P94">
        <v>8094.6594005166899</v>
      </c>
      <c r="Q94">
        <v>0.13918237025084546</v>
      </c>
      <c r="R94">
        <v>3</v>
      </c>
      <c r="S94">
        <v>33</v>
      </c>
      <c r="T94">
        <v>8220.0424750154853</v>
      </c>
      <c r="U94">
        <v>14592.772217292073</v>
      </c>
      <c r="V94">
        <v>12505.903644956496</v>
      </c>
      <c r="W94">
        <v>11427.205657010543</v>
      </c>
      <c r="X94">
        <v>11565.761034551193</v>
      </c>
      <c r="Y94">
        <v>11696.287574530317</v>
      </c>
      <c r="Z94">
        <v>7.0680839192497347E-2</v>
      </c>
      <c r="AA94">
        <v>3</v>
      </c>
      <c r="AB94">
        <v>57</v>
      </c>
      <c r="AC94">
        <v>0</v>
      </c>
      <c r="AD94">
        <v>0</v>
      </c>
      <c r="AE94">
        <v>0.65579385938145873</v>
      </c>
      <c r="AF94">
        <v>0.64833405959343438</v>
      </c>
      <c r="AG94">
        <v>0.74394435524504343</v>
      </c>
      <c r="AH94">
        <v>0.62323673185233952</v>
      </c>
      <c r="AI94">
        <v>1</v>
      </c>
      <c r="AJ94">
        <v>229</v>
      </c>
      <c r="AK94">
        <v>270</v>
      </c>
      <c r="AL94">
        <v>0</v>
      </c>
      <c r="AM94">
        <v>0</v>
      </c>
      <c r="AN94">
        <v>1.0025906446848296</v>
      </c>
      <c r="AO94">
        <v>0.97565941700517977</v>
      </c>
      <c r="AP94">
        <v>0.98682220330139048</v>
      </c>
      <c r="AQ94">
        <v>0.88794483535907598</v>
      </c>
      <c r="AR94">
        <v>1</v>
      </c>
      <c r="AS94">
        <v>184</v>
      </c>
      <c r="AT94">
        <v>274</v>
      </c>
      <c r="AU94">
        <v>5</v>
      </c>
      <c r="AV94">
        <v>18</v>
      </c>
      <c r="AW94">
        <v>30</v>
      </c>
      <c r="AX94">
        <v>249.5</v>
      </c>
      <c r="AY94">
        <v>229</v>
      </c>
      <c r="AZ94">
        <f>SUMPRODUCT(AU94:AY94,$AU$2:$AY$2)/SUM($AU$2:$AY$2)</f>
        <v>115.825</v>
      </c>
      <c r="BA94" s="32" t="s">
        <v>479</v>
      </c>
    </row>
    <row r="95" spans="1:53" hidden="1" x14ac:dyDescent="0.3">
      <c r="A95" t="s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241</v>
      </c>
      <c r="I95">
        <v>0</v>
      </c>
      <c r="J95">
        <v>132</v>
      </c>
      <c r="K95">
        <v>100.08862649951355</v>
      </c>
      <c r="L95">
        <v>91.687315415596245</v>
      </c>
      <c r="M95">
        <v>85.704468454660415</v>
      </c>
      <c r="N95">
        <v>85.402044060057278</v>
      </c>
      <c r="O95">
        <v>100.09967837630792</v>
      </c>
      <c r="P95">
        <v>92.390175355227939</v>
      </c>
      <c r="Q95">
        <v>2.2083205794443117E-5</v>
      </c>
      <c r="R95">
        <v>91</v>
      </c>
      <c r="S95">
        <v>121</v>
      </c>
      <c r="T95">
        <v>-72.664215318476806</v>
      </c>
      <c r="U95">
        <v>-55.115793228021758</v>
      </c>
      <c r="V95">
        <v>-49.056107094609921</v>
      </c>
      <c r="W95">
        <v>-59.294332191088635</v>
      </c>
      <c r="X95">
        <v>-110.79304363046913</v>
      </c>
      <c r="Y95">
        <v>-78.305738955761157</v>
      </c>
      <c r="Z95">
        <v>8.8023763844682579E-2</v>
      </c>
      <c r="AA95">
        <v>313</v>
      </c>
      <c r="AB95">
        <v>46</v>
      </c>
      <c r="AC95">
        <v>0.43894509892674133</v>
      </c>
      <c r="AD95">
        <v>0.23225448145056327</v>
      </c>
      <c r="AE95">
        <v>0</v>
      </c>
      <c r="AF95">
        <v>0</v>
      </c>
      <c r="AG95">
        <v>0</v>
      </c>
      <c r="AH95">
        <v>3.3559979018865232E-2</v>
      </c>
      <c r="AI95">
        <v>-1</v>
      </c>
      <c r="AJ95">
        <v>121</v>
      </c>
      <c r="AK95">
        <v>1</v>
      </c>
      <c r="AL95">
        <v>0.82146715770596002</v>
      </c>
      <c r="AM95">
        <v>0.80677199121382637</v>
      </c>
      <c r="AN95">
        <v>0</v>
      </c>
      <c r="AO95">
        <v>0</v>
      </c>
      <c r="AP95">
        <v>0</v>
      </c>
      <c r="AQ95">
        <v>8.1411957445989336E-2</v>
      </c>
      <c r="AR95">
        <v>-1</v>
      </c>
      <c r="AS95">
        <v>117</v>
      </c>
      <c r="AT95">
        <v>1</v>
      </c>
      <c r="AU95">
        <v>186.5</v>
      </c>
      <c r="AV95">
        <v>106</v>
      </c>
      <c r="AW95">
        <v>179.5</v>
      </c>
      <c r="AX95">
        <v>61</v>
      </c>
      <c r="AY95">
        <v>59</v>
      </c>
      <c r="AZ95">
        <f>SUMPRODUCT(AU95:AY95,$AU$2:$AY$2)/SUM($AU$2:$AY$2)</f>
        <v>115.95</v>
      </c>
      <c r="BA95" s="32" t="s">
        <v>479</v>
      </c>
    </row>
    <row r="96" spans="1:53" hidden="1" x14ac:dyDescent="0.3">
      <c r="A96" t="s">
        <v>252</v>
      </c>
      <c r="B96">
        <v>0</v>
      </c>
      <c r="C96">
        <v>33.175164736102396</v>
      </c>
      <c r="D96">
        <v>46.325524368599041</v>
      </c>
      <c r="E96">
        <v>49.96938102495232</v>
      </c>
      <c r="F96">
        <v>36.38624242023424</v>
      </c>
      <c r="G96">
        <v>40.469174386104321</v>
      </c>
      <c r="H96">
        <v>123</v>
      </c>
      <c r="I96">
        <v>1</v>
      </c>
      <c r="J96">
        <v>5</v>
      </c>
      <c r="K96">
        <v>10.648924003860481</v>
      </c>
      <c r="L96">
        <v>9.6900562753843218</v>
      </c>
      <c r="M96">
        <v>13.65017673351168</v>
      </c>
      <c r="N96">
        <v>13.775513245675519</v>
      </c>
      <c r="O96">
        <v>12.794334914887679</v>
      </c>
      <c r="P96">
        <v>12.997372300322304</v>
      </c>
      <c r="Q96">
        <v>3.7390812609645607E-2</v>
      </c>
      <c r="R96">
        <v>177</v>
      </c>
      <c r="S96">
        <v>74</v>
      </c>
      <c r="T96">
        <v>16.326867622871038</v>
      </c>
      <c r="U96">
        <v>20.785590449479677</v>
      </c>
      <c r="V96">
        <v>19.009777618268156</v>
      </c>
      <c r="W96">
        <v>22.116342948597762</v>
      </c>
      <c r="X96">
        <v>22.734893024266238</v>
      </c>
      <c r="Y96">
        <v>21.38643852155699</v>
      </c>
      <c r="Z96">
        <v>6.8459361829113607E-2</v>
      </c>
      <c r="AA96">
        <v>207</v>
      </c>
      <c r="AB96">
        <v>59</v>
      </c>
      <c r="AC96">
        <v>0.65266956412864841</v>
      </c>
      <c r="AD96">
        <v>0.59533930592372442</v>
      </c>
      <c r="AE96">
        <v>0.54708390173117594</v>
      </c>
      <c r="AF96">
        <v>0.49463080489537992</v>
      </c>
      <c r="AG96">
        <v>0.50106801689490033</v>
      </c>
      <c r="AH96">
        <v>0.52063367207542788</v>
      </c>
      <c r="AI96">
        <v>-5.1492729086543787E-2</v>
      </c>
      <c r="AJ96">
        <v>195</v>
      </c>
      <c r="AK96">
        <v>69</v>
      </c>
      <c r="AL96">
        <v>1.0849180986470177</v>
      </c>
      <c r="AM96">
        <v>1.047889067470394</v>
      </c>
      <c r="AN96">
        <v>0.96508744332983198</v>
      </c>
      <c r="AO96">
        <v>0.89587274371800818</v>
      </c>
      <c r="AP96">
        <v>0.85264488925583581</v>
      </c>
      <c r="AQ96">
        <v>0.90947762578957381</v>
      </c>
      <c r="AR96">
        <v>-4.7040930200369147E-2</v>
      </c>
      <c r="AS96">
        <v>193</v>
      </c>
      <c r="AT96">
        <v>61</v>
      </c>
      <c r="AU96">
        <v>64</v>
      </c>
      <c r="AV96">
        <v>125.5</v>
      </c>
      <c r="AW96">
        <v>133</v>
      </c>
      <c r="AX96">
        <v>132</v>
      </c>
      <c r="AY96">
        <v>127</v>
      </c>
      <c r="AZ96">
        <f>SUMPRODUCT(AU96:AY96,$AU$2:$AY$2)/SUM($AU$2:$AY$2)</f>
        <v>116.125</v>
      </c>
      <c r="BA96" s="32" t="s">
        <v>479</v>
      </c>
    </row>
    <row r="97" spans="1:53" hidden="1" x14ac:dyDescent="0.3">
      <c r="A97" t="s">
        <v>53</v>
      </c>
      <c r="B97">
        <v>203.54679608393727</v>
      </c>
      <c r="C97">
        <v>235.99354381209602</v>
      </c>
      <c r="D97">
        <v>248.00764277319678</v>
      </c>
      <c r="E97">
        <v>144.97064157776896</v>
      </c>
      <c r="F97">
        <v>0</v>
      </c>
      <c r="G97">
        <v>115.06973802277172</v>
      </c>
      <c r="H97">
        <v>90</v>
      </c>
      <c r="I97">
        <v>-1</v>
      </c>
      <c r="J97">
        <v>257</v>
      </c>
      <c r="K97">
        <v>234.43936737815724</v>
      </c>
      <c r="L97">
        <v>224.84841858046281</v>
      </c>
      <c r="M97">
        <v>247.12299154775565</v>
      </c>
      <c r="N97">
        <v>187.94447858107566</v>
      </c>
      <c r="O97">
        <v>0</v>
      </c>
      <c r="P97">
        <v>128.77233118180482</v>
      </c>
      <c r="Q97">
        <v>-1</v>
      </c>
      <c r="R97">
        <v>74</v>
      </c>
      <c r="S97">
        <v>250</v>
      </c>
      <c r="T97">
        <v>374.14342786951255</v>
      </c>
      <c r="U97">
        <v>371.61450826196648</v>
      </c>
      <c r="V97">
        <v>354.18809691705331</v>
      </c>
      <c r="W97">
        <v>333.90238545438569</v>
      </c>
      <c r="X97">
        <v>0</v>
      </c>
      <c r="Y97">
        <v>208.29623182630033</v>
      </c>
      <c r="Z97">
        <v>-1</v>
      </c>
      <c r="AA97">
        <v>76</v>
      </c>
      <c r="AB97">
        <v>251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13</v>
      </c>
      <c r="AK97">
        <v>89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11</v>
      </c>
      <c r="AT97">
        <v>101</v>
      </c>
      <c r="AU97">
        <v>173.5</v>
      </c>
      <c r="AV97">
        <v>162</v>
      </c>
      <c r="AW97">
        <v>163.5</v>
      </c>
      <c r="AX97">
        <v>51</v>
      </c>
      <c r="AY97">
        <v>56</v>
      </c>
      <c r="AZ97">
        <f>SUMPRODUCT(AU97:AY97,$AU$2:$AY$2)/SUM($AU$2:$AY$2)</f>
        <v>116.15</v>
      </c>
      <c r="BA97" s="32" t="s">
        <v>479</v>
      </c>
    </row>
    <row r="98" spans="1:53" hidden="1" x14ac:dyDescent="0.3">
      <c r="A98" t="s">
        <v>151</v>
      </c>
      <c r="B98">
        <v>13.034175742902988</v>
      </c>
      <c r="C98">
        <v>6.3424348968357886</v>
      </c>
      <c r="D98">
        <v>6.4878322737387517</v>
      </c>
      <c r="E98">
        <v>1.74836565167104</v>
      </c>
      <c r="F98">
        <v>-2.16008958116864</v>
      </c>
      <c r="G98">
        <v>1.9268708497685454</v>
      </c>
      <c r="H98">
        <v>204</v>
      </c>
      <c r="I98">
        <v>1</v>
      </c>
      <c r="J98">
        <v>5</v>
      </c>
      <c r="K98">
        <v>44.357218590380953</v>
      </c>
      <c r="L98">
        <v>41.743742868110232</v>
      </c>
      <c r="M98">
        <v>34.177394522383565</v>
      </c>
      <c r="N98">
        <v>30.041943203430399</v>
      </c>
      <c r="O98">
        <v>0.30459902966784003</v>
      </c>
      <c r="P98">
        <v>20.274949550297524</v>
      </c>
      <c r="Q98">
        <v>-0.63072250432121124</v>
      </c>
      <c r="R98">
        <v>158</v>
      </c>
      <c r="S98">
        <v>248</v>
      </c>
      <c r="T98">
        <v>91.512813445722728</v>
      </c>
      <c r="U98">
        <v>72.342457608608555</v>
      </c>
      <c r="V98">
        <v>72.354984753609415</v>
      </c>
      <c r="W98">
        <v>50.292698733762563</v>
      </c>
      <c r="X98">
        <v>3.2143247694950401</v>
      </c>
      <c r="Y98">
        <v>39.037300031365227</v>
      </c>
      <c r="Z98">
        <v>-0.48817491230666132</v>
      </c>
      <c r="AA98">
        <v>162</v>
      </c>
      <c r="AB98">
        <v>249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13</v>
      </c>
      <c r="AK98">
        <v>89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11</v>
      </c>
      <c r="AT98">
        <v>101</v>
      </c>
      <c r="AU98">
        <v>104.5</v>
      </c>
      <c r="AV98">
        <v>203</v>
      </c>
      <c r="AW98">
        <v>205.5</v>
      </c>
      <c r="AX98">
        <v>51</v>
      </c>
      <c r="AY98">
        <v>56</v>
      </c>
      <c r="AZ98">
        <f>SUMPRODUCT(AU98:AY98,$AU$2:$AY$2)/SUM($AU$2:$AY$2)</f>
        <v>116.9</v>
      </c>
      <c r="BA98" s="32" t="s">
        <v>479</v>
      </c>
    </row>
    <row r="99" spans="1:53" hidden="1" x14ac:dyDescent="0.3">
      <c r="A99" t="s">
        <v>48</v>
      </c>
      <c r="B99">
        <v>4.3901343200665597</v>
      </c>
      <c r="C99">
        <v>4.2922282307174404</v>
      </c>
      <c r="D99">
        <v>4.2933618872934405</v>
      </c>
      <c r="E99">
        <v>4.2634101987635198</v>
      </c>
      <c r="F99">
        <v>4.2847762478591997</v>
      </c>
      <c r="G99">
        <v>4.2857240637706244</v>
      </c>
      <c r="H99">
        <v>189</v>
      </c>
      <c r="I99">
        <v>-4.8465156174823942E-3</v>
      </c>
      <c r="J99">
        <v>200</v>
      </c>
      <c r="K99">
        <v>2.6619779116768254</v>
      </c>
      <c r="L99">
        <v>3.7700832549548031</v>
      </c>
      <c r="M99">
        <v>3.2120556139704322</v>
      </c>
      <c r="N99">
        <v>3.616324272090317</v>
      </c>
      <c r="O99">
        <v>3.8809518516842498</v>
      </c>
      <c r="P99">
        <v>3.6012922034264627</v>
      </c>
      <c r="Q99">
        <v>7.8317768227502027E-2</v>
      </c>
      <c r="R99">
        <v>237</v>
      </c>
      <c r="S99">
        <v>51</v>
      </c>
      <c r="T99">
        <v>5.241517975282278</v>
      </c>
      <c r="U99">
        <v>6.7599495605045243</v>
      </c>
      <c r="V99">
        <v>6.4479160169854977</v>
      </c>
      <c r="W99">
        <v>8.5731391624406026</v>
      </c>
      <c r="X99">
        <v>8.4238271463310319</v>
      </c>
      <c r="Y99">
        <v>7.8311291874510331</v>
      </c>
      <c r="Z99">
        <v>9.9538583021665739E-2</v>
      </c>
      <c r="AA99">
        <v>249</v>
      </c>
      <c r="AB99">
        <v>42</v>
      </c>
      <c r="AC99">
        <v>-5.2744294477961784</v>
      </c>
      <c r="AD99">
        <v>-9.3362617400266092</v>
      </c>
      <c r="AE99">
        <v>0.93476261047099374</v>
      </c>
      <c r="AF99">
        <v>1.2260944316178606</v>
      </c>
      <c r="AG99">
        <v>-0.71402026430765642</v>
      </c>
      <c r="AH99">
        <v>-0.46136181353464506</v>
      </c>
      <c r="AI99">
        <v>-0.32964167057415028</v>
      </c>
      <c r="AJ99">
        <v>7</v>
      </c>
      <c r="AK99">
        <v>42</v>
      </c>
      <c r="AL99">
        <v>0.10210662576072792</v>
      </c>
      <c r="AM99">
        <v>-7.0495930134205267</v>
      </c>
      <c r="AN99">
        <v>0.94183802057482491</v>
      </c>
      <c r="AO99">
        <v>1.3265700542334702</v>
      </c>
      <c r="AP99">
        <v>2.905533961255985E-3</v>
      </c>
      <c r="AQ99">
        <v>0.24012651458651849</v>
      </c>
      <c r="AR99">
        <v>-0.50927926821086156</v>
      </c>
      <c r="AS99">
        <v>124</v>
      </c>
      <c r="AT99">
        <v>40</v>
      </c>
      <c r="AU99">
        <v>194.5</v>
      </c>
      <c r="AV99">
        <v>144</v>
      </c>
      <c r="AW99">
        <v>145.5</v>
      </c>
      <c r="AX99">
        <v>24.5</v>
      </c>
      <c r="AY99">
        <v>82</v>
      </c>
      <c r="AZ99">
        <f>SUMPRODUCT(AU99:AY99,$AU$2:$AY$2)/SUM($AU$2:$AY$2)</f>
        <v>117.87499999999999</v>
      </c>
      <c r="BA99" s="32" t="s">
        <v>479</v>
      </c>
    </row>
    <row r="100" spans="1:53" hidden="1" x14ac:dyDescent="0.3">
      <c r="A100" t="s">
        <v>281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241</v>
      </c>
      <c r="I100">
        <v>0</v>
      </c>
      <c r="J100">
        <v>132</v>
      </c>
      <c r="K100">
        <v>19.000708616192</v>
      </c>
      <c r="L100">
        <v>8.5721492582399996</v>
      </c>
      <c r="M100">
        <v>8.7487395164160002</v>
      </c>
      <c r="N100">
        <v>3.6808908799999998</v>
      </c>
      <c r="O100">
        <v>3.5574788956160002</v>
      </c>
      <c r="P100">
        <v>5.6556496192512</v>
      </c>
      <c r="Q100">
        <v>-0.28472259398455624</v>
      </c>
      <c r="R100">
        <v>215</v>
      </c>
      <c r="S100">
        <v>240</v>
      </c>
      <c r="T100">
        <v>43.017280511999999</v>
      </c>
      <c r="U100">
        <v>46.352244735999996</v>
      </c>
      <c r="V100">
        <v>49.346100223999997</v>
      </c>
      <c r="W100">
        <v>52.214689792000001</v>
      </c>
      <c r="X100">
        <v>56.238616575999998</v>
      </c>
      <c r="Y100">
        <v>52.497549875200001</v>
      </c>
      <c r="Z100">
        <v>5.5062860174850181E-2</v>
      </c>
      <c r="AA100">
        <v>147</v>
      </c>
      <c r="AB100">
        <v>74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13</v>
      </c>
      <c r="AK100">
        <v>89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11</v>
      </c>
      <c r="AT100">
        <v>101</v>
      </c>
      <c r="AU100">
        <v>186.5</v>
      </c>
      <c r="AV100">
        <v>227.5</v>
      </c>
      <c r="AW100">
        <v>110.5</v>
      </c>
      <c r="AX100">
        <v>51</v>
      </c>
      <c r="AY100">
        <v>56</v>
      </c>
      <c r="AZ100">
        <f>SUMPRODUCT(AU100:AY100,$AU$2:$AY$2)/SUM($AU$2:$AY$2)</f>
        <v>117.97500000000001</v>
      </c>
      <c r="BA100" s="32" t="s">
        <v>479</v>
      </c>
    </row>
    <row r="101" spans="1:53" hidden="1" x14ac:dyDescent="0.3">
      <c r="A101" t="s">
        <v>198</v>
      </c>
      <c r="B101">
        <v>6.7671523680563199</v>
      </c>
      <c r="C101">
        <v>8787.8223183555165</v>
      </c>
      <c r="D101">
        <v>10191.583019975107</v>
      </c>
      <c r="E101">
        <v>9739.144474075536</v>
      </c>
      <c r="F101">
        <v>9134.2834850575564</v>
      </c>
      <c r="G101">
        <v>9053.5028137768841</v>
      </c>
      <c r="H101">
        <v>8</v>
      </c>
      <c r="I101">
        <v>3.2272088597507151</v>
      </c>
      <c r="J101">
        <v>2</v>
      </c>
      <c r="K101">
        <v>1829.2777923556455</v>
      </c>
      <c r="L101">
        <v>2201.4969360694172</v>
      </c>
      <c r="M101">
        <v>2177.1541207828786</v>
      </c>
      <c r="N101">
        <v>2819.0874730947889</v>
      </c>
      <c r="O101">
        <v>3138.2402870697783</v>
      </c>
      <c r="P101">
        <v>2737.9919173341768</v>
      </c>
      <c r="Q101">
        <v>0.11399003580431821</v>
      </c>
      <c r="R101">
        <v>11</v>
      </c>
      <c r="S101">
        <v>39</v>
      </c>
      <c r="T101">
        <v>2494.97294313259</v>
      </c>
      <c r="U101">
        <v>2728.8609011049161</v>
      </c>
      <c r="V101">
        <v>2729.413434161756</v>
      </c>
      <c r="W101">
        <v>3314.1994246386789</v>
      </c>
      <c r="X101">
        <v>3696.4273287446322</v>
      </c>
      <c r="Y101">
        <v>3279.9051379336834</v>
      </c>
      <c r="Z101">
        <v>8.1790757001890757E-2</v>
      </c>
      <c r="AA101">
        <v>16</v>
      </c>
      <c r="AB101">
        <v>51</v>
      </c>
      <c r="AC101">
        <v>0</v>
      </c>
      <c r="AD101">
        <v>0</v>
      </c>
      <c r="AE101">
        <v>0.8573158515145517</v>
      </c>
      <c r="AF101">
        <v>0.85329511908991007</v>
      </c>
      <c r="AG101">
        <v>0.90128755272769201</v>
      </c>
      <c r="AH101">
        <v>0.78796672712096016</v>
      </c>
      <c r="AI101">
        <v>1</v>
      </c>
      <c r="AJ101">
        <v>287</v>
      </c>
      <c r="AK101">
        <v>270</v>
      </c>
      <c r="AL101">
        <v>0</v>
      </c>
      <c r="AM101">
        <v>0</v>
      </c>
      <c r="AN101">
        <v>0.89364935659818312</v>
      </c>
      <c r="AO101">
        <v>0.92515324211547945</v>
      </c>
      <c r="AP101">
        <v>0.94629957683053656</v>
      </c>
      <c r="AQ101">
        <v>0.83479567468649507</v>
      </c>
      <c r="AR101">
        <v>1</v>
      </c>
      <c r="AS101">
        <v>163</v>
      </c>
      <c r="AT101">
        <v>274</v>
      </c>
      <c r="AU101">
        <v>5</v>
      </c>
      <c r="AV101">
        <v>25</v>
      </c>
      <c r="AW101">
        <v>33.5</v>
      </c>
      <c r="AX101">
        <v>278.5</v>
      </c>
      <c r="AY101">
        <v>218.5</v>
      </c>
      <c r="AZ101">
        <f>SUMPRODUCT(AU101:AY101,$AU$2:$AY$2)/SUM($AU$2:$AY$2)</f>
        <v>118.77499999999999</v>
      </c>
      <c r="BA101" s="32" t="s">
        <v>479</v>
      </c>
    </row>
    <row r="102" spans="1:53" hidden="1" x14ac:dyDescent="0.3">
      <c r="A102" t="s">
        <v>215</v>
      </c>
      <c r="B102">
        <v>631.57695658840066</v>
      </c>
      <c r="C102">
        <v>481.8218961090048</v>
      </c>
      <c r="D102">
        <v>0</v>
      </c>
      <c r="E102">
        <v>0</v>
      </c>
      <c r="F102">
        <v>0</v>
      </c>
      <c r="G102">
        <v>55.669942634870274</v>
      </c>
      <c r="H102">
        <v>112</v>
      </c>
      <c r="I102">
        <v>-1</v>
      </c>
      <c r="J102">
        <v>257</v>
      </c>
      <c r="K102">
        <v>4076.8114383298557</v>
      </c>
      <c r="L102">
        <v>9.6358399999999997E-9</v>
      </c>
      <c r="M102">
        <v>0</v>
      </c>
      <c r="N102">
        <v>0</v>
      </c>
      <c r="O102">
        <v>0</v>
      </c>
      <c r="P102">
        <v>203.8405719169746</v>
      </c>
      <c r="Q102">
        <v>-1</v>
      </c>
      <c r="R102">
        <v>54</v>
      </c>
      <c r="S102">
        <v>250</v>
      </c>
      <c r="T102">
        <v>6156.8790668807778</v>
      </c>
      <c r="U102">
        <v>9.63584</v>
      </c>
      <c r="V102">
        <v>0</v>
      </c>
      <c r="W102">
        <v>0</v>
      </c>
      <c r="X102">
        <v>0</v>
      </c>
      <c r="Y102">
        <v>308.32574534403892</v>
      </c>
      <c r="Z102">
        <v>-1</v>
      </c>
      <c r="AA102">
        <v>58</v>
      </c>
      <c r="AB102">
        <v>251</v>
      </c>
      <c r="AC102">
        <v>0.67520146695725936</v>
      </c>
      <c r="AD102">
        <v>0.70798328284445744</v>
      </c>
      <c r="AE102">
        <v>0.62102244643841764</v>
      </c>
      <c r="AF102">
        <v>0</v>
      </c>
      <c r="AG102">
        <v>0</v>
      </c>
      <c r="AH102">
        <v>0.19336372677776936</v>
      </c>
      <c r="AI102">
        <v>-1</v>
      </c>
      <c r="AJ102">
        <v>140</v>
      </c>
      <c r="AK102">
        <v>1</v>
      </c>
      <c r="AL102">
        <v>1.0733489335546642</v>
      </c>
      <c r="AM102">
        <v>1.0846021969534707</v>
      </c>
      <c r="AN102">
        <v>0.98232061814465788</v>
      </c>
      <c r="AO102">
        <v>0</v>
      </c>
      <c r="AP102">
        <v>0</v>
      </c>
      <c r="AQ102">
        <v>0.30436168015433834</v>
      </c>
      <c r="AR102">
        <v>-1</v>
      </c>
      <c r="AS102">
        <v>128</v>
      </c>
      <c r="AT102">
        <v>1</v>
      </c>
      <c r="AU102">
        <v>184.5</v>
      </c>
      <c r="AV102">
        <v>152</v>
      </c>
      <c r="AW102">
        <v>154.5</v>
      </c>
      <c r="AX102">
        <v>70.5</v>
      </c>
      <c r="AY102">
        <v>64.5</v>
      </c>
      <c r="AZ102">
        <f>SUMPRODUCT(AU102:AY102,$AU$2:$AY$2)/SUM($AU$2:$AY$2)</f>
        <v>120.52500000000001</v>
      </c>
      <c r="BA102" s="32" t="s">
        <v>479</v>
      </c>
    </row>
    <row r="103" spans="1:53" hidden="1" x14ac:dyDescent="0.3">
      <c r="A103" t="s">
        <v>319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241</v>
      </c>
      <c r="I103">
        <v>0</v>
      </c>
      <c r="J103">
        <v>132</v>
      </c>
      <c r="K103">
        <v>9.6358399999999995E-7</v>
      </c>
      <c r="L103">
        <v>2.9554133448868867</v>
      </c>
      <c r="M103">
        <v>2.9821470045436929</v>
      </c>
      <c r="N103">
        <v>3.0091549198640126</v>
      </c>
      <c r="O103">
        <v>3.0632335359999998</v>
      </c>
      <c r="P103">
        <v>2.872240006691487</v>
      </c>
      <c r="Q103">
        <v>18.973680821179023</v>
      </c>
      <c r="R103">
        <v>245</v>
      </c>
      <c r="S103">
        <v>1</v>
      </c>
      <c r="T103">
        <v>4.1815729807359991</v>
      </c>
      <c r="U103">
        <v>4.1899128002559998</v>
      </c>
      <c r="V103">
        <v>4.2027583385599998</v>
      </c>
      <c r="W103">
        <v>4.2269616414719993</v>
      </c>
      <c r="X103">
        <v>4.260595540992</v>
      </c>
      <c r="Y103">
        <v>4.2314526656</v>
      </c>
      <c r="Z103">
        <v>3.7513110069469224E-3</v>
      </c>
      <c r="AA103">
        <v>270</v>
      </c>
      <c r="AB103">
        <v>142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13</v>
      </c>
      <c r="AK103">
        <v>89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11</v>
      </c>
      <c r="AT103">
        <v>101</v>
      </c>
      <c r="AU103">
        <v>186.5</v>
      </c>
      <c r="AV103">
        <v>123</v>
      </c>
      <c r="AW103">
        <v>206</v>
      </c>
      <c r="AX103">
        <v>51</v>
      </c>
      <c r="AY103">
        <v>56</v>
      </c>
      <c r="AZ103">
        <f>SUMPRODUCT(AU103:AY103,$AU$2:$AY$2)/SUM($AU$2:$AY$2)</f>
        <v>121.4</v>
      </c>
      <c r="BA103" s="32" t="s">
        <v>479</v>
      </c>
    </row>
    <row r="104" spans="1:53" hidden="1" x14ac:dyDescent="0.3">
      <c r="A104" t="s">
        <v>154</v>
      </c>
      <c r="B104">
        <v>22.019459084080129</v>
      </c>
      <c r="C104">
        <v>0</v>
      </c>
      <c r="D104">
        <v>0</v>
      </c>
      <c r="E104">
        <v>0</v>
      </c>
      <c r="F104">
        <v>0</v>
      </c>
      <c r="G104">
        <v>1.1009729542040065</v>
      </c>
      <c r="H104">
        <v>209</v>
      </c>
      <c r="I104">
        <v>-1</v>
      </c>
      <c r="J104">
        <v>257</v>
      </c>
      <c r="K104">
        <v>58.362386144198965</v>
      </c>
      <c r="L104">
        <v>55.105748174035867</v>
      </c>
      <c r="M104">
        <v>57.321259000860366</v>
      </c>
      <c r="N104">
        <v>54.521741688537908</v>
      </c>
      <c r="O104">
        <v>54.889810456863955</v>
      </c>
      <c r="P104">
        <v>55.450105205390777</v>
      </c>
      <c r="Q104">
        <v>-1.2193821423660545E-2</v>
      </c>
      <c r="R104">
        <v>116</v>
      </c>
      <c r="S104">
        <v>157</v>
      </c>
      <c r="T104">
        <v>180.01696144623665</v>
      </c>
      <c r="U104">
        <v>183.13899045739365</v>
      </c>
      <c r="V104">
        <v>192.10177238041766</v>
      </c>
      <c r="W104">
        <v>192.63027230077441</v>
      </c>
      <c r="X104">
        <v>184.14727449667839</v>
      </c>
      <c r="Y104">
        <v>188.02614356016875</v>
      </c>
      <c r="Z104">
        <v>4.547260678505749E-3</v>
      </c>
      <c r="AA104">
        <v>83</v>
      </c>
      <c r="AB104">
        <v>141</v>
      </c>
      <c r="AC104">
        <v>6.8383321193387987</v>
      </c>
      <c r="AD104">
        <v>0</v>
      </c>
      <c r="AE104">
        <v>0</v>
      </c>
      <c r="AF104">
        <v>0</v>
      </c>
      <c r="AG104">
        <v>0</v>
      </c>
      <c r="AH104">
        <v>0.34191660596693996</v>
      </c>
      <c r="AI104">
        <v>-1</v>
      </c>
      <c r="AJ104">
        <v>155</v>
      </c>
      <c r="AK104">
        <v>1</v>
      </c>
      <c r="AL104">
        <v>6.9542882273887923</v>
      </c>
      <c r="AM104">
        <v>0</v>
      </c>
      <c r="AN104">
        <v>0</v>
      </c>
      <c r="AO104">
        <v>0</v>
      </c>
      <c r="AP104">
        <v>0</v>
      </c>
      <c r="AQ104">
        <v>0.34771441136943965</v>
      </c>
      <c r="AR104">
        <v>-1</v>
      </c>
      <c r="AS104">
        <v>136</v>
      </c>
      <c r="AT104">
        <v>1</v>
      </c>
      <c r="AU104">
        <v>233</v>
      </c>
      <c r="AV104">
        <v>136.5</v>
      </c>
      <c r="AW104">
        <v>112</v>
      </c>
      <c r="AX104">
        <v>78</v>
      </c>
      <c r="AY104">
        <v>68.5</v>
      </c>
      <c r="AZ104">
        <f>SUMPRODUCT(AU104:AY104,$AU$2:$AY$2)/SUM($AU$2:$AY$2)</f>
        <v>121.72500000000001</v>
      </c>
      <c r="BA104" s="32" t="s">
        <v>479</v>
      </c>
    </row>
    <row r="105" spans="1:53" hidden="1" x14ac:dyDescent="0.3">
      <c r="A105" t="s">
        <v>212</v>
      </c>
      <c r="B105">
        <v>27.876164695558142</v>
      </c>
      <c r="C105">
        <v>19.425425551274394</v>
      </c>
      <c r="D105">
        <v>15.267101390019482</v>
      </c>
      <c r="E105">
        <v>10.669611629499801</v>
      </c>
      <c r="F105">
        <v>22.107010232563404</v>
      </c>
      <c r="G105">
        <v>17.462187372220825</v>
      </c>
      <c r="H105">
        <v>150</v>
      </c>
      <c r="I105">
        <v>-4.5316540702266206E-2</v>
      </c>
      <c r="J105">
        <v>218</v>
      </c>
      <c r="K105">
        <v>322.73671393262714</v>
      </c>
      <c r="L105">
        <v>333.71821910912831</v>
      </c>
      <c r="M105">
        <v>343.84290802890615</v>
      </c>
      <c r="N105">
        <v>199.96562992597904</v>
      </c>
      <c r="O105">
        <v>246.26553102894144</v>
      </c>
      <c r="P105">
        <v>260.08722964723933</v>
      </c>
      <c r="Q105">
        <v>-5.2648708937625299E-2</v>
      </c>
      <c r="R105">
        <v>44</v>
      </c>
      <c r="S105">
        <v>193</v>
      </c>
      <c r="T105">
        <v>-64.628332735702642</v>
      </c>
      <c r="U105">
        <v>52.103544748513386</v>
      </c>
      <c r="V105">
        <v>91.431422288844189</v>
      </c>
      <c r="W105">
        <v>180.62548050801263</v>
      </c>
      <c r="X105">
        <v>189.22767880519228</v>
      </c>
      <c r="Y105">
        <v>147.53876073289007</v>
      </c>
      <c r="Z105">
        <v>1</v>
      </c>
      <c r="AA105">
        <v>92</v>
      </c>
      <c r="AB105">
        <v>2</v>
      </c>
      <c r="AC105">
        <v>0.53132543649706887</v>
      </c>
      <c r="AD105">
        <v>0.52866176354118621</v>
      </c>
      <c r="AE105">
        <v>0.41297241378022503</v>
      </c>
      <c r="AF105">
        <v>0.46306319543495339</v>
      </c>
      <c r="AG105">
        <v>0.49915639607438889</v>
      </c>
      <c r="AH105">
        <v>0.47417535981819936</v>
      </c>
      <c r="AI105">
        <v>-1.2413359190965645E-2</v>
      </c>
      <c r="AJ105">
        <v>183</v>
      </c>
      <c r="AK105">
        <v>84</v>
      </c>
      <c r="AL105">
        <v>0.94704327132432964</v>
      </c>
      <c r="AM105">
        <v>0.92740666793459325</v>
      </c>
      <c r="AN105">
        <v>0.78589938774707524</v>
      </c>
      <c r="AO105">
        <v>0.85472039187288107</v>
      </c>
      <c r="AP105">
        <v>0.88652043159266503</v>
      </c>
      <c r="AQ105">
        <v>0.86192666471129153</v>
      </c>
      <c r="AR105">
        <v>-1.3121278015001403E-2</v>
      </c>
      <c r="AS105">
        <v>172</v>
      </c>
      <c r="AT105">
        <v>81</v>
      </c>
      <c r="AU105">
        <v>184</v>
      </c>
      <c r="AV105">
        <v>118.5</v>
      </c>
      <c r="AW105">
        <v>47</v>
      </c>
      <c r="AX105">
        <v>133.5</v>
      </c>
      <c r="AY105">
        <v>126.5</v>
      </c>
      <c r="AZ105">
        <f>SUMPRODUCT(AU105:AY105,$AU$2:$AY$2)/SUM($AU$2:$AY$2)</f>
        <v>121.94999999999999</v>
      </c>
      <c r="BA105" s="32" t="s">
        <v>479</v>
      </c>
    </row>
    <row r="106" spans="1:53" hidden="1" x14ac:dyDescent="0.3">
      <c r="A106" t="s">
        <v>282</v>
      </c>
      <c r="B106">
        <v>12.091960421908482</v>
      </c>
      <c r="C106">
        <v>7.2836929126400003</v>
      </c>
      <c r="D106">
        <v>5.8848474204160004</v>
      </c>
      <c r="E106">
        <v>8.3973203930726399</v>
      </c>
      <c r="F106">
        <v>12.367641110528</v>
      </c>
      <c r="G106">
        <v>9.6120047129436159</v>
      </c>
      <c r="H106">
        <v>171</v>
      </c>
      <c r="I106">
        <v>4.5187127326105081E-3</v>
      </c>
      <c r="J106">
        <v>126</v>
      </c>
      <c r="K106">
        <v>78.778036857425803</v>
      </c>
      <c r="L106">
        <v>87.676357483599048</v>
      </c>
      <c r="M106">
        <v>73.303730955471778</v>
      </c>
      <c r="N106">
        <v>77.492845451726026</v>
      </c>
      <c r="O106">
        <v>87.669279991495472</v>
      </c>
      <c r="P106">
        <v>81.299031540261595</v>
      </c>
      <c r="Q106">
        <v>2.1617814048395134E-2</v>
      </c>
      <c r="R106">
        <v>97</v>
      </c>
      <c r="S106">
        <v>89</v>
      </c>
      <c r="T106">
        <v>279.17892317104258</v>
      </c>
      <c r="U106">
        <v>302.70835379859267</v>
      </c>
      <c r="V106">
        <v>293.72238274597305</v>
      </c>
      <c r="W106">
        <v>310.60220947550567</v>
      </c>
      <c r="X106">
        <v>312.75837087140383</v>
      </c>
      <c r="Y106">
        <v>306.1228515888896</v>
      </c>
      <c r="Z106">
        <v>2.2975571369611814E-2</v>
      </c>
      <c r="AA106">
        <v>60</v>
      </c>
      <c r="AB106">
        <v>106</v>
      </c>
      <c r="AC106">
        <v>0.53434212747768184</v>
      </c>
      <c r="AD106">
        <v>0.50198841163761698</v>
      </c>
      <c r="AE106">
        <v>0.55745062850914895</v>
      </c>
      <c r="AF106">
        <v>0.55786687235077237</v>
      </c>
      <c r="AG106">
        <v>0.50177436446635637</v>
      </c>
      <c r="AH106">
        <v>0.53137646014936901</v>
      </c>
      <c r="AI106">
        <v>-1.2498393426947252E-2</v>
      </c>
      <c r="AJ106">
        <v>198</v>
      </c>
      <c r="AK106">
        <v>83</v>
      </c>
      <c r="AL106">
        <v>0.93750131727267794</v>
      </c>
      <c r="AM106">
        <v>0.8801255441591328</v>
      </c>
      <c r="AN106">
        <v>0.89261267839137703</v>
      </c>
      <c r="AO106">
        <v>0.90461261891695721</v>
      </c>
      <c r="AP106">
        <v>0.8850088941518004</v>
      </c>
      <c r="AQ106">
        <v>0.8947912220856733</v>
      </c>
      <c r="AR106">
        <v>-1.145794559324842E-2</v>
      </c>
      <c r="AS106">
        <v>188</v>
      </c>
      <c r="AT106">
        <v>83</v>
      </c>
      <c r="AU106">
        <v>148.5</v>
      </c>
      <c r="AV106">
        <v>93</v>
      </c>
      <c r="AW106">
        <v>83</v>
      </c>
      <c r="AX106">
        <v>140.5</v>
      </c>
      <c r="AY106">
        <v>135.5</v>
      </c>
      <c r="AZ106">
        <f>SUMPRODUCT(AU106:AY106,$AU$2:$AY$2)/SUM($AU$2:$AY$2)</f>
        <v>121.97499999999999</v>
      </c>
      <c r="BA106" s="32" t="s">
        <v>479</v>
      </c>
    </row>
    <row r="107" spans="1:53" hidden="1" x14ac:dyDescent="0.3">
      <c r="A107" t="s">
        <v>50</v>
      </c>
      <c r="B107">
        <v>0</v>
      </c>
      <c r="C107">
        <v>1504.30397952</v>
      </c>
      <c r="D107">
        <v>2794.1018889159682</v>
      </c>
      <c r="E107">
        <v>4377.3616351689725</v>
      </c>
      <c r="F107">
        <v>3661.795209217024</v>
      </c>
      <c r="G107">
        <v>3411.9621509966951</v>
      </c>
      <c r="H107">
        <v>18</v>
      </c>
      <c r="I107">
        <v>1</v>
      </c>
      <c r="J107">
        <v>5</v>
      </c>
      <c r="K107">
        <v>6.9425964724536318</v>
      </c>
      <c r="L107">
        <v>9.3788064448926711</v>
      </c>
      <c r="M107">
        <v>6.5446002150462466</v>
      </c>
      <c r="N107">
        <v>2.2950389042530306</v>
      </c>
      <c r="O107">
        <v>2.9501141025377278</v>
      </c>
      <c r="P107">
        <v>3.9935475011675647</v>
      </c>
      <c r="Q107">
        <v>-0.15731865827996694</v>
      </c>
      <c r="R107">
        <v>235</v>
      </c>
      <c r="S107">
        <v>230</v>
      </c>
      <c r="T107">
        <v>9.0721433599999983</v>
      </c>
      <c r="U107">
        <v>11.265101085109041</v>
      </c>
      <c r="V107">
        <v>9.8962639540297719</v>
      </c>
      <c r="W107">
        <v>5.1270769723920386</v>
      </c>
      <c r="X107">
        <v>6.9102923462194177</v>
      </c>
      <c r="Y107">
        <v>7.2983550432667856</v>
      </c>
      <c r="Z107">
        <v>-5.2984028854827669E-2</v>
      </c>
      <c r="AA107">
        <v>253</v>
      </c>
      <c r="AB107">
        <v>217</v>
      </c>
      <c r="AC107">
        <v>13.389438604479771</v>
      </c>
      <c r="AD107">
        <v>1.2748203149944417</v>
      </c>
      <c r="AE107">
        <v>0</v>
      </c>
      <c r="AF107">
        <v>0</v>
      </c>
      <c r="AG107">
        <v>0</v>
      </c>
      <c r="AH107">
        <v>0.73321294597371078</v>
      </c>
      <c r="AI107">
        <v>-1</v>
      </c>
      <c r="AJ107">
        <v>275</v>
      </c>
      <c r="AK107">
        <v>1</v>
      </c>
      <c r="AL107">
        <v>6.7452031192550894</v>
      </c>
      <c r="AM107">
        <v>-5.4044248731139124</v>
      </c>
      <c r="AN107">
        <v>0</v>
      </c>
      <c r="AO107">
        <v>0</v>
      </c>
      <c r="AP107">
        <v>0</v>
      </c>
      <c r="AQ107">
        <v>6.7038912307058884E-2</v>
      </c>
      <c r="AR107">
        <v>-1</v>
      </c>
      <c r="AS107">
        <v>115</v>
      </c>
      <c r="AT107">
        <v>1</v>
      </c>
      <c r="AU107">
        <v>11.5</v>
      </c>
      <c r="AV107">
        <v>232.5</v>
      </c>
      <c r="AW107">
        <v>235</v>
      </c>
      <c r="AX107">
        <v>138</v>
      </c>
      <c r="AY107">
        <v>58</v>
      </c>
      <c r="AZ107">
        <f>SUMPRODUCT(AU107:AY107,$AU$2:$AY$2)/SUM($AU$2:$AY$2)</f>
        <v>122.27500000000001</v>
      </c>
      <c r="BA107" s="32" t="s">
        <v>479</v>
      </c>
    </row>
    <row r="108" spans="1:53" hidden="1" x14ac:dyDescent="0.3">
      <c r="A108" t="s">
        <v>105</v>
      </c>
      <c r="B108">
        <v>176.02227198765056</v>
      </c>
      <c r="C108">
        <v>108.62177671579647</v>
      </c>
      <c r="D108">
        <v>124.9472169046016</v>
      </c>
      <c r="E108">
        <v>106.60021768452096</v>
      </c>
      <c r="F108">
        <v>0</v>
      </c>
      <c r="G108">
        <v>71.201711121448966</v>
      </c>
      <c r="H108">
        <v>103</v>
      </c>
      <c r="I108">
        <v>-1</v>
      </c>
      <c r="J108">
        <v>257</v>
      </c>
      <c r="K108">
        <v>154.59256188795894</v>
      </c>
      <c r="L108">
        <v>161.83250086541864</v>
      </c>
      <c r="M108">
        <v>156.06402954638193</v>
      </c>
      <c r="N108">
        <v>197.85130721852968</v>
      </c>
      <c r="O108">
        <v>0</v>
      </c>
      <c r="P108">
        <v>106.38945121250417</v>
      </c>
      <c r="Q108">
        <v>-1</v>
      </c>
      <c r="R108">
        <v>83</v>
      </c>
      <c r="S108">
        <v>250</v>
      </c>
      <c r="T108">
        <v>169.81944310798787</v>
      </c>
      <c r="U108">
        <v>143.67625395715154</v>
      </c>
      <c r="V108">
        <v>154.09830954553877</v>
      </c>
      <c r="W108">
        <v>179.89895039777372</v>
      </c>
      <c r="X108">
        <v>0</v>
      </c>
      <c r="Y108">
        <v>100.46413188169683</v>
      </c>
      <c r="Z108">
        <v>-1</v>
      </c>
      <c r="AA108">
        <v>119</v>
      </c>
      <c r="AB108">
        <v>251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13</v>
      </c>
      <c r="AK108">
        <v>89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11</v>
      </c>
      <c r="AT108">
        <v>101</v>
      </c>
      <c r="AU108">
        <v>180</v>
      </c>
      <c r="AV108">
        <v>166.5</v>
      </c>
      <c r="AW108">
        <v>185</v>
      </c>
      <c r="AX108">
        <v>51</v>
      </c>
      <c r="AY108">
        <v>56</v>
      </c>
      <c r="AZ108">
        <f>SUMPRODUCT(AU108:AY108,$AU$2:$AY$2)/SUM($AU$2:$AY$2)</f>
        <v>122.425</v>
      </c>
      <c r="BA108" s="32" t="s">
        <v>479</v>
      </c>
    </row>
    <row r="109" spans="1:53" hidden="1" x14ac:dyDescent="0.3">
      <c r="A109" t="s">
        <v>124</v>
      </c>
      <c r="B109">
        <v>0</v>
      </c>
      <c r="C109">
        <v>0</v>
      </c>
      <c r="D109">
        <v>6.8086845440000001</v>
      </c>
      <c r="E109">
        <v>0</v>
      </c>
      <c r="F109">
        <v>0</v>
      </c>
      <c r="G109">
        <v>1.3617369088000002</v>
      </c>
      <c r="H109">
        <v>206</v>
      </c>
      <c r="I109">
        <v>0</v>
      </c>
      <c r="J109">
        <v>132</v>
      </c>
      <c r="K109">
        <v>4.388809064448</v>
      </c>
      <c r="L109">
        <v>0.33095839928453119</v>
      </c>
      <c r="M109">
        <v>3.1824660215178238</v>
      </c>
      <c r="N109">
        <v>0.98296380009902085</v>
      </c>
      <c r="O109">
        <v>3.9209124991142912</v>
      </c>
      <c r="P109">
        <v>2.735735717165614</v>
      </c>
      <c r="Q109">
        <v>-2.2294422617416099E-2</v>
      </c>
      <c r="R109">
        <v>246</v>
      </c>
      <c r="S109">
        <v>167</v>
      </c>
      <c r="T109">
        <v>13.278806140927999</v>
      </c>
      <c r="U109">
        <v>13.680308047493016</v>
      </c>
      <c r="V109">
        <v>14.31182397321472</v>
      </c>
      <c r="W109">
        <v>15.164532546987317</v>
      </c>
      <c r="X109">
        <v>14.844875897149338</v>
      </c>
      <c r="Y109">
        <v>14.697630627019926</v>
      </c>
      <c r="Z109">
        <v>2.2547539710279008E-2</v>
      </c>
      <c r="AA109">
        <v>225</v>
      </c>
      <c r="AB109">
        <v>107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13</v>
      </c>
      <c r="AK109">
        <v>89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11</v>
      </c>
      <c r="AT109">
        <v>101</v>
      </c>
      <c r="AU109">
        <v>169</v>
      </c>
      <c r="AV109">
        <v>206.5</v>
      </c>
      <c r="AW109">
        <v>166</v>
      </c>
      <c r="AX109">
        <v>51</v>
      </c>
      <c r="AY109">
        <v>56</v>
      </c>
      <c r="AZ109">
        <f>SUMPRODUCT(AU109:AY109,$AU$2:$AY$2)/SUM($AU$2:$AY$2)</f>
        <v>122.42500000000001</v>
      </c>
      <c r="BA109" s="32" t="s">
        <v>479</v>
      </c>
    </row>
    <row r="110" spans="1:53" hidden="1" x14ac:dyDescent="0.3">
      <c r="A110" t="s">
        <v>18</v>
      </c>
      <c r="B110">
        <v>0</v>
      </c>
      <c r="C110">
        <v>0</v>
      </c>
      <c r="D110">
        <v>0</v>
      </c>
      <c r="E110">
        <v>1088.9798402371198</v>
      </c>
      <c r="F110">
        <v>1143.9600773609748</v>
      </c>
      <c r="G110">
        <v>784.27798301552593</v>
      </c>
      <c r="H110">
        <v>39</v>
      </c>
      <c r="I110">
        <v>1</v>
      </c>
      <c r="J110">
        <v>5</v>
      </c>
      <c r="K110">
        <v>0</v>
      </c>
      <c r="L110">
        <v>0</v>
      </c>
      <c r="M110">
        <v>0.52333167253084156</v>
      </c>
      <c r="N110">
        <v>1316.642440508072</v>
      </c>
      <c r="O110">
        <v>1316.6470553064921</v>
      </c>
      <c r="P110">
        <v>921.75622060952469</v>
      </c>
      <c r="Q110">
        <v>1</v>
      </c>
      <c r="R110">
        <v>25</v>
      </c>
      <c r="S110">
        <v>3</v>
      </c>
      <c r="T110">
        <v>0</v>
      </c>
      <c r="U110">
        <v>0</v>
      </c>
      <c r="V110">
        <v>3.5463532969369602</v>
      </c>
      <c r="W110">
        <v>1532.3649504137386</v>
      </c>
      <c r="X110">
        <v>1436.5930573483577</v>
      </c>
      <c r="Y110">
        <v>1035.0559787228522</v>
      </c>
      <c r="Z110">
        <v>1</v>
      </c>
      <c r="AA110">
        <v>25</v>
      </c>
      <c r="AB110">
        <v>2</v>
      </c>
      <c r="AC110">
        <v>0.45214353283186465</v>
      </c>
      <c r="AD110">
        <v>0.8210030521875058</v>
      </c>
      <c r="AE110">
        <v>0.65242751731230564</v>
      </c>
      <c r="AF110">
        <v>0.8960492849007623</v>
      </c>
      <c r="AG110">
        <v>0.62968262571836531</v>
      </c>
      <c r="AH110">
        <v>0.7148306684710044</v>
      </c>
      <c r="AI110">
        <v>6.8486593599314416E-2</v>
      </c>
      <c r="AJ110">
        <v>269</v>
      </c>
      <c r="AK110">
        <v>240</v>
      </c>
      <c r="AL110">
        <v>0.87755084007366879</v>
      </c>
      <c r="AM110">
        <v>1.2324925974451015</v>
      </c>
      <c r="AN110">
        <v>1.0447386213147807</v>
      </c>
      <c r="AO110">
        <v>1.2886014949974136</v>
      </c>
      <c r="AP110">
        <v>1.0178858521311247</v>
      </c>
      <c r="AQ110">
        <v>1.1081846854905686</v>
      </c>
      <c r="AR110">
        <v>3.0114163082588741E-2</v>
      </c>
      <c r="AS110">
        <v>265</v>
      </c>
      <c r="AT110">
        <v>237</v>
      </c>
      <c r="AU110">
        <v>22</v>
      </c>
      <c r="AV110">
        <v>14</v>
      </c>
      <c r="AW110">
        <v>13.5</v>
      </c>
      <c r="AX110">
        <v>254.5</v>
      </c>
      <c r="AY110">
        <v>251</v>
      </c>
      <c r="AZ110">
        <f>SUMPRODUCT(AU110:AY110,$AU$2:$AY$2)/SUM($AU$2:$AY$2)</f>
        <v>122.675</v>
      </c>
      <c r="BA110" s="32" t="s">
        <v>479</v>
      </c>
    </row>
    <row r="111" spans="1:53" hidden="1" x14ac:dyDescent="0.3">
      <c r="A111" t="s">
        <v>79</v>
      </c>
      <c r="B111">
        <v>2189.0287491215363</v>
      </c>
      <c r="C111">
        <v>2197.6692531015683</v>
      </c>
      <c r="D111">
        <v>2206.8624428183243</v>
      </c>
      <c r="E111">
        <v>2158.3568703940605</v>
      </c>
      <c r="F111">
        <v>1976.0824022484887</v>
      </c>
      <c r="G111">
        <v>2098.6474106924334</v>
      </c>
      <c r="H111">
        <v>26</v>
      </c>
      <c r="I111">
        <v>-2.0260276033080782E-2</v>
      </c>
      <c r="J111">
        <v>211</v>
      </c>
      <c r="K111">
        <v>261.55842721199264</v>
      </c>
      <c r="L111">
        <v>270.90431752954521</v>
      </c>
      <c r="M111">
        <v>267.98500433387233</v>
      </c>
      <c r="N111">
        <v>254.61819291242887</v>
      </c>
      <c r="O111">
        <v>231.42200820039557</v>
      </c>
      <c r="P111">
        <v>249.17439925773823</v>
      </c>
      <c r="Q111">
        <v>-2.4185677575936593E-2</v>
      </c>
      <c r="R111">
        <v>47</v>
      </c>
      <c r="S111">
        <v>172</v>
      </c>
      <c r="T111">
        <v>253.38461461715426</v>
      </c>
      <c r="U111">
        <v>297.60524105688808</v>
      </c>
      <c r="V111">
        <v>267.14322703626243</v>
      </c>
      <c r="W111">
        <v>246.24382623516675</v>
      </c>
      <c r="X111">
        <v>493.81375228483586</v>
      </c>
      <c r="Y111">
        <v>352.37678697543902</v>
      </c>
      <c r="Z111">
        <v>0.14276409820194735</v>
      </c>
      <c r="AA111">
        <v>53</v>
      </c>
      <c r="AB111">
        <v>30</v>
      </c>
      <c r="AC111">
        <v>0.85973303976729465</v>
      </c>
      <c r="AD111">
        <v>0.85096248460577573</v>
      </c>
      <c r="AE111">
        <v>0.92163896820523228</v>
      </c>
      <c r="AF111">
        <v>0.86550102770379211</v>
      </c>
      <c r="AG111">
        <v>0.81875646458597173</v>
      </c>
      <c r="AH111">
        <v>0.85701546400522632</v>
      </c>
      <c r="AI111">
        <v>-9.7195052146595851E-3</v>
      </c>
      <c r="AJ111">
        <v>294</v>
      </c>
      <c r="AK111">
        <v>86</v>
      </c>
      <c r="AL111">
        <v>0.94088739653466347</v>
      </c>
      <c r="AM111">
        <v>0.93422685163247021</v>
      </c>
      <c r="AN111">
        <v>1.0035048931020847</v>
      </c>
      <c r="AO111">
        <v>0.9576219109358568</v>
      </c>
      <c r="AP111">
        <v>0.92899357468832489</v>
      </c>
      <c r="AQ111">
        <v>0.95334069418486056</v>
      </c>
      <c r="AR111">
        <v>-2.5410952158025912E-3</v>
      </c>
      <c r="AS111">
        <v>209</v>
      </c>
      <c r="AT111">
        <v>96</v>
      </c>
      <c r="AU111">
        <v>118.5</v>
      </c>
      <c r="AV111">
        <v>109.5</v>
      </c>
      <c r="AW111">
        <v>41.5</v>
      </c>
      <c r="AX111">
        <v>190</v>
      </c>
      <c r="AY111">
        <v>152.5</v>
      </c>
      <c r="AZ111">
        <f>SUMPRODUCT(AU111:AY111,$AU$2:$AY$2)/SUM($AU$2:$AY$2)</f>
        <v>122.675</v>
      </c>
      <c r="BA111" s="32" t="s">
        <v>479</v>
      </c>
    </row>
    <row r="112" spans="1:53" hidden="1" x14ac:dyDescent="0.3">
      <c r="A112" t="s">
        <v>132</v>
      </c>
      <c r="B112">
        <v>0</v>
      </c>
      <c r="C112">
        <v>1.234338577408</v>
      </c>
      <c r="D112">
        <v>0.60106250035200004</v>
      </c>
      <c r="E112">
        <v>1.0169463183360001</v>
      </c>
      <c r="F112">
        <v>0.96231977779200006</v>
      </c>
      <c r="G112">
        <v>0.87194123555840009</v>
      </c>
      <c r="H112">
        <v>211</v>
      </c>
      <c r="I112">
        <v>1</v>
      </c>
      <c r="J112">
        <v>5</v>
      </c>
      <c r="K112">
        <v>36.139648642047995</v>
      </c>
      <c r="L112">
        <v>42.479768303616005</v>
      </c>
      <c r="M112">
        <v>11.525351137279999</v>
      </c>
      <c r="N112">
        <v>8.436179847167999</v>
      </c>
      <c r="O112">
        <v>1.062859168768</v>
      </c>
      <c r="P112">
        <v>9.1920386963967999</v>
      </c>
      <c r="Q112">
        <v>-0.50603251876430477</v>
      </c>
      <c r="R112">
        <v>198</v>
      </c>
      <c r="S112">
        <v>247</v>
      </c>
      <c r="T112">
        <v>74.463260420096006</v>
      </c>
      <c r="U112">
        <v>83.976543134720004</v>
      </c>
      <c r="V112">
        <v>52.713296332799999</v>
      </c>
      <c r="W112">
        <v>22.406822919168</v>
      </c>
      <c r="X112">
        <v>16.995310121984001</v>
      </c>
      <c r="Y112">
        <v>31.984820368844805</v>
      </c>
      <c r="Z112">
        <v>-0.25582100234603544</v>
      </c>
      <c r="AA112">
        <v>178</v>
      </c>
      <c r="AB112">
        <v>245</v>
      </c>
      <c r="AC112">
        <v>0.19587329036055776</v>
      </c>
      <c r="AD112">
        <v>0</v>
      </c>
      <c r="AE112">
        <v>0</v>
      </c>
      <c r="AF112">
        <v>0</v>
      </c>
      <c r="AG112">
        <v>0</v>
      </c>
      <c r="AH112">
        <v>9.7936645180278885E-3</v>
      </c>
      <c r="AI112">
        <v>-1</v>
      </c>
      <c r="AJ112">
        <v>116</v>
      </c>
      <c r="AK112">
        <v>1</v>
      </c>
      <c r="AL112">
        <v>0.73254799007413351</v>
      </c>
      <c r="AM112">
        <v>0</v>
      </c>
      <c r="AN112">
        <v>0</v>
      </c>
      <c r="AO112">
        <v>0</v>
      </c>
      <c r="AP112">
        <v>0</v>
      </c>
      <c r="AQ112">
        <v>3.6627399503706679E-2</v>
      </c>
      <c r="AR112">
        <v>-1</v>
      </c>
      <c r="AS112">
        <v>111</v>
      </c>
      <c r="AT112">
        <v>1</v>
      </c>
      <c r="AU112">
        <v>108</v>
      </c>
      <c r="AV112">
        <v>222.5</v>
      </c>
      <c r="AW112">
        <v>211.5</v>
      </c>
      <c r="AX112">
        <v>58.5</v>
      </c>
      <c r="AY112">
        <v>56</v>
      </c>
      <c r="AZ112">
        <f>SUMPRODUCT(AU112:AY112,$AU$2:$AY$2)/SUM($AU$2:$AY$2)</f>
        <v>122.85000000000001</v>
      </c>
      <c r="BA112" s="32" t="s">
        <v>479</v>
      </c>
    </row>
    <row r="113" spans="1:53" hidden="1" x14ac:dyDescent="0.3">
      <c r="A113" t="s">
        <v>217</v>
      </c>
      <c r="B113">
        <v>480.50776296711166</v>
      </c>
      <c r="C113">
        <v>484.65072952127491</v>
      </c>
      <c r="D113">
        <v>408.86462339656703</v>
      </c>
      <c r="E113">
        <v>0</v>
      </c>
      <c r="F113">
        <v>0</v>
      </c>
      <c r="G113">
        <v>130.03084930373274</v>
      </c>
      <c r="H113">
        <v>84</v>
      </c>
      <c r="I113">
        <v>-1</v>
      </c>
      <c r="J113">
        <v>257</v>
      </c>
      <c r="K113">
        <v>193.6326296057386</v>
      </c>
      <c r="L113">
        <v>212.7136946233386</v>
      </c>
      <c r="M113">
        <v>204.40534624367757</v>
      </c>
      <c r="N113">
        <v>0</v>
      </c>
      <c r="O113">
        <v>0</v>
      </c>
      <c r="P113">
        <v>61.198385460189378</v>
      </c>
      <c r="Q113">
        <v>-1</v>
      </c>
      <c r="R113">
        <v>110</v>
      </c>
      <c r="S113">
        <v>250</v>
      </c>
      <c r="T113">
        <v>253.83139324943087</v>
      </c>
      <c r="U113">
        <v>297.28848817620275</v>
      </c>
      <c r="V113">
        <v>271.7202129095561</v>
      </c>
      <c r="W113">
        <v>0</v>
      </c>
      <c r="X113">
        <v>0</v>
      </c>
      <c r="Y113">
        <v>81.900036653192899</v>
      </c>
      <c r="Z113">
        <v>-1</v>
      </c>
      <c r="AA113">
        <v>128</v>
      </c>
      <c r="AB113">
        <v>251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</v>
      </c>
      <c r="AK113">
        <v>89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11</v>
      </c>
      <c r="AT113">
        <v>101</v>
      </c>
      <c r="AU113">
        <v>170.5</v>
      </c>
      <c r="AV113">
        <v>180</v>
      </c>
      <c r="AW113">
        <v>189.5</v>
      </c>
      <c r="AX113">
        <v>51</v>
      </c>
      <c r="AY113">
        <v>56</v>
      </c>
      <c r="AZ113">
        <f>SUMPRODUCT(AU113:AY113,$AU$2:$AY$2)/SUM($AU$2:$AY$2)</f>
        <v>123.45</v>
      </c>
      <c r="BA113" s="32" t="s">
        <v>479</v>
      </c>
    </row>
    <row r="114" spans="1:53" hidden="1" x14ac:dyDescent="0.3">
      <c r="A114" t="s">
        <v>148</v>
      </c>
      <c r="B114">
        <v>8.4362723512320006</v>
      </c>
      <c r="C114">
        <v>16.332535847936001</v>
      </c>
      <c r="D114">
        <v>-27.040502767616001</v>
      </c>
      <c r="E114">
        <v>20.597093646335999</v>
      </c>
      <c r="F114">
        <v>21.327917186047998</v>
      </c>
      <c r="G114">
        <v>10.540634824755198</v>
      </c>
      <c r="H114">
        <v>165</v>
      </c>
      <c r="I114">
        <v>0.20381450188002281</v>
      </c>
      <c r="J114">
        <v>71</v>
      </c>
      <c r="K114">
        <v>21.837225286704946</v>
      </c>
      <c r="L114">
        <v>22.304289894962075</v>
      </c>
      <c r="M114">
        <v>8.8298960074432511</v>
      </c>
      <c r="N114">
        <v>10.853286046720717</v>
      </c>
      <c r="O114">
        <v>12.889039269569126</v>
      </c>
      <c r="P114">
        <v>12.384656482415867</v>
      </c>
      <c r="Q114">
        <v>-0.10007851906108889</v>
      </c>
      <c r="R114">
        <v>180</v>
      </c>
      <c r="S114">
        <v>218</v>
      </c>
      <c r="T114">
        <v>15.97334572797952</v>
      </c>
      <c r="U114">
        <v>16.98030036438016</v>
      </c>
      <c r="V114">
        <v>7.1757050173439998</v>
      </c>
      <c r="W114">
        <v>8.9012950988800004</v>
      </c>
      <c r="X114">
        <v>11.491794324480001</v>
      </c>
      <c r="Y114">
        <v>10.349929567542784</v>
      </c>
      <c r="Z114">
        <v>-6.3735858148739388E-2</v>
      </c>
      <c r="AA114">
        <v>240</v>
      </c>
      <c r="AB114">
        <v>222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13</v>
      </c>
      <c r="AK114">
        <v>89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11</v>
      </c>
      <c r="AT114">
        <v>101</v>
      </c>
      <c r="AU114">
        <v>118</v>
      </c>
      <c r="AV114">
        <v>199</v>
      </c>
      <c r="AW114">
        <v>231</v>
      </c>
      <c r="AX114">
        <v>51</v>
      </c>
      <c r="AY114">
        <v>56</v>
      </c>
      <c r="AZ114">
        <f>SUMPRODUCT(AU114:AY114,$AU$2:$AY$2)/SUM($AU$2:$AY$2)</f>
        <v>124.10000000000001</v>
      </c>
      <c r="BA114" s="32" t="s">
        <v>479</v>
      </c>
    </row>
    <row r="115" spans="1:53" hidden="1" x14ac:dyDescent="0.3">
      <c r="A115" t="s">
        <v>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241</v>
      </c>
      <c r="I115">
        <v>0</v>
      </c>
      <c r="J115">
        <v>132</v>
      </c>
      <c r="K115">
        <v>3.6103931473919997</v>
      </c>
      <c r="L115">
        <v>3.0206527590399999</v>
      </c>
      <c r="M115">
        <v>4.3443242455039996</v>
      </c>
      <c r="N115">
        <v>2.7002793871359998</v>
      </c>
      <c r="O115">
        <v>2.6645622190079998</v>
      </c>
      <c r="P115">
        <v>3.0763258481664</v>
      </c>
      <c r="Q115">
        <v>-5.8946587501677916E-2</v>
      </c>
      <c r="R115">
        <v>243</v>
      </c>
      <c r="S115">
        <v>198</v>
      </c>
      <c r="T115">
        <v>8.3346383288319998</v>
      </c>
      <c r="U115">
        <v>11.005563092992</v>
      </c>
      <c r="V115">
        <v>11.587334641663999</v>
      </c>
      <c r="W115">
        <v>11.442340302848001</v>
      </c>
      <c r="X115">
        <v>11.196507862016</v>
      </c>
      <c r="Y115">
        <v>11.195782235084799</v>
      </c>
      <c r="Z115">
        <v>6.0813812979066517E-2</v>
      </c>
      <c r="AA115">
        <v>236</v>
      </c>
      <c r="AB115">
        <v>68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13</v>
      </c>
      <c r="AK115">
        <v>89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11</v>
      </c>
      <c r="AT115">
        <v>101</v>
      </c>
      <c r="AU115">
        <v>186.5</v>
      </c>
      <c r="AV115">
        <v>220.5</v>
      </c>
      <c r="AW115">
        <v>152</v>
      </c>
      <c r="AX115">
        <v>51</v>
      </c>
      <c r="AY115">
        <v>56</v>
      </c>
      <c r="AZ115">
        <f>SUMPRODUCT(AU115:AY115,$AU$2:$AY$2)/SUM($AU$2:$AY$2)</f>
        <v>125.22500000000001</v>
      </c>
      <c r="BA115" s="32" t="s">
        <v>479</v>
      </c>
    </row>
    <row r="116" spans="1:53" hidden="1" x14ac:dyDescent="0.3">
      <c r="A116" t="s">
        <v>180</v>
      </c>
      <c r="B116">
        <v>85.614388293632004</v>
      </c>
      <c r="C116">
        <v>97.671470135296005</v>
      </c>
      <c r="D116">
        <v>110.615537794048</v>
      </c>
      <c r="E116">
        <v>125.02979952230399</v>
      </c>
      <c r="F116">
        <v>0</v>
      </c>
      <c r="G116">
        <v>68.796340336947196</v>
      </c>
      <c r="H116">
        <v>104</v>
      </c>
      <c r="I116">
        <v>-1</v>
      </c>
      <c r="J116">
        <v>257</v>
      </c>
      <c r="K116">
        <v>91.830086134783997</v>
      </c>
      <c r="L116">
        <v>110.434250063872</v>
      </c>
      <c r="M116">
        <v>94.856075222016003</v>
      </c>
      <c r="N116">
        <v>87.307006457855991</v>
      </c>
      <c r="O116">
        <v>0</v>
      </c>
      <c r="P116">
        <v>55.276533791692799</v>
      </c>
      <c r="Q116">
        <v>-1</v>
      </c>
      <c r="R116">
        <v>117</v>
      </c>
      <c r="S116">
        <v>250</v>
      </c>
      <c r="T116">
        <v>162.67488050073601</v>
      </c>
      <c r="U116">
        <v>119.55901185536</v>
      </c>
      <c r="V116">
        <v>123.34583337881601</v>
      </c>
      <c r="W116">
        <v>159.06123718451201</v>
      </c>
      <c r="X116">
        <v>0</v>
      </c>
      <c r="Y116">
        <v>86.499232448921617</v>
      </c>
      <c r="Z116">
        <v>-1</v>
      </c>
      <c r="AA116">
        <v>124</v>
      </c>
      <c r="AB116">
        <v>251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13</v>
      </c>
      <c r="AK116">
        <v>89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11</v>
      </c>
      <c r="AT116">
        <v>101</v>
      </c>
      <c r="AU116">
        <v>180.5</v>
      </c>
      <c r="AV116">
        <v>183.5</v>
      </c>
      <c r="AW116">
        <v>187.5</v>
      </c>
      <c r="AX116">
        <v>51</v>
      </c>
      <c r="AY116">
        <v>56</v>
      </c>
      <c r="AZ116">
        <f>SUMPRODUCT(AU116:AY116,$AU$2:$AY$2)/SUM($AU$2:$AY$2)</f>
        <v>125.575</v>
      </c>
      <c r="BA116" s="32" t="s">
        <v>479</v>
      </c>
    </row>
    <row r="117" spans="1:53" hidden="1" x14ac:dyDescent="0.3">
      <c r="A117" t="s">
        <v>121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241</v>
      </c>
      <c r="I117">
        <v>0</v>
      </c>
      <c r="J117">
        <v>132</v>
      </c>
      <c r="K117">
        <v>4.4387555405223935</v>
      </c>
      <c r="L117">
        <v>4.2411953513591811</v>
      </c>
      <c r="M117">
        <v>4.1157286585151489</v>
      </c>
      <c r="N117">
        <v>4.1338342657207301</v>
      </c>
      <c r="O117">
        <v>4.0788035310780408</v>
      </c>
      <c r="P117">
        <v>4.1288149684445443</v>
      </c>
      <c r="Q117">
        <v>-1.6771832217714056E-2</v>
      </c>
      <c r="R117">
        <v>231</v>
      </c>
      <c r="S117">
        <v>161</v>
      </c>
      <c r="T117">
        <v>39.790009532220822</v>
      </c>
      <c r="U117">
        <v>35.901197229313738</v>
      </c>
      <c r="V117">
        <v>39.327528034056606</v>
      </c>
      <c r="W117">
        <v>38.570520193294236</v>
      </c>
      <c r="X117">
        <v>37.722136891302505</v>
      </c>
      <c r="Y117">
        <v>38.310076759397319</v>
      </c>
      <c r="Z117">
        <v>-1.0616988937641847E-2</v>
      </c>
      <c r="AA117">
        <v>165</v>
      </c>
      <c r="AB117">
        <v>183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13</v>
      </c>
      <c r="AK117">
        <v>89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11</v>
      </c>
      <c r="AT117">
        <v>101</v>
      </c>
      <c r="AU117">
        <v>186.5</v>
      </c>
      <c r="AV117">
        <v>196</v>
      </c>
      <c r="AW117">
        <v>174</v>
      </c>
      <c r="AX117">
        <v>51</v>
      </c>
      <c r="AY117">
        <v>56</v>
      </c>
      <c r="AZ117">
        <f>SUMPRODUCT(AU117:AY117,$AU$2:$AY$2)/SUM($AU$2:$AY$2)</f>
        <v>125.95</v>
      </c>
      <c r="BA117" s="32" t="s">
        <v>479</v>
      </c>
    </row>
    <row r="118" spans="1:53" hidden="1" x14ac:dyDescent="0.3">
      <c r="A118" t="s">
        <v>245</v>
      </c>
      <c r="B118">
        <v>45.781017095303064</v>
      </c>
      <c r="C118">
        <v>54.235220701020872</v>
      </c>
      <c r="D118">
        <v>110.38553723259453</v>
      </c>
      <c r="E118">
        <v>95.876124789893439</v>
      </c>
      <c r="F118">
        <v>173.63298252233758</v>
      </c>
      <c r="G118">
        <v>125.29394978223817</v>
      </c>
      <c r="H118">
        <v>86</v>
      </c>
      <c r="I118">
        <v>0.30553752023908243</v>
      </c>
      <c r="J118">
        <v>64</v>
      </c>
      <c r="K118">
        <v>69.475225989765008</v>
      </c>
      <c r="L118">
        <v>89.948956822252242</v>
      </c>
      <c r="M118">
        <v>109.25084875911413</v>
      </c>
      <c r="N118">
        <v>117.68738781054752</v>
      </c>
      <c r="O118">
        <v>271.3334687950383</v>
      </c>
      <c r="P118">
        <v>173.66098275360326</v>
      </c>
      <c r="Q118">
        <v>0.3132115075977957</v>
      </c>
      <c r="R118">
        <v>60</v>
      </c>
      <c r="S118">
        <v>20</v>
      </c>
      <c r="T118">
        <v>102.10880886314618</v>
      </c>
      <c r="U118">
        <v>119.97124925381438</v>
      </c>
      <c r="V118">
        <v>141.43670180511458</v>
      </c>
      <c r="W118">
        <v>231.62305482581505</v>
      </c>
      <c r="X118">
        <v>412.45097778188</v>
      </c>
      <c r="Y118">
        <v>273.85865082736746</v>
      </c>
      <c r="Z118">
        <v>0.32209245110416318</v>
      </c>
      <c r="AA118">
        <v>64</v>
      </c>
      <c r="AB118">
        <v>17</v>
      </c>
      <c r="AC118">
        <v>-0.23925670764348331</v>
      </c>
      <c r="AD118">
        <v>0.48039977368138581</v>
      </c>
      <c r="AE118">
        <v>0.70048654089283502</v>
      </c>
      <c r="AF118">
        <v>0.44000840560704313</v>
      </c>
      <c r="AG118">
        <v>0.21472565638834676</v>
      </c>
      <c r="AH118">
        <v>0.37004724571791381</v>
      </c>
      <c r="AI118">
        <v>1</v>
      </c>
      <c r="AJ118">
        <v>164</v>
      </c>
      <c r="AK118">
        <v>270</v>
      </c>
      <c r="AL118">
        <v>-0.89660539441399967</v>
      </c>
      <c r="AM118">
        <v>1.0328524051447889</v>
      </c>
      <c r="AN118">
        <v>1.284003917966613</v>
      </c>
      <c r="AO118">
        <v>0.81796332419074036</v>
      </c>
      <c r="AP118">
        <v>0.76263113028119256</v>
      </c>
      <c r="AQ118">
        <v>0.81405458349956117</v>
      </c>
      <c r="AR118">
        <v>1</v>
      </c>
      <c r="AS118">
        <v>161</v>
      </c>
      <c r="AT118">
        <v>274</v>
      </c>
      <c r="AU118">
        <v>75</v>
      </c>
      <c r="AV118">
        <v>40</v>
      </c>
      <c r="AW118">
        <v>40.5</v>
      </c>
      <c r="AX118">
        <v>217</v>
      </c>
      <c r="AY118">
        <v>217.5</v>
      </c>
      <c r="AZ118">
        <f>SUMPRODUCT(AU118:AY118,$AU$2:$AY$2)/SUM($AU$2:$AY$2)</f>
        <v>126.9</v>
      </c>
      <c r="BA118" s="32" t="s">
        <v>479</v>
      </c>
    </row>
    <row r="119" spans="1:53" hidden="1" x14ac:dyDescent="0.3">
      <c r="A119" t="s">
        <v>280</v>
      </c>
      <c r="B119">
        <v>1071.1335764212183</v>
      </c>
      <c r="C119">
        <v>1087.8066622274177</v>
      </c>
      <c r="D119">
        <v>1152.8663798966886</v>
      </c>
      <c r="E119">
        <v>762.80258424204419</v>
      </c>
      <c r="F119">
        <v>754.9135174768204</v>
      </c>
      <c r="G119">
        <v>869.32647017511101</v>
      </c>
      <c r="H119">
        <v>38</v>
      </c>
      <c r="I119">
        <v>-6.7581860631106605E-2</v>
      </c>
      <c r="J119">
        <v>226</v>
      </c>
      <c r="K119">
        <v>876.10245457922076</v>
      </c>
      <c r="L119">
        <v>886.15715532367824</v>
      </c>
      <c r="M119">
        <v>852.63444349895792</v>
      </c>
      <c r="N119">
        <v>666.93064983701083</v>
      </c>
      <c r="O119">
        <v>583.95640081927058</v>
      </c>
      <c r="P119">
        <v>692.30162447374801</v>
      </c>
      <c r="Q119">
        <v>-7.7927424742830653E-2</v>
      </c>
      <c r="R119">
        <v>27</v>
      </c>
      <c r="S119">
        <v>211</v>
      </c>
      <c r="T119">
        <v>1242.253935821868</v>
      </c>
      <c r="U119">
        <v>1201.5014688353588</v>
      </c>
      <c r="V119">
        <v>1092.9612591511411</v>
      </c>
      <c r="W119">
        <v>886.25052491515419</v>
      </c>
      <c r="X119">
        <v>897.79965874611219</v>
      </c>
      <c r="Y119">
        <v>965.77504303608066</v>
      </c>
      <c r="Z119">
        <v>-6.2883011772780217E-2</v>
      </c>
      <c r="AA119">
        <v>26</v>
      </c>
      <c r="AB119">
        <v>221</v>
      </c>
      <c r="AC119">
        <v>0.60767824586277608</v>
      </c>
      <c r="AD119">
        <v>0.64447379879549194</v>
      </c>
      <c r="AE119">
        <v>0.51431660536253754</v>
      </c>
      <c r="AF119">
        <v>0.48702556323920193</v>
      </c>
      <c r="AG119">
        <v>0.49430594313370407</v>
      </c>
      <c r="AH119">
        <v>0.50930096953066317</v>
      </c>
      <c r="AI119">
        <v>-4.0457028743816736E-2</v>
      </c>
      <c r="AJ119">
        <v>193</v>
      </c>
      <c r="AK119">
        <v>71</v>
      </c>
      <c r="AL119">
        <v>1.0457555738991244</v>
      </c>
      <c r="AM119">
        <v>1.1064239876767732</v>
      </c>
      <c r="AN119">
        <v>0.92476194904394882</v>
      </c>
      <c r="AO119">
        <v>0.85939019306754916</v>
      </c>
      <c r="AP119">
        <v>0.88167515679441932</v>
      </c>
      <c r="AQ119">
        <v>0.90304848852561714</v>
      </c>
      <c r="AR119">
        <v>-3.3558249871567969E-2</v>
      </c>
      <c r="AS119">
        <v>191</v>
      </c>
      <c r="AT119">
        <v>65</v>
      </c>
      <c r="AU119">
        <v>132</v>
      </c>
      <c r="AV119">
        <v>119</v>
      </c>
      <c r="AW119">
        <v>123.5</v>
      </c>
      <c r="AX119">
        <v>132</v>
      </c>
      <c r="AY119">
        <v>128</v>
      </c>
      <c r="AZ119">
        <f>SUMPRODUCT(AU119:AY119,$AU$2:$AY$2)/SUM($AU$2:$AY$2)</f>
        <v>127.15</v>
      </c>
      <c r="BA119" s="32" t="s">
        <v>479</v>
      </c>
    </row>
    <row r="120" spans="1:53" hidden="1" x14ac:dyDescent="0.3">
      <c r="A120" t="s">
        <v>187</v>
      </c>
      <c r="B120">
        <v>403.66370208493566</v>
      </c>
      <c r="C120">
        <v>1094.0422495630744</v>
      </c>
      <c r="D120">
        <v>1902.7601282047999</v>
      </c>
      <c r="E120">
        <v>994.64534319206393</v>
      </c>
      <c r="F120">
        <v>-1336.5533171957759</v>
      </c>
      <c r="G120">
        <v>219.2095993026694</v>
      </c>
      <c r="H120">
        <v>66</v>
      </c>
      <c r="I120">
        <v>1</v>
      </c>
      <c r="J120">
        <v>5</v>
      </c>
      <c r="K120">
        <v>2300.6327846674371</v>
      </c>
      <c r="L120">
        <v>2513.552477315031</v>
      </c>
      <c r="M120">
        <v>2512.6914307070674</v>
      </c>
      <c r="N120">
        <v>2458.3328363204646</v>
      </c>
      <c r="O120">
        <v>2393.9805030771713</v>
      </c>
      <c r="P120">
        <v>2438.3396013675447</v>
      </c>
      <c r="Q120">
        <v>7.9863731245217728E-3</v>
      </c>
      <c r="R120">
        <v>15</v>
      </c>
      <c r="S120">
        <v>108</v>
      </c>
      <c r="T120">
        <v>3463.3018912631605</v>
      </c>
      <c r="U120">
        <v>3455.1041833277236</v>
      </c>
      <c r="V120">
        <v>3645.2152910033919</v>
      </c>
      <c r="W120">
        <v>3422.6822047479086</v>
      </c>
      <c r="X120">
        <v>3423.2539370714117</v>
      </c>
      <c r="Y120">
        <v>3471.06959818316</v>
      </c>
      <c r="Z120">
        <v>-2.3234756455204897E-3</v>
      </c>
      <c r="AA120">
        <v>14</v>
      </c>
      <c r="AB120">
        <v>173</v>
      </c>
      <c r="AC120">
        <v>0</v>
      </c>
      <c r="AD120">
        <v>0</v>
      </c>
      <c r="AE120">
        <v>0</v>
      </c>
      <c r="AF120">
        <v>978836.30812488706</v>
      </c>
      <c r="AG120">
        <v>0</v>
      </c>
      <c r="AH120" s="23">
        <v>293650.89243746613</v>
      </c>
      <c r="AI120">
        <v>0</v>
      </c>
      <c r="AJ120">
        <v>313</v>
      </c>
      <c r="AK120">
        <v>89</v>
      </c>
      <c r="AL120">
        <v>0</v>
      </c>
      <c r="AM120">
        <v>0</v>
      </c>
      <c r="AN120">
        <v>0</v>
      </c>
      <c r="AO120">
        <v>2430022.8396173683</v>
      </c>
      <c r="AP120">
        <v>0</v>
      </c>
      <c r="AQ120" s="23">
        <v>729006.85188521049</v>
      </c>
      <c r="AR120">
        <v>0</v>
      </c>
      <c r="AS120">
        <v>313</v>
      </c>
      <c r="AT120">
        <v>101</v>
      </c>
      <c r="AU120">
        <v>35.5</v>
      </c>
      <c r="AV120">
        <v>61.5</v>
      </c>
      <c r="AW120">
        <v>93.5</v>
      </c>
      <c r="AX120">
        <v>201</v>
      </c>
      <c r="AY120">
        <v>207</v>
      </c>
      <c r="AZ120">
        <f>SUMPRODUCT(AU120:AY120,$AU$2:$AY$2)/SUM($AU$2:$AY$2)</f>
        <v>127.27499999999999</v>
      </c>
      <c r="BA120" s="32" t="s">
        <v>479</v>
      </c>
    </row>
    <row r="121" spans="1:53" hidden="1" x14ac:dyDescent="0.3">
      <c r="A121" t="s">
        <v>69</v>
      </c>
      <c r="B121">
        <v>15.734970193920002</v>
      </c>
      <c r="C121">
        <v>16.647020758016001</v>
      </c>
      <c r="D121">
        <v>17.557400467455999</v>
      </c>
      <c r="E121">
        <v>19.160725065758719</v>
      </c>
      <c r="F121">
        <v>20.585456991610879</v>
      </c>
      <c r="G121">
        <v>19.11297995745997</v>
      </c>
      <c r="H121">
        <v>148</v>
      </c>
      <c r="I121">
        <v>5.5210046993993123E-2</v>
      </c>
      <c r="J121">
        <v>102</v>
      </c>
      <c r="K121">
        <v>50.051335074456375</v>
      </c>
      <c r="L121">
        <v>52.051446928837628</v>
      </c>
      <c r="M121">
        <v>54.07134997818347</v>
      </c>
      <c r="N121">
        <v>60.230321876222057</v>
      </c>
      <c r="O121">
        <v>61.622921464366385</v>
      </c>
      <c r="P121">
        <v>58.637674244414569</v>
      </c>
      <c r="Q121">
        <v>4.2474219157673021E-2</v>
      </c>
      <c r="R121">
        <v>112</v>
      </c>
      <c r="S121">
        <v>70</v>
      </c>
      <c r="T121">
        <v>84.291339165741988</v>
      </c>
      <c r="U121">
        <v>93.533516949211659</v>
      </c>
      <c r="V121">
        <v>99.133134127835461</v>
      </c>
      <c r="W121">
        <v>103.79478948257146</v>
      </c>
      <c r="X121">
        <v>108.81845240297308</v>
      </c>
      <c r="Y121">
        <v>103.38368743727546</v>
      </c>
      <c r="Z121">
        <v>5.2407460896502167E-2</v>
      </c>
      <c r="AA121">
        <v>118</v>
      </c>
      <c r="AB121">
        <v>76</v>
      </c>
      <c r="AC121">
        <v>-171.52607678831495</v>
      </c>
      <c r="AD121">
        <v>1010.0913402056045</v>
      </c>
      <c r="AE121">
        <v>0</v>
      </c>
      <c r="AF121">
        <v>0</v>
      </c>
      <c r="AG121">
        <v>0</v>
      </c>
      <c r="AH121" s="23">
        <v>41.928263170864476</v>
      </c>
      <c r="AI121">
        <v>-1</v>
      </c>
      <c r="AJ121">
        <v>307</v>
      </c>
      <c r="AK121">
        <v>1</v>
      </c>
      <c r="AL121">
        <v>24.30097582806625</v>
      </c>
      <c r="AM121">
        <v>1738.2958469365742</v>
      </c>
      <c r="AN121">
        <v>0</v>
      </c>
      <c r="AO121">
        <v>0</v>
      </c>
      <c r="AP121">
        <v>0</v>
      </c>
      <c r="AQ121" s="23">
        <v>88.129841138232038</v>
      </c>
      <c r="AR121">
        <v>-1</v>
      </c>
      <c r="AS121">
        <v>308</v>
      </c>
      <c r="AT121">
        <v>1</v>
      </c>
      <c r="AU121">
        <v>125</v>
      </c>
      <c r="AV121">
        <v>91</v>
      </c>
      <c r="AW121">
        <v>97</v>
      </c>
      <c r="AX121">
        <v>154</v>
      </c>
      <c r="AY121">
        <v>154.5</v>
      </c>
      <c r="AZ121">
        <f>SUMPRODUCT(AU121:AY121,$AU$2:$AY$2)/SUM($AU$2:$AY$2)</f>
        <v>127.5</v>
      </c>
      <c r="BA121" s="32" t="s">
        <v>479</v>
      </c>
    </row>
    <row r="122" spans="1:53" hidden="1" x14ac:dyDescent="0.3">
      <c r="A122" t="s">
        <v>278</v>
      </c>
      <c r="B122">
        <v>72.694388072447992</v>
      </c>
      <c r="C122">
        <v>79.092125239295996</v>
      </c>
      <c r="D122">
        <v>79.870133560319999</v>
      </c>
      <c r="E122">
        <v>7.3100436010393599</v>
      </c>
      <c r="F122">
        <v>13.121892412569601</v>
      </c>
      <c r="G122">
        <v>31.005122422990848</v>
      </c>
      <c r="H122">
        <v>130</v>
      </c>
      <c r="I122">
        <v>-0.28993334661518433</v>
      </c>
      <c r="J122">
        <v>250</v>
      </c>
      <c r="K122">
        <v>44.925506252751156</v>
      </c>
      <c r="L122">
        <v>41.840687862782254</v>
      </c>
      <c r="M122">
        <v>41.247535289548082</v>
      </c>
      <c r="N122">
        <v>27.318499333924763</v>
      </c>
      <c r="O122">
        <v>20.907438172026062</v>
      </c>
      <c r="P122">
        <v>29.146341832674139</v>
      </c>
      <c r="Q122">
        <v>-0.14185323769036917</v>
      </c>
      <c r="R122">
        <v>143</v>
      </c>
      <c r="S122">
        <v>229</v>
      </c>
      <c r="T122">
        <v>75.979604273003716</v>
      </c>
      <c r="U122">
        <v>91.589074166293301</v>
      </c>
      <c r="V122">
        <v>83.815065963596282</v>
      </c>
      <c r="W122">
        <v>76.299788907806004</v>
      </c>
      <c r="X122">
        <v>68.156217876279499</v>
      </c>
      <c r="Y122">
        <v>75.293870937537719</v>
      </c>
      <c r="Z122">
        <v>-2.1498059952345328E-2</v>
      </c>
      <c r="AA122">
        <v>131</v>
      </c>
      <c r="AB122">
        <v>194</v>
      </c>
      <c r="AC122">
        <v>0.58002956362172364</v>
      </c>
      <c r="AD122">
        <v>0.68338358200726634</v>
      </c>
      <c r="AE122">
        <v>0.27558798483489622</v>
      </c>
      <c r="AF122">
        <v>0</v>
      </c>
      <c r="AG122">
        <v>0</v>
      </c>
      <c r="AH122">
        <v>0.11828825424842873</v>
      </c>
      <c r="AI122">
        <v>-1</v>
      </c>
      <c r="AJ122">
        <v>130</v>
      </c>
      <c r="AK122">
        <v>1</v>
      </c>
      <c r="AL122">
        <v>0.95348173582317763</v>
      </c>
      <c r="AM122">
        <v>1.0508636094751389</v>
      </c>
      <c r="AN122">
        <v>1.1139257586024214</v>
      </c>
      <c r="AO122">
        <v>0</v>
      </c>
      <c r="AP122">
        <v>0</v>
      </c>
      <c r="AQ122">
        <v>0.32300241898540016</v>
      </c>
      <c r="AR122">
        <v>-1</v>
      </c>
      <c r="AS122">
        <v>132</v>
      </c>
      <c r="AT122">
        <v>1</v>
      </c>
      <c r="AU122">
        <v>190</v>
      </c>
      <c r="AV122">
        <v>186</v>
      </c>
      <c r="AW122">
        <v>162.5</v>
      </c>
      <c r="AX122">
        <v>65.5</v>
      </c>
      <c r="AY122">
        <v>66.5</v>
      </c>
      <c r="AZ122">
        <f>SUMPRODUCT(AU122:AY122,$AU$2:$AY$2)/SUM($AU$2:$AY$2)</f>
        <v>128.17500000000001</v>
      </c>
      <c r="BA122" s="32" t="s">
        <v>479</v>
      </c>
    </row>
    <row r="123" spans="1:53" hidden="1" x14ac:dyDescent="0.3">
      <c r="A123" t="s">
        <v>209</v>
      </c>
      <c r="B123">
        <v>27889.340757724261</v>
      </c>
      <c r="C123">
        <v>38199.311255551343</v>
      </c>
      <c r="D123">
        <v>48117.993732511139</v>
      </c>
      <c r="E123">
        <v>44638.769639638864</v>
      </c>
      <c r="F123">
        <v>40135.692257836985</v>
      </c>
      <c r="G123">
        <v>42373.939142192459</v>
      </c>
      <c r="H123">
        <v>1</v>
      </c>
      <c r="I123">
        <v>7.5520027482204322E-2</v>
      </c>
      <c r="J123">
        <v>95</v>
      </c>
      <c r="K123">
        <v>260.2640384</v>
      </c>
      <c r="L123">
        <v>253.1335168</v>
      </c>
      <c r="M123">
        <v>267.58727679999998</v>
      </c>
      <c r="N123">
        <v>342.3613952</v>
      </c>
      <c r="O123">
        <v>418.38817280000001</v>
      </c>
      <c r="P123">
        <v>349.25102079999999</v>
      </c>
      <c r="Q123">
        <v>9.9595735781647932E-2</v>
      </c>
      <c r="R123">
        <v>36</v>
      </c>
      <c r="S123">
        <v>43</v>
      </c>
      <c r="T123">
        <v>639.94524299107331</v>
      </c>
      <c r="U123">
        <v>678.35693379522559</v>
      </c>
      <c r="V123">
        <v>657.3387344861286</v>
      </c>
      <c r="W123">
        <v>766.16922368894552</v>
      </c>
      <c r="X123">
        <v>893.96161626528772</v>
      </c>
      <c r="Y123">
        <v>784.81826934933952</v>
      </c>
      <c r="Z123">
        <v>6.9141558728629926E-2</v>
      </c>
      <c r="AA123">
        <v>29</v>
      </c>
      <c r="AB123">
        <v>58</v>
      </c>
      <c r="AC123">
        <v>0.5200361817058331</v>
      </c>
      <c r="AD123">
        <v>0.64036649618847907</v>
      </c>
      <c r="AE123">
        <v>0.64611906555050824</v>
      </c>
      <c r="AF123">
        <v>0.52652627704352128</v>
      </c>
      <c r="AG123">
        <v>0.69657760075166797</v>
      </c>
      <c r="AH123">
        <v>0.62383287041854085</v>
      </c>
      <c r="AI123">
        <v>6.0198508318843214E-2</v>
      </c>
      <c r="AJ123">
        <v>230</v>
      </c>
      <c r="AK123">
        <v>235</v>
      </c>
      <c r="AL123">
        <v>0.90976957958500149</v>
      </c>
      <c r="AM123">
        <v>1.0536977497954818</v>
      </c>
      <c r="AN123">
        <v>1.055496056743751</v>
      </c>
      <c r="AO123">
        <v>0.89765588474259095</v>
      </c>
      <c r="AP123">
        <v>1.042572213099735</v>
      </c>
      <c r="AQ123">
        <v>0.99559822848044566</v>
      </c>
      <c r="AR123">
        <v>2.7625676132833066E-2</v>
      </c>
      <c r="AS123">
        <v>229</v>
      </c>
      <c r="AT123">
        <v>233</v>
      </c>
      <c r="AU123">
        <v>48</v>
      </c>
      <c r="AV123">
        <v>39.5</v>
      </c>
      <c r="AW123">
        <v>43.5</v>
      </c>
      <c r="AX123">
        <v>232.5</v>
      </c>
      <c r="AY123">
        <v>231</v>
      </c>
      <c r="AZ123">
        <f>SUMPRODUCT(AU123:AY123,$AU$2:$AY$2)/SUM($AU$2:$AY$2)</f>
        <v>128.4</v>
      </c>
      <c r="BA123" s="32" t="s">
        <v>479</v>
      </c>
    </row>
    <row r="124" spans="1:53" hidden="1" x14ac:dyDescent="0.3">
      <c r="A124" t="s">
        <v>246</v>
      </c>
      <c r="B124">
        <v>13377.534020280207</v>
      </c>
      <c r="C124">
        <v>24031.377271974634</v>
      </c>
      <c r="D124">
        <v>22475.77394465623</v>
      </c>
      <c r="E124">
        <v>10624.480076447908</v>
      </c>
      <c r="F124">
        <v>9961.5206794897822</v>
      </c>
      <c r="G124">
        <v>13537.552648274273</v>
      </c>
      <c r="H124">
        <v>3</v>
      </c>
      <c r="I124">
        <v>-5.7264382761983201E-2</v>
      </c>
      <c r="J124">
        <v>223</v>
      </c>
      <c r="K124">
        <v>66.342269332940802</v>
      </c>
      <c r="L124">
        <v>28.699002474833918</v>
      </c>
      <c r="M124">
        <v>14.423490078218238</v>
      </c>
      <c r="N124">
        <v>10.398541789184</v>
      </c>
      <c r="O124">
        <v>10.10673530070016</v>
      </c>
      <c r="P124">
        <v>14.799018263067648</v>
      </c>
      <c r="Q124">
        <v>-0.313620800824575</v>
      </c>
      <c r="R124">
        <v>170</v>
      </c>
      <c r="S124">
        <v>242</v>
      </c>
      <c r="T124">
        <v>184.62631993297919</v>
      </c>
      <c r="U124">
        <v>181.98849856716799</v>
      </c>
      <c r="V124">
        <v>134.76312242483201</v>
      </c>
      <c r="W124">
        <v>103.168190738432</v>
      </c>
      <c r="X124">
        <v>86.799780658176005</v>
      </c>
      <c r="Y124">
        <v>110.95373489477377</v>
      </c>
      <c r="Z124">
        <v>-0.14010583312572655</v>
      </c>
      <c r="AA124">
        <v>111</v>
      </c>
      <c r="AB124">
        <v>238</v>
      </c>
      <c r="AC124">
        <v>0.37446230207053477</v>
      </c>
      <c r="AD124">
        <v>6.9124641897490721E-2</v>
      </c>
      <c r="AE124">
        <v>2.7300020387269721E-2</v>
      </c>
      <c r="AF124">
        <v>-2.1031899258803433E-2</v>
      </c>
      <c r="AG124">
        <v>9.742504299476222E-2</v>
      </c>
      <c r="AH124">
        <v>6.0299798696119081E-2</v>
      </c>
      <c r="AI124">
        <v>-0.23607187286024744</v>
      </c>
      <c r="AJ124">
        <v>125</v>
      </c>
      <c r="AK124">
        <v>44</v>
      </c>
      <c r="AL124">
        <v>0.58571310290164513</v>
      </c>
      <c r="AM124">
        <v>0.3218014705831031</v>
      </c>
      <c r="AN124">
        <v>0.29094162068873947</v>
      </c>
      <c r="AO124">
        <v>0.26254551417312494</v>
      </c>
      <c r="AP124">
        <v>0.36742347146576843</v>
      </c>
      <c r="AQ124">
        <v>0.32929709565023013</v>
      </c>
      <c r="AR124">
        <v>-8.9046117210979103E-2</v>
      </c>
      <c r="AS124">
        <v>133</v>
      </c>
      <c r="AT124">
        <v>53</v>
      </c>
      <c r="AU124">
        <v>113</v>
      </c>
      <c r="AV124">
        <v>206</v>
      </c>
      <c r="AW124">
        <v>174.5</v>
      </c>
      <c r="AX124">
        <v>84.5</v>
      </c>
      <c r="AY124">
        <v>93</v>
      </c>
      <c r="AZ124">
        <f>SUMPRODUCT(AU124:AY124,$AU$2:$AY$2)/SUM($AU$2:$AY$2)</f>
        <v>128.97499999999999</v>
      </c>
      <c r="BA124" s="32" t="s">
        <v>479</v>
      </c>
    </row>
    <row r="125" spans="1:53" hidden="1" x14ac:dyDescent="0.3">
      <c r="A125" t="s">
        <v>218</v>
      </c>
      <c r="B125">
        <v>17.644249912197118</v>
      </c>
      <c r="C125">
        <v>15.961826052352</v>
      </c>
      <c r="D125">
        <v>14.9008956414976</v>
      </c>
      <c r="E125">
        <v>13.944134432911358</v>
      </c>
      <c r="F125">
        <v>12.764705699379201</v>
      </c>
      <c r="G125">
        <v>13.949605536152065</v>
      </c>
      <c r="H125">
        <v>156</v>
      </c>
      <c r="I125">
        <v>-6.2693732252123935E-2</v>
      </c>
      <c r="J125">
        <v>225</v>
      </c>
      <c r="K125">
        <v>8.0006334047507455</v>
      </c>
      <c r="L125">
        <v>6.2688377854032904</v>
      </c>
      <c r="M125">
        <v>5.6943515742891</v>
      </c>
      <c r="N125">
        <v>5.1819974030689275</v>
      </c>
      <c r="O125">
        <v>5.1738947689796602</v>
      </c>
      <c r="P125">
        <v>5.4765010028780647</v>
      </c>
      <c r="Q125">
        <v>-8.3486969201534089E-2</v>
      </c>
      <c r="R125">
        <v>217</v>
      </c>
      <c r="S125">
        <v>213</v>
      </c>
      <c r="T125">
        <v>30.501346077020468</v>
      </c>
      <c r="U125">
        <v>33.305585928113466</v>
      </c>
      <c r="V125">
        <v>31.664967657414039</v>
      </c>
      <c r="W125">
        <v>30.604524479436698</v>
      </c>
      <c r="X125">
        <v>30.223705762459339</v>
      </c>
      <c r="Y125">
        <v>30.794179780554249</v>
      </c>
      <c r="Z125">
        <v>-1.8271768419858558E-3</v>
      </c>
      <c r="AA125">
        <v>179</v>
      </c>
      <c r="AB125">
        <v>172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13</v>
      </c>
      <c r="AK125">
        <v>89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11</v>
      </c>
      <c r="AT125">
        <v>101</v>
      </c>
      <c r="AU125">
        <v>190.5</v>
      </c>
      <c r="AV125">
        <v>215</v>
      </c>
      <c r="AW125">
        <v>175.5</v>
      </c>
      <c r="AX125">
        <v>51</v>
      </c>
      <c r="AY125">
        <v>56</v>
      </c>
      <c r="AZ125">
        <f>SUMPRODUCT(AU125:AY125,$AU$2:$AY$2)/SUM($AU$2:$AY$2)</f>
        <v>129.9</v>
      </c>
      <c r="BA125" s="32" t="s">
        <v>479</v>
      </c>
    </row>
    <row r="126" spans="1:53" hidden="1" x14ac:dyDescent="0.3">
      <c r="A126" t="s">
        <v>190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241</v>
      </c>
      <c r="I126">
        <v>0</v>
      </c>
      <c r="J126">
        <v>132</v>
      </c>
      <c r="K126">
        <v>2.3699797028351997</v>
      </c>
      <c r="L126">
        <v>2.5093421510262788</v>
      </c>
      <c r="M126">
        <v>2.3211082493467647</v>
      </c>
      <c r="N126">
        <v>0</v>
      </c>
      <c r="O126">
        <v>0</v>
      </c>
      <c r="P126">
        <v>0.70818774256242689</v>
      </c>
      <c r="Q126">
        <v>-1</v>
      </c>
      <c r="R126">
        <v>277</v>
      </c>
      <c r="S126">
        <v>250</v>
      </c>
      <c r="T126">
        <v>15.151778082210511</v>
      </c>
      <c r="U126">
        <v>14.247772059747941</v>
      </c>
      <c r="V126">
        <v>14.916291105395711</v>
      </c>
      <c r="W126">
        <v>0</v>
      </c>
      <c r="X126">
        <v>0</v>
      </c>
      <c r="Y126">
        <v>4.4532357281770647</v>
      </c>
      <c r="Z126">
        <v>-1</v>
      </c>
      <c r="AA126">
        <v>266</v>
      </c>
      <c r="AB126">
        <v>251</v>
      </c>
      <c r="AC126">
        <v>-17.380495826246239</v>
      </c>
      <c r="AD126">
        <v>0</v>
      </c>
      <c r="AE126">
        <v>0</v>
      </c>
      <c r="AF126">
        <v>0</v>
      </c>
      <c r="AG126">
        <v>0</v>
      </c>
      <c r="AH126">
        <v>-0.86902479131231203</v>
      </c>
      <c r="AI126">
        <v>-1</v>
      </c>
      <c r="AJ126">
        <v>6</v>
      </c>
      <c r="AK126">
        <v>1</v>
      </c>
      <c r="AL126">
        <v>-17.211282480701296</v>
      </c>
      <c r="AM126">
        <v>0</v>
      </c>
      <c r="AN126">
        <v>0</v>
      </c>
      <c r="AO126">
        <v>0</v>
      </c>
      <c r="AP126">
        <v>0</v>
      </c>
      <c r="AQ126">
        <v>-0.86056412403506488</v>
      </c>
      <c r="AR126">
        <v>-1</v>
      </c>
      <c r="AS126">
        <v>6</v>
      </c>
      <c r="AT126">
        <v>1</v>
      </c>
      <c r="AU126">
        <v>186.5</v>
      </c>
      <c r="AV126">
        <v>263.5</v>
      </c>
      <c r="AW126">
        <v>258.5</v>
      </c>
      <c r="AX126">
        <v>3.5</v>
      </c>
      <c r="AY126">
        <v>3.5</v>
      </c>
      <c r="AZ126">
        <f>SUMPRODUCT(AU126:AY126,$AU$2:$AY$2)/SUM($AU$2:$AY$2)</f>
        <v>130.10000000000002</v>
      </c>
      <c r="BA126" s="32" t="s">
        <v>479</v>
      </c>
    </row>
    <row r="127" spans="1:53" hidden="1" x14ac:dyDescent="0.3">
      <c r="A127" t="s">
        <v>163</v>
      </c>
      <c r="B127">
        <v>238.37019331811328</v>
      </c>
      <c r="C127">
        <v>268.73853276560385</v>
      </c>
      <c r="D127">
        <v>238.2048857902592</v>
      </c>
      <c r="E127">
        <v>206.93433091675135</v>
      </c>
      <c r="F127">
        <v>0</v>
      </c>
      <c r="G127">
        <v>135.07671273726311</v>
      </c>
      <c r="H127">
        <v>83</v>
      </c>
      <c r="I127">
        <v>-1</v>
      </c>
      <c r="J127">
        <v>257</v>
      </c>
      <c r="K127">
        <v>58.741753894365594</v>
      </c>
      <c r="L127">
        <v>56.093034357476348</v>
      </c>
      <c r="M127">
        <v>53.357119836358038</v>
      </c>
      <c r="N127">
        <v>45.199642994292738</v>
      </c>
      <c r="O127">
        <v>0</v>
      </c>
      <c r="P127">
        <v>29.973056278151525</v>
      </c>
      <c r="Q127">
        <v>-1</v>
      </c>
      <c r="R127">
        <v>142</v>
      </c>
      <c r="S127">
        <v>250</v>
      </c>
      <c r="T127">
        <v>188.5887469992141</v>
      </c>
      <c r="U127">
        <v>196.8778062197504</v>
      </c>
      <c r="V127">
        <v>188.99800380196353</v>
      </c>
      <c r="W127">
        <v>178.59664295528344</v>
      </c>
      <c r="X127">
        <v>0</v>
      </c>
      <c r="Y127">
        <v>110.65192130792596</v>
      </c>
      <c r="Z127">
        <v>-1</v>
      </c>
      <c r="AA127">
        <v>112</v>
      </c>
      <c r="AB127">
        <v>251</v>
      </c>
      <c r="AC127">
        <v>0.57777431707729809</v>
      </c>
      <c r="AD127">
        <v>0.70719645572951517</v>
      </c>
      <c r="AE127">
        <v>0.45294210823103093</v>
      </c>
      <c r="AF127">
        <v>0</v>
      </c>
      <c r="AG127">
        <v>0</v>
      </c>
      <c r="AH127">
        <v>0.15483696028654687</v>
      </c>
      <c r="AI127">
        <v>-1</v>
      </c>
      <c r="AJ127">
        <v>133</v>
      </c>
      <c r="AK127">
        <v>1</v>
      </c>
      <c r="AL127">
        <v>0.93707506537639618</v>
      </c>
      <c r="AM127">
        <v>1.0495649642316931</v>
      </c>
      <c r="AN127">
        <v>1.1918647868982029</v>
      </c>
      <c r="AO127">
        <v>0</v>
      </c>
      <c r="AP127">
        <v>0</v>
      </c>
      <c r="AQ127">
        <v>0.33770495886004503</v>
      </c>
      <c r="AR127">
        <v>-1</v>
      </c>
      <c r="AS127">
        <v>135</v>
      </c>
      <c r="AT127">
        <v>1</v>
      </c>
      <c r="AU127">
        <v>170</v>
      </c>
      <c r="AV127">
        <v>196</v>
      </c>
      <c r="AW127">
        <v>181.5</v>
      </c>
      <c r="AX127">
        <v>67</v>
      </c>
      <c r="AY127">
        <v>68</v>
      </c>
      <c r="AZ127">
        <f>SUMPRODUCT(AU127:AY127,$AU$2:$AY$2)/SUM($AU$2:$AY$2)</f>
        <v>130.15</v>
      </c>
      <c r="BA127" s="32" t="s">
        <v>479</v>
      </c>
    </row>
    <row r="128" spans="1:53" hidden="1" x14ac:dyDescent="0.3">
      <c r="A128" t="s">
        <v>307</v>
      </c>
      <c r="B128">
        <v>33.306392735744005</v>
      </c>
      <c r="C128">
        <v>40.479992322047998</v>
      </c>
      <c r="D128">
        <v>33.417419774975997</v>
      </c>
      <c r="E128">
        <v>40.952071395327998</v>
      </c>
      <c r="F128">
        <v>39.391157819391999</v>
      </c>
      <c r="G128">
        <v>38.414887754239999</v>
      </c>
      <c r="H128">
        <v>124</v>
      </c>
      <c r="I128">
        <v>3.4127838685500178E-2</v>
      </c>
      <c r="J128">
        <v>114</v>
      </c>
      <c r="K128">
        <v>26.409085444096</v>
      </c>
      <c r="L128">
        <v>32.140991848447996</v>
      </c>
      <c r="M128">
        <v>33.571005428736001</v>
      </c>
      <c r="N128">
        <v>26.573801456640002</v>
      </c>
      <c r="O128">
        <v>22.920839095295999</v>
      </c>
      <c r="P128">
        <v>26.7821810254848</v>
      </c>
      <c r="Q128">
        <v>-2.7934722765223241E-2</v>
      </c>
      <c r="R128">
        <v>147</v>
      </c>
      <c r="S128">
        <v>176</v>
      </c>
      <c r="T128">
        <v>31.114540737536004</v>
      </c>
      <c r="U128">
        <v>33.676127625216004</v>
      </c>
      <c r="V128">
        <v>39.310405625855999</v>
      </c>
      <c r="W128">
        <v>41.551643231231999</v>
      </c>
      <c r="X128">
        <v>42.849673747456002</v>
      </c>
      <c r="Y128">
        <v>40.706977011660804</v>
      </c>
      <c r="Z128">
        <v>6.6097254490173674E-2</v>
      </c>
      <c r="AA128">
        <v>157</v>
      </c>
      <c r="AB128">
        <v>62</v>
      </c>
      <c r="AC128">
        <v>-1.152019542781114</v>
      </c>
      <c r="AD128">
        <v>0.37608469106606413</v>
      </c>
      <c r="AE128">
        <v>-0.85380950403526679</v>
      </c>
      <c r="AF128">
        <v>-0.86529639997735686</v>
      </c>
      <c r="AG128">
        <v>-2.5694382331332108</v>
      </c>
      <c r="AH128">
        <v>-1.4969228566392974</v>
      </c>
      <c r="AI128">
        <v>0.17402046424399731</v>
      </c>
      <c r="AJ128">
        <v>4</v>
      </c>
      <c r="AK128">
        <v>257</v>
      </c>
      <c r="AL128">
        <v>-0.84762988172358189</v>
      </c>
      <c r="AM128">
        <v>0.19282994175578294</v>
      </c>
      <c r="AN128">
        <v>-0.3524899841303975</v>
      </c>
      <c r="AO128">
        <v>-0.22623396726378459</v>
      </c>
      <c r="AP128">
        <v>-1.6069403071622348</v>
      </c>
      <c r="AQ128">
        <v>-0.81388430686849877</v>
      </c>
      <c r="AR128">
        <v>0.13647188736080618</v>
      </c>
      <c r="AS128">
        <v>7</v>
      </c>
      <c r="AT128">
        <v>264</v>
      </c>
      <c r="AU128">
        <v>119</v>
      </c>
      <c r="AV128">
        <v>161.5</v>
      </c>
      <c r="AW128">
        <v>109.5</v>
      </c>
      <c r="AX128">
        <v>130.5</v>
      </c>
      <c r="AY128">
        <v>135.5</v>
      </c>
      <c r="AZ128">
        <f>SUMPRODUCT(AU128:AY128,$AU$2:$AY$2)/SUM($AU$2:$AY$2)</f>
        <v>130.15</v>
      </c>
      <c r="BA128" s="32" t="s">
        <v>479</v>
      </c>
    </row>
    <row r="129" spans="1:53" hidden="1" x14ac:dyDescent="0.3">
      <c r="A129" t="s">
        <v>1</v>
      </c>
      <c r="B129">
        <v>28.178058505543682</v>
      </c>
      <c r="C129">
        <v>26.865049480744961</v>
      </c>
      <c r="D129">
        <v>25.064437774622718</v>
      </c>
      <c r="E129">
        <v>23.22644463663104</v>
      </c>
      <c r="F129">
        <v>21.718558022891521</v>
      </c>
      <c r="G129">
        <v>23.420399554384897</v>
      </c>
      <c r="H129">
        <v>143</v>
      </c>
      <c r="I129">
        <v>-5.0742615768826438E-2</v>
      </c>
      <c r="J129">
        <v>222</v>
      </c>
      <c r="K129">
        <v>10.190313816192001</v>
      </c>
      <c r="L129">
        <v>10.113572225000448</v>
      </c>
      <c r="M129">
        <v>9.4952347578782721</v>
      </c>
      <c r="N129">
        <v>8.1464707264532485</v>
      </c>
      <c r="O129">
        <v>7.3245772221104133</v>
      </c>
      <c r="P129">
        <v>8.288013360415416</v>
      </c>
      <c r="Q129">
        <v>-6.3906993409378443E-2</v>
      </c>
      <c r="R129">
        <v>203</v>
      </c>
      <c r="S129">
        <v>202</v>
      </c>
      <c r="T129">
        <v>33.391180270390997</v>
      </c>
      <c r="U129">
        <v>40.637280894218243</v>
      </c>
      <c r="V129">
        <v>50.621613757105763</v>
      </c>
      <c r="W129">
        <v>57.602325719623678</v>
      </c>
      <c r="X129">
        <v>29.652399532236799</v>
      </c>
      <c r="Y129">
        <v>42.967403338433442</v>
      </c>
      <c r="Z129">
        <v>-2.346994428927518E-2</v>
      </c>
      <c r="AA129">
        <v>154</v>
      </c>
      <c r="AB129">
        <v>197</v>
      </c>
      <c r="AC129">
        <v>0.19426458871145477</v>
      </c>
      <c r="AD129">
        <v>0.15931304121573875</v>
      </c>
      <c r="AE129">
        <v>0.12246126288618625</v>
      </c>
      <c r="AF129">
        <v>0</v>
      </c>
      <c r="AG129">
        <v>0</v>
      </c>
      <c r="AH129">
        <v>4.2171134073596926E-2</v>
      </c>
      <c r="AI129">
        <v>-1</v>
      </c>
      <c r="AJ129">
        <v>123</v>
      </c>
      <c r="AK129">
        <v>1</v>
      </c>
      <c r="AL129">
        <v>0.95529221113253215</v>
      </c>
      <c r="AM129">
        <v>1.1569437800435138</v>
      </c>
      <c r="AN129">
        <v>0.94362034752109825</v>
      </c>
      <c r="AO129">
        <v>0</v>
      </c>
      <c r="AP129">
        <v>0</v>
      </c>
      <c r="AQ129">
        <v>0.294335869063022</v>
      </c>
      <c r="AR129">
        <v>-1</v>
      </c>
      <c r="AS129">
        <v>127</v>
      </c>
      <c r="AT129">
        <v>1</v>
      </c>
      <c r="AU129">
        <v>182.5</v>
      </c>
      <c r="AV129">
        <v>202.5</v>
      </c>
      <c r="AW129">
        <v>175.5</v>
      </c>
      <c r="AX129">
        <v>62</v>
      </c>
      <c r="AY129">
        <v>64</v>
      </c>
      <c r="AZ129">
        <f>SUMPRODUCT(AU129:AY129,$AU$2:$AY$2)/SUM($AU$2:$AY$2)</f>
        <v>130.47499999999999</v>
      </c>
      <c r="BA129" s="32" t="s">
        <v>479</v>
      </c>
    </row>
    <row r="130" spans="1:53" hidden="1" x14ac:dyDescent="0.3">
      <c r="A130" t="s">
        <v>123</v>
      </c>
      <c r="B130">
        <v>133.17900396354563</v>
      </c>
      <c r="C130">
        <v>112.64595661404159</v>
      </c>
      <c r="D130">
        <v>95.970094033182718</v>
      </c>
      <c r="E130">
        <v>92.203886866944003</v>
      </c>
      <c r="F130">
        <v>0</v>
      </c>
      <c r="G130">
        <v>59.146432895599105</v>
      </c>
      <c r="H130">
        <v>108</v>
      </c>
      <c r="I130">
        <v>-1</v>
      </c>
      <c r="J130">
        <v>257</v>
      </c>
      <c r="K130">
        <v>64.816667899750186</v>
      </c>
      <c r="L130">
        <v>54.660490861957733</v>
      </c>
      <c r="M130">
        <v>46.770134237024564</v>
      </c>
      <c r="N130">
        <v>35.442148640989082</v>
      </c>
      <c r="O130">
        <v>0</v>
      </c>
      <c r="P130">
        <v>25.960529377787033</v>
      </c>
      <c r="Q130">
        <v>-1</v>
      </c>
      <c r="R130">
        <v>148</v>
      </c>
      <c r="S130">
        <v>250</v>
      </c>
      <c r="T130">
        <v>92.844009023504597</v>
      </c>
      <c r="U130">
        <v>86.357735359990585</v>
      </c>
      <c r="V130">
        <v>79.671860159523618</v>
      </c>
      <c r="W130">
        <v>51.778000904060718</v>
      </c>
      <c r="X130">
        <v>0</v>
      </c>
      <c r="Y130">
        <v>40.427859522297695</v>
      </c>
      <c r="Z130">
        <v>-1</v>
      </c>
      <c r="AA130">
        <v>158</v>
      </c>
      <c r="AB130">
        <v>251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13</v>
      </c>
      <c r="AK130">
        <v>89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11</v>
      </c>
      <c r="AT130">
        <v>101</v>
      </c>
      <c r="AU130">
        <v>182.5</v>
      </c>
      <c r="AV130">
        <v>199</v>
      </c>
      <c r="AW130">
        <v>204.5</v>
      </c>
      <c r="AX130">
        <v>51</v>
      </c>
      <c r="AY130">
        <v>56</v>
      </c>
      <c r="AZ130">
        <f>SUMPRODUCT(AU130:AY130,$AU$2:$AY$2)/SUM($AU$2:$AY$2)</f>
        <v>131.70000000000002</v>
      </c>
      <c r="BA130" s="32" t="s">
        <v>479</v>
      </c>
    </row>
    <row r="131" spans="1:53" hidden="1" x14ac:dyDescent="0.3">
      <c r="A131" t="s">
        <v>171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241</v>
      </c>
      <c r="I131">
        <v>0</v>
      </c>
      <c r="J131">
        <v>132</v>
      </c>
      <c r="K131">
        <v>6.5464731389521917</v>
      </c>
      <c r="L131">
        <v>4.7337885280717815</v>
      </c>
      <c r="M131">
        <v>4.3372417071110148</v>
      </c>
      <c r="N131">
        <v>4.2099659597920258</v>
      </c>
      <c r="O131">
        <v>4.5465388892903418</v>
      </c>
      <c r="P131">
        <v>4.5130667684271462</v>
      </c>
      <c r="Q131">
        <v>-7.0317397338612087E-2</v>
      </c>
      <c r="R131">
        <v>227</v>
      </c>
      <c r="S131">
        <v>208</v>
      </c>
      <c r="T131">
        <v>27.573320106640384</v>
      </c>
      <c r="U131">
        <v>26.584689741249843</v>
      </c>
      <c r="V131">
        <v>27.255384582021119</v>
      </c>
      <c r="W131">
        <v>26.707975627080906</v>
      </c>
      <c r="X131">
        <v>25.823426229246156</v>
      </c>
      <c r="Y131">
        <v>26.500740588621468</v>
      </c>
      <c r="Z131">
        <v>-1.3027708910513414E-2</v>
      </c>
      <c r="AA131">
        <v>190</v>
      </c>
      <c r="AB131">
        <v>185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13</v>
      </c>
      <c r="AK131">
        <v>89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11</v>
      </c>
      <c r="AT131">
        <v>101</v>
      </c>
      <c r="AU131">
        <v>186.5</v>
      </c>
      <c r="AV131">
        <v>217.5</v>
      </c>
      <c r="AW131">
        <v>187.5</v>
      </c>
      <c r="AX131">
        <v>51</v>
      </c>
      <c r="AY131">
        <v>56</v>
      </c>
      <c r="AZ131">
        <f>SUMPRODUCT(AU131:AY131,$AU$2:$AY$2)/SUM($AU$2:$AY$2)</f>
        <v>131.87500000000003</v>
      </c>
      <c r="BA131" s="32" t="s">
        <v>479</v>
      </c>
    </row>
    <row r="132" spans="1:53" hidden="1" x14ac:dyDescent="0.3">
      <c r="A132" t="s">
        <v>140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241</v>
      </c>
      <c r="I132">
        <v>0</v>
      </c>
      <c r="J132">
        <v>132</v>
      </c>
      <c r="K132">
        <v>52.000792200504215</v>
      </c>
      <c r="L132">
        <v>123.76357564526531</v>
      </c>
      <c r="M132">
        <v>108.72085376870696</v>
      </c>
      <c r="N132">
        <v>112.80159602183167</v>
      </c>
      <c r="O132">
        <v>135.11713109229649</v>
      </c>
      <c r="P132">
        <v>118.41972038949797</v>
      </c>
      <c r="Q132">
        <v>0.2104311486960635</v>
      </c>
      <c r="R132">
        <v>77</v>
      </c>
      <c r="S132">
        <v>22</v>
      </c>
      <c r="T132">
        <v>-44.001913281792</v>
      </c>
      <c r="U132">
        <v>-74.176720678921725</v>
      </c>
      <c r="V132">
        <v>-50.790781317572097</v>
      </c>
      <c r="W132">
        <v>-58.972888201622936</v>
      </c>
      <c r="X132">
        <v>-98.606286018149589</v>
      </c>
      <c r="Y132">
        <v>-73.201468829296829</v>
      </c>
      <c r="Z132">
        <v>0.17513187945176245</v>
      </c>
      <c r="AA132">
        <v>312</v>
      </c>
      <c r="AB132">
        <v>24</v>
      </c>
      <c r="AC132">
        <v>0.21858277033095883</v>
      </c>
      <c r="AD132">
        <v>0.19290926060575841</v>
      </c>
      <c r="AE132">
        <v>0.2124870306042351</v>
      </c>
      <c r="AF132">
        <v>0.19641627713423346</v>
      </c>
      <c r="AG132">
        <v>0.18108283047074283</v>
      </c>
      <c r="AH132">
        <v>0.19443002299625006</v>
      </c>
      <c r="AI132">
        <v>-3.6942384869996459E-2</v>
      </c>
      <c r="AJ132">
        <v>141</v>
      </c>
      <c r="AK132">
        <v>72</v>
      </c>
      <c r="AL132">
        <v>0.69328793568088476</v>
      </c>
      <c r="AM132">
        <v>0.6622988409718259</v>
      </c>
      <c r="AN132">
        <v>0.70026700885702708</v>
      </c>
      <c r="AO132">
        <v>0.71540933115279504</v>
      </c>
      <c r="AP132">
        <v>0.68809432785830638</v>
      </c>
      <c r="AQ132">
        <v>0.69769327109320201</v>
      </c>
      <c r="AR132">
        <v>-1.5027640215560245E-3</v>
      </c>
      <c r="AS132">
        <v>155</v>
      </c>
      <c r="AT132">
        <v>97</v>
      </c>
      <c r="AU132">
        <v>186.5</v>
      </c>
      <c r="AV132">
        <v>49.5</v>
      </c>
      <c r="AW132">
        <v>168</v>
      </c>
      <c r="AX132">
        <v>106.5</v>
      </c>
      <c r="AY132">
        <v>126</v>
      </c>
      <c r="AZ132">
        <f>SUMPRODUCT(AU132:AY132,$AU$2:$AY$2)/SUM($AU$2:$AY$2)</f>
        <v>132.1</v>
      </c>
      <c r="BA132" s="32" t="s">
        <v>479</v>
      </c>
    </row>
    <row r="133" spans="1:53" hidden="1" x14ac:dyDescent="0.3">
      <c r="A133" t="s">
        <v>99</v>
      </c>
      <c r="B133">
        <v>21.84648329982976</v>
      </c>
      <c r="C133">
        <v>27.954678015160319</v>
      </c>
      <c r="D133">
        <v>28.695446830602236</v>
      </c>
      <c r="E133">
        <v>31.717111478108155</v>
      </c>
      <c r="F133">
        <v>32.641257449635845</v>
      </c>
      <c r="G133">
        <v>30.800783855156737</v>
      </c>
      <c r="H133">
        <v>131</v>
      </c>
      <c r="I133">
        <v>8.3620141451108188E-2</v>
      </c>
      <c r="J133">
        <v>90</v>
      </c>
      <c r="K133">
        <v>32.935916938633007</v>
      </c>
      <c r="L133">
        <v>37.121927361385168</v>
      </c>
      <c r="M133">
        <v>37.507448231164517</v>
      </c>
      <c r="N133">
        <v>36.470655592861384</v>
      </c>
      <c r="O133">
        <v>37.053310856753662</v>
      </c>
      <c r="P133">
        <v>36.766902881793698</v>
      </c>
      <c r="Q133">
        <v>2.3838489836674803E-2</v>
      </c>
      <c r="R133">
        <v>133</v>
      </c>
      <c r="S133">
        <v>85</v>
      </c>
      <c r="T133">
        <v>115.0354496982403</v>
      </c>
      <c r="U133">
        <v>118.85339696795216</v>
      </c>
      <c r="V133">
        <v>119.77755631913277</v>
      </c>
      <c r="W133">
        <v>121.26440731715819</v>
      </c>
      <c r="X133">
        <v>119.54306839064168</v>
      </c>
      <c r="Y133">
        <v>119.84650314854031</v>
      </c>
      <c r="Z133">
        <v>7.7168974075940699E-3</v>
      </c>
      <c r="AA133">
        <v>106</v>
      </c>
      <c r="AB133">
        <v>132</v>
      </c>
      <c r="AC133">
        <v>0.53008537221896801</v>
      </c>
      <c r="AD133">
        <v>0.870731310866658</v>
      </c>
      <c r="AE133">
        <v>0.74945325896458859</v>
      </c>
      <c r="AF133">
        <v>0.54499345930223198</v>
      </c>
      <c r="AG133">
        <v>0.62089382864509279</v>
      </c>
      <c r="AH133">
        <v>0.63178705519590572</v>
      </c>
      <c r="AI133">
        <v>3.2129769861398483E-2</v>
      </c>
      <c r="AJ133">
        <v>238</v>
      </c>
      <c r="AK133">
        <v>214</v>
      </c>
      <c r="AL133">
        <v>0.88244589103152926</v>
      </c>
      <c r="AM133">
        <v>1.0973507735132542</v>
      </c>
      <c r="AN133">
        <v>1.0082944671968428</v>
      </c>
      <c r="AO133">
        <v>0.75897252355576195</v>
      </c>
      <c r="AP133">
        <v>0.80425271301134926</v>
      </c>
      <c r="AQ133">
        <v>0.85004156893787597</v>
      </c>
      <c r="AR133">
        <v>-1.8385669765357493E-2</v>
      </c>
      <c r="AS133">
        <v>166</v>
      </c>
      <c r="AT133">
        <v>76</v>
      </c>
      <c r="AU133">
        <v>110.5</v>
      </c>
      <c r="AV133">
        <v>109</v>
      </c>
      <c r="AW133">
        <v>119</v>
      </c>
      <c r="AX133">
        <v>226</v>
      </c>
      <c r="AY133">
        <v>121</v>
      </c>
      <c r="AZ133">
        <f>SUMPRODUCT(AU133:AY133,$AU$2:$AY$2)/SUM($AU$2:$AY$2)</f>
        <v>132.44999999999999</v>
      </c>
      <c r="BA133" s="32" t="s">
        <v>479</v>
      </c>
    </row>
    <row r="134" spans="1:53" hidden="1" x14ac:dyDescent="0.3">
      <c r="A134" t="s">
        <v>274</v>
      </c>
      <c r="B134">
        <v>61.233849522176001</v>
      </c>
      <c r="C134">
        <v>73.106924399616005</v>
      </c>
      <c r="D134">
        <v>77.917599215952492</v>
      </c>
      <c r="E134">
        <v>94.435677178535727</v>
      </c>
      <c r="F134">
        <v>231.64270969590243</v>
      </c>
      <c r="G134">
        <v>143.2883455712018</v>
      </c>
      <c r="H134">
        <v>81</v>
      </c>
      <c r="I134">
        <v>0.30486449659421333</v>
      </c>
      <c r="J134">
        <v>65</v>
      </c>
      <c r="K134">
        <v>142.68400971477564</v>
      </c>
      <c r="L134">
        <v>127.89684202998252</v>
      </c>
      <c r="M134">
        <v>164.22636272683039</v>
      </c>
      <c r="N134">
        <v>129.46497996113573</v>
      </c>
      <c r="O134">
        <v>181.23718634780181</v>
      </c>
      <c r="P134">
        <v>157.70868366006545</v>
      </c>
      <c r="Q134">
        <v>4.8997374399504023E-2</v>
      </c>
      <c r="R134">
        <v>62</v>
      </c>
      <c r="S134">
        <v>63</v>
      </c>
      <c r="T134">
        <v>400.50106191397009</v>
      </c>
      <c r="U134">
        <v>346.23069486764666</v>
      </c>
      <c r="V134">
        <v>356.62910668968073</v>
      </c>
      <c r="W134">
        <v>344.63330443395705</v>
      </c>
      <c r="X134">
        <v>330.28832898668247</v>
      </c>
      <c r="Y134">
        <v>344.16773210187711</v>
      </c>
      <c r="Z134">
        <v>-3.7816486617650025E-2</v>
      </c>
      <c r="AA134">
        <v>56</v>
      </c>
      <c r="AB134">
        <v>211</v>
      </c>
      <c r="AC134">
        <v>0.40095674678722754</v>
      </c>
      <c r="AD134">
        <v>0.8316929276050854</v>
      </c>
      <c r="AE134">
        <v>0.47156442828066686</v>
      </c>
      <c r="AF134">
        <v>0.51684409785871133</v>
      </c>
      <c r="AG134">
        <v>0.25765945571361953</v>
      </c>
      <c r="AH134">
        <v>0.41406238101881027</v>
      </c>
      <c r="AI134">
        <v>-8.4644675988476581E-2</v>
      </c>
      <c r="AJ134">
        <v>171</v>
      </c>
      <c r="AK134">
        <v>52</v>
      </c>
      <c r="AL134">
        <v>0.60416681966740615</v>
      </c>
      <c r="AM134">
        <v>1.3036723438971314</v>
      </c>
      <c r="AN134">
        <v>0.72607319957709482</v>
      </c>
      <c r="AO134">
        <v>1.1799636252585766</v>
      </c>
      <c r="AP134">
        <v>0.74839431710470239</v>
      </c>
      <c r="AQ134">
        <v>0.89395341251309968</v>
      </c>
      <c r="AR134">
        <v>4.3745754818575566E-2</v>
      </c>
      <c r="AS134">
        <v>187</v>
      </c>
      <c r="AT134">
        <v>247</v>
      </c>
      <c r="AU134">
        <v>73</v>
      </c>
      <c r="AV134">
        <v>62.5</v>
      </c>
      <c r="AW134">
        <v>133.5</v>
      </c>
      <c r="AX134">
        <v>111.5</v>
      </c>
      <c r="AY134">
        <v>217</v>
      </c>
      <c r="AZ134">
        <f>SUMPRODUCT(AU134:AY134,$AU$2:$AY$2)/SUM($AU$2:$AY$2)</f>
        <v>132.5</v>
      </c>
      <c r="BA134" s="32" t="s">
        <v>479</v>
      </c>
    </row>
    <row r="135" spans="1:53" hidden="1" x14ac:dyDescent="0.3">
      <c r="A135" t="s">
        <v>302</v>
      </c>
      <c r="B135">
        <v>3.01279954944E-3</v>
      </c>
      <c r="C135">
        <v>-4.8797512581120001E-2</v>
      </c>
      <c r="D135">
        <v>1.668005338112E-2</v>
      </c>
      <c r="E135">
        <v>4.5370950062080001E-2</v>
      </c>
      <c r="F135">
        <v>1.9935246243737596E-2</v>
      </c>
      <c r="G135">
        <v>2.2632158540759041E-2</v>
      </c>
      <c r="H135">
        <v>224</v>
      </c>
      <c r="I135">
        <v>0.45925191985127456</v>
      </c>
      <c r="J135">
        <v>60</v>
      </c>
      <c r="K135">
        <v>7.8859197668489216</v>
      </c>
      <c r="L135">
        <v>5.9014251492704259</v>
      </c>
      <c r="M135">
        <v>5.2241757857124353</v>
      </c>
      <c r="N135">
        <v>4.194354278436454</v>
      </c>
      <c r="O135">
        <v>4.3463416625887223</v>
      </c>
      <c r="P135">
        <v>4.7310453515148794</v>
      </c>
      <c r="Q135">
        <v>-0.11232436038739269</v>
      </c>
      <c r="R135">
        <v>224</v>
      </c>
      <c r="S135">
        <v>223</v>
      </c>
      <c r="T135">
        <v>32.388646972205265</v>
      </c>
      <c r="U135">
        <v>18.96957167906427</v>
      </c>
      <c r="V135">
        <v>13.128469737897165</v>
      </c>
      <c r="W135">
        <v>12.976623775885106</v>
      </c>
      <c r="X135">
        <v>13.564512287414683</v>
      </c>
      <c r="Y135">
        <v>14.512396927874315</v>
      </c>
      <c r="Z135">
        <v>-0.15976208366584133</v>
      </c>
      <c r="AA135">
        <v>226</v>
      </c>
      <c r="AB135">
        <v>240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</v>
      </c>
      <c r="AK135">
        <v>89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11</v>
      </c>
      <c r="AT135">
        <v>101</v>
      </c>
      <c r="AU135">
        <v>142</v>
      </c>
      <c r="AV135">
        <v>223.5</v>
      </c>
      <c r="AW135">
        <v>233</v>
      </c>
      <c r="AX135">
        <v>51</v>
      </c>
      <c r="AY135">
        <v>56</v>
      </c>
      <c r="AZ135">
        <f>SUMPRODUCT(AU135:AY135,$AU$2:$AY$2)/SUM($AU$2:$AY$2)</f>
        <v>132.97500000000002</v>
      </c>
      <c r="BA135" s="32" t="s">
        <v>479</v>
      </c>
    </row>
    <row r="136" spans="1:53" hidden="1" x14ac:dyDescent="0.3">
      <c r="A136" t="s">
        <v>8</v>
      </c>
      <c r="B136">
        <v>17.242251917803518</v>
      </c>
      <c r="C136">
        <v>15.745888756940799</v>
      </c>
      <c r="D136">
        <v>19.10872327021568</v>
      </c>
      <c r="E136">
        <v>15.48089103505408</v>
      </c>
      <c r="F136">
        <v>9.5139671001600004</v>
      </c>
      <c r="G136">
        <v>13.921005838360577</v>
      </c>
      <c r="H136">
        <v>157</v>
      </c>
      <c r="I136">
        <v>-0.11212151599078524</v>
      </c>
      <c r="J136">
        <v>236</v>
      </c>
      <c r="K136">
        <v>11.353646028359679</v>
      </c>
      <c r="L136">
        <v>13.136766593904641</v>
      </c>
      <c r="M136">
        <v>13.416725123328</v>
      </c>
      <c r="N136">
        <v>12.96593231438848</v>
      </c>
      <c r="O136">
        <v>11.002872708745318</v>
      </c>
      <c r="P136">
        <v>12.198794433593488</v>
      </c>
      <c r="Q136">
        <v>-6.2568507317337652E-3</v>
      </c>
      <c r="R136">
        <v>182</v>
      </c>
      <c r="S136">
        <v>146</v>
      </c>
      <c r="T136">
        <v>26.922319247831037</v>
      </c>
      <c r="U136">
        <v>27.014303246274558</v>
      </c>
      <c r="V136">
        <v>29.477209891584</v>
      </c>
      <c r="W136">
        <v>28.198676129310719</v>
      </c>
      <c r="X136">
        <v>27.024107418714216</v>
      </c>
      <c r="Y136">
        <v>27.861518909300983</v>
      </c>
      <c r="Z136">
        <v>7.5502100350255397E-4</v>
      </c>
      <c r="AA136">
        <v>187</v>
      </c>
      <c r="AB136">
        <v>153</v>
      </c>
      <c r="AC136">
        <v>0.53941282151900172</v>
      </c>
      <c r="AD136">
        <v>0.59825240942088709</v>
      </c>
      <c r="AE136">
        <v>0.62154561936268216</v>
      </c>
      <c r="AF136">
        <v>0.69219826335471935</v>
      </c>
      <c r="AG136">
        <v>0</v>
      </c>
      <c r="AH136">
        <v>0.38885186442594666</v>
      </c>
      <c r="AI136">
        <v>-1</v>
      </c>
      <c r="AJ136">
        <v>168</v>
      </c>
      <c r="AK136">
        <v>1</v>
      </c>
      <c r="AL136">
        <v>0.95323638082313122</v>
      </c>
      <c r="AM136">
        <v>1.008634522428838</v>
      </c>
      <c r="AN136">
        <v>1.0375675115392833</v>
      </c>
      <c r="AO136">
        <v>1.0967468063612671</v>
      </c>
      <c r="AP136">
        <v>0</v>
      </c>
      <c r="AQ136">
        <v>0.63463108937883528</v>
      </c>
      <c r="AR136">
        <v>-1</v>
      </c>
      <c r="AS136">
        <v>149</v>
      </c>
      <c r="AT136">
        <v>1</v>
      </c>
      <c r="AU136">
        <v>196.5</v>
      </c>
      <c r="AV136">
        <v>164</v>
      </c>
      <c r="AW136">
        <v>170</v>
      </c>
      <c r="AX136">
        <v>84.5</v>
      </c>
      <c r="AY136">
        <v>75</v>
      </c>
      <c r="AZ136">
        <f>SUMPRODUCT(AU136:AY136,$AU$2:$AY$2)/SUM($AU$2:$AY$2)</f>
        <v>133.07499999999999</v>
      </c>
      <c r="BA136" s="32" t="s">
        <v>479</v>
      </c>
    </row>
    <row r="137" spans="1:53" hidden="1" x14ac:dyDescent="0.3">
      <c r="A137" t="s">
        <v>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241</v>
      </c>
      <c r="I137">
        <v>0</v>
      </c>
      <c r="J137">
        <v>132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301</v>
      </c>
      <c r="S137">
        <v>122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298</v>
      </c>
      <c r="AB137">
        <v>155</v>
      </c>
      <c r="AC137">
        <v>0.21540229021354637</v>
      </c>
      <c r="AD137">
        <v>-8.4747620489681652E-2</v>
      </c>
      <c r="AE137">
        <v>-1.4984784096145436</v>
      </c>
      <c r="AF137">
        <v>2.8025680820301255E-2</v>
      </c>
      <c r="AG137">
        <v>0</v>
      </c>
      <c r="AH137">
        <v>-0.28475524419062515</v>
      </c>
      <c r="AI137">
        <v>-1</v>
      </c>
      <c r="AJ137">
        <v>8</v>
      </c>
      <c r="AK137">
        <v>1</v>
      </c>
      <c r="AL137">
        <v>1.088866613954661</v>
      </c>
      <c r="AM137">
        <v>0.68519703329569337</v>
      </c>
      <c r="AN137">
        <v>-1.1130319696671822</v>
      </c>
      <c r="AO137">
        <v>0.887624786214952</v>
      </c>
      <c r="AP137">
        <v>0</v>
      </c>
      <c r="AQ137">
        <v>0.13238422429356689</v>
      </c>
      <c r="AR137">
        <v>-1</v>
      </c>
      <c r="AS137">
        <v>121</v>
      </c>
      <c r="AT137">
        <v>1</v>
      </c>
      <c r="AU137">
        <v>186.5</v>
      </c>
      <c r="AV137">
        <v>211.5</v>
      </c>
      <c r="AW137">
        <v>226.5</v>
      </c>
      <c r="AX137">
        <v>4.5</v>
      </c>
      <c r="AY137">
        <v>61</v>
      </c>
      <c r="AZ137">
        <f>SUMPRODUCT(AU137:AY137,$AU$2:$AY$2)/SUM($AU$2:$AY$2)</f>
        <v>133.30000000000001</v>
      </c>
      <c r="BA137" s="32" t="s">
        <v>479</v>
      </c>
    </row>
    <row r="138" spans="1:53" hidden="1" x14ac:dyDescent="0.3">
      <c r="A138" t="s">
        <v>191</v>
      </c>
      <c r="B138">
        <v>5.0360054781679606</v>
      </c>
      <c r="C138">
        <v>18.515475715543037</v>
      </c>
      <c r="D138">
        <v>34.222994682869761</v>
      </c>
      <c r="E138">
        <v>83.870960123463675</v>
      </c>
      <c r="F138">
        <v>219.48315873530879</v>
      </c>
      <c r="G138">
        <v>120.97672452742214</v>
      </c>
      <c r="H138">
        <v>88</v>
      </c>
      <c r="I138">
        <v>1.1274678293295608</v>
      </c>
      <c r="J138">
        <v>4</v>
      </c>
      <c r="K138">
        <v>33.026290389674188</v>
      </c>
      <c r="L138">
        <v>78.05666271538739</v>
      </c>
      <c r="M138">
        <v>128.84215877134693</v>
      </c>
      <c r="N138">
        <v>200.38650629342413</v>
      </c>
      <c r="O138">
        <v>219.94494644248996</v>
      </c>
      <c r="P138">
        <v>179.41650987454568</v>
      </c>
      <c r="Q138">
        <v>0.46113666394513642</v>
      </c>
      <c r="R138">
        <v>57</v>
      </c>
      <c r="S138">
        <v>16</v>
      </c>
      <c r="T138">
        <v>97.443052928326253</v>
      </c>
      <c r="U138">
        <v>158.27098924742387</v>
      </c>
      <c r="V138">
        <v>206.20422843744964</v>
      </c>
      <c r="W138">
        <v>238.24375245639538</v>
      </c>
      <c r="X138">
        <v>375.35452872339823</v>
      </c>
      <c r="Y138">
        <v>275.64148502255534</v>
      </c>
      <c r="Z138">
        <v>0.30959845966772725</v>
      </c>
      <c r="AA138">
        <v>63</v>
      </c>
      <c r="AB138">
        <v>19</v>
      </c>
      <c r="AC138">
        <v>0</v>
      </c>
      <c r="AD138">
        <v>0</v>
      </c>
      <c r="AE138">
        <v>0.64172107455107019</v>
      </c>
      <c r="AF138">
        <v>0.68733819877600422</v>
      </c>
      <c r="AG138">
        <v>0.68176747013689487</v>
      </c>
      <c r="AH138">
        <v>0.60725266259777322</v>
      </c>
      <c r="AI138">
        <v>1</v>
      </c>
      <c r="AJ138">
        <v>219</v>
      </c>
      <c r="AK138">
        <v>270</v>
      </c>
      <c r="AL138">
        <v>0</v>
      </c>
      <c r="AM138">
        <v>0</v>
      </c>
      <c r="AN138">
        <v>1.1338266776690291</v>
      </c>
      <c r="AO138">
        <v>1.1016052183992096</v>
      </c>
      <c r="AP138">
        <v>1.0626227165582858</v>
      </c>
      <c r="AQ138">
        <v>0.98229598767688309</v>
      </c>
      <c r="AR138">
        <v>1</v>
      </c>
      <c r="AS138">
        <v>223</v>
      </c>
      <c r="AT138">
        <v>274</v>
      </c>
      <c r="AU138">
        <v>46</v>
      </c>
      <c r="AV138">
        <v>36.5</v>
      </c>
      <c r="AW138">
        <v>41</v>
      </c>
      <c r="AX138">
        <v>244.5</v>
      </c>
      <c r="AY138">
        <v>248.5</v>
      </c>
      <c r="AZ138">
        <f>SUMPRODUCT(AU138:AY138,$AU$2:$AY$2)/SUM($AU$2:$AY$2)</f>
        <v>134.1</v>
      </c>
      <c r="BA138" s="32" t="s">
        <v>479</v>
      </c>
    </row>
    <row r="139" spans="1:53" hidden="1" x14ac:dyDescent="0.3">
      <c r="A139" t="s">
        <v>323</v>
      </c>
      <c r="B139">
        <v>23.415380157739108</v>
      </c>
      <c r="C139">
        <v>22.650321175852849</v>
      </c>
      <c r="D139">
        <v>24.268464598938827</v>
      </c>
      <c r="E139">
        <v>25.811984013631079</v>
      </c>
      <c r="F139">
        <v>26.546638062127002</v>
      </c>
      <c r="G139">
        <v>25.51922841540749</v>
      </c>
      <c r="H139">
        <v>140</v>
      </c>
      <c r="I139">
        <v>2.5419715148745414E-2</v>
      </c>
      <c r="J139">
        <v>117</v>
      </c>
      <c r="K139">
        <v>32.096632542583293</v>
      </c>
      <c r="L139">
        <v>30.205948319833599</v>
      </c>
      <c r="M139">
        <v>29.517976970654107</v>
      </c>
      <c r="N139">
        <v>29.954934887969998</v>
      </c>
      <c r="O139">
        <v>30.191047547049063</v>
      </c>
      <c r="P139">
        <v>30.081623922462292</v>
      </c>
      <c r="Q139">
        <v>-1.2166517644307651E-2</v>
      </c>
      <c r="R139">
        <v>141</v>
      </c>
      <c r="S139">
        <v>156</v>
      </c>
      <c r="T139">
        <v>52.133514943637614</v>
      </c>
      <c r="U139">
        <v>46.976232111033447</v>
      </c>
      <c r="V139">
        <v>50.522585066958023</v>
      </c>
      <c r="W139">
        <v>55.057675517326025</v>
      </c>
      <c r="X139">
        <v>53.507509059305782</v>
      </c>
      <c r="Y139">
        <v>52.980310645045279</v>
      </c>
      <c r="Z139">
        <v>5.2163535015350426E-3</v>
      </c>
      <c r="AA139">
        <v>146</v>
      </c>
      <c r="AB139">
        <v>137</v>
      </c>
      <c r="AC139">
        <v>0.63550095537034035</v>
      </c>
      <c r="AD139">
        <v>0.63526393417218852</v>
      </c>
      <c r="AE139">
        <v>0.62518942981071413</v>
      </c>
      <c r="AF139">
        <v>0.66381897988965866</v>
      </c>
      <c r="AG139">
        <v>0.47748775565653068</v>
      </c>
      <c r="AH139">
        <v>0.57871692666877916</v>
      </c>
      <c r="AI139">
        <v>-5.5571234672219028E-2</v>
      </c>
      <c r="AJ139">
        <v>211</v>
      </c>
      <c r="AK139">
        <v>65</v>
      </c>
      <c r="AL139">
        <v>1.0631359095737578</v>
      </c>
      <c r="AM139">
        <v>1.006944630377719</v>
      </c>
      <c r="AN139">
        <v>0.98281649275237315</v>
      </c>
      <c r="AO139">
        <v>0.99471235681690651</v>
      </c>
      <c r="AP139">
        <v>0.78006452719697716</v>
      </c>
      <c r="AQ139">
        <v>0.91050684347191135</v>
      </c>
      <c r="AR139">
        <v>-6.0042216871004639E-2</v>
      </c>
      <c r="AS139">
        <v>195</v>
      </c>
      <c r="AT139">
        <v>56</v>
      </c>
      <c r="AU139">
        <v>128.5</v>
      </c>
      <c r="AV139">
        <v>148.5</v>
      </c>
      <c r="AW139">
        <v>141.5</v>
      </c>
      <c r="AX139">
        <v>138</v>
      </c>
      <c r="AY139">
        <v>125.5</v>
      </c>
      <c r="AZ139">
        <f>SUMPRODUCT(AU139:AY139,$AU$2:$AY$2)/SUM($AU$2:$AY$2)</f>
        <v>134.625</v>
      </c>
      <c r="BA139" s="32" t="s">
        <v>479</v>
      </c>
    </row>
    <row r="140" spans="1:53" hidden="1" x14ac:dyDescent="0.3">
      <c r="A140" t="s">
        <v>36</v>
      </c>
      <c r="B140">
        <v>0</v>
      </c>
      <c r="C140">
        <v>0</v>
      </c>
      <c r="D140">
        <v>0</v>
      </c>
      <c r="E140">
        <v>0.16114111590399999</v>
      </c>
      <c r="F140">
        <v>1.2637424370210817</v>
      </c>
      <c r="G140">
        <v>0.55383930957963268</v>
      </c>
      <c r="H140">
        <v>214</v>
      </c>
      <c r="I140">
        <v>1</v>
      </c>
      <c r="J140">
        <v>5</v>
      </c>
      <c r="K140">
        <v>0.49050003300669437</v>
      </c>
      <c r="L140">
        <v>0.4816803859453952</v>
      </c>
      <c r="M140">
        <v>0.24444056552099841</v>
      </c>
      <c r="N140">
        <v>1.5431892520777726</v>
      </c>
      <c r="O140">
        <v>2.3517313412381697</v>
      </c>
      <c r="P140">
        <v>1.501146446170404</v>
      </c>
      <c r="Q140">
        <v>0.36820046349399305</v>
      </c>
      <c r="R140">
        <v>262</v>
      </c>
      <c r="S140">
        <v>18</v>
      </c>
      <c r="T140">
        <v>3.214939237376</v>
      </c>
      <c r="U140">
        <v>3.1538884823040001</v>
      </c>
      <c r="V140">
        <v>3.5943831992319999</v>
      </c>
      <c r="W140">
        <v>4.2905082739406852</v>
      </c>
      <c r="X140">
        <v>4.837886246764544</v>
      </c>
      <c r="Y140">
        <v>4.2596250067184229</v>
      </c>
      <c r="Z140">
        <v>8.516699580734266E-2</v>
      </c>
      <c r="AA140">
        <v>268</v>
      </c>
      <c r="AB140">
        <v>48</v>
      </c>
      <c r="AC140">
        <v>0.73546989210208169</v>
      </c>
      <c r="AD140">
        <v>0.62420031248419461</v>
      </c>
      <c r="AE140">
        <v>0.63026026460375895</v>
      </c>
      <c r="AF140">
        <v>0.66394962858214546</v>
      </c>
      <c r="AG140">
        <v>0.55687368475160359</v>
      </c>
      <c r="AH140">
        <v>0.61596992562535069</v>
      </c>
      <c r="AI140">
        <v>-5.4114954319532727E-2</v>
      </c>
      <c r="AJ140">
        <v>224</v>
      </c>
      <c r="AK140">
        <v>67</v>
      </c>
      <c r="AL140">
        <v>1.0364302619807977</v>
      </c>
      <c r="AM140">
        <v>0.91717634977137286</v>
      </c>
      <c r="AN140">
        <v>0.92956038823503995</v>
      </c>
      <c r="AO140">
        <v>0.95443624362533852</v>
      </c>
      <c r="AP140">
        <v>0.84898530712344777</v>
      </c>
      <c r="AQ140">
        <v>0.90951740417159721</v>
      </c>
      <c r="AR140">
        <v>-3.9113663676984545E-2</v>
      </c>
      <c r="AS140">
        <v>194</v>
      </c>
      <c r="AT140">
        <v>63</v>
      </c>
      <c r="AU140">
        <v>109.5</v>
      </c>
      <c r="AV140">
        <v>140</v>
      </c>
      <c r="AW140">
        <v>158</v>
      </c>
      <c r="AX140">
        <v>145.5</v>
      </c>
      <c r="AY140">
        <v>128.5</v>
      </c>
      <c r="AZ140">
        <f>SUMPRODUCT(AU140:AY140,$AU$2:$AY$2)/SUM($AU$2:$AY$2)</f>
        <v>134.875</v>
      </c>
      <c r="BA140" s="32" t="s">
        <v>479</v>
      </c>
    </row>
    <row r="141" spans="1:53" hidden="1" x14ac:dyDescent="0.3">
      <c r="A141" t="s">
        <v>76</v>
      </c>
      <c r="B141">
        <v>0.2927490372524032</v>
      </c>
      <c r="C141">
        <v>2.3594486576465918</v>
      </c>
      <c r="D141">
        <v>1.20066806651392</v>
      </c>
      <c r="E141">
        <v>0.48196355591720963</v>
      </c>
      <c r="F141">
        <v>0.49985554657126396</v>
      </c>
      <c r="G141">
        <v>0.71727478345140228</v>
      </c>
      <c r="H141">
        <v>212</v>
      </c>
      <c r="I141">
        <v>0.11293501928459171</v>
      </c>
      <c r="J141">
        <v>83</v>
      </c>
      <c r="K141">
        <v>12.713061039864833</v>
      </c>
      <c r="L141">
        <v>11.068253075195084</v>
      </c>
      <c r="M141">
        <v>9.6961064378774537</v>
      </c>
      <c r="N141">
        <v>2.3994708581480451</v>
      </c>
      <c r="O141">
        <v>4.118763108062617</v>
      </c>
      <c r="P141">
        <v>5.4956334939979472</v>
      </c>
      <c r="Q141">
        <v>-0.20181541464085506</v>
      </c>
      <c r="R141">
        <v>216</v>
      </c>
      <c r="S141">
        <v>235</v>
      </c>
      <c r="T141">
        <v>28.154747828594996</v>
      </c>
      <c r="U141">
        <v>28.404131220908241</v>
      </c>
      <c r="V141">
        <v>26.907663571212797</v>
      </c>
      <c r="W141">
        <v>7.0166111943502845</v>
      </c>
      <c r="X141">
        <v>6.7907551273579525</v>
      </c>
      <c r="Y141">
        <v>13.03076207596599</v>
      </c>
      <c r="Z141">
        <v>-0.247557555508778</v>
      </c>
      <c r="AA141">
        <v>229</v>
      </c>
      <c r="AB141">
        <v>244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89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11</v>
      </c>
      <c r="AT141">
        <v>101</v>
      </c>
      <c r="AU141">
        <v>147.5</v>
      </c>
      <c r="AV141">
        <v>225.5</v>
      </c>
      <c r="AW141">
        <v>236.5</v>
      </c>
      <c r="AX141">
        <v>51</v>
      </c>
      <c r="AY141">
        <v>56</v>
      </c>
      <c r="AZ141">
        <f>SUMPRODUCT(AU141:AY141,$AU$2:$AY$2)/SUM($AU$2:$AY$2)</f>
        <v>135.07500000000002</v>
      </c>
      <c r="BA141" s="32" t="s">
        <v>479</v>
      </c>
    </row>
    <row r="142" spans="1:53" hidden="1" x14ac:dyDescent="0.3">
      <c r="A142" t="s">
        <v>129</v>
      </c>
      <c r="B142">
        <v>15.782252779007999</v>
      </c>
      <c r="C142">
        <v>13.87888952430592</v>
      </c>
      <c r="D142">
        <v>12.1563864961024</v>
      </c>
      <c r="E142">
        <v>11.598347250483201</v>
      </c>
      <c r="F142">
        <v>10.25245623003136</v>
      </c>
      <c r="G142">
        <v>11.49482108154368</v>
      </c>
      <c r="H142">
        <v>164</v>
      </c>
      <c r="I142">
        <v>-8.2656927255525425E-2</v>
      </c>
      <c r="J142">
        <v>230</v>
      </c>
      <c r="K142">
        <v>5.170274994282086</v>
      </c>
      <c r="L142">
        <v>8.2339483599333363</v>
      </c>
      <c r="M142">
        <v>3.9344958436658182</v>
      </c>
      <c r="N142">
        <v>4.1929693163588606</v>
      </c>
      <c r="O142">
        <v>4.8443961140815874</v>
      </c>
      <c r="P142">
        <v>4.652759576984228</v>
      </c>
      <c r="Q142">
        <v>-1.2936254170755501E-2</v>
      </c>
      <c r="R142">
        <v>226</v>
      </c>
      <c r="S142">
        <v>159</v>
      </c>
      <c r="T142">
        <v>6.7762899686410236</v>
      </c>
      <c r="U142">
        <v>11.95359556943821</v>
      </c>
      <c r="V142">
        <v>8.8327222942282759</v>
      </c>
      <c r="W142">
        <v>12.84757188308644</v>
      </c>
      <c r="X142">
        <v>8.2260365214502915</v>
      </c>
      <c r="Y142">
        <v>9.8477249092556658</v>
      </c>
      <c r="Z142">
        <v>3.9536470054353012E-2</v>
      </c>
      <c r="AA142">
        <v>241</v>
      </c>
      <c r="AB142">
        <v>90</v>
      </c>
      <c r="AC142">
        <v>0.55421311830328968</v>
      </c>
      <c r="AD142">
        <v>0.5827336958524546</v>
      </c>
      <c r="AE142">
        <v>0.66199582968733317</v>
      </c>
      <c r="AF142">
        <v>0.56585019917303281</v>
      </c>
      <c r="AG142">
        <v>0</v>
      </c>
      <c r="AH142">
        <v>0.35900156639716369</v>
      </c>
      <c r="AI142">
        <v>-1</v>
      </c>
      <c r="AJ142">
        <v>159</v>
      </c>
      <c r="AK142">
        <v>1</v>
      </c>
      <c r="AL142">
        <v>0.93680259355179829</v>
      </c>
      <c r="AM142">
        <v>0.9441198830439802</v>
      </c>
      <c r="AN142">
        <v>1.0033545716978414</v>
      </c>
      <c r="AO142">
        <v>0.93572641290075009</v>
      </c>
      <c r="AP142">
        <v>0</v>
      </c>
      <c r="AQ142">
        <v>0.57543496203958222</v>
      </c>
      <c r="AR142">
        <v>-1</v>
      </c>
      <c r="AS142">
        <v>145</v>
      </c>
      <c r="AT142">
        <v>1</v>
      </c>
      <c r="AU142">
        <v>197</v>
      </c>
      <c r="AV142">
        <v>192.5</v>
      </c>
      <c r="AW142">
        <v>165.5</v>
      </c>
      <c r="AX142">
        <v>80</v>
      </c>
      <c r="AY142">
        <v>73</v>
      </c>
      <c r="AZ142">
        <f>SUMPRODUCT(AU142:AY142,$AU$2:$AY$2)/SUM($AU$2:$AY$2)</f>
        <v>135.27500000000001</v>
      </c>
      <c r="BA142" s="32" t="s">
        <v>479</v>
      </c>
    </row>
    <row r="143" spans="1:53" hidden="1" x14ac:dyDescent="0.3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241</v>
      </c>
      <c r="I143">
        <v>0</v>
      </c>
      <c r="J143">
        <v>132</v>
      </c>
      <c r="K143">
        <v>1.4311381313806337</v>
      </c>
      <c r="L143">
        <v>1.3994893250382849</v>
      </c>
      <c r="M143">
        <v>1.4560876065691648</v>
      </c>
      <c r="N143">
        <v>1.3762816650477567</v>
      </c>
      <c r="O143">
        <v>1.354048194070016</v>
      </c>
      <c r="P143">
        <v>1.3872526712771123</v>
      </c>
      <c r="Q143">
        <v>-1.1013157426701059E-2</v>
      </c>
      <c r="R143">
        <v>263</v>
      </c>
      <c r="S143">
        <v>152</v>
      </c>
      <c r="T143">
        <v>3.2971242803200003</v>
      </c>
      <c r="U143">
        <v>3.314494809088</v>
      </c>
      <c r="V143">
        <v>3.540190271488</v>
      </c>
      <c r="W143">
        <v>3.4310451118079999</v>
      </c>
      <c r="X143">
        <v>3.3275455907840001</v>
      </c>
      <c r="Y143">
        <v>3.3989507786240001</v>
      </c>
      <c r="Z143">
        <v>1.8385508769664938E-3</v>
      </c>
      <c r="AA143">
        <v>279</v>
      </c>
      <c r="AB143">
        <v>149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13</v>
      </c>
      <c r="AK143">
        <v>89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11</v>
      </c>
      <c r="AT143">
        <v>101</v>
      </c>
      <c r="AU143">
        <v>186.5</v>
      </c>
      <c r="AV143">
        <v>207.5</v>
      </c>
      <c r="AW143">
        <v>214</v>
      </c>
      <c r="AX143">
        <v>51</v>
      </c>
      <c r="AY143">
        <v>56</v>
      </c>
      <c r="AZ143">
        <f>SUMPRODUCT(AU143:AY143,$AU$2:$AY$2)/SUM($AU$2:$AY$2)</f>
        <v>135.67500000000004</v>
      </c>
      <c r="BA143" s="32" t="s">
        <v>479</v>
      </c>
    </row>
    <row r="144" spans="1:53" hidden="1" x14ac:dyDescent="0.3">
      <c r="A144" t="s">
        <v>321</v>
      </c>
      <c r="B144">
        <v>2092.1561373378563</v>
      </c>
      <c r="C144">
        <v>2084.124817907712</v>
      </c>
      <c r="D144">
        <v>2022.2122467962881</v>
      </c>
      <c r="E144">
        <v>2103.0487163525117</v>
      </c>
      <c r="F144">
        <v>2029.6970127093757</v>
      </c>
      <c r="G144">
        <v>2056.04991711104</v>
      </c>
      <c r="H144">
        <v>27</v>
      </c>
      <c r="I144">
        <v>-6.0433951320357782E-3</v>
      </c>
      <c r="J144">
        <v>201</v>
      </c>
      <c r="K144">
        <v>1711.220666934272</v>
      </c>
      <c r="L144">
        <v>1641.309461161984</v>
      </c>
      <c r="M144">
        <v>1329.4710642067353</v>
      </c>
      <c r="N144">
        <v>1399.098953715886</v>
      </c>
      <c r="O144">
        <v>1395.2783960277402</v>
      </c>
      <c r="P144">
        <v>1411.3617637720217</v>
      </c>
      <c r="Q144">
        <v>-4.0000580061675284E-2</v>
      </c>
      <c r="R144">
        <v>17</v>
      </c>
      <c r="S144">
        <v>184</v>
      </c>
      <c r="T144">
        <v>2106.880505450496</v>
      </c>
      <c r="U144">
        <v>2532.7609485557759</v>
      </c>
      <c r="V144">
        <v>2580.812897652736</v>
      </c>
      <c r="W144">
        <v>2262.9692507678719</v>
      </c>
      <c r="X144">
        <v>2135.6977116129278</v>
      </c>
      <c r="Y144">
        <v>2281.3145121063935</v>
      </c>
      <c r="Z144">
        <v>2.7206884156905087E-3</v>
      </c>
      <c r="AA144">
        <v>18</v>
      </c>
      <c r="AB144">
        <v>145</v>
      </c>
      <c r="AC144">
        <v>0.54684219745436025</v>
      </c>
      <c r="AD144">
        <v>0.44140093267163844</v>
      </c>
      <c r="AE144">
        <v>0.48200227086806957</v>
      </c>
      <c r="AF144">
        <v>0.35851133319587714</v>
      </c>
      <c r="AG144">
        <v>0.60782131942886652</v>
      </c>
      <c r="AH144">
        <v>0.49649453841022362</v>
      </c>
      <c r="AI144">
        <v>2.1369257667579689E-2</v>
      </c>
      <c r="AJ144">
        <v>187</v>
      </c>
      <c r="AK144">
        <v>209</v>
      </c>
      <c r="AL144">
        <v>1.5669730690241834</v>
      </c>
      <c r="AM144">
        <v>1.5947558270437217</v>
      </c>
      <c r="AN144">
        <v>1.5473610989474411</v>
      </c>
      <c r="AO144">
        <v>1.4185567879747039</v>
      </c>
      <c r="AP144">
        <v>1.1685212159667955</v>
      </c>
      <c r="AQ144">
        <v>1.3605341873720129</v>
      </c>
      <c r="AR144">
        <v>-5.6992788613852818E-2</v>
      </c>
      <c r="AS144">
        <v>289</v>
      </c>
      <c r="AT144">
        <v>58</v>
      </c>
      <c r="AU144">
        <v>114</v>
      </c>
      <c r="AV144">
        <v>100.5</v>
      </c>
      <c r="AW144">
        <v>81.5</v>
      </c>
      <c r="AX144">
        <v>198</v>
      </c>
      <c r="AY144">
        <v>173.5</v>
      </c>
      <c r="AZ144">
        <f>SUMPRODUCT(AU144:AY144,$AU$2:$AY$2)/SUM($AU$2:$AY$2)</f>
        <v>135.92500000000001</v>
      </c>
      <c r="BA144" s="32" t="s">
        <v>479</v>
      </c>
    </row>
    <row r="145" spans="1:53" hidden="1" x14ac:dyDescent="0.3">
      <c r="A145" t="s">
        <v>92</v>
      </c>
      <c r="B145">
        <v>26.654469818368</v>
      </c>
      <c r="C145">
        <v>-1.730814633984</v>
      </c>
      <c r="D145">
        <v>-1.1756139920659456</v>
      </c>
      <c r="E145">
        <v>0.14724654027284478</v>
      </c>
      <c r="F145">
        <v>0.64644621096427524</v>
      </c>
      <c r="G145">
        <v>1.3138124072735746</v>
      </c>
      <c r="H145">
        <v>207</v>
      </c>
      <c r="I145">
        <v>-0.52471679370149715</v>
      </c>
      <c r="J145">
        <v>255</v>
      </c>
      <c r="K145">
        <v>69.402603974656003</v>
      </c>
      <c r="L145">
        <v>44.011961796489828</v>
      </c>
      <c r="M145">
        <v>23.632123650254027</v>
      </c>
      <c r="N145">
        <v>23.325059754213378</v>
      </c>
      <c r="O145">
        <v>19.194385816895899</v>
      </c>
      <c r="P145">
        <v>25.072425271630472</v>
      </c>
      <c r="Q145">
        <v>-0.2266792010924974</v>
      </c>
      <c r="R145">
        <v>149</v>
      </c>
      <c r="S145">
        <v>238</v>
      </c>
      <c r="T145">
        <v>104.46252738449225</v>
      </c>
      <c r="U145">
        <v>102.53394726071613</v>
      </c>
      <c r="V145">
        <v>55.197631767219299</v>
      </c>
      <c r="W145">
        <v>57.457342955475042</v>
      </c>
      <c r="X145">
        <v>58.970637925310569</v>
      </c>
      <c r="Y145">
        <v>62.214808142471014</v>
      </c>
      <c r="Z145">
        <v>-0.10806119404532033</v>
      </c>
      <c r="AA145">
        <v>141</v>
      </c>
      <c r="AB145">
        <v>233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13</v>
      </c>
      <c r="AK145">
        <v>89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11</v>
      </c>
      <c r="AT145">
        <v>101</v>
      </c>
      <c r="AU145">
        <v>231</v>
      </c>
      <c r="AV145">
        <v>193.5</v>
      </c>
      <c r="AW145">
        <v>187</v>
      </c>
      <c r="AX145">
        <v>51</v>
      </c>
      <c r="AY145">
        <v>56</v>
      </c>
      <c r="AZ145">
        <f>SUMPRODUCT(AU145:AY145,$AU$2:$AY$2)/SUM($AU$2:$AY$2)</f>
        <v>137.07500000000002</v>
      </c>
      <c r="BA145" s="32" t="s">
        <v>479</v>
      </c>
    </row>
    <row r="146" spans="1:53" hidden="1" x14ac:dyDescent="0.3">
      <c r="A146" t="s">
        <v>12</v>
      </c>
      <c r="B146">
        <v>3.9513115081011203</v>
      </c>
      <c r="C146">
        <v>3.6697789256704003</v>
      </c>
      <c r="D146">
        <v>3.5521588616294402</v>
      </c>
      <c r="E146">
        <v>3.3779554402393086</v>
      </c>
      <c r="F146">
        <v>2.7426724772044802</v>
      </c>
      <c r="G146">
        <v>3.2019419169680488</v>
      </c>
      <c r="H146">
        <v>199</v>
      </c>
      <c r="I146">
        <v>-7.0420503971545534E-2</v>
      </c>
      <c r="J146">
        <v>229</v>
      </c>
      <c r="K146">
        <v>0.82982619738531838</v>
      </c>
      <c r="L146">
        <v>0.80183215742627834</v>
      </c>
      <c r="M146">
        <v>0.75908108462786561</v>
      </c>
      <c r="N146">
        <v>0.71173197032796165</v>
      </c>
      <c r="O146">
        <v>0.74277263568189433</v>
      </c>
      <c r="P146">
        <v>0.74402778003729919</v>
      </c>
      <c r="Q146">
        <v>-2.1921413369563103E-2</v>
      </c>
      <c r="R146">
        <v>275</v>
      </c>
      <c r="S146">
        <v>165</v>
      </c>
      <c r="T146">
        <v>2.8093099712823295</v>
      </c>
      <c r="U146">
        <v>2.9587899298691074</v>
      </c>
      <c r="V146">
        <v>2.9680590665112572</v>
      </c>
      <c r="W146">
        <v>2.9281262583719938</v>
      </c>
      <c r="X146">
        <v>3.5394383045063678</v>
      </c>
      <c r="Y146">
        <v>3.1762300076739685</v>
      </c>
      <c r="Z146">
        <v>4.7289952913615929E-2</v>
      </c>
      <c r="AA146">
        <v>285</v>
      </c>
      <c r="AB146">
        <v>84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</v>
      </c>
      <c r="AK146">
        <v>89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11</v>
      </c>
      <c r="AT146">
        <v>101</v>
      </c>
      <c r="AU146">
        <v>214</v>
      </c>
      <c r="AV146">
        <v>220</v>
      </c>
      <c r="AW146">
        <v>184.5</v>
      </c>
      <c r="AX146">
        <v>51</v>
      </c>
      <c r="AY146">
        <v>56</v>
      </c>
      <c r="AZ146">
        <f>SUMPRODUCT(AU146:AY146,$AU$2:$AY$2)/SUM($AU$2:$AY$2)</f>
        <v>137.15000000000003</v>
      </c>
      <c r="BA146" s="32" t="s">
        <v>479</v>
      </c>
    </row>
    <row r="147" spans="1:53" hidden="1" x14ac:dyDescent="0.3">
      <c r="A147" t="s">
        <v>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241</v>
      </c>
      <c r="I147">
        <v>0</v>
      </c>
      <c r="J147">
        <v>132</v>
      </c>
      <c r="K147">
        <v>1.8474494175821825</v>
      </c>
      <c r="L147">
        <v>1.7698018499709951</v>
      </c>
      <c r="M147">
        <v>1.7792808114616321</v>
      </c>
      <c r="N147">
        <v>1.697776780546048</v>
      </c>
      <c r="O147">
        <v>1.556984671253709</v>
      </c>
      <c r="P147">
        <v>1.6688456283352835</v>
      </c>
      <c r="Q147">
        <v>-3.3632410166172466E-2</v>
      </c>
      <c r="R147">
        <v>260</v>
      </c>
      <c r="S147">
        <v>182</v>
      </c>
      <c r="T147">
        <v>3.2690733864959998</v>
      </c>
      <c r="U147">
        <v>3.312319036416</v>
      </c>
      <c r="V147">
        <v>3.5398867425280001</v>
      </c>
      <c r="W147">
        <v>3.4281736314880003</v>
      </c>
      <c r="X147">
        <v>3.3247425249279998</v>
      </c>
      <c r="Y147">
        <v>3.3953960690687994</v>
      </c>
      <c r="Z147">
        <v>3.3828405916735971E-3</v>
      </c>
      <c r="AA147">
        <v>280</v>
      </c>
      <c r="AB147">
        <v>143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13</v>
      </c>
      <c r="AK147">
        <v>89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11</v>
      </c>
      <c r="AT147">
        <v>101</v>
      </c>
      <c r="AU147">
        <v>186.5</v>
      </c>
      <c r="AV147">
        <v>221</v>
      </c>
      <c r="AW147">
        <v>211.5</v>
      </c>
      <c r="AX147">
        <v>51</v>
      </c>
      <c r="AY147">
        <v>56</v>
      </c>
      <c r="AZ147">
        <f>SUMPRODUCT(AU147:AY147,$AU$2:$AY$2)/SUM($AU$2:$AY$2)</f>
        <v>137.20000000000002</v>
      </c>
      <c r="BA147" s="32" t="s">
        <v>479</v>
      </c>
    </row>
    <row r="148" spans="1:53" hidden="1" x14ac:dyDescent="0.3">
      <c r="A148" t="s">
        <v>231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241</v>
      </c>
      <c r="I148">
        <v>0</v>
      </c>
      <c r="J148">
        <v>132</v>
      </c>
      <c r="K148">
        <v>0.35561452953599998</v>
      </c>
      <c r="L148">
        <v>0.30545227366400002</v>
      </c>
      <c r="M148">
        <v>0.27049922764800005</v>
      </c>
      <c r="N148">
        <v>0.27509552332800002</v>
      </c>
      <c r="O148">
        <v>0.27011379404800001</v>
      </c>
      <c r="P148">
        <v>0.27772736030720002</v>
      </c>
      <c r="Q148">
        <v>-5.3515615362118241E-2</v>
      </c>
      <c r="R148">
        <v>289</v>
      </c>
      <c r="S148">
        <v>194</v>
      </c>
      <c r="T148">
        <v>4.991024974848</v>
      </c>
      <c r="U148">
        <v>4.972116566016</v>
      </c>
      <c r="V148">
        <v>5.0050306682879997</v>
      </c>
      <c r="W148">
        <v>5.16152441856</v>
      </c>
      <c r="X148">
        <v>5.2064071976960005</v>
      </c>
      <c r="Y148">
        <v>5.1301834153471999</v>
      </c>
      <c r="Z148">
        <v>8.4855450714078628E-3</v>
      </c>
      <c r="AA148">
        <v>262</v>
      </c>
      <c r="AB148">
        <v>131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13</v>
      </c>
      <c r="AK148">
        <v>89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11</v>
      </c>
      <c r="AT148">
        <v>101</v>
      </c>
      <c r="AU148">
        <v>186.5</v>
      </c>
      <c r="AV148">
        <v>241.5</v>
      </c>
      <c r="AW148">
        <v>196.5</v>
      </c>
      <c r="AX148">
        <v>51</v>
      </c>
      <c r="AY148">
        <v>56</v>
      </c>
      <c r="AZ148">
        <f>SUMPRODUCT(AU148:AY148,$AU$2:$AY$2)/SUM($AU$2:$AY$2)</f>
        <v>137.27500000000003</v>
      </c>
      <c r="BA148" s="32" t="s">
        <v>479</v>
      </c>
    </row>
    <row r="149" spans="1:53" hidden="1" x14ac:dyDescent="0.3">
      <c r="A149" t="s">
        <v>286</v>
      </c>
      <c r="B149">
        <v>48.328681749504</v>
      </c>
      <c r="C149">
        <v>47.482653070335999</v>
      </c>
      <c r="D149">
        <v>44.990662000639993</v>
      </c>
      <c r="E149">
        <v>51.768058008575998</v>
      </c>
      <c r="F149">
        <v>62.407166252032006</v>
      </c>
      <c r="G149">
        <v>54.281983044505601</v>
      </c>
      <c r="H149">
        <v>113</v>
      </c>
      <c r="I149">
        <v>5.2460736217113224E-2</v>
      </c>
      <c r="J149">
        <v>104</v>
      </c>
      <c r="K149">
        <v>42.948629584486397</v>
      </c>
      <c r="L149">
        <v>44.161809688064004</v>
      </c>
      <c r="M149">
        <v>43.317554629785597</v>
      </c>
      <c r="N149">
        <v>44.421048511631355</v>
      </c>
      <c r="O149">
        <v>47.357932442521594</v>
      </c>
      <c r="P149">
        <v>45.288520420082691</v>
      </c>
      <c r="Q149">
        <v>1.9738190681537482E-2</v>
      </c>
      <c r="R149">
        <v>124</v>
      </c>
      <c r="S149">
        <v>94</v>
      </c>
      <c r="T149">
        <v>110.51889082954752</v>
      </c>
      <c r="U149">
        <v>122.2427049265664</v>
      </c>
      <c r="V149">
        <v>98.500366368030726</v>
      </c>
      <c r="W149">
        <v>101.914850766336</v>
      </c>
      <c r="X149">
        <v>114.61833542607873</v>
      </c>
      <c r="Y149">
        <v>107.75994246174415</v>
      </c>
      <c r="Z149">
        <v>7.3108592687982643E-3</v>
      </c>
      <c r="AA149">
        <v>116</v>
      </c>
      <c r="AB149">
        <v>133</v>
      </c>
      <c r="AC149">
        <v>0.76163334010010031</v>
      </c>
      <c r="AD149">
        <v>0.62800834161076313</v>
      </c>
      <c r="AE149">
        <v>0.64673301018357421</v>
      </c>
      <c r="AF149">
        <v>0.68277444614292671</v>
      </c>
      <c r="AG149">
        <v>0.71176147779580257</v>
      </c>
      <c r="AH149">
        <v>0.68836561108345706</v>
      </c>
      <c r="AI149">
        <v>-1.3453167587453185E-2</v>
      </c>
      <c r="AJ149">
        <v>262</v>
      </c>
      <c r="AK149">
        <v>82</v>
      </c>
      <c r="AL149">
        <v>1.0675496810116398</v>
      </c>
      <c r="AM149">
        <v>0.9319652786294258</v>
      </c>
      <c r="AN149">
        <v>0.95443318886136463</v>
      </c>
      <c r="AO149">
        <v>1.009544013033586</v>
      </c>
      <c r="AP149">
        <v>1.0398497744976136</v>
      </c>
      <c r="AQ149">
        <v>1.0096654994634475</v>
      </c>
      <c r="AR149">
        <v>-5.2441510776777278E-3</v>
      </c>
      <c r="AS149">
        <v>238</v>
      </c>
      <c r="AT149">
        <v>93</v>
      </c>
      <c r="AU149">
        <v>108.5</v>
      </c>
      <c r="AV149">
        <v>109</v>
      </c>
      <c r="AW149">
        <v>124.5</v>
      </c>
      <c r="AX149">
        <v>172</v>
      </c>
      <c r="AY149">
        <v>165.5</v>
      </c>
      <c r="AZ149">
        <f>SUMPRODUCT(AU149:AY149,$AU$2:$AY$2)/SUM($AU$2:$AY$2)</f>
        <v>138.4</v>
      </c>
      <c r="BA149" s="32" t="s">
        <v>479</v>
      </c>
    </row>
    <row r="150" spans="1:53" hidden="1" x14ac:dyDescent="0.3">
      <c r="A150" t="s">
        <v>289</v>
      </c>
      <c r="B150">
        <v>62.216959589315579</v>
      </c>
      <c r="C150">
        <v>81.494667047168008</v>
      </c>
      <c r="D150">
        <v>60.46254050927616</v>
      </c>
      <c r="E150">
        <v>51.035873888255999</v>
      </c>
      <c r="F150">
        <v>0</v>
      </c>
      <c r="G150">
        <v>34.588851600156211</v>
      </c>
      <c r="H150">
        <v>126</v>
      </c>
      <c r="I150">
        <v>-1</v>
      </c>
      <c r="J150">
        <v>257</v>
      </c>
      <c r="K150">
        <v>79.248594574758386</v>
      </c>
      <c r="L150">
        <v>69.698943473224389</v>
      </c>
      <c r="M150">
        <v>53.946084679117</v>
      </c>
      <c r="N150">
        <v>44.561368947712005</v>
      </c>
      <c r="O150">
        <v>0</v>
      </c>
      <c r="P150">
        <v>31.605004522536142</v>
      </c>
      <c r="Q150">
        <v>-1</v>
      </c>
      <c r="R150">
        <v>140</v>
      </c>
      <c r="S150">
        <v>250</v>
      </c>
      <c r="T150">
        <v>116.35094772536023</v>
      </c>
      <c r="U150">
        <v>117.3339264868353</v>
      </c>
      <c r="V150">
        <v>96.474462698284938</v>
      </c>
      <c r="W150">
        <v>87.460958273536008</v>
      </c>
      <c r="X150">
        <v>0</v>
      </c>
      <c r="Y150">
        <v>57.217423732327568</v>
      </c>
      <c r="Z150">
        <v>-1</v>
      </c>
      <c r="AA150">
        <v>144</v>
      </c>
      <c r="AB150">
        <v>251</v>
      </c>
      <c r="AC150">
        <v>0.30505496885579614</v>
      </c>
      <c r="AD150">
        <v>0.30570866600090874</v>
      </c>
      <c r="AE150">
        <v>0.28078117622516952</v>
      </c>
      <c r="AF150">
        <v>0.2778740617220648</v>
      </c>
      <c r="AG150">
        <v>0</v>
      </c>
      <c r="AH150">
        <v>0.1700566355044886</v>
      </c>
      <c r="AI150">
        <v>-1</v>
      </c>
      <c r="AJ150">
        <v>135</v>
      </c>
      <c r="AK150">
        <v>1</v>
      </c>
      <c r="AL150">
        <v>0.86787597143259188</v>
      </c>
      <c r="AM150">
        <v>0.87482395914430533</v>
      </c>
      <c r="AN150">
        <v>0.92257876343537348</v>
      </c>
      <c r="AO150">
        <v>0.89822992672437985</v>
      </c>
      <c r="AP150">
        <v>0</v>
      </c>
      <c r="AQ150">
        <v>0.54111972723323354</v>
      </c>
      <c r="AR150">
        <v>-1</v>
      </c>
      <c r="AS150">
        <v>141</v>
      </c>
      <c r="AT150">
        <v>1</v>
      </c>
      <c r="AU150">
        <v>191.5</v>
      </c>
      <c r="AV150">
        <v>195</v>
      </c>
      <c r="AW150">
        <v>197.5</v>
      </c>
      <c r="AX150">
        <v>68</v>
      </c>
      <c r="AY150">
        <v>71</v>
      </c>
      <c r="AZ150">
        <f>SUMPRODUCT(AU150:AY150,$AU$2:$AY$2)/SUM($AU$2:$AY$2)</f>
        <v>138.55000000000001</v>
      </c>
      <c r="BA150" s="32" t="s">
        <v>479</v>
      </c>
    </row>
    <row r="151" spans="1:53" hidden="1" x14ac:dyDescent="0.3">
      <c r="A151" t="s">
        <v>322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241</v>
      </c>
      <c r="I151">
        <v>0</v>
      </c>
      <c r="J151">
        <v>132</v>
      </c>
      <c r="K151">
        <v>30.438558425750426</v>
      </c>
      <c r="L151">
        <v>15.232621092864001</v>
      </c>
      <c r="M151">
        <v>5.3320691507199998</v>
      </c>
      <c r="N151">
        <v>1.55137024</v>
      </c>
      <c r="O151">
        <v>1.4868101119999999</v>
      </c>
      <c r="P151">
        <v>4.4101079228747206</v>
      </c>
      <c r="Q151">
        <v>-0.45327833362793812</v>
      </c>
      <c r="R151">
        <v>230</v>
      </c>
      <c r="S151">
        <v>246</v>
      </c>
      <c r="T151">
        <v>40.334143505848317</v>
      </c>
      <c r="U151">
        <v>61.742553247723528</v>
      </c>
      <c r="V151">
        <v>64.102075404666877</v>
      </c>
      <c r="W151">
        <v>61.516112115845118</v>
      </c>
      <c r="X151">
        <v>4.1047000800255997</v>
      </c>
      <c r="Y151">
        <v>38.020963585375746</v>
      </c>
      <c r="Z151">
        <v>-0.36682797550673518</v>
      </c>
      <c r="AA151">
        <v>166</v>
      </c>
      <c r="AB151">
        <v>248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13</v>
      </c>
      <c r="AK151">
        <v>89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11</v>
      </c>
      <c r="AT151">
        <v>101</v>
      </c>
      <c r="AU151">
        <v>186.5</v>
      </c>
      <c r="AV151">
        <v>238</v>
      </c>
      <c r="AW151">
        <v>207</v>
      </c>
      <c r="AX151">
        <v>51</v>
      </c>
      <c r="AY151">
        <v>56</v>
      </c>
      <c r="AZ151">
        <f>SUMPRODUCT(AU151:AY151,$AU$2:$AY$2)/SUM($AU$2:$AY$2)</f>
        <v>138.85000000000002</v>
      </c>
      <c r="BA151" s="32" t="s">
        <v>479</v>
      </c>
    </row>
    <row r="152" spans="1:53" hidden="1" x14ac:dyDescent="0.3">
      <c r="A152" t="s">
        <v>27</v>
      </c>
      <c r="B152">
        <v>21.089824904443084</v>
      </c>
      <c r="C152">
        <v>10.827587888541185</v>
      </c>
      <c r="D152">
        <v>9.5552436503732228</v>
      </c>
      <c r="E152">
        <v>28.312185388677943</v>
      </c>
      <c r="F152">
        <v>53.123331487580877</v>
      </c>
      <c r="G152">
        <v>33.249907581359594</v>
      </c>
      <c r="H152">
        <v>128</v>
      </c>
      <c r="I152">
        <v>0.20293584387832198</v>
      </c>
      <c r="J152">
        <v>72</v>
      </c>
      <c r="K152">
        <v>455.63868653278143</v>
      </c>
      <c r="L152">
        <v>316.02262714750316</v>
      </c>
      <c r="M152">
        <v>245.27923978847497</v>
      </c>
      <c r="N152">
        <v>193.96667059859979</v>
      </c>
      <c r="O152">
        <v>178.80173958833325</v>
      </c>
      <c r="P152">
        <v>217.34961065662247</v>
      </c>
      <c r="Q152">
        <v>-0.17062635684470195</v>
      </c>
      <c r="R152">
        <v>52</v>
      </c>
      <c r="S152">
        <v>234</v>
      </c>
      <c r="T152">
        <v>939.48382381196086</v>
      </c>
      <c r="U152">
        <v>954.01862636977967</v>
      </c>
      <c r="V152">
        <v>656.39415563725242</v>
      </c>
      <c r="W152">
        <v>718.47026491352597</v>
      </c>
      <c r="X152">
        <v>325.94639634943957</v>
      </c>
      <c r="Y152">
        <v>571.87359165037117</v>
      </c>
      <c r="Z152">
        <v>-0.19080838212316531</v>
      </c>
      <c r="AA152">
        <v>38</v>
      </c>
      <c r="AB152">
        <v>242</v>
      </c>
      <c r="AC152">
        <v>-34.022832526784335</v>
      </c>
      <c r="AD152">
        <v>355.15398254762169</v>
      </c>
      <c r="AE152">
        <v>1037.5106585136368</v>
      </c>
      <c r="AF152">
        <v>0</v>
      </c>
      <c r="AG152">
        <v>0</v>
      </c>
      <c r="AH152" s="23">
        <v>223.55868920376923</v>
      </c>
      <c r="AI152">
        <v>-1</v>
      </c>
      <c r="AJ152">
        <v>312</v>
      </c>
      <c r="AK152">
        <v>1</v>
      </c>
      <c r="AL152">
        <v>-124.28837002057111</v>
      </c>
      <c r="AM152">
        <v>821.47022825316401</v>
      </c>
      <c r="AN152">
        <v>1578.8538941425732</v>
      </c>
      <c r="AO152">
        <v>0</v>
      </c>
      <c r="AP152">
        <v>0</v>
      </c>
      <c r="AQ152" s="23">
        <v>350.62987174014432</v>
      </c>
      <c r="AR152">
        <v>-1</v>
      </c>
      <c r="AS152">
        <v>310</v>
      </c>
      <c r="AT152">
        <v>1</v>
      </c>
      <c r="AU152">
        <v>100</v>
      </c>
      <c r="AV152">
        <v>143</v>
      </c>
      <c r="AW152">
        <v>140</v>
      </c>
      <c r="AX152">
        <v>156.5</v>
      </c>
      <c r="AY152">
        <v>155.5</v>
      </c>
      <c r="AZ152">
        <f>SUMPRODUCT(AU152:AY152,$AU$2:$AY$2)/SUM($AU$2:$AY$2)</f>
        <v>139.57499999999999</v>
      </c>
      <c r="BA152" s="32" t="s">
        <v>479</v>
      </c>
    </row>
    <row r="153" spans="1:53" hidden="1" x14ac:dyDescent="0.3">
      <c r="A153" t="s">
        <v>19</v>
      </c>
      <c r="B153">
        <v>4.001764352E-3</v>
      </c>
      <c r="C153">
        <v>5.2405479424E-2</v>
      </c>
      <c r="D153">
        <v>0</v>
      </c>
      <c r="E153">
        <v>0</v>
      </c>
      <c r="F153">
        <v>0</v>
      </c>
      <c r="G153">
        <v>2.8203621887999998E-3</v>
      </c>
      <c r="H153">
        <v>230</v>
      </c>
      <c r="I153">
        <v>-1</v>
      </c>
      <c r="J153">
        <v>257</v>
      </c>
      <c r="K153">
        <v>3.2600214784000001</v>
      </c>
      <c r="L153">
        <v>1.943662630912</v>
      </c>
      <c r="M153">
        <v>1.7833164718079999</v>
      </c>
      <c r="N153">
        <v>2.3428620154474493</v>
      </c>
      <c r="O153">
        <v>1.8631892441431039</v>
      </c>
      <c r="P153">
        <v>2.0649818021186763</v>
      </c>
      <c r="Q153">
        <v>-0.10585634018030099</v>
      </c>
      <c r="R153">
        <v>252</v>
      </c>
      <c r="S153">
        <v>221</v>
      </c>
      <c r="T153">
        <v>7.8657872715878403</v>
      </c>
      <c r="U153">
        <v>9.7619664005119997</v>
      </c>
      <c r="V153">
        <v>9.366129947648</v>
      </c>
      <c r="W153">
        <v>9.2764154593279997</v>
      </c>
      <c r="X153">
        <v>10.491772782206258</v>
      </c>
      <c r="Y153">
        <v>9.7342474238154963</v>
      </c>
      <c r="Z153">
        <v>5.9305765313968362E-2</v>
      </c>
      <c r="AA153">
        <v>242</v>
      </c>
      <c r="AB153">
        <v>69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13</v>
      </c>
      <c r="AK153">
        <v>89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11</v>
      </c>
      <c r="AT153">
        <v>101</v>
      </c>
      <c r="AU153">
        <v>243.5</v>
      </c>
      <c r="AV153">
        <v>236.5</v>
      </c>
      <c r="AW153">
        <v>155.5</v>
      </c>
      <c r="AX153">
        <v>51</v>
      </c>
      <c r="AY153">
        <v>56</v>
      </c>
      <c r="AZ153">
        <f>SUMPRODUCT(AU153:AY153,$AU$2:$AY$2)/SUM($AU$2:$AY$2)</f>
        <v>139.72500000000002</v>
      </c>
      <c r="BA153" s="32" t="s">
        <v>479</v>
      </c>
    </row>
    <row r="154" spans="1:53" hidden="1" x14ac:dyDescent="0.3">
      <c r="A154" t="s">
        <v>45</v>
      </c>
      <c r="B154">
        <v>7.2765912985599996</v>
      </c>
      <c r="C154">
        <v>6.9640444835225592</v>
      </c>
      <c r="D154">
        <v>6.4973919877120005</v>
      </c>
      <c r="E154">
        <v>5.9137752720383991</v>
      </c>
      <c r="F154">
        <v>5.6922986791014401</v>
      </c>
      <c r="G154">
        <v>6.0625622398986243</v>
      </c>
      <c r="H154">
        <v>186</v>
      </c>
      <c r="I154">
        <v>-4.7923294468290023E-2</v>
      </c>
      <c r="J154">
        <v>220</v>
      </c>
      <c r="K154">
        <v>6.5302677875199997</v>
      </c>
      <c r="L154">
        <v>4.7898827505254395</v>
      </c>
      <c r="M154">
        <v>5.64714804288512</v>
      </c>
      <c r="N154">
        <v>4.0258099451187199</v>
      </c>
      <c r="O154">
        <v>3.9366037955379203</v>
      </c>
      <c r="P154">
        <v>4.4778216372300808</v>
      </c>
      <c r="Q154">
        <v>-9.6271157072602587E-2</v>
      </c>
      <c r="R154">
        <v>228</v>
      </c>
      <c r="S154">
        <v>217</v>
      </c>
      <c r="T154">
        <v>76.724278285107204</v>
      </c>
      <c r="U154">
        <v>64.087656478228482</v>
      </c>
      <c r="V154">
        <v>69.036940044503041</v>
      </c>
      <c r="W154">
        <v>24.5752387236864</v>
      </c>
      <c r="X154">
        <v>15.632988693493761</v>
      </c>
      <c r="Y154">
        <v>34.473751841570817</v>
      </c>
      <c r="Z154">
        <v>-0.27251868965904269</v>
      </c>
      <c r="AA154">
        <v>172</v>
      </c>
      <c r="AB154">
        <v>246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13</v>
      </c>
      <c r="AK154">
        <v>89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11</v>
      </c>
      <c r="AT154">
        <v>101</v>
      </c>
      <c r="AU154">
        <v>203</v>
      </c>
      <c r="AV154">
        <v>222.5</v>
      </c>
      <c r="AW154">
        <v>209</v>
      </c>
      <c r="AX154">
        <v>51</v>
      </c>
      <c r="AY154">
        <v>56</v>
      </c>
      <c r="AZ154">
        <f>SUMPRODUCT(AU154:AY154,$AU$2:$AY$2)/SUM($AU$2:$AY$2)</f>
        <v>140.22500000000002</v>
      </c>
      <c r="BA154" s="32" t="s">
        <v>480</v>
      </c>
    </row>
    <row r="155" spans="1:53" hidden="1" x14ac:dyDescent="0.3">
      <c r="A155" t="s">
        <v>102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241</v>
      </c>
      <c r="I155">
        <v>0</v>
      </c>
      <c r="J155">
        <v>132</v>
      </c>
      <c r="K155">
        <v>1.44329753967616</v>
      </c>
      <c r="L155">
        <v>1.00389006348288</v>
      </c>
      <c r="M155">
        <v>0.94677948047359994</v>
      </c>
      <c r="N155">
        <v>0.96560124383232004</v>
      </c>
      <c r="O155">
        <v>1.1037699582975999</v>
      </c>
      <c r="P155">
        <v>1.0429036327214081</v>
      </c>
      <c r="Q155">
        <v>-5.2226547782869059E-2</v>
      </c>
      <c r="R155">
        <v>268</v>
      </c>
      <c r="S155">
        <v>192</v>
      </c>
      <c r="T155">
        <v>39.222118205440005</v>
      </c>
      <c r="U155">
        <v>36.428620738559999</v>
      </c>
      <c r="V155">
        <v>37.24993156096</v>
      </c>
      <c r="W155">
        <v>37.640240896000002</v>
      </c>
      <c r="X155">
        <v>7.2681406668799999</v>
      </c>
      <c r="Y155">
        <v>25.431851794944002</v>
      </c>
      <c r="Z155">
        <v>-0.28619685689674179</v>
      </c>
      <c r="AA155">
        <v>197</v>
      </c>
      <c r="AB155">
        <v>247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13</v>
      </c>
      <c r="AK155">
        <v>89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11</v>
      </c>
      <c r="AT155">
        <v>101</v>
      </c>
      <c r="AU155">
        <v>186.5</v>
      </c>
      <c r="AV155">
        <v>230</v>
      </c>
      <c r="AW155">
        <v>222</v>
      </c>
      <c r="AX155">
        <v>51</v>
      </c>
      <c r="AY155">
        <v>56</v>
      </c>
      <c r="AZ155">
        <f>SUMPRODUCT(AU155:AY155,$AU$2:$AY$2)/SUM($AU$2:$AY$2)</f>
        <v>140.65000000000003</v>
      </c>
      <c r="BA155" s="32" t="s">
        <v>480</v>
      </c>
    </row>
    <row r="156" spans="1:53" hidden="1" x14ac:dyDescent="0.3">
      <c r="A156" t="s">
        <v>285</v>
      </c>
      <c r="B156">
        <v>115.3435101184</v>
      </c>
      <c r="C156">
        <v>56.906644310015999</v>
      </c>
      <c r="D156">
        <v>51.267191950018564</v>
      </c>
      <c r="E156">
        <v>126.82571577995263</v>
      </c>
      <c r="F156">
        <v>239.33374054774782</v>
      </c>
      <c r="G156">
        <v>152.64715706450943</v>
      </c>
      <c r="H156">
        <v>79</v>
      </c>
      <c r="I156">
        <v>0.15718328800370029</v>
      </c>
      <c r="J156">
        <v>77</v>
      </c>
      <c r="K156">
        <v>106.73445239386113</v>
      </c>
      <c r="L156">
        <v>85.787994669414388</v>
      </c>
      <c r="M156">
        <v>110.16739988065279</v>
      </c>
      <c r="N156">
        <v>129.10439807648766</v>
      </c>
      <c r="O156">
        <v>196.23623028782077</v>
      </c>
      <c r="P156">
        <v>148.88541386736892</v>
      </c>
      <c r="Q156">
        <v>0.12952256965813391</v>
      </c>
      <c r="R156">
        <v>67</v>
      </c>
      <c r="S156">
        <v>35</v>
      </c>
      <c r="T156">
        <v>152.08426319597567</v>
      </c>
      <c r="U156">
        <v>163.86722598142975</v>
      </c>
      <c r="V156">
        <v>150.21614311279617</v>
      </c>
      <c r="W156">
        <v>201.94188660194303</v>
      </c>
      <c r="X156">
        <v>276.39578106264577</v>
      </c>
      <c r="Y156">
        <v>216.98168148707074</v>
      </c>
      <c r="Z156">
        <v>0.12691050222450717</v>
      </c>
      <c r="AA156">
        <v>71</v>
      </c>
      <c r="AB156">
        <v>32</v>
      </c>
      <c r="AC156">
        <v>0.56479165902267814</v>
      </c>
      <c r="AD156">
        <v>0.87188052864633492</v>
      </c>
      <c r="AE156">
        <v>0.6261070835739635</v>
      </c>
      <c r="AF156">
        <v>0.58478938291613303</v>
      </c>
      <c r="AG156">
        <v>0.69528990002705604</v>
      </c>
      <c r="AH156">
        <v>0.65060780098390569</v>
      </c>
      <c r="AI156">
        <v>4.2450709561399957E-2</v>
      </c>
      <c r="AJ156">
        <v>248</v>
      </c>
      <c r="AK156">
        <v>221</v>
      </c>
      <c r="AL156">
        <v>1.0132294823009198</v>
      </c>
      <c r="AM156">
        <v>1.3381024364453544</v>
      </c>
      <c r="AN156">
        <v>1.0500792313610046</v>
      </c>
      <c r="AO156">
        <v>0.9751001214213878</v>
      </c>
      <c r="AP156">
        <v>1.1252413971313593</v>
      </c>
      <c r="AQ156">
        <v>1.0702090374884747</v>
      </c>
      <c r="AR156">
        <v>2.1192406183586643E-2</v>
      </c>
      <c r="AS156">
        <v>258</v>
      </c>
      <c r="AT156">
        <v>224</v>
      </c>
      <c r="AU156">
        <v>78</v>
      </c>
      <c r="AV156">
        <v>51</v>
      </c>
      <c r="AW156">
        <v>51.5</v>
      </c>
      <c r="AX156">
        <v>234.5</v>
      </c>
      <c r="AY156">
        <v>241</v>
      </c>
      <c r="AZ156">
        <f>SUMPRODUCT(AU156:AY156,$AU$2:$AY$2)/SUM($AU$2:$AY$2)</f>
        <v>141.02499999999998</v>
      </c>
      <c r="BA156" s="32" t="s">
        <v>480</v>
      </c>
    </row>
    <row r="157" spans="1:53" hidden="1" x14ac:dyDescent="0.3">
      <c r="A157" t="s">
        <v>68</v>
      </c>
      <c r="B157">
        <v>3.5167159295078396</v>
      </c>
      <c r="C157">
        <v>3.7819040074137602</v>
      </c>
      <c r="D157">
        <v>3.70483686744064</v>
      </c>
      <c r="E157">
        <v>3.5816176384</v>
      </c>
      <c r="F157">
        <v>3.4849836822835201</v>
      </c>
      <c r="G157">
        <v>3.5743771347676159</v>
      </c>
      <c r="H157">
        <v>193</v>
      </c>
      <c r="I157">
        <v>-1.8112013150385353E-3</v>
      </c>
      <c r="J157">
        <v>197</v>
      </c>
      <c r="K157">
        <v>14.76062896319017</v>
      </c>
      <c r="L157">
        <v>16.430346793675465</v>
      </c>
      <c r="M157">
        <v>14.306323903675391</v>
      </c>
      <c r="N157">
        <v>15.724658951973991</v>
      </c>
      <c r="O157">
        <v>16.317518199446425</v>
      </c>
      <c r="P157">
        <v>15.665218533949126</v>
      </c>
      <c r="Q157">
        <v>2.0257623212834197E-2</v>
      </c>
      <c r="R157">
        <v>167</v>
      </c>
      <c r="S157">
        <v>93</v>
      </c>
      <c r="T157">
        <v>27.242383062400823</v>
      </c>
      <c r="U157">
        <v>30.091458400119812</v>
      </c>
      <c r="V157">
        <v>27.639432833642701</v>
      </c>
      <c r="W157">
        <v>27.95122533662413</v>
      </c>
      <c r="X157">
        <v>27.341975569732913</v>
      </c>
      <c r="Y157">
        <v>27.716736468734975</v>
      </c>
      <c r="Z157">
        <v>7.3009170974502879E-4</v>
      </c>
      <c r="AA157">
        <v>188</v>
      </c>
      <c r="AB157">
        <v>154</v>
      </c>
      <c r="AC157">
        <v>21.557244342454226</v>
      </c>
      <c r="AD157">
        <v>-4.9656185960898194</v>
      </c>
      <c r="AE157">
        <v>0</v>
      </c>
      <c r="AF157">
        <v>0</v>
      </c>
      <c r="AG157">
        <v>0</v>
      </c>
      <c r="AH157">
        <v>0.82958128731822023</v>
      </c>
      <c r="AI157">
        <v>-1</v>
      </c>
      <c r="AJ157">
        <v>290</v>
      </c>
      <c r="AK157">
        <v>1</v>
      </c>
      <c r="AL157">
        <v>18.155280914871941</v>
      </c>
      <c r="AM157">
        <v>-0.52917430809169719</v>
      </c>
      <c r="AN157">
        <v>0</v>
      </c>
      <c r="AO157">
        <v>0</v>
      </c>
      <c r="AP157">
        <v>0</v>
      </c>
      <c r="AQ157">
        <v>0.88130533033901226</v>
      </c>
      <c r="AR157">
        <v>-1</v>
      </c>
      <c r="AS157">
        <v>177</v>
      </c>
      <c r="AT157">
        <v>1</v>
      </c>
      <c r="AU157">
        <v>195</v>
      </c>
      <c r="AV157">
        <v>130</v>
      </c>
      <c r="AW157">
        <v>171</v>
      </c>
      <c r="AX157">
        <v>145.5</v>
      </c>
      <c r="AY157">
        <v>89</v>
      </c>
      <c r="AZ157">
        <f>SUMPRODUCT(AU157:AY157,$AU$2:$AY$2)/SUM($AU$2:$AY$2)</f>
        <v>141.22499999999999</v>
      </c>
      <c r="BA157" s="32" t="s">
        <v>480</v>
      </c>
    </row>
    <row r="158" spans="1:53" hidden="1" x14ac:dyDescent="0.3">
      <c r="A158" t="s">
        <v>86</v>
      </c>
      <c r="B158">
        <v>287.50919970267142</v>
      </c>
      <c r="C158">
        <v>364.78601615161347</v>
      </c>
      <c r="D158">
        <v>392.06975965866843</v>
      </c>
      <c r="E158">
        <v>407.96543993270149</v>
      </c>
      <c r="F158">
        <v>342.60517206061752</v>
      </c>
      <c r="G158">
        <v>370.4604135285054</v>
      </c>
      <c r="H158">
        <v>52</v>
      </c>
      <c r="I158">
        <v>3.5686782588756349E-2</v>
      </c>
      <c r="J158">
        <v>113</v>
      </c>
      <c r="K158">
        <v>79.755034817111238</v>
      </c>
      <c r="L158">
        <v>80.387753463039488</v>
      </c>
      <c r="M158">
        <v>83.807582299734221</v>
      </c>
      <c r="N158">
        <v>91.464827313074593</v>
      </c>
      <c r="O158">
        <v>98.602373220351993</v>
      </c>
      <c r="P158">
        <v>91.649053356017561</v>
      </c>
      <c r="Q158">
        <v>4.3339985417495175E-2</v>
      </c>
      <c r="R158">
        <v>92</v>
      </c>
      <c r="S158">
        <v>69</v>
      </c>
      <c r="T158">
        <v>99.372036848048126</v>
      </c>
      <c r="U158">
        <v>96.884444424067496</v>
      </c>
      <c r="V158">
        <v>106.20013659509053</v>
      </c>
      <c r="W158">
        <v>115.43028468013772</v>
      </c>
      <c r="X158">
        <v>150.92035002947489</v>
      </c>
      <c r="Y158">
        <v>126.05007679845517</v>
      </c>
      <c r="Z158">
        <v>8.7168154307414536E-2</v>
      </c>
      <c r="AA158">
        <v>103</v>
      </c>
      <c r="AB158">
        <v>47</v>
      </c>
      <c r="AC158">
        <v>0</v>
      </c>
      <c r="AD158">
        <v>0.55562471150536841</v>
      </c>
      <c r="AE158">
        <v>0.48499966441265124</v>
      </c>
      <c r="AF158">
        <v>0.43615976665994249</v>
      </c>
      <c r="AG158">
        <v>0.40802910514117707</v>
      </c>
      <c r="AH158">
        <v>0.41884074051225229</v>
      </c>
      <c r="AI158">
        <v>1</v>
      </c>
      <c r="AJ158">
        <v>172</v>
      </c>
      <c r="AK158">
        <v>270</v>
      </c>
      <c r="AL158">
        <v>0</v>
      </c>
      <c r="AM158">
        <v>1.1330117859002302</v>
      </c>
      <c r="AN158">
        <v>0.96159384255354463</v>
      </c>
      <c r="AO158">
        <v>0.86461401016285999</v>
      </c>
      <c r="AP158">
        <v>0.86835812410151203</v>
      </c>
      <c r="AQ158">
        <v>0.85569681049518331</v>
      </c>
      <c r="AR158">
        <v>1</v>
      </c>
      <c r="AS158">
        <v>170</v>
      </c>
      <c r="AT158">
        <v>274</v>
      </c>
      <c r="AU158">
        <v>82.5</v>
      </c>
      <c r="AV158">
        <v>80.5</v>
      </c>
      <c r="AW158">
        <v>75</v>
      </c>
      <c r="AX158">
        <v>221</v>
      </c>
      <c r="AY158">
        <v>222</v>
      </c>
      <c r="AZ158">
        <f>SUMPRODUCT(AU158:AY158,$AU$2:$AY$2)/SUM($AU$2:$AY$2)</f>
        <v>143.32499999999999</v>
      </c>
      <c r="BA158" s="32" t="s">
        <v>480</v>
      </c>
    </row>
    <row r="159" spans="1:53" hidden="1" x14ac:dyDescent="0.3">
      <c r="A159" t="s">
        <v>40</v>
      </c>
      <c r="B159">
        <v>6.1994778316800003</v>
      </c>
      <c r="C159">
        <v>6.2064824417587197</v>
      </c>
      <c r="D159">
        <v>6.3766787901235205</v>
      </c>
      <c r="E159">
        <v>6.40151474374656</v>
      </c>
      <c r="F159">
        <v>6.2052183737241604</v>
      </c>
      <c r="G159">
        <v>6.298175544310272</v>
      </c>
      <c r="H159">
        <v>184</v>
      </c>
      <c r="I159">
        <v>1.8512581699070552E-4</v>
      </c>
      <c r="J159">
        <v>131</v>
      </c>
      <c r="K159">
        <v>1.9356598951412736</v>
      </c>
      <c r="L159">
        <v>1.8663806110323713</v>
      </c>
      <c r="M159">
        <v>1.8893038143773697</v>
      </c>
      <c r="N159">
        <v>1.9973636969141251</v>
      </c>
      <c r="O159">
        <v>1.9901002683657216</v>
      </c>
      <c r="P159">
        <v>1.9632120046046824</v>
      </c>
      <c r="Q159">
        <v>5.5627598394516475E-3</v>
      </c>
      <c r="R159">
        <v>255</v>
      </c>
      <c r="S159">
        <v>113</v>
      </c>
      <c r="T159">
        <v>5.8967853663699961</v>
      </c>
      <c r="U159">
        <v>5.5815639624438784</v>
      </c>
      <c r="V159">
        <v>5.2973072885382138</v>
      </c>
      <c r="W159">
        <v>5.2479811910653948</v>
      </c>
      <c r="X159">
        <v>6.2097769443196933</v>
      </c>
      <c r="Y159">
        <v>5.6916840591958326</v>
      </c>
      <c r="Z159">
        <v>1.0397204625739453E-2</v>
      </c>
      <c r="AA159">
        <v>258</v>
      </c>
      <c r="AB159">
        <v>128</v>
      </c>
      <c r="AC159">
        <v>0.69192934737224454</v>
      </c>
      <c r="AD159">
        <v>0.74020652957737032</v>
      </c>
      <c r="AE159">
        <v>0.68972206470953723</v>
      </c>
      <c r="AF159">
        <v>0.72100287142788722</v>
      </c>
      <c r="AG159">
        <v>2.1177085837482262E-2</v>
      </c>
      <c r="AH159">
        <v>0.43432290255274725</v>
      </c>
      <c r="AI159">
        <v>-0.50207848867733795</v>
      </c>
      <c r="AJ159">
        <v>175</v>
      </c>
      <c r="AK159">
        <v>40</v>
      </c>
      <c r="AL159">
        <v>0.89956443222751625</v>
      </c>
      <c r="AM159">
        <v>0.96858285931404087</v>
      </c>
      <c r="AN159">
        <v>0.9496049494884462</v>
      </c>
      <c r="AO159">
        <v>0.96830613912958841</v>
      </c>
      <c r="AP159">
        <v>0.28429556832017178</v>
      </c>
      <c r="AQ159">
        <v>0.68753842354171224</v>
      </c>
      <c r="AR159">
        <v>-0.20576766747004227</v>
      </c>
      <c r="AS159">
        <v>152</v>
      </c>
      <c r="AT159">
        <v>45</v>
      </c>
      <c r="AU159">
        <v>157.5</v>
      </c>
      <c r="AV159">
        <v>184</v>
      </c>
      <c r="AW159">
        <v>193</v>
      </c>
      <c r="AX159">
        <v>107.5</v>
      </c>
      <c r="AY159">
        <v>98.5</v>
      </c>
      <c r="AZ159">
        <f>SUMPRODUCT(AU159:AY159,$AU$2:$AY$2)/SUM($AU$2:$AY$2)</f>
        <v>143.375</v>
      </c>
      <c r="BA159" s="32" t="s">
        <v>480</v>
      </c>
    </row>
    <row r="160" spans="1:53" hidden="1" x14ac:dyDescent="0.3">
      <c r="A160" t="s">
        <v>179</v>
      </c>
      <c r="B160">
        <v>9.4834053087846399</v>
      </c>
      <c r="C160">
        <v>6.3801290664448</v>
      </c>
      <c r="D160">
        <v>5.0587810700800002</v>
      </c>
      <c r="E160">
        <v>2.98679573200896</v>
      </c>
      <c r="F160">
        <v>3.6042514364211202</v>
      </c>
      <c r="G160">
        <v>4.1426722269486085</v>
      </c>
      <c r="H160">
        <v>190</v>
      </c>
      <c r="I160">
        <v>-0.17591852098525995</v>
      </c>
      <c r="J160">
        <v>241</v>
      </c>
      <c r="K160">
        <v>26.267558739988889</v>
      </c>
      <c r="L160">
        <v>22.16442115767132</v>
      </c>
      <c r="M160">
        <v>23.18389293880535</v>
      </c>
      <c r="N160">
        <v>26.339983779449341</v>
      </c>
      <c r="O160">
        <v>23.780055306652265</v>
      </c>
      <c r="P160">
        <v>24.472394839139788</v>
      </c>
      <c r="Q160">
        <v>-1.9700841921624468E-2</v>
      </c>
      <c r="R160">
        <v>150</v>
      </c>
      <c r="S160">
        <v>163</v>
      </c>
      <c r="T160">
        <v>61.099249139742007</v>
      </c>
      <c r="U160">
        <v>95.942856100629399</v>
      </c>
      <c r="V160">
        <v>95.25698644407305</v>
      </c>
      <c r="W160">
        <v>94.799535121783393</v>
      </c>
      <c r="X160">
        <v>89.772727344957758</v>
      </c>
      <c r="Y160">
        <v>91.252454025351312</v>
      </c>
      <c r="Z160">
        <v>7.9994911492068388E-2</v>
      </c>
      <c r="AA160">
        <v>120</v>
      </c>
      <c r="AB160">
        <v>52</v>
      </c>
      <c r="AC160">
        <v>0.85881859755991574</v>
      </c>
      <c r="AD160">
        <v>0.92407154998541052</v>
      </c>
      <c r="AE160">
        <v>0.95102091907860853</v>
      </c>
      <c r="AF160">
        <v>0.86240722474280185</v>
      </c>
      <c r="AG160">
        <v>3.9375921338297856E-2</v>
      </c>
      <c r="AH160">
        <v>0.55382122715114768</v>
      </c>
      <c r="AI160">
        <v>-0.46015900960796985</v>
      </c>
      <c r="AJ160">
        <v>203</v>
      </c>
      <c r="AK160">
        <v>41</v>
      </c>
      <c r="AL160">
        <v>1.4341770904265005</v>
      </c>
      <c r="AM160">
        <v>1.4819880427252672</v>
      </c>
      <c r="AN160">
        <v>1.5103399729577778</v>
      </c>
      <c r="AO160">
        <v>1.4303699594652655</v>
      </c>
      <c r="AP160">
        <v>0.32360475585940773</v>
      </c>
      <c r="AQ160">
        <v>1.0064291414324869</v>
      </c>
      <c r="AR160">
        <v>-0.25752399487055289</v>
      </c>
      <c r="AS160">
        <v>234</v>
      </c>
      <c r="AT160">
        <v>42</v>
      </c>
      <c r="AU160">
        <v>215.5</v>
      </c>
      <c r="AV160">
        <v>156.5</v>
      </c>
      <c r="AW160">
        <v>86</v>
      </c>
      <c r="AX160">
        <v>122</v>
      </c>
      <c r="AY160">
        <v>138</v>
      </c>
      <c r="AZ160">
        <f>SUMPRODUCT(AU160:AY160,$AU$2:$AY$2)/SUM($AU$2:$AY$2)</f>
        <v>143.47499999999999</v>
      </c>
      <c r="BA160" s="32" t="s">
        <v>480</v>
      </c>
    </row>
    <row r="161" spans="1:53" hidden="1" x14ac:dyDescent="0.3">
      <c r="A161" t="s">
        <v>160</v>
      </c>
      <c r="B161">
        <v>11.756872158740482</v>
      </c>
      <c r="C161">
        <v>16.498296799877121</v>
      </c>
      <c r="D161">
        <v>16.232631217919998</v>
      </c>
      <c r="E161">
        <v>17.419139008030719</v>
      </c>
      <c r="F161">
        <v>16.842980375569308</v>
      </c>
      <c r="G161">
        <v>16.622218544151821</v>
      </c>
      <c r="H161">
        <v>152</v>
      </c>
      <c r="I161">
        <v>7.4547033049972899E-2</v>
      </c>
      <c r="J161">
        <v>97</v>
      </c>
      <c r="K161">
        <v>8.2428416201870327</v>
      </c>
      <c r="L161">
        <v>11.498550421619917</v>
      </c>
      <c r="M161">
        <v>15.148104568915047</v>
      </c>
      <c r="N161">
        <v>14.097051185544807</v>
      </c>
      <c r="O161">
        <v>13.152869562513304</v>
      </c>
      <c r="P161">
        <v>13.506953696542121</v>
      </c>
      <c r="Q161">
        <v>9.7965544372142999E-2</v>
      </c>
      <c r="R161">
        <v>175</v>
      </c>
      <c r="S161">
        <v>45</v>
      </c>
      <c r="T161">
        <v>24.230172150912718</v>
      </c>
      <c r="U161">
        <v>26.648504121335705</v>
      </c>
      <c r="V161">
        <v>29.635648682604746</v>
      </c>
      <c r="W161">
        <v>28.433134660203006</v>
      </c>
      <c r="X161">
        <v>31.90451126139218</v>
      </c>
      <c r="Y161">
        <v>29.762808452751145</v>
      </c>
      <c r="Z161">
        <v>5.6572053349157159E-2</v>
      </c>
      <c r="AA161">
        <v>182</v>
      </c>
      <c r="AB161">
        <v>73</v>
      </c>
      <c r="AC161">
        <v>302.37951143254639</v>
      </c>
      <c r="AD161">
        <v>-23.374149062131135</v>
      </c>
      <c r="AE161">
        <v>-10.044481096404587</v>
      </c>
      <c r="AF161">
        <v>-26.193731489383079</v>
      </c>
      <c r="AG161">
        <v>0.99124861264868724</v>
      </c>
      <c r="AH161">
        <v>4.4797518974843991</v>
      </c>
      <c r="AI161">
        <v>-0.68148781870864039</v>
      </c>
      <c r="AJ161">
        <v>305</v>
      </c>
      <c r="AK161">
        <v>39</v>
      </c>
      <c r="AL161">
        <v>198.00710960143692</v>
      </c>
      <c r="AM161">
        <v>-4.7430715348328114</v>
      </c>
      <c r="AN161">
        <v>1.6646289173561752</v>
      </c>
      <c r="AO161">
        <v>-9.2866910692369711</v>
      </c>
      <c r="AP161">
        <v>0.96109076583766884</v>
      </c>
      <c r="AQ161">
        <v>7.5945566723654183</v>
      </c>
      <c r="AR161">
        <v>-0.65547818691953119</v>
      </c>
      <c r="AS161">
        <v>304</v>
      </c>
      <c r="AT161">
        <v>39</v>
      </c>
      <c r="AU161">
        <v>124.5</v>
      </c>
      <c r="AV161">
        <v>110</v>
      </c>
      <c r="AW161">
        <v>127.5</v>
      </c>
      <c r="AX161">
        <v>172</v>
      </c>
      <c r="AY161">
        <v>171.5</v>
      </c>
      <c r="AZ161">
        <f>SUMPRODUCT(AU161:AY161,$AU$2:$AY$2)/SUM($AU$2:$AY$2)</f>
        <v>144.15</v>
      </c>
      <c r="BA161" s="32" t="s">
        <v>480</v>
      </c>
    </row>
    <row r="162" spans="1:53" hidden="1" x14ac:dyDescent="0.3">
      <c r="A162" t="s">
        <v>126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241</v>
      </c>
      <c r="I162">
        <v>0</v>
      </c>
      <c r="J162">
        <v>132</v>
      </c>
      <c r="K162">
        <v>9.6358399999999995E-7</v>
      </c>
      <c r="L162">
        <v>9.6358399999999995E-7</v>
      </c>
      <c r="M162">
        <v>9.6358399999999995E-7</v>
      </c>
      <c r="N162">
        <v>9.6358399999999995E-7</v>
      </c>
      <c r="O162">
        <v>9.6358399999999995E-7</v>
      </c>
      <c r="P162">
        <v>9.6358399999999995E-7</v>
      </c>
      <c r="Q162">
        <v>0</v>
      </c>
      <c r="R162">
        <v>300</v>
      </c>
      <c r="S162">
        <v>122</v>
      </c>
      <c r="T162">
        <v>0.20585815859199999</v>
      </c>
      <c r="U162">
        <v>0.182412232704</v>
      </c>
      <c r="V162">
        <v>0.19475381657599999</v>
      </c>
      <c r="W162">
        <v>0.171974690816</v>
      </c>
      <c r="X162">
        <v>0.16639457587199999</v>
      </c>
      <c r="Y162">
        <v>0.1765145204736</v>
      </c>
      <c r="Z162">
        <v>-4.1671914117404785E-2</v>
      </c>
      <c r="AA162">
        <v>296</v>
      </c>
      <c r="AB162">
        <v>214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13</v>
      </c>
      <c r="AK162">
        <v>89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11</v>
      </c>
      <c r="AT162">
        <v>101</v>
      </c>
      <c r="AU162">
        <v>186.5</v>
      </c>
      <c r="AV162">
        <v>211</v>
      </c>
      <c r="AW162">
        <v>255</v>
      </c>
      <c r="AX162">
        <v>51</v>
      </c>
      <c r="AY162">
        <v>56</v>
      </c>
      <c r="AZ162">
        <f>SUMPRODUCT(AU162:AY162,$AU$2:$AY$2)/SUM($AU$2:$AY$2)</f>
        <v>144.4</v>
      </c>
      <c r="BA162" s="32" t="s">
        <v>480</v>
      </c>
    </row>
    <row r="163" spans="1:53" hidden="1" x14ac:dyDescent="0.3">
      <c r="A163" t="s">
        <v>62</v>
      </c>
      <c r="B163">
        <v>0</v>
      </c>
      <c r="C163">
        <v>73.612899274547203</v>
      </c>
      <c r="D163">
        <v>75.51988118223872</v>
      </c>
      <c r="E163">
        <v>75.229271638528004</v>
      </c>
      <c r="F163">
        <v>95.240896487895455</v>
      </c>
      <c r="G163">
        <v>79.449761286891686</v>
      </c>
      <c r="H163">
        <v>98</v>
      </c>
      <c r="I163">
        <v>1</v>
      </c>
      <c r="J163">
        <v>5</v>
      </c>
      <c r="K163">
        <v>58.019468743879166</v>
      </c>
      <c r="L163">
        <v>76.178083280559619</v>
      </c>
      <c r="M163">
        <v>83.449341723202565</v>
      </c>
      <c r="N163">
        <v>115.30517303619942</v>
      </c>
      <c r="O163">
        <v>102.70383371362509</v>
      </c>
      <c r="P163">
        <v>99.072831342172321</v>
      </c>
      <c r="Q163">
        <v>0.12099217607816515</v>
      </c>
      <c r="R163">
        <v>86</v>
      </c>
      <c r="S163">
        <v>36</v>
      </c>
      <c r="T163">
        <v>74.676641781099619</v>
      </c>
      <c r="U163">
        <v>82.61804942611252</v>
      </c>
      <c r="V163">
        <v>106.86338874879478</v>
      </c>
      <c r="W163">
        <v>140.08759081002444</v>
      </c>
      <c r="X163">
        <v>168.74380918878359</v>
      </c>
      <c r="Y163">
        <v>138.76121322864032</v>
      </c>
      <c r="Z163">
        <v>0.17708713697174372</v>
      </c>
      <c r="AA163">
        <v>98</v>
      </c>
      <c r="AB163">
        <v>23</v>
      </c>
      <c r="AC163">
        <v>0</v>
      </c>
      <c r="AD163">
        <v>0.58148353694688981</v>
      </c>
      <c r="AE163">
        <v>0.62408200620293708</v>
      </c>
      <c r="AF163">
        <v>0.81885294343866111</v>
      </c>
      <c r="AG163">
        <v>0.68504137766115714</v>
      </c>
      <c r="AH163">
        <v>0.67356301218399306</v>
      </c>
      <c r="AI163">
        <v>1</v>
      </c>
      <c r="AJ163">
        <v>256</v>
      </c>
      <c r="AK163">
        <v>270</v>
      </c>
      <c r="AL163">
        <v>0</v>
      </c>
      <c r="AM163">
        <v>0.83876437337805965</v>
      </c>
      <c r="AN163">
        <v>0.94107533829399259</v>
      </c>
      <c r="AO163">
        <v>1.1436135272835488</v>
      </c>
      <c r="AP163">
        <v>0.97777707175837714</v>
      </c>
      <c r="AQ163">
        <v>0.9643481732161171</v>
      </c>
      <c r="AR163">
        <v>1</v>
      </c>
      <c r="AS163">
        <v>216</v>
      </c>
      <c r="AT163">
        <v>274</v>
      </c>
      <c r="AU163">
        <v>51.5</v>
      </c>
      <c r="AV163">
        <v>61</v>
      </c>
      <c r="AW163">
        <v>60.5</v>
      </c>
      <c r="AX163">
        <v>263</v>
      </c>
      <c r="AY163">
        <v>245</v>
      </c>
      <c r="AZ163">
        <f>SUMPRODUCT(AU163:AY163,$AU$2:$AY$2)/SUM($AU$2:$AY$2)</f>
        <v>144.5</v>
      </c>
      <c r="BA163" s="32" t="s">
        <v>480</v>
      </c>
    </row>
    <row r="164" spans="1:53" hidden="1" x14ac:dyDescent="0.3">
      <c r="A164" t="s">
        <v>72</v>
      </c>
      <c r="B164">
        <v>5952.0755738715343</v>
      </c>
      <c r="C164">
        <v>642.03079886448472</v>
      </c>
      <c r="D164">
        <v>11615.851280139772</v>
      </c>
      <c r="E164">
        <v>14800.729494784</v>
      </c>
      <c r="F164">
        <v>5655.8035883300654</v>
      </c>
      <c r="G164">
        <v>9355.4158584319812</v>
      </c>
      <c r="H164">
        <v>7</v>
      </c>
      <c r="I164">
        <v>-1.0159597639821993E-2</v>
      </c>
      <c r="J164">
        <v>206</v>
      </c>
      <c r="K164">
        <v>1544.7230890893879</v>
      </c>
      <c r="L164">
        <v>1679.9512215213606</v>
      </c>
      <c r="M164">
        <v>2084.6620958251756</v>
      </c>
      <c r="N164">
        <v>2927.3009938250111</v>
      </c>
      <c r="O164">
        <v>3490.6826328317707</v>
      </c>
      <c r="P164">
        <v>2852.6294859757841</v>
      </c>
      <c r="Q164">
        <v>0.17709616684672658</v>
      </c>
      <c r="R164">
        <v>10</v>
      </c>
      <c r="S164">
        <v>27</v>
      </c>
      <c r="T164">
        <v>2433.9100575623197</v>
      </c>
      <c r="U164">
        <v>2100.5696931775942</v>
      </c>
      <c r="V164">
        <v>2788.6271391500295</v>
      </c>
      <c r="W164">
        <v>4138.3218749889384</v>
      </c>
      <c r="X164">
        <v>5280.2990333550197</v>
      </c>
      <c r="Y164">
        <v>4138.0655912056909</v>
      </c>
      <c r="Z164">
        <v>0.16753739260091693</v>
      </c>
      <c r="AA164">
        <v>12</v>
      </c>
      <c r="AB164">
        <v>25</v>
      </c>
      <c r="AC164">
        <v>0</v>
      </c>
      <c r="AD164">
        <v>0</v>
      </c>
      <c r="AE164">
        <v>0.96225115093069591</v>
      </c>
      <c r="AF164">
        <v>0.59691900494317995</v>
      </c>
      <c r="AG164">
        <v>0.80266988196223577</v>
      </c>
      <c r="AH164">
        <v>0.69259388445398751</v>
      </c>
      <c r="AI164">
        <v>1</v>
      </c>
      <c r="AJ164">
        <v>263</v>
      </c>
      <c r="AK164">
        <v>270</v>
      </c>
      <c r="AL164">
        <v>0</v>
      </c>
      <c r="AM164">
        <v>0</v>
      </c>
      <c r="AN164">
        <v>1.4337511363521993</v>
      </c>
      <c r="AO164">
        <v>0.94449237631680538</v>
      </c>
      <c r="AP164">
        <v>1.1120660509130917</v>
      </c>
      <c r="AQ164">
        <v>1.0149243605307183</v>
      </c>
      <c r="AR164">
        <v>1</v>
      </c>
      <c r="AS164">
        <v>241</v>
      </c>
      <c r="AT164">
        <v>274</v>
      </c>
      <c r="AU164">
        <v>106.5</v>
      </c>
      <c r="AV164">
        <v>18.5</v>
      </c>
      <c r="AW164">
        <v>18.5</v>
      </c>
      <c r="AX164">
        <v>266.5</v>
      </c>
      <c r="AY164">
        <v>257.5</v>
      </c>
      <c r="AZ164">
        <f>SUMPRODUCT(AU164:AY164,$AU$2:$AY$2)/SUM($AU$2:$AY$2)</f>
        <v>145</v>
      </c>
      <c r="BA164" s="32" t="s">
        <v>480</v>
      </c>
    </row>
    <row r="165" spans="1:53" hidden="1" x14ac:dyDescent="0.3">
      <c r="A165" t="s">
        <v>63</v>
      </c>
      <c r="B165">
        <v>0.19606414627840002</v>
      </c>
      <c r="C165">
        <v>4.3633084305817595</v>
      </c>
      <c r="D165">
        <v>9.5299854796800004E-2</v>
      </c>
      <c r="E165">
        <v>0.1025752512512</v>
      </c>
      <c r="F165">
        <v>0</v>
      </c>
      <c r="G165">
        <v>0.27780117517772801</v>
      </c>
      <c r="H165">
        <v>215</v>
      </c>
      <c r="I165">
        <v>-1</v>
      </c>
      <c r="J165">
        <v>257</v>
      </c>
      <c r="K165">
        <v>113.38013287856518</v>
      </c>
      <c r="L165">
        <v>95.401226069403947</v>
      </c>
      <c r="M165">
        <v>93.269257186011458</v>
      </c>
      <c r="N165">
        <v>92.711616544932866</v>
      </c>
      <c r="O165">
        <v>0</v>
      </c>
      <c r="P165">
        <v>56.906404348080606</v>
      </c>
      <c r="Q165">
        <v>-1</v>
      </c>
      <c r="R165">
        <v>115</v>
      </c>
      <c r="S165">
        <v>250</v>
      </c>
      <c r="T165">
        <v>19.970013654428776</v>
      </c>
      <c r="U165">
        <v>25.168155283689778</v>
      </c>
      <c r="V165">
        <v>33.290516179600587</v>
      </c>
      <c r="W165">
        <v>37.002174318112147</v>
      </c>
      <c r="X165">
        <v>0</v>
      </c>
      <c r="Y165">
        <v>20.015663978259688</v>
      </c>
      <c r="Z165">
        <v>-1</v>
      </c>
      <c r="AA165">
        <v>210</v>
      </c>
      <c r="AB165">
        <v>251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13</v>
      </c>
      <c r="AK165">
        <v>89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11</v>
      </c>
      <c r="AT165">
        <v>101</v>
      </c>
      <c r="AU165">
        <v>236</v>
      </c>
      <c r="AV165">
        <v>182.5</v>
      </c>
      <c r="AW165">
        <v>230.5</v>
      </c>
      <c r="AX165">
        <v>51</v>
      </c>
      <c r="AY165">
        <v>56</v>
      </c>
      <c r="AZ165">
        <f>SUMPRODUCT(AU165:AY165,$AU$2:$AY$2)/SUM($AU$2:$AY$2)</f>
        <v>145.12500000000003</v>
      </c>
      <c r="BA165" s="32" t="s">
        <v>480</v>
      </c>
    </row>
    <row r="166" spans="1:53" hidden="1" x14ac:dyDescent="0.3">
      <c r="A166" t="s">
        <v>110</v>
      </c>
      <c r="B166">
        <v>6.4259648494284791</v>
      </c>
      <c r="C166">
        <v>7.6196056471859199</v>
      </c>
      <c r="D166">
        <v>7.4289968895385599</v>
      </c>
      <c r="E166">
        <v>0</v>
      </c>
      <c r="F166">
        <v>0</v>
      </c>
      <c r="G166">
        <v>2.1880779027384323</v>
      </c>
      <c r="H166">
        <v>202</v>
      </c>
      <c r="I166">
        <v>-1</v>
      </c>
      <c r="J166">
        <v>257</v>
      </c>
      <c r="K166">
        <v>31.183039914059776</v>
      </c>
      <c r="L166">
        <v>27.853304277515775</v>
      </c>
      <c r="M166">
        <v>30.167528664651162</v>
      </c>
      <c r="N166">
        <v>0</v>
      </c>
      <c r="O166">
        <v>0</v>
      </c>
      <c r="P166">
        <v>8.9853229425090113</v>
      </c>
      <c r="Q166">
        <v>-1</v>
      </c>
      <c r="R166">
        <v>199</v>
      </c>
      <c r="S166">
        <v>250</v>
      </c>
      <c r="T166">
        <v>135.14872137112482</v>
      </c>
      <c r="U166">
        <v>138.39047689683466</v>
      </c>
      <c r="V166">
        <v>125.75460598890108</v>
      </c>
      <c r="W166">
        <v>0</v>
      </c>
      <c r="X166">
        <v>0</v>
      </c>
      <c r="Y166">
        <v>38.827881111178193</v>
      </c>
      <c r="Z166">
        <v>-1</v>
      </c>
      <c r="AA166">
        <v>163</v>
      </c>
      <c r="AB166">
        <v>251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13</v>
      </c>
      <c r="AK166">
        <v>89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11</v>
      </c>
      <c r="AT166">
        <v>101</v>
      </c>
      <c r="AU166">
        <v>229.5</v>
      </c>
      <c r="AV166">
        <v>224.5</v>
      </c>
      <c r="AW166">
        <v>207</v>
      </c>
      <c r="AX166">
        <v>51</v>
      </c>
      <c r="AY166">
        <v>56</v>
      </c>
      <c r="AZ166">
        <f>SUMPRODUCT(AU166:AY166,$AU$2:$AY$2)/SUM($AU$2:$AY$2)</f>
        <v>145.42500000000001</v>
      </c>
      <c r="BA166" s="32" t="s">
        <v>480</v>
      </c>
    </row>
    <row r="167" spans="1:53" hidden="1" x14ac:dyDescent="0.3">
      <c r="A167" t="s">
        <v>166</v>
      </c>
      <c r="B167">
        <v>0</v>
      </c>
      <c r="C167">
        <v>10.742034432000001</v>
      </c>
      <c r="D167">
        <v>11.474358272</v>
      </c>
      <c r="E167">
        <v>6.5668249599999999</v>
      </c>
      <c r="F167">
        <v>0</v>
      </c>
      <c r="G167">
        <v>4.8020208640000002</v>
      </c>
      <c r="H167">
        <v>188</v>
      </c>
      <c r="I167">
        <v>0</v>
      </c>
      <c r="J167">
        <v>132</v>
      </c>
      <c r="K167">
        <v>7.0946420583321599</v>
      </c>
      <c r="L167">
        <v>4.4786254421401601</v>
      </c>
      <c r="M167">
        <v>2.6291892141772801</v>
      </c>
      <c r="N167">
        <v>1.9401658520268799</v>
      </c>
      <c r="O167">
        <v>0</v>
      </c>
      <c r="P167">
        <v>1.686550973467136</v>
      </c>
      <c r="Q167">
        <v>-1</v>
      </c>
      <c r="R167">
        <v>259</v>
      </c>
      <c r="S167">
        <v>250</v>
      </c>
      <c r="T167">
        <v>12.05989014941696</v>
      </c>
      <c r="U167">
        <v>10.370505994721281</v>
      </c>
      <c r="V167">
        <v>8.4052422002176019</v>
      </c>
      <c r="W167">
        <v>8.7209976054374412</v>
      </c>
      <c r="X167">
        <v>0</v>
      </c>
      <c r="Y167">
        <v>5.4188675288816643</v>
      </c>
      <c r="Z167">
        <v>-1</v>
      </c>
      <c r="AA167">
        <v>261</v>
      </c>
      <c r="AB167">
        <v>251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13</v>
      </c>
      <c r="AK167">
        <v>89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11</v>
      </c>
      <c r="AT167">
        <v>101</v>
      </c>
      <c r="AU167">
        <v>160</v>
      </c>
      <c r="AV167">
        <v>254.5</v>
      </c>
      <c r="AW167">
        <v>256</v>
      </c>
      <c r="AX167">
        <v>51</v>
      </c>
      <c r="AY167">
        <v>56</v>
      </c>
      <c r="AZ167">
        <f>SUMPRODUCT(AU167:AY167,$AU$2:$AY$2)/SUM($AU$2:$AY$2)</f>
        <v>145.82500000000002</v>
      </c>
      <c r="BA167" s="32" t="s">
        <v>480</v>
      </c>
    </row>
    <row r="168" spans="1:53" hidden="1" x14ac:dyDescent="0.3">
      <c r="A168" t="s">
        <v>60</v>
      </c>
      <c r="B168">
        <v>2.1225393312132095</v>
      </c>
      <c r="C168">
        <v>-5.2212813392350199</v>
      </c>
      <c r="D168">
        <v>-7.8424774896159759</v>
      </c>
      <c r="E168">
        <v>-0.41782062182400004</v>
      </c>
      <c r="F168">
        <v>0.85015268821872647</v>
      </c>
      <c r="G168">
        <v>-1.5087177095839952</v>
      </c>
      <c r="H168">
        <v>308</v>
      </c>
      <c r="I168">
        <v>-0.16722392994151414</v>
      </c>
      <c r="J168">
        <v>240</v>
      </c>
      <c r="K168">
        <v>128.09237219327528</v>
      </c>
      <c r="L168">
        <v>97.315856321895637</v>
      </c>
      <c r="M168">
        <v>75.682681225652317</v>
      </c>
      <c r="N168">
        <v>67.060069629127582</v>
      </c>
      <c r="O168">
        <v>61.845357277905919</v>
      </c>
      <c r="P168">
        <v>71.263111470789653</v>
      </c>
      <c r="Q168">
        <v>-0.13551638390342302</v>
      </c>
      <c r="R168">
        <v>105</v>
      </c>
      <c r="S168">
        <v>228</v>
      </c>
      <c r="T168">
        <v>139.60693995865876</v>
      </c>
      <c r="U168">
        <v>150.3859938853459</v>
      </c>
      <c r="V168">
        <v>173.07713489813096</v>
      </c>
      <c r="W168">
        <v>187.10794354148064</v>
      </c>
      <c r="X168">
        <v>100.20343197313751</v>
      </c>
      <c r="Y168">
        <v>145.32882952352563</v>
      </c>
      <c r="Z168">
        <v>-6.4173976953007972E-2</v>
      </c>
      <c r="AA168">
        <v>93</v>
      </c>
      <c r="AB168">
        <v>224</v>
      </c>
      <c r="AC168">
        <v>0.7777700670271338</v>
      </c>
      <c r="AD168">
        <v>0.9367753923107166</v>
      </c>
      <c r="AE168">
        <v>1.9232415076923253</v>
      </c>
      <c r="AF168">
        <v>0</v>
      </c>
      <c r="AG168">
        <v>0</v>
      </c>
      <c r="AH168">
        <v>0.47037557450535761</v>
      </c>
      <c r="AI168">
        <v>-1</v>
      </c>
      <c r="AJ168">
        <v>181</v>
      </c>
      <c r="AK168">
        <v>1</v>
      </c>
      <c r="AL168">
        <v>1.0791923189604733</v>
      </c>
      <c r="AM168">
        <v>1.2362187930391286</v>
      </c>
      <c r="AN168">
        <v>2.1129460522604417</v>
      </c>
      <c r="AO168">
        <v>0</v>
      </c>
      <c r="AP168">
        <v>0</v>
      </c>
      <c r="AQ168">
        <v>0.53835976605206848</v>
      </c>
      <c r="AR168">
        <v>-1</v>
      </c>
      <c r="AS168">
        <v>140</v>
      </c>
      <c r="AT168">
        <v>1</v>
      </c>
      <c r="AU168">
        <v>274</v>
      </c>
      <c r="AV168">
        <v>166.5</v>
      </c>
      <c r="AW168">
        <v>158.5</v>
      </c>
      <c r="AX168">
        <v>91</v>
      </c>
      <c r="AY168">
        <v>70.5</v>
      </c>
      <c r="AZ168">
        <f>SUMPRODUCT(AU168:AY168,$AU$2:$AY$2)/SUM($AU$2:$AY$2)</f>
        <v>146.27500000000001</v>
      </c>
      <c r="BA168" s="32" t="s">
        <v>480</v>
      </c>
    </row>
    <row r="169" spans="1:53" hidden="1" x14ac:dyDescent="0.3">
      <c r="A169" t="s">
        <v>155</v>
      </c>
      <c r="B169">
        <v>83.778636471295997</v>
      </c>
      <c r="C169">
        <v>47.059416277749762</v>
      </c>
      <c r="D169">
        <v>53.882539202949118</v>
      </c>
      <c r="E169">
        <v>70.204935439534083</v>
      </c>
      <c r="F169">
        <v>50.761488863590401</v>
      </c>
      <c r="G169">
        <v>58.684486655338489</v>
      </c>
      <c r="H169">
        <v>109</v>
      </c>
      <c r="I169">
        <v>-9.5350780593451034E-2</v>
      </c>
      <c r="J169">
        <v>232</v>
      </c>
      <c r="K169">
        <v>423.15709111032891</v>
      </c>
      <c r="L169">
        <v>529.1020176454424</v>
      </c>
      <c r="M169">
        <v>493.11627223015847</v>
      </c>
      <c r="N169">
        <v>491.21059574656317</v>
      </c>
      <c r="O169">
        <v>523.95380266853851</v>
      </c>
      <c r="P169">
        <v>503.1809096752047</v>
      </c>
      <c r="Q169">
        <v>4.3658164015760947E-2</v>
      </c>
      <c r="R169">
        <v>29</v>
      </c>
      <c r="S169">
        <v>67</v>
      </c>
      <c r="T169">
        <v>386.08365592613399</v>
      </c>
      <c r="U169">
        <v>575.72842604648451</v>
      </c>
      <c r="V169">
        <v>607.49188686894081</v>
      </c>
      <c r="W169">
        <v>712.95628463540879</v>
      </c>
      <c r="X169">
        <v>653.31175546376062</v>
      </c>
      <c r="Y169">
        <v>644.80056904854598</v>
      </c>
      <c r="Z169">
        <v>0.11093285567582711</v>
      </c>
      <c r="AA169">
        <v>31</v>
      </c>
      <c r="AB169">
        <v>38</v>
      </c>
      <c r="AC169">
        <v>0.16051103012002588</v>
      </c>
      <c r="AD169">
        <v>0.95561776142373711</v>
      </c>
      <c r="AE169">
        <v>0.97493314360856398</v>
      </c>
      <c r="AF169">
        <v>0.15188634671365975</v>
      </c>
      <c r="AG169">
        <v>0.72500184064378614</v>
      </c>
      <c r="AH169">
        <v>0.58635970857051345</v>
      </c>
      <c r="AI169">
        <v>0.35196934830874027</v>
      </c>
      <c r="AJ169">
        <v>214</v>
      </c>
      <c r="AK169">
        <v>268</v>
      </c>
      <c r="AL169">
        <v>0.3276226281487481</v>
      </c>
      <c r="AM169">
        <v>1.0250465801454014</v>
      </c>
      <c r="AN169">
        <v>1.0318404460859028</v>
      </c>
      <c r="AO169">
        <v>0.30557594658251164</v>
      </c>
      <c r="AP169">
        <v>0.81233333738262015</v>
      </c>
      <c r="AQ169">
        <v>0.69060766855968958</v>
      </c>
      <c r="AR169">
        <v>0.1991460393304143</v>
      </c>
      <c r="AS169">
        <v>153</v>
      </c>
      <c r="AT169">
        <v>267</v>
      </c>
      <c r="AU169">
        <v>170.5</v>
      </c>
      <c r="AV169">
        <v>48</v>
      </c>
      <c r="AW169">
        <v>34.5</v>
      </c>
      <c r="AX169">
        <v>241</v>
      </c>
      <c r="AY169">
        <v>210</v>
      </c>
      <c r="AZ169">
        <f>SUMPRODUCT(AU169:AY169,$AU$2:$AY$2)/SUM($AU$2:$AY$2)</f>
        <v>147.35</v>
      </c>
      <c r="BA169" s="32" t="s">
        <v>480</v>
      </c>
    </row>
    <row r="170" spans="1:53" hidden="1" x14ac:dyDescent="0.3">
      <c r="A170" t="s">
        <v>46</v>
      </c>
      <c r="B170">
        <v>0</v>
      </c>
      <c r="C170">
        <v>241.48678465324031</v>
      </c>
      <c r="D170">
        <v>343.22152587319295</v>
      </c>
      <c r="E170">
        <v>403.79893820858365</v>
      </c>
      <c r="F170">
        <v>652.62304001420296</v>
      </c>
      <c r="G170">
        <v>462.90754187555689</v>
      </c>
      <c r="H170">
        <v>48</v>
      </c>
      <c r="I170">
        <v>1</v>
      </c>
      <c r="J170">
        <v>5</v>
      </c>
      <c r="K170">
        <v>16.48989829732065</v>
      </c>
      <c r="L170">
        <v>9.6575279241168897</v>
      </c>
      <c r="M170">
        <v>6.719341552097382</v>
      </c>
      <c r="N170">
        <v>3.1454656797971459</v>
      </c>
      <c r="O170">
        <v>3.6122028883241986</v>
      </c>
      <c r="P170">
        <v>5.0397604807601768</v>
      </c>
      <c r="Q170">
        <v>-0.2619074331278729</v>
      </c>
      <c r="R170">
        <v>220</v>
      </c>
      <c r="S170">
        <v>239</v>
      </c>
      <c r="T170">
        <v>67.272104062641247</v>
      </c>
      <c r="U170">
        <v>69.462774797153074</v>
      </c>
      <c r="V170">
        <v>69.879845526302717</v>
      </c>
      <c r="W170">
        <v>21.229455374390987</v>
      </c>
      <c r="X170">
        <v>20.41345895315456</v>
      </c>
      <c r="Y170">
        <v>35.346933241829376</v>
      </c>
      <c r="Z170">
        <v>-0.2121993809909255</v>
      </c>
      <c r="AA170">
        <v>169</v>
      </c>
      <c r="AB170">
        <v>243</v>
      </c>
      <c r="AC170">
        <v>1.8351715790874434</v>
      </c>
      <c r="AD170">
        <v>-0.4973823965377922</v>
      </c>
      <c r="AE170">
        <v>10.894670205951281</v>
      </c>
      <c r="AF170">
        <v>0</v>
      </c>
      <c r="AG170">
        <v>0</v>
      </c>
      <c r="AH170">
        <v>2.2458235003177385</v>
      </c>
      <c r="AI170">
        <v>-1</v>
      </c>
      <c r="AJ170">
        <v>303</v>
      </c>
      <c r="AK170">
        <v>1</v>
      </c>
      <c r="AL170">
        <v>2.3937578599187335</v>
      </c>
      <c r="AM170">
        <v>-3.8250531265539532E-2</v>
      </c>
      <c r="AN170">
        <v>6.8827068094605313</v>
      </c>
      <c r="AO170">
        <v>0</v>
      </c>
      <c r="AP170">
        <v>0</v>
      </c>
      <c r="AQ170">
        <v>1.494316728324766</v>
      </c>
      <c r="AR170">
        <v>-1</v>
      </c>
      <c r="AS170">
        <v>294</v>
      </c>
      <c r="AT170">
        <v>1</v>
      </c>
      <c r="AU170">
        <v>26.5</v>
      </c>
      <c r="AV170">
        <v>229.5</v>
      </c>
      <c r="AW170">
        <v>206</v>
      </c>
      <c r="AX170">
        <v>152</v>
      </c>
      <c r="AY170">
        <v>147.5</v>
      </c>
      <c r="AZ170">
        <f>SUMPRODUCT(AU170:AY170,$AU$2:$AY$2)/SUM($AU$2:$AY$2)</f>
        <v>147.97499999999999</v>
      </c>
      <c r="BA170" s="32" t="s">
        <v>480</v>
      </c>
    </row>
    <row r="171" spans="1:53" hidden="1" x14ac:dyDescent="0.3">
      <c r="A171" t="s">
        <v>244</v>
      </c>
      <c r="B171">
        <v>7.4467091630080001E-2</v>
      </c>
      <c r="C171">
        <v>2.7038976450559998E-2</v>
      </c>
      <c r="D171">
        <v>2.0630131087360001E-2</v>
      </c>
      <c r="E171">
        <v>-1.21935773696E-2</v>
      </c>
      <c r="F171">
        <v>1.1398129141759999E-2</v>
      </c>
      <c r="G171">
        <v>1.0102508067328E-2</v>
      </c>
      <c r="H171">
        <v>226</v>
      </c>
      <c r="I171">
        <v>-0.31297295081434984</v>
      </c>
      <c r="J171">
        <v>251</v>
      </c>
      <c r="K171">
        <v>15.229263329568051</v>
      </c>
      <c r="L171">
        <v>17.595171671847837</v>
      </c>
      <c r="M171">
        <v>15.300731483575399</v>
      </c>
      <c r="N171">
        <v>15.394382315542527</v>
      </c>
      <c r="O171">
        <v>14.833267726256333</v>
      </c>
      <c r="P171">
        <v>15.252989831951169</v>
      </c>
      <c r="Q171">
        <v>-5.2554054812712359E-3</v>
      </c>
      <c r="R171">
        <v>168</v>
      </c>
      <c r="S171">
        <v>144</v>
      </c>
      <c r="T171">
        <v>42.758256446253057</v>
      </c>
      <c r="U171">
        <v>50.052682037213494</v>
      </c>
      <c r="V171">
        <v>50.668415999713183</v>
      </c>
      <c r="W171">
        <v>47.330913682063361</v>
      </c>
      <c r="X171">
        <v>47.464756752322565</v>
      </c>
      <c r="Y171">
        <v>47.959406929663999</v>
      </c>
      <c r="Z171">
        <v>2.1104651052338719E-2</v>
      </c>
      <c r="AA171">
        <v>152</v>
      </c>
      <c r="AB171">
        <v>112</v>
      </c>
      <c r="AC171">
        <v>0.68923726833526167</v>
      </c>
      <c r="AD171">
        <v>0.64149592102356945</v>
      </c>
      <c r="AE171">
        <v>0.63727801185452515</v>
      </c>
      <c r="AF171">
        <v>0.57199971564282737</v>
      </c>
      <c r="AG171">
        <v>0.44999750553459167</v>
      </c>
      <c r="AH171">
        <v>0.54559117874553154</v>
      </c>
      <c r="AI171">
        <v>-8.1734493760183269E-2</v>
      </c>
      <c r="AJ171">
        <v>200</v>
      </c>
      <c r="AK171">
        <v>54</v>
      </c>
      <c r="AL171">
        <v>0.9003491364175169</v>
      </c>
      <c r="AM171">
        <v>0.82205024921276859</v>
      </c>
      <c r="AN171">
        <v>0.80935282380046714</v>
      </c>
      <c r="AO171">
        <v>0.76328800527848417</v>
      </c>
      <c r="AP171">
        <v>0.64407060532298399</v>
      </c>
      <c r="AQ171">
        <v>0.73460517775434653</v>
      </c>
      <c r="AR171">
        <v>-6.4799984595585891E-2</v>
      </c>
      <c r="AS171">
        <v>156</v>
      </c>
      <c r="AT171">
        <v>55</v>
      </c>
      <c r="AU171">
        <v>238.5</v>
      </c>
      <c r="AV171">
        <v>156</v>
      </c>
      <c r="AW171">
        <v>132</v>
      </c>
      <c r="AX171">
        <v>127</v>
      </c>
      <c r="AY171">
        <v>105.5</v>
      </c>
      <c r="AZ171">
        <f>SUMPRODUCT(AU171:AY171,$AU$2:$AY$2)/SUM($AU$2:$AY$2)</f>
        <v>148.19999999999999</v>
      </c>
      <c r="BA171" s="32" t="s">
        <v>480</v>
      </c>
    </row>
    <row r="172" spans="1:53" hidden="1" x14ac:dyDescent="0.3">
      <c r="A172" t="s">
        <v>167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241</v>
      </c>
      <c r="I172">
        <v>0</v>
      </c>
      <c r="J172">
        <v>132</v>
      </c>
      <c r="K172">
        <v>0.51353438412800001</v>
      </c>
      <c r="L172">
        <v>0.48895335628800002</v>
      </c>
      <c r="M172">
        <v>0.24681827890083843</v>
      </c>
      <c r="N172">
        <v>0.20551334073210881</v>
      </c>
      <c r="O172">
        <v>0.29402609594101764</v>
      </c>
      <c r="P172">
        <v>0.27875248339700742</v>
      </c>
      <c r="Q172">
        <v>-0.10553516786128336</v>
      </c>
      <c r="R172">
        <v>288</v>
      </c>
      <c r="S172">
        <v>220</v>
      </c>
      <c r="T172">
        <v>2.7950469099520001</v>
      </c>
      <c r="U172">
        <v>2.6878212096</v>
      </c>
      <c r="V172">
        <v>2.6203358332928004</v>
      </c>
      <c r="W172">
        <v>2.5722154215526398</v>
      </c>
      <c r="X172">
        <v>2.50226174774272</v>
      </c>
      <c r="Y172">
        <v>2.57077989819904</v>
      </c>
      <c r="Z172">
        <v>-2.1887684584178557E-2</v>
      </c>
      <c r="AA172">
        <v>288</v>
      </c>
      <c r="AB172">
        <v>196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13</v>
      </c>
      <c r="AK172">
        <v>89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11</v>
      </c>
      <c r="AT172">
        <v>101</v>
      </c>
      <c r="AU172">
        <v>186.5</v>
      </c>
      <c r="AV172">
        <v>254</v>
      </c>
      <c r="AW172">
        <v>242</v>
      </c>
      <c r="AX172">
        <v>51</v>
      </c>
      <c r="AY172">
        <v>56</v>
      </c>
      <c r="AZ172">
        <f>SUMPRODUCT(AU172:AY172,$AU$2:$AY$2)/SUM($AU$2:$AY$2)</f>
        <v>148.25000000000003</v>
      </c>
      <c r="BA172" s="32" t="s">
        <v>480</v>
      </c>
    </row>
    <row r="173" spans="1:53" hidden="1" x14ac:dyDescent="0.3">
      <c r="A173" t="s">
        <v>315</v>
      </c>
      <c r="B173">
        <v>0</v>
      </c>
      <c r="C173">
        <v>-0.14733249996339198</v>
      </c>
      <c r="D173">
        <v>-193.0833185709605</v>
      </c>
      <c r="E173">
        <v>1.445376E-2</v>
      </c>
      <c r="F173">
        <v>-3.7675216682598399E-2</v>
      </c>
      <c r="G173">
        <v>-38.634764297863313</v>
      </c>
      <c r="H173">
        <v>310</v>
      </c>
      <c r="I173">
        <v>1</v>
      </c>
      <c r="J173">
        <v>5</v>
      </c>
      <c r="K173">
        <v>156.3431224015755</v>
      </c>
      <c r="L173">
        <v>148.18306209589321</v>
      </c>
      <c r="M173">
        <v>256.37533917020642</v>
      </c>
      <c r="N173">
        <v>241.94129608980367</v>
      </c>
      <c r="O173">
        <v>225.33296720156997</v>
      </c>
      <c r="P173">
        <v>229.21695276648381</v>
      </c>
      <c r="Q173">
        <v>7.5843724366377874E-2</v>
      </c>
      <c r="R173">
        <v>51</v>
      </c>
      <c r="S173">
        <v>52</v>
      </c>
      <c r="T173">
        <v>217.01340191044486</v>
      </c>
      <c r="U173">
        <v>210.20154494660412</v>
      </c>
      <c r="V173">
        <v>414.51561287653135</v>
      </c>
      <c r="W173">
        <v>469.00928041350727</v>
      </c>
      <c r="X173">
        <v>450.17898840026544</v>
      </c>
      <c r="Y173">
        <v>425.03824940231709</v>
      </c>
      <c r="Z173">
        <v>0.15712355175877279</v>
      </c>
      <c r="AA173">
        <v>46</v>
      </c>
      <c r="AB173">
        <v>26</v>
      </c>
      <c r="AC173">
        <v>0.70077564247046942</v>
      </c>
      <c r="AD173">
        <v>0.65344500034330588</v>
      </c>
      <c r="AE173">
        <v>0.60743598076717098</v>
      </c>
      <c r="AF173">
        <v>0.63633476267452749</v>
      </c>
      <c r="AG173">
        <v>0.64416296358567904</v>
      </c>
      <c r="AH173">
        <v>0.6377638425307528</v>
      </c>
      <c r="AI173">
        <v>-1.670608722770206E-2</v>
      </c>
      <c r="AJ173">
        <v>242</v>
      </c>
      <c r="AK173">
        <v>80</v>
      </c>
      <c r="AL173">
        <v>1.5736940020914882</v>
      </c>
      <c r="AM173">
        <v>1.3621207086847962</v>
      </c>
      <c r="AN173">
        <v>2.4708156597642783</v>
      </c>
      <c r="AO173">
        <v>1.6333656084170451</v>
      </c>
      <c r="AP173">
        <v>1.7520511226297713</v>
      </c>
      <c r="AQ173">
        <v>1.8317839990686919</v>
      </c>
      <c r="AR173">
        <v>2.1704478186264753E-2</v>
      </c>
      <c r="AS173">
        <v>298</v>
      </c>
      <c r="AT173">
        <v>225</v>
      </c>
      <c r="AU173">
        <v>157.5</v>
      </c>
      <c r="AV173">
        <v>51.5</v>
      </c>
      <c r="AW173">
        <v>36</v>
      </c>
      <c r="AX173">
        <v>161</v>
      </c>
      <c r="AY173">
        <v>261.5</v>
      </c>
      <c r="AZ173">
        <f>SUMPRODUCT(AU173:AY173,$AU$2:$AY$2)/SUM($AU$2:$AY$2)</f>
        <v>149.02500000000001</v>
      </c>
      <c r="BA173" s="32" t="s">
        <v>480</v>
      </c>
    </row>
    <row r="174" spans="1:53" hidden="1" x14ac:dyDescent="0.3">
      <c r="A174" t="s">
        <v>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241</v>
      </c>
      <c r="I174">
        <v>0</v>
      </c>
      <c r="J174">
        <v>132</v>
      </c>
      <c r="K174">
        <v>12.156139301828301</v>
      </c>
      <c r="L174">
        <v>0.46544505828218879</v>
      </c>
      <c r="M174">
        <v>0.76079099421061114</v>
      </c>
      <c r="N174">
        <v>0</v>
      </c>
      <c r="O174">
        <v>0</v>
      </c>
      <c r="P174">
        <v>0.78323741684764669</v>
      </c>
      <c r="Q174">
        <v>-1</v>
      </c>
      <c r="R174">
        <v>273</v>
      </c>
      <c r="S174">
        <v>250</v>
      </c>
      <c r="T174">
        <v>154.54158933551145</v>
      </c>
      <c r="U174">
        <v>20.205459932538883</v>
      </c>
      <c r="V174">
        <v>20.631834048634879</v>
      </c>
      <c r="W174">
        <v>0</v>
      </c>
      <c r="X174">
        <v>0</v>
      </c>
      <c r="Y174">
        <v>12.863719273129492</v>
      </c>
      <c r="Z174">
        <v>-1</v>
      </c>
      <c r="AA174">
        <v>230</v>
      </c>
      <c r="AB174">
        <v>251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13</v>
      </c>
      <c r="AK174">
        <v>89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11</v>
      </c>
      <c r="AT174">
        <v>101</v>
      </c>
      <c r="AU174">
        <v>186.5</v>
      </c>
      <c r="AV174">
        <v>261.5</v>
      </c>
      <c r="AW174">
        <v>240.5</v>
      </c>
      <c r="AX174">
        <v>51</v>
      </c>
      <c r="AY174">
        <v>56</v>
      </c>
      <c r="AZ174">
        <f>SUMPRODUCT(AU174:AY174,$AU$2:$AY$2)/SUM($AU$2:$AY$2)</f>
        <v>149.07500000000002</v>
      </c>
      <c r="BA174" s="32" t="s">
        <v>480</v>
      </c>
    </row>
    <row r="175" spans="1:53" hidden="1" x14ac:dyDescent="0.3">
      <c r="A175" t="s">
        <v>65</v>
      </c>
      <c r="B175">
        <v>100.32787890156544</v>
      </c>
      <c r="C175">
        <v>-2305.8543158378907</v>
      </c>
      <c r="D175">
        <v>36.585299641497599</v>
      </c>
      <c r="E175">
        <v>0</v>
      </c>
      <c r="F175">
        <v>0</v>
      </c>
      <c r="G175">
        <v>-102.95926191851675</v>
      </c>
      <c r="H175">
        <v>313</v>
      </c>
      <c r="I175">
        <v>-1</v>
      </c>
      <c r="J175">
        <v>257</v>
      </c>
      <c r="K175">
        <v>466.63684718712835</v>
      </c>
      <c r="L175">
        <v>87.879039834678068</v>
      </c>
      <c r="M175">
        <v>9.6358399999999995E-7</v>
      </c>
      <c r="N175">
        <v>0</v>
      </c>
      <c r="O175">
        <v>0</v>
      </c>
      <c r="P175">
        <v>27.725794543807122</v>
      </c>
      <c r="Q175">
        <v>-1</v>
      </c>
      <c r="R175">
        <v>146</v>
      </c>
      <c r="S175">
        <v>250</v>
      </c>
      <c r="T175">
        <v>978.34278514578432</v>
      </c>
      <c r="U175">
        <v>474.5309376284672</v>
      </c>
      <c r="V175">
        <v>3.8560182345830403</v>
      </c>
      <c r="W175">
        <v>0</v>
      </c>
      <c r="X175">
        <v>0</v>
      </c>
      <c r="Y175">
        <v>73.414889785629185</v>
      </c>
      <c r="Z175">
        <v>-1</v>
      </c>
      <c r="AA175">
        <v>132</v>
      </c>
      <c r="AB175">
        <v>251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13</v>
      </c>
      <c r="AK175">
        <v>89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11</v>
      </c>
      <c r="AT175">
        <v>101</v>
      </c>
      <c r="AU175">
        <v>285</v>
      </c>
      <c r="AV175">
        <v>198</v>
      </c>
      <c r="AW175">
        <v>191.5</v>
      </c>
      <c r="AX175">
        <v>51</v>
      </c>
      <c r="AY175">
        <v>56</v>
      </c>
      <c r="AZ175">
        <f>SUMPRODUCT(AU175:AY175,$AU$2:$AY$2)/SUM($AU$2:$AY$2)</f>
        <v>149.45000000000002</v>
      </c>
      <c r="BA175" s="32" t="s">
        <v>480</v>
      </c>
    </row>
    <row r="176" spans="1:53" hidden="1" x14ac:dyDescent="0.3">
      <c r="A176" t="s">
        <v>270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241</v>
      </c>
      <c r="I176">
        <v>0</v>
      </c>
      <c r="J176">
        <v>132</v>
      </c>
      <c r="K176">
        <v>1.1878583143706625</v>
      </c>
      <c r="L176">
        <v>0.99738464050431985</v>
      </c>
      <c r="M176">
        <v>0.52110782992926719</v>
      </c>
      <c r="N176">
        <v>0.35629754341017605</v>
      </c>
      <c r="O176">
        <v>0.33665332786380803</v>
      </c>
      <c r="P176">
        <v>0.45503430789817856</v>
      </c>
      <c r="Q176">
        <v>-0.22288793073537638</v>
      </c>
      <c r="R176">
        <v>284</v>
      </c>
      <c r="S176">
        <v>237</v>
      </c>
      <c r="T176">
        <v>3.6247869909680128</v>
      </c>
      <c r="U176">
        <v>3.3782183867028479</v>
      </c>
      <c r="V176">
        <v>3.693699029028557</v>
      </c>
      <c r="W176">
        <v>3.7556987206601726</v>
      </c>
      <c r="X176">
        <v>3.5308852338258943</v>
      </c>
      <c r="Y176">
        <v>3.6279537844176639</v>
      </c>
      <c r="Z176">
        <v>-5.2356283710753848E-3</v>
      </c>
      <c r="AA176">
        <v>275</v>
      </c>
      <c r="AB176">
        <v>178</v>
      </c>
      <c r="AC176">
        <v>0.94354040461695698</v>
      </c>
      <c r="AD176">
        <v>1.222026575933024</v>
      </c>
      <c r="AE176">
        <v>0</v>
      </c>
      <c r="AF176">
        <v>0</v>
      </c>
      <c r="AG176">
        <v>0</v>
      </c>
      <c r="AH176">
        <v>0.10827834902749905</v>
      </c>
      <c r="AI176">
        <v>-1</v>
      </c>
      <c r="AJ176">
        <v>128</v>
      </c>
      <c r="AK176">
        <v>1</v>
      </c>
      <c r="AL176">
        <v>0.97032865840876559</v>
      </c>
      <c r="AM176">
        <v>1.2138722868157799</v>
      </c>
      <c r="AN176">
        <v>0</v>
      </c>
      <c r="AO176">
        <v>0</v>
      </c>
      <c r="AP176">
        <v>0</v>
      </c>
      <c r="AQ176">
        <v>0.10921004726122727</v>
      </c>
      <c r="AR176">
        <v>-1</v>
      </c>
      <c r="AS176">
        <v>120</v>
      </c>
      <c r="AT176">
        <v>1</v>
      </c>
      <c r="AU176">
        <v>186.5</v>
      </c>
      <c r="AV176">
        <v>260.5</v>
      </c>
      <c r="AW176">
        <v>226.5</v>
      </c>
      <c r="AX176">
        <v>64.5</v>
      </c>
      <c r="AY176">
        <v>60.5</v>
      </c>
      <c r="AZ176">
        <f>SUMPRODUCT(AU176:AY176,$AU$2:$AY$2)/SUM($AU$2:$AY$2)</f>
        <v>149.50000000000003</v>
      </c>
      <c r="BA176" s="32" t="s">
        <v>480</v>
      </c>
    </row>
    <row r="177" spans="1:53" hidden="1" x14ac:dyDescent="0.3">
      <c r="A177" t="s">
        <v>293</v>
      </c>
      <c r="B177">
        <v>0</v>
      </c>
      <c r="C177">
        <v>-4.1145036800000001E-3</v>
      </c>
      <c r="D177">
        <v>0</v>
      </c>
      <c r="E177">
        <v>0</v>
      </c>
      <c r="F177">
        <v>0</v>
      </c>
      <c r="G177">
        <v>-2.0572518400000002E-4</v>
      </c>
      <c r="H177">
        <v>300</v>
      </c>
      <c r="I177">
        <v>0</v>
      </c>
      <c r="J177">
        <v>132</v>
      </c>
      <c r="K177">
        <v>115.21830233720422</v>
      </c>
      <c r="L177">
        <v>33.600996017151999</v>
      </c>
      <c r="M177">
        <v>42.093406772224</v>
      </c>
      <c r="N177">
        <v>38.191197028352001</v>
      </c>
      <c r="O177">
        <v>34.145575150592002</v>
      </c>
      <c r="P177">
        <v>40.97523544090501</v>
      </c>
      <c r="Q177">
        <v>-0.21591599935685957</v>
      </c>
      <c r="R177">
        <v>128</v>
      </c>
      <c r="S177">
        <v>236</v>
      </c>
      <c r="T177">
        <v>130.492367347499</v>
      </c>
      <c r="U177">
        <v>134.165120267264</v>
      </c>
      <c r="V177">
        <v>81.935046856703991</v>
      </c>
      <c r="W177">
        <v>82.109773543423998</v>
      </c>
      <c r="X177">
        <v>86.920855951359997</v>
      </c>
      <c r="Y177">
        <v>89.021158195650145</v>
      </c>
      <c r="Z177">
        <v>-7.8049133407612659E-2</v>
      </c>
      <c r="AA177">
        <v>122</v>
      </c>
      <c r="AB177">
        <v>228</v>
      </c>
      <c r="AC177">
        <v>0.36858576805989929</v>
      </c>
      <c r="AD177">
        <v>0.35490250933533185</v>
      </c>
      <c r="AE177">
        <v>0.51415376298484383</v>
      </c>
      <c r="AF177">
        <v>0.22174351164910161</v>
      </c>
      <c r="AG177">
        <v>0.12945503240009062</v>
      </c>
      <c r="AH177">
        <v>0.25731023292149707</v>
      </c>
      <c r="AI177">
        <v>-0.18882216529625151</v>
      </c>
      <c r="AJ177">
        <v>145</v>
      </c>
      <c r="AK177">
        <v>45</v>
      </c>
      <c r="AL177">
        <v>1.3063548437280494</v>
      </c>
      <c r="AM177">
        <v>1.0765512311586825</v>
      </c>
      <c r="AN177">
        <v>1.091084754435349</v>
      </c>
      <c r="AO177">
        <v>0.98787929171927447</v>
      </c>
      <c r="AP177">
        <v>0.30055518530694597</v>
      </c>
      <c r="AQ177">
        <v>0.75394811626996727</v>
      </c>
      <c r="AR177">
        <v>-0.25462879184358922</v>
      </c>
      <c r="AS177">
        <v>157</v>
      </c>
      <c r="AT177">
        <v>43</v>
      </c>
      <c r="AU177">
        <v>216</v>
      </c>
      <c r="AV177">
        <v>182</v>
      </c>
      <c r="AW177">
        <v>175</v>
      </c>
      <c r="AX177">
        <v>95</v>
      </c>
      <c r="AY177">
        <v>100</v>
      </c>
      <c r="AZ177">
        <f>SUMPRODUCT(AU177:AY177,$AU$2:$AY$2)/SUM($AU$2:$AY$2)</f>
        <v>149.75</v>
      </c>
      <c r="BA177" s="32" t="s">
        <v>480</v>
      </c>
    </row>
    <row r="178" spans="1:53" hidden="1" x14ac:dyDescent="0.3">
      <c r="A178" t="s">
        <v>268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241</v>
      </c>
      <c r="I178">
        <v>0</v>
      </c>
      <c r="J178">
        <v>132</v>
      </c>
      <c r="K178">
        <v>12.632550995566183</v>
      </c>
      <c r="L178">
        <v>10.132528680539647</v>
      </c>
      <c r="M178">
        <v>8.7433826711116804</v>
      </c>
      <c r="N178">
        <v>8.1081800536379394</v>
      </c>
      <c r="O178">
        <v>0</v>
      </c>
      <c r="P178">
        <v>5.3193845341190098</v>
      </c>
      <c r="Q178">
        <v>-1</v>
      </c>
      <c r="R178">
        <v>219</v>
      </c>
      <c r="S178">
        <v>250</v>
      </c>
      <c r="T178">
        <v>11.539014343288011</v>
      </c>
      <c r="U178">
        <v>7.8577079895713791</v>
      </c>
      <c r="V178">
        <v>6.3073232388228089</v>
      </c>
      <c r="W178">
        <v>3.9242640421864441</v>
      </c>
      <c r="X178">
        <v>0</v>
      </c>
      <c r="Y178">
        <v>3.4085799770634648</v>
      </c>
      <c r="Z178">
        <v>-1</v>
      </c>
      <c r="AA178">
        <v>278</v>
      </c>
      <c r="AB178">
        <v>251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13</v>
      </c>
      <c r="AK178">
        <v>89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11</v>
      </c>
      <c r="AT178">
        <v>101</v>
      </c>
      <c r="AU178">
        <v>186.5</v>
      </c>
      <c r="AV178">
        <v>234.5</v>
      </c>
      <c r="AW178">
        <v>264.5</v>
      </c>
      <c r="AX178">
        <v>51</v>
      </c>
      <c r="AY178">
        <v>56</v>
      </c>
      <c r="AZ178">
        <f>SUMPRODUCT(AU178:AY178,$AU$2:$AY$2)/SUM($AU$2:$AY$2)</f>
        <v>149.82500000000002</v>
      </c>
      <c r="BA178" s="32" t="s">
        <v>480</v>
      </c>
    </row>
    <row r="179" spans="1:53" hidden="1" x14ac:dyDescent="0.3">
      <c r="A179" t="s">
        <v>311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241</v>
      </c>
      <c r="I179">
        <v>0</v>
      </c>
      <c r="J179">
        <v>132</v>
      </c>
      <c r="K179">
        <v>0.97187304452106238</v>
      </c>
      <c r="L179">
        <v>0.21309976533534719</v>
      </c>
      <c r="M179">
        <v>0.14616234176552961</v>
      </c>
      <c r="N179">
        <v>0.13389479294300161</v>
      </c>
      <c r="O179">
        <v>0.13652220177192959</v>
      </c>
      <c r="P179">
        <v>0.18325842743759874</v>
      </c>
      <c r="Q179">
        <v>-0.32466579107569105</v>
      </c>
      <c r="R179">
        <v>292</v>
      </c>
      <c r="S179">
        <v>243</v>
      </c>
      <c r="T179">
        <v>3.5887687806975999</v>
      </c>
      <c r="U179">
        <v>3.1916762977276929</v>
      </c>
      <c r="V179">
        <v>3.3976882524201986</v>
      </c>
      <c r="W179">
        <v>3.1247407804161025</v>
      </c>
      <c r="X179">
        <v>3.0965236229672959</v>
      </c>
      <c r="Y179">
        <v>3.1945915877170536</v>
      </c>
      <c r="Z179">
        <v>-2.9074776143037551E-2</v>
      </c>
      <c r="AA179">
        <v>284</v>
      </c>
      <c r="AB179">
        <v>200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</v>
      </c>
      <c r="AK179">
        <v>89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11</v>
      </c>
      <c r="AT179">
        <v>101</v>
      </c>
      <c r="AU179">
        <v>186.5</v>
      </c>
      <c r="AV179">
        <v>267.5</v>
      </c>
      <c r="AW179">
        <v>242</v>
      </c>
      <c r="AX179">
        <v>51</v>
      </c>
      <c r="AY179">
        <v>56</v>
      </c>
      <c r="AZ179">
        <f>SUMPRODUCT(AU179:AY179,$AU$2:$AY$2)/SUM($AU$2:$AY$2)</f>
        <v>150.27500000000003</v>
      </c>
      <c r="BA179" s="32" t="s">
        <v>480</v>
      </c>
    </row>
    <row r="180" spans="1:53" hidden="1" x14ac:dyDescent="0.3">
      <c r="A180" t="s">
        <v>94</v>
      </c>
      <c r="B180">
        <v>0</v>
      </c>
      <c r="C180">
        <v>1.204832671744E-2</v>
      </c>
      <c r="D180">
        <v>1.0599424E-2</v>
      </c>
      <c r="E180">
        <v>0</v>
      </c>
      <c r="F180">
        <v>0</v>
      </c>
      <c r="G180">
        <v>2.7223011358720002E-3</v>
      </c>
      <c r="H180">
        <v>231</v>
      </c>
      <c r="I180">
        <v>0</v>
      </c>
      <c r="J180">
        <v>132</v>
      </c>
      <c r="K180">
        <v>1.7806858874880001</v>
      </c>
      <c r="L180">
        <v>1.5600906918700033</v>
      </c>
      <c r="M180">
        <v>1.7947264316413951</v>
      </c>
      <c r="N180">
        <v>0</v>
      </c>
      <c r="O180">
        <v>0</v>
      </c>
      <c r="P180">
        <v>0.52598411529617928</v>
      </c>
      <c r="Q180">
        <v>-1</v>
      </c>
      <c r="R180">
        <v>280</v>
      </c>
      <c r="S180">
        <v>250</v>
      </c>
      <c r="T180">
        <v>24.368394722304</v>
      </c>
      <c r="U180">
        <v>24.288747441922354</v>
      </c>
      <c r="V180">
        <v>25.03573189421056</v>
      </c>
      <c r="W180">
        <v>0</v>
      </c>
      <c r="X180">
        <v>0</v>
      </c>
      <c r="Y180">
        <v>7.4400034870534295</v>
      </c>
      <c r="Z180">
        <v>-1</v>
      </c>
      <c r="AA180">
        <v>252</v>
      </c>
      <c r="AB180">
        <v>251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13</v>
      </c>
      <c r="AK180">
        <v>89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11</v>
      </c>
      <c r="AT180">
        <v>101</v>
      </c>
      <c r="AU180">
        <v>181.5</v>
      </c>
      <c r="AV180">
        <v>265</v>
      </c>
      <c r="AW180">
        <v>251.5</v>
      </c>
      <c r="AX180">
        <v>51</v>
      </c>
      <c r="AY180">
        <v>56</v>
      </c>
      <c r="AZ180">
        <f>SUMPRODUCT(AU180:AY180,$AU$2:$AY$2)/SUM($AU$2:$AY$2)</f>
        <v>150.80000000000004</v>
      </c>
      <c r="BA180" s="32" t="s">
        <v>480</v>
      </c>
    </row>
    <row r="181" spans="1:53" hidden="1" x14ac:dyDescent="0.3">
      <c r="A181" t="s">
        <v>39</v>
      </c>
      <c r="B181">
        <v>1272.3682354939051</v>
      </c>
      <c r="C181">
        <v>1230.0252584626792</v>
      </c>
      <c r="D181">
        <v>1077.2896132536669</v>
      </c>
      <c r="E181">
        <v>228.5288653010432</v>
      </c>
      <c r="F181">
        <v>471.01400830364668</v>
      </c>
      <c r="G181">
        <v>597.54186026033426</v>
      </c>
      <c r="H181">
        <v>41</v>
      </c>
      <c r="I181">
        <v>-0.1802447607700729</v>
      </c>
      <c r="J181">
        <v>243</v>
      </c>
      <c r="K181">
        <v>535.0269633610701</v>
      </c>
      <c r="L181">
        <v>398.5047437068522</v>
      </c>
      <c r="M181">
        <v>374.60692991664291</v>
      </c>
      <c r="N181">
        <v>350.10950269511363</v>
      </c>
      <c r="O181">
        <v>361.03759830624995</v>
      </c>
      <c r="P181">
        <v>371.04586146775875</v>
      </c>
      <c r="Q181">
        <v>-7.5652326617621557E-2</v>
      </c>
      <c r="R181">
        <v>34</v>
      </c>
      <c r="S181">
        <v>210</v>
      </c>
      <c r="T181">
        <v>355.32086470263613</v>
      </c>
      <c r="U181">
        <v>386.95290092213116</v>
      </c>
      <c r="V181">
        <v>456.62295676401845</v>
      </c>
      <c r="W181">
        <v>463.2783547896608</v>
      </c>
      <c r="X181">
        <v>485.28141366876116</v>
      </c>
      <c r="Y181">
        <v>461.53435153844475</v>
      </c>
      <c r="Z181">
        <v>6.4325799205213308E-2</v>
      </c>
      <c r="AA181">
        <v>44</v>
      </c>
      <c r="AB181">
        <v>65</v>
      </c>
      <c r="AC181">
        <v>0.65913926889634089</v>
      </c>
      <c r="AD181">
        <v>0.70031251409264572</v>
      </c>
      <c r="AE181">
        <v>0.6216257254488835</v>
      </c>
      <c r="AF181">
        <v>0.71203719924460973</v>
      </c>
      <c r="AG181">
        <v>0.89116052133951729</v>
      </c>
      <c r="AH181">
        <v>0.76237310254841595</v>
      </c>
      <c r="AI181">
        <v>6.217420563320819E-2</v>
      </c>
      <c r="AJ181">
        <v>281</v>
      </c>
      <c r="AK181">
        <v>237</v>
      </c>
      <c r="AL181">
        <v>1.3811527414508307</v>
      </c>
      <c r="AM181">
        <v>1.1820857714893838</v>
      </c>
      <c r="AN181">
        <v>1.0264516314593828</v>
      </c>
      <c r="AO181">
        <v>1.1428615083919662</v>
      </c>
      <c r="AP181">
        <v>1.3231242255482167</v>
      </c>
      <c r="AQ181">
        <v>1.2055603946757638</v>
      </c>
      <c r="AR181">
        <v>-8.5477966193531207E-3</v>
      </c>
      <c r="AS181">
        <v>282</v>
      </c>
      <c r="AT181">
        <v>86</v>
      </c>
      <c r="AU181">
        <v>142</v>
      </c>
      <c r="AV181">
        <v>122</v>
      </c>
      <c r="AW181">
        <v>54.5</v>
      </c>
      <c r="AX181">
        <v>259</v>
      </c>
      <c r="AY181">
        <v>184</v>
      </c>
      <c r="AZ181">
        <f>SUMPRODUCT(AU181:AY181,$AU$2:$AY$2)/SUM($AU$2:$AY$2)</f>
        <v>151.65</v>
      </c>
      <c r="BA181" s="32" t="s">
        <v>480</v>
      </c>
    </row>
    <row r="182" spans="1:53" hidden="1" x14ac:dyDescent="0.3">
      <c r="A182" t="s">
        <v>157</v>
      </c>
      <c r="B182">
        <v>585.09343306224639</v>
      </c>
      <c r="C182">
        <v>723.80854737220602</v>
      </c>
      <c r="D182">
        <v>751.78011952020483</v>
      </c>
      <c r="E182">
        <v>186.67933080853504</v>
      </c>
      <c r="F182">
        <v>508.59476217759749</v>
      </c>
      <c r="G182">
        <v>475.24282703936308</v>
      </c>
      <c r="H182">
        <v>47</v>
      </c>
      <c r="I182">
        <v>-2.763496920697317E-2</v>
      </c>
      <c r="J182">
        <v>213</v>
      </c>
      <c r="K182">
        <v>225.68133982382079</v>
      </c>
      <c r="L182">
        <v>257.96440662955877</v>
      </c>
      <c r="M182">
        <v>319.55117047299615</v>
      </c>
      <c r="N182">
        <v>231.1156814706863</v>
      </c>
      <c r="O182">
        <v>222.53944049145733</v>
      </c>
      <c r="P182">
        <v>246.44300205505704</v>
      </c>
      <c r="Q182">
        <v>-2.8000040504898571E-3</v>
      </c>
      <c r="R182">
        <v>48</v>
      </c>
      <c r="S182">
        <v>140</v>
      </c>
      <c r="T182">
        <v>223.44307048114175</v>
      </c>
      <c r="U182">
        <v>446.46155241320616</v>
      </c>
      <c r="V182">
        <v>351.19292788040218</v>
      </c>
      <c r="W182">
        <v>356.99935530789173</v>
      </c>
      <c r="X182">
        <v>379.92628881769787</v>
      </c>
      <c r="Y182">
        <v>362.80413884024449</v>
      </c>
      <c r="Z182">
        <v>0.11200436228776023</v>
      </c>
      <c r="AA182">
        <v>52</v>
      </c>
      <c r="AB182">
        <v>37</v>
      </c>
      <c r="AC182">
        <v>0.50917006150616395</v>
      </c>
      <c r="AD182">
        <v>0.61062790004208201</v>
      </c>
      <c r="AE182">
        <v>0.49253268837299696</v>
      </c>
      <c r="AF182">
        <v>0.48923562355463229</v>
      </c>
      <c r="AG182">
        <v>0.63803335235653824</v>
      </c>
      <c r="AH182">
        <v>0.55648046376101679</v>
      </c>
      <c r="AI182">
        <v>4.6155166860936792E-2</v>
      </c>
      <c r="AJ182">
        <v>204</v>
      </c>
      <c r="AK182">
        <v>225</v>
      </c>
      <c r="AL182">
        <v>0.94633274168116543</v>
      </c>
      <c r="AM182">
        <v>1.0531970870864167</v>
      </c>
      <c r="AN182">
        <v>0.99496725157349886</v>
      </c>
      <c r="AO182">
        <v>0.92697747597441338</v>
      </c>
      <c r="AP182">
        <v>1.0823336424260492</v>
      </c>
      <c r="AQ182">
        <v>1.0099966415158226</v>
      </c>
      <c r="AR182">
        <v>2.7219980599888505E-2</v>
      </c>
      <c r="AS182">
        <v>239</v>
      </c>
      <c r="AT182">
        <v>231</v>
      </c>
      <c r="AU182">
        <v>130</v>
      </c>
      <c r="AV182">
        <v>94</v>
      </c>
      <c r="AW182">
        <v>44.5</v>
      </c>
      <c r="AX182">
        <v>214.5</v>
      </c>
      <c r="AY182">
        <v>235</v>
      </c>
      <c r="AZ182">
        <f>SUMPRODUCT(AU182:AY182,$AU$2:$AY$2)/SUM($AU$2:$AY$2)</f>
        <v>151.67500000000001</v>
      </c>
      <c r="BA182" s="32" t="s">
        <v>480</v>
      </c>
    </row>
    <row r="183" spans="1:53" hidden="1" x14ac:dyDescent="0.3">
      <c r="A183" t="s">
        <v>41</v>
      </c>
      <c r="B183">
        <v>0</v>
      </c>
      <c r="C183">
        <v>45.192149857821796</v>
      </c>
      <c r="D183">
        <v>54.523427423628902</v>
      </c>
      <c r="E183">
        <v>64.247021113903713</v>
      </c>
      <c r="F183">
        <v>60.593262654201759</v>
      </c>
      <c r="G183">
        <v>56.67570437346869</v>
      </c>
      <c r="H183">
        <v>111</v>
      </c>
      <c r="I183">
        <v>1</v>
      </c>
      <c r="J183">
        <v>5</v>
      </c>
      <c r="K183">
        <v>43.396402927224216</v>
      </c>
      <c r="L183">
        <v>49.1929371064492</v>
      </c>
      <c r="M183">
        <v>61.649767323647801</v>
      </c>
      <c r="N183">
        <v>68.344061724359179</v>
      </c>
      <c r="O183">
        <v>61.286671120917909</v>
      </c>
      <c r="P183">
        <v>61.977307432088153</v>
      </c>
      <c r="Q183">
        <v>7.1476030165648075E-2</v>
      </c>
      <c r="R183">
        <v>109</v>
      </c>
      <c r="S183">
        <v>56</v>
      </c>
      <c r="T183">
        <v>72.328863582824752</v>
      </c>
      <c r="U183">
        <v>79.765750044925426</v>
      </c>
      <c r="V183">
        <v>66.757572195628128</v>
      </c>
      <c r="W183">
        <v>67.790428085482503</v>
      </c>
      <c r="X183">
        <v>69.809695630270554</v>
      </c>
      <c r="Y183">
        <v>69.217251798266105</v>
      </c>
      <c r="Z183">
        <v>-7.0649973673537758E-3</v>
      </c>
      <c r="AA183">
        <v>135</v>
      </c>
      <c r="AB183">
        <v>180</v>
      </c>
      <c r="AC183">
        <v>0</v>
      </c>
      <c r="AD183">
        <v>0.2889868690517638</v>
      </c>
      <c r="AE183">
        <v>0.32463022469416397</v>
      </c>
      <c r="AF183">
        <v>0.36149904990333603</v>
      </c>
      <c r="AG183">
        <v>0.37041023948923224</v>
      </c>
      <c r="AH183">
        <v>0.3359891991581147</v>
      </c>
      <c r="AI183">
        <v>1</v>
      </c>
      <c r="AJ183">
        <v>154</v>
      </c>
      <c r="AK183">
        <v>270</v>
      </c>
      <c r="AL183">
        <v>0</v>
      </c>
      <c r="AM183">
        <v>0.77350104995206903</v>
      </c>
      <c r="AN183">
        <v>0.83513873050532894</v>
      </c>
      <c r="AO183">
        <v>0.84264954725533936</v>
      </c>
      <c r="AP183">
        <v>0.8505097933286816</v>
      </c>
      <c r="AQ183">
        <v>0.79870158010674364</v>
      </c>
      <c r="AR183">
        <v>1</v>
      </c>
      <c r="AS183">
        <v>159</v>
      </c>
      <c r="AT183">
        <v>274</v>
      </c>
      <c r="AU183">
        <v>58</v>
      </c>
      <c r="AV183">
        <v>82.5</v>
      </c>
      <c r="AW183">
        <v>157.5</v>
      </c>
      <c r="AX183">
        <v>212</v>
      </c>
      <c r="AY183">
        <v>216.5</v>
      </c>
      <c r="AZ183">
        <f>SUMPRODUCT(AU183:AY183,$AU$2:$AY$2)/SUM($AU$2:$AY$2)</f>
        <v>152.22500000000002</v>
      </c>
      <c r="BA183" s="32" t="s">
        <v>480</v>
      </c>
    </row>
    <row r="184" spans="1:53" hidden="1" x14ac:dyDescent="0.3">
      <c r="A184" t="s">
        <v>73</v>
      </c>
      <c r="B184">
        <v>170.15820093202245</v>
      </c>
      <c r="C184">
        <v>181.67663868605717</v>
      </c>
      <c r="D184">
        <v>190.04544190276843</v>
      </c>
      <c r="E184">
        <v>205.79627815622226</v>
      </c>
      <c r="F184">
        <v>222.25737625695069</v>
      </c>
      <c r="G184">
        <v>206.24266431110465</v>
      </c>
      <c r="H184">
        <v>69</v>
      </c>
      <c r="I184">
        <v>5.4874173471330723E-2</v>
      </c>
      <c r="J184">
        <v>103</v>
      </c>
      <c r="K184">
        <v>268.02433660977152</v>
      </c>
      <c r="L184">
        <v>281.70470956110296</v>
      </c>
      <c r="M184">
        <v>247.54306933522849</v>
      </c>
      <c r="N184">
        <v>254.62843863625164</v>
      </c>
      <c r="O184">
        <v>253.15581933682452</v>
      </c>
      <c r="P184">
        <v>254.64592550119471</v>
      </c>
      <c r="Q184">
        <v>-1.1349621288253009E-2</v>
      </c>
      <c r="R184">
        <v>45</v>
      </c>
      <c r="S184">
        <v>154</v>
      </c>
      <c r="T184">
        <v>464.00008595017061</v>
      </c>
      <c r="U184">
        <v>545.45513923600515</v>
      </c>
      <c r="V184">
        <v>536.18443306593429</v>
      </c>
      <c r="W184">
        <v>553.77245316871313</v>
      </c>
      <c r="X184">
        <v>504.10135115605652</v>
      </c>
      <c r="Y184">
        <v>525.48192428553216</v>
      </c>
      <c r="Z184">
        <v>1.6716707051845914E-2</v>
      </c>
      <c r="AA184">
        <v>41</v>
      </c>
      <c r="AB184">
        <v>120</v>
      </c>
      <c r="AC184">
        <v>0.42291620088622128</v>
      </c>
      <c r="AD184">
        <v>0.55022570553540229</v>
      </c>
      <c r="AE184">
        <v>0.5364671084638114</v>
      </c>
      <c r="AF184">
        <v>0.57047792605481029</v>
      </c>
      <c r="AG184">
        <v>0.69466899346587052</v>
      </c>
      <c r="AH184">
        <v>0.60496149221663487</v>
      </c>
      <c r="AI184">
        <v>0.10434487096065115</v>
      </c>
      <c r="AJ184">
        <v>216</v>
      </c>
      <c r="AK184">
        <v>247</v>
      </c>
      <c r="AL184">
        <v>0.81048012013716741</v>
      </c>
      <c r="AM184">
        <v>0.95138594439054691</v>
      </c>
      <c r="AN184">
        <v>0.91079465219073819</v>
      </c>
      <c r="AO184">
        <v>0.93629908145524698</v>
      </c>
      <c r="AP184">
        <v>1.0429667349181022</v>
      </c>
      <c r="AQ184">
        <v>0.96832865206834828</v>
      </c>
      <c r="AR184">
        <v>5.1733283706667299E-2</v>
      </c>
      <c r="AS184">
        <v>217</v>
      </c>
      <c r="AT184">
        <v>251</v>
      </c>
      <c r="AU184">
        <v>86</v>
      </c>
      <c r="AV184">
        <v>99.5</v>
      </c>
      <c r="AW184">
        <v>80.5</v>
      </c>
      <c r="AX184">
        <v>231.5</v>
      </c>
      <c r="AY184">
        <v>234</v>
      </c>
      <c r="AZ184">
        <f>SUMPRODUCT(AU184:AY184,$AU$2:$AY$2)/SUM($AU$2:$AY$2)</f>
        <v>153.15</v>
      </c>
      <c r="BA184" s="32" t="s">
        <v>480</v>
      </c>
    </row>
    <row r="185" spans="1:53" hidden="1" x14ac:dyDescent="0.3">
      <c r="A185" t="s">
        <v>279</v>
      </c>
      <c r="B185">
        <v>54.453805842973999</v>
      </c>
      <c r="C185">
        <v>46.64931679169208</v>
      </c>
      <c r="D185">
        <v>56.021206413537278</v>
      </c>
      <c r="E185">
        <v>63.21631778485002</v>
      </c>
      <c r="F185">
        <v>83.598621259882592</v>
      </c>
      <c r="G185">
        <v>68.663741253848798</v>
      </c>
      <c r="H185">
        <v>105</v>
      </c>
      <c r="I185">
        <v>8.9517412047210865E-2</v>
      </c>
      <c r="J185">
        <v>88</v>
      </c>
      <c r="K185">
        <v>119.33876197192049</v>
      </c>
      <c r="L185">
        <v>108.59476178211574</v>
      </c>
      <c r="M185">
        <v>107.93034693442436</v>
      </c>
      <c r="N185">
        <v>139.64408113232446</v>
      </c>
      <c r="O185">
        <v>142.09756585867797</v>
      </c>
      <c r="P185">
        <v>131.71499625775522</v>
      </c>
      <c r="Q185">
        <v>3.5526034418669861E-2</v>
      </c>
      <c r="R185">
        <v>73</v>
      </c>
      <c r="S185">
        <v>78</v>
      </c>
      <c r="T185">
        <v>370.04895219950612</v>
      </c>
      <c r="U185">
        <v>373.26795468174765</v>
      </c>
      <c r="V185">
        <v>398.13980683965974</v>
      </c>
      <c r="W185">
        <v>404.28825298778918</v>
      </c>
      <c r="X185">
        <v>374.73117982606101</v>
      </c>
      <c r="Y185">
        <v>387.97275453875579</v>
      </c>
      <c r="Z185">
        <v>2.5178875643532272E-3</v>
      </c>
      <c r="AA185">
        <v>49</v>
      </c>
      <c r="AB185">
        <v>146</v>
      </c>
      <c r="AC185">
        <v>0.65286472254635541</v>
      </c>
      <c r="AD185">
        <v>0.6372273532538808</v>
      </c>
      <c r="AE185">
        <v>0.684659548069113</v>
      </c>
      <c r="AF185">
        <v>0.68972884607756102</v>
      </c>
      <c r="AG185">
        <v>0.77303771061973703</v>
      </c>
      <c r="AH185">
        <v>0.71757025147499753</v>
      </c>
      <c r="AI185">
        <v>3.4368998459586297E-2</v>
      </c>
      <c r="AJ185">
        <v>270</v>
      </c>
      <c r="AK185">
        <v>217</v>
      </c>
      <c r="AL185">
        <v>0.94187871714040483</v>
      </c>
      <c r="AM185">
        <v>0.88151996528164867</v>
      </c>
      <c r="AN185">
        <v>0.95274682497162855</v>
      </c>
      <c r="AO185">
        <v>0.97918406800692781</v>
      </c>
      <c r="AP185">
        <v>1.0659298683777971</v>
      </c>
      <c r="AQ185">
        <v>1.0018464668686258</v>
      </c>
      <c r="AR185">
        <v>2.5053964429437192E-2</v>
      </c>
      <c r="AS185">
        <v>231</v>
      </c>
      <c r="AT185">
        <v>227</v>
      </c>
      <c r="AU185">
        <v>96.5</v>
      </c>
      <c r="AV185">
        <v>75.5</v>
      </c>
      <c r="AW185">
        <v>97.5</v>
      </c>
      <c r="AX185">
        <v>243.5</v>
      </c>
      <c r="AY185">
        <v>229</v>
      </c>
      <c r="AZ185">
        <f>SUMPRODUCT(AU185:AY185,$AU$2:$AY$2)/SUM($AU$2:$AY$2)</f>
        <v>155.35000000000002</v>
      </c>
      <c r="BA185" s="32" t="s">
        <v>480</v>
      </c>
    </row>
    <row r="186" spans="1:53" hidden="1" x14ac:dyDescent="0.3">
      <c r="A186" t="s">
        <v>106</v>
      </c>
      <c r="B186">
        <v>2956.122081057792</v>
      </c>
      <c r="C186">
        <v>3067.8183284142078</v>
      </c>
      <c r="D186">
        <v>2879.7308432271357</v>
      </c>
      <c r="E186">
        <v>2878.3744792627199</v>
      </c>
      <c r="F186">
        <v>2841.9616661196801</v>
      </c>
      <c r="G186">
        <v>2877.440199345715</v>
      </c>
      <c r="H186">
        <v>19</v>
      </c>
      <c r="I186">
        <v>-7.8458117592727916E-3</v>
      </c>
      <c r="J186">
        <v>204</v>
      </c>
      <c r="K186">
        <v>1327.7538709985281</v>
      </c>
      <c r="L186">
        <v>1311.892459312128</v>
      </c>
      <c r="M186">
        <v>1186.7204319006719</v>
      </c>
      <c r="N186">
        <v>1237.623591364608</v>
      </c>
      <c r="O186">
        <v>1252.280461381632</v>
      </c>
      <c r="P186">
        <v>1241.5256648577024</v>
      </c>
      <c r="Q186">
        <v>-1.163625644760824E-2</v>
      </c>
      <c r="R186">
        <v>20</v>
      </c>
      <c r="S186">
        <v>155</v>
      </c>
      <c r="T186">
        <v>1439.5432609089739</v>
      </c>
      <c r="U186">
        <v>1668.6346054098126</v>
      </c>
      <c r="V186">
        <v>1475.6423430307841</v>
      </c>
      <c r="W186">
        <v>1831.5448862730138</v>
      </c>
      <c r="X186">
        <v>2088.6577952593207</v>
      </c>
      <c r="Y186">
        <v>1835.4639459077284</v>
      </c>
      <c r="Z186">
        <v>7.727979402949825E-2</v>
      </c>
      <c r="AA186">
        <v>21</v>
      </c>
      <c r="AB186">
        <v>55</v>
      </c>
      <c r="AC186">
        <v>0</v>
      </c>
      <c r="AD186">
        <v>0.58775490918411943</v>
      </c>
      <c r="AE186">
        <v>0.97086783140756172</v>
      </c>
      <c r="AF186">
        <v>0.61633469919871187</v>
      </c>
      <c r="AG186">
        <v>0.75531993977299372</v>
      </c>
      <c r="AH186">
        <v>0.71058969740952937</v>
      </c>
      <c r="AI186">
        <v>1</v>
      </c>
      <c r="AJ186">
        <v>268</v>
      </c>
      <c r="AK186">
        <v>270</v>
      </c>
      <c r="AL186">
        <v>0</v>
      </c>
      <c r="AM186">
        <v>0.82326584732808694</v>
      </c>
      <c r="AN186">
        <v>1.2176042330519639</v>
      </c>
      <c r="AO186">
        <v>0.88837993785802893</v>
      </c>
      <c r="AP186">
        <v>1.0020874789285417</v>
      </c>
      <c r="AQ186">
        <v>0.95203311190562245</v>
      </c>
      <c r="AR186">
        <v>1</v>
      </c>
      <c r="AS186">
        <v>208</v>
      </c>
      <c r="AT186">
        <v>274</v>
      </c>
      <c r="AU186">
        <v>111.5</v>
      </c>
      <c r="AV186">
        <v>87.5</v>
      </c>
      <c r="AW186">
        <v>38</v>
      </c>
      <c r="AX186">
        <v>269</v>
      </c>
      <c r="AY186">
        <v>241</v>
      </c>
      <c r="AZ186">
        <f>SUMPRODUCT(AU186:AY186,$AU$2:$AY$2)/SUM($AU$2:$AY$2)</f>
        <v>155.67500000000001</v>
      </c>
      <c r="BA186" s="32" t="s">
        <v>480</v>
      </c>
    </row>
    <row r="187" spans="1:53" hidden="1" x14ac:dyDescent="0.3">
      <c r="A187" t="s">
        <v>269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241</v>
      </c>
      <c r="I187">
        <v>0</v>
      </c>
      <c r="J187">
        <v>132</v>
      </c>
      <c r="K187">
        <v>1.6237309404749825</v>
      </c>
      <c r="L187">
        <v>1.0126953171045376</v>
      </c>
      <c r="M187">
        <v>0.51489430795714564</v>
      </c>
      <c r="N187">
        <v>0.35730182650030079</v>
      </c>
      <c r="O187">
        <v>0</v>
      </c>
      <c r="P187">
        <v>0.34199072242049539</v>
      </c>
      <c r="Q187">
        <v>-1</v>
      </c>
      <c r="R187">
        <v>286</v>
      </c>
      <c r="S187">
        <v>250</v>
      </c>
      <c r="T187">
        <v>5.6039193231360001</v>
      </c>
      <c r="U187">
        <v>5.1303071877119999</v>
      </c>
      <c r="V187">
        <v>3.664117857432883</v>
      </c>
      <c r="W187">
        <v>3.7880069322978303</v>
      </c>
      <c r="X187">
        <v>0</v>
      </c>
      <c r="Y187">
        <v>2.4059369767183254</v>
      </c>
      <c r="Z187">
        <v>-1</v>
      </c>
      <c r="AA187">
        <v>289</v>
      </c>
      <c r="AB187">
        <v>251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13</v>
      </c>
      <c r="AK187">
        <v>89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11</v>
      </c>
      <c r="AT187">
        <v>101</v>
      </c>
      <c r="AU187">
        <v>186.5</v>
      </c>
      <c r="AV187">
        <v>268</v>
      </c>
      <c r="AW187">
        <v>270</v>
      </c>
      <c r="AX187">
        <v>51</v>
      </c>
      <c r="AY187">
        <v>56</v>
      </c>
      <c r="AZ187">
        <f>SUMPRODUCT(AU187:AY187,$AU$2:$AY$2)/SUM($AU$2:$AY$2)</f>
        <v>155.95000000000002</v>
      </c>
      <c r="BA187" s="32" t="s">
        <v>480</v>
      </c>
    </row>
    <row r="188" spans="1:53" hidden="1" x14ac:dyDescent="0.3">
      <c r="A188" t="s">
        <v>184</v>
      </c>
      <c r="B188">
        <v>0</v>
      </c>
      <c r="C188">
        <v>0</v>
      </c>
      <c r="D188">
        <v>1.03103488E-8</v>
      </c>
      <c r="E188">
        <v>0</v>
      </c>
      <c r="F188">
        <v>8.1051858524159995E-4</v>
      </c>
      <c r="G188">
        <v>3.2420949616640001E-4</v>
      </c>
      <c r="H188">
        <v>235</v>
      </c>
      <c r="I188">
        <v>1</v>
      </c>
      <c r="J188">
        <v>5</v>
      </c>
      <c r="K188">
        <v>0</v>
      </c>
      <c r="L188">
        <v>1.0517916786366466</v>
      </c>
      <c r="M188">
        <v>1.9055280685332479</v>
      </c>
      <c r="N188">
        <v>2.1007392763679742</v>
      </c>
      <c r="O188">
        <v>2.6844882457763837</v>
      </c>
      <c r="P188">
        <v>2.1377122788594276</v>
      </c>
      <c r="Q188">
        <v>1</v>
      </c>
      <c r="R188">
        <v>251</v>
      </c>
      <c r="S188">
        <v>3</v>
      </c>
      <c r="T188">
        <v>0</v>
      </c>
      <c r="U188">
        <v>3.7749601102575618</v>
      </c>
      <c r="V188">
        <v>4.1580606924324863</v>
      </c>
      <c r="W188">
        <v>4.5885811570215935</v>
      </c>
      <c r="X188">
        <v>5.0069131160654852</v>
      </c>
      <c r="Y188">
        <v>4.3996997375320479</v>
      </c>
      <c r="Z188">
        <v>1</v>
      </c>
      <c r="AA188">
        <v>267</v>
      </c>
      <c r="AB188">
        <v>2</v>
      </c>
      <c r="AC188">
        <v>0.56515707093688561</v>
      </c>
      <c r="AD188">
        <v>1.4285239638340637</v>
      </c>
      <c r="AE188">
        <v>0.63880814823125365</v>
      </c>
      <c r="AF188">
        <v>0.80749423974224954</v>
      </c>
      <c r="AG188">
        <v>0.60042197368852679</v>
      </c>
      <c r="AH188">
        <v>0.70986274278288375</v>
      </c>
      <c r="AI188">
        <v>1.2179372454055759E-2</v>
      </c>
      <c r="AJ188">
        <v>267</v>
      </c>
      <c r="AK188">
        <v>204</v>
      </c>
      <c r="AL188">
        <v>0.94594147892466329</v>
      </c>
      <c r="AM188">
        <v>1.8208438903346196</v>
      </c>
      <c r="AN188">
        <v>0.96224029152026436</v>
      </c>
      <c r="AO188">
        <v>1.1448205312076991</v>
      </c>
      <c r="AP188">
        <v>0.91150854891841582</v>
      </c>
      <c r="AQ188">
        <v>1.0388369056966931</v>
      </c>
      <c r="AR188">
        <v>-7.3885162189532005E-3</v>
      </c>
      <c r="AS188">
        <v>251</v>
      </c>
      <c r="AT188">
        <v>87</v>
      </c>
      <c r="AU188">
        <v>120</v>
      </c>
      <c r="AV188">
        <v>127</v>
      </c>
      <c r="AW188">
        <v>134.5</v>
      </c>
      <c r="AX188">
        <v>235.5</v>
      </c>
      <c r="AY188">
        <v>169</v>
      </c>
      <c r="AZ188">
        <f>SUMPRODUCT(AU188:AY188,$AU$2:$AY$2)/SUM($AU$2:$AY$2)</f>
        <v>155.97499999999999</v>
      </c>
      <c r="BA188" s="32" t="s">
        <v>480</v>
      </c>
    </row>
    <row r="189" spans="1:53" hidden="1" x14ac:dyDescent="0.3">
      <c r="A189" t="s">
        <v>52</v>
      </c>
      <c r="B189">
        <v>55.082909343743999</v>
      </c>
      <c r="C189">
        <v>537.38673336627198</v>
      </c>
      <c r="D189">
        <v>274.94460198399997</v>
      </c>
      <c r="E189">
        <v>21.14582197248</v>
      </c>
      <c r="F189">
        <v>-8.0549599999999995</v>
      </c>
      <c r="G189">
        <v>87.734165124044779</v>
      </c>
      <c r="H189">
        <v>96</v>
      </c>
      <c r="I189">
        <v>1</v>
      </c>
      <c r="J189">
        <v>5</v>
      </c>
      <c r="K189">
        <v>279.13438951833604</v>
      </c>
      <c r="L189">
        <v>299.68265065472002</v>
      </c>
      <c r="M189">
        <v>262.37932883148801</v>
      </c>
      <c r="N189">
        <v>12.097722924032</v>
      </c>
      <c r="O189">
        <v>19.199438874132479</v>
      </c>
      <c r="P189">
        <v>92.72581020181299</v>
      </c>
      <c r="Q189">
        <v>-0.41454295254147211</v>
      </c>
      <c r="R189">
        <v>90</v>
      </c>
      <c r="S189">
        <v>245</v>
      </c>
      <c r="T189">
        <v>449.43377873817599</v>
      </c>
      <c r="U189">
        <v>437.478831982592</v>
      </c>
      <c r="V189">
        <v>466.13470142156797</v>
      </c>
      <c r="W189">
        <v>400.17530587955201</v>
      </c>
      <c r="X189">
        <v>228.658603648</v>
      </c>
      <c r="Y189">
        <v>349.0886040434176</v>
      </c>
      <c r="Z189">
        <v>-0.12641661110652058</v>
      </c>
      <c r="AA189">
        <v>55</v>
      </c>
      <c r="AB189">
        <v>236</v>
      </c>
      <c r="AC189">
        <v>0.90022481231344664</v>
      </c>
      <c r="AD189">
        <v>0.7668116070133576</v>
      </c>
      <c r="AE189">
        <v>0.97711699684791209</v>
      </c>
      <c r="AF189">
        <v>0.68209123306690367</v>
      </c>
      <c r="AG189">
        <v>0.62663505500889782</v>
      </c>
      <c r="AH189">
        <v>0.73405661225955288</v>
      </c>
      <c r="AI189">
        <v>-6.9893367093507019E-2</v>
      </c>
      <c r="AJ189">
        <v>276</v>
      </c>
      <c r="AK189">
        <v>57</v>
      </c>
      <c r="AL189">
        <v>0.98263460922445689</v>
      </c>
      <c r="AM189">
        <v>0.83239576656260228</v>
      </c>
      <c r="AN189">
        <v>1.0454446956805994</v>
      </c>
      <c r="AO189">
        <v>0.96918761278607934</v>
      </c>
      <c r="AP189">
        <v>1.0372444979635922</v>
      </c>
      <c r="AQ189">
        <v>1.0054945409467337</v>
      </c>
      <c r="AR189">
        <v>1.0875839305760637E-2</v>
      </c>
      <c r="AS189">
        <v>233</v>
      </c>
      <c r="AT189">
        <v>216</v>
      </c>
      <c r="AU189">
        <v>50.5</v>
      </c>
      <c r="AV189">
        <v>167.5</v>
      </c>
      <c r="AW189">
        <v>145.5</v>
      </c>
      <c r="AX189">
        <v>166.5</v>
      </c>
      <c r="AY189">
        <v>224.5</v>
      </c>
      <c r="AZ189">
        <f>SUMPRODUCT(AU189:AY189,$AU$2:$AY$2)/SUM($AU$2:$AY$2)</f>
        <v>156.64999999999998</v>
      </c>
      <c r="BA189" s="32" t="s">
        <v>480</v>
      </c>
    </row>
    <row r="190" spans="1:53" hidden="1" x14ac:dyDescent="0.3">
      <c r="A190" t="s">
        <v>21</v>
      </c>
      <c r="B190">
        <v>48.96220322249728</v>
      </c>
      <c r="C190">
        <v>40.966599100764164</v>
      </c>
      <c r="D190">
        <v>35.878477716930561</v>
      </c>
      <c r="E190">
        <v>30.78110011628544</v>
      </c>
      <c r="F190">
        <v>25.6719273513472</v>
      </c>
      <c r="G190">
        <v>31.175236634973693</v>
      </c>
      <c r="H190">
        <v>129</v>
      </c>
      <c r="I190">
        <v>-0.12114039273022481</v>
      </c>
      <c r="J190">
        <v>237</v>
      </c>
      <c r="K190">
        <v>125.08524263283714</v>
      </c>
      <c r="L190">
        <v>123.39682689933312</v>
      </c>
      <c r="M190">
        <v>93.073311519805443</v>
      </c>
      <c r="N190">
        <v>103.63471848297277</v>
      </c>
      <c r="O190">
        <v>98.558429101826775</v>
      </c>
      <c r="P190">
        <v>101.55255296619214</v>
      </c>
      <c r="Q190">
        <v>-4.6550842139914006E-2</v>
      </c>
      <c r="R190">
        <v>84</v>
      </c>
      <c r="S190">
        <v>188</v>
      </c>
      <c r="T190">
        <v>199.39490173129727</v>
      </c>
      <c r="U190">
        <v>217.02717018603764</v>
      </c>
      <c r="V190">
        <v>183.47341897338674</v>
      </c>
      <c r="W190">
        <v>176.60141014797313</v>
      </c>
      <c r="X190">
        <v>162.11431683607296</v>
      </c>
      <c r="Y190">
        <v>175.34193716936522</v>
      </c>
      <c r="Z190">
        <v>-4.055195084147567E-2</v>
      </c>
      <c r="AA190">
        <v>87</v>
      </c>
      <c r="AB190">
        <v>213</v>
      </c>
      <c r="AC190">
        <v>0.61623850370554545</v>
      </c>
      <c r="AD190">
        <v>0.62029762761198715</v>
      </c>
      <c r="AE190">
        <v>0.61174017437227879</v>
      </c>
      <c r="AF190">
        <v>0.61540783399248533</v>
      </c>
      <c r="AG190">
        <v>0.59557223537033277</v>
      </c>
      <c r="AH190">
        <v>0.60702608578621109</v>
      </c>
      <c r="AI190">
        <v>-6.7990583882678868E-3</v>
      </c>
      <c r="AJ190">
        <v>218</v>
      </c>
      <c r="AK190">
        <v>87</v>
      </c>
      <c r="AL190">
        <v>0.98330397566439476</v>
      </c>
      <c r="AM190">
        <v>0.98880161289041146</v>
      </c>
      <c r="AN190">
        <v>0.9811920440416112</v>
      </c>
      <c r="AO190">
        <v>0.97123962185862811</v>
      </c>
      <c r="AP190">
        <v>0.96145285527198043</v>
      </c>
      <c r="AQ190">
        <v>0.97079671690244318</v>
      </c>
      <c r="AR190">
        <v>-4.4844693274193048E-3</v>
      </c>
      <c r="AS190">
        <v>218</v>
      </c>
      <c r="AT190">
        <v>94</v>
      </c>
      <c r="AU190">
        <v>183</v>
      </c>
      <c r="AV190">
        <v>136</v>
      </c>
      <c r="AW190">
        <v>150</v>
      </c>
      <c r="AX190">
        <v>152.5</v>
      </c>
      <c r="AY190">
        <v>156</v>
      </c>
      <c r="AZ190">
        <f>SUMPRODUCT(AU190:AY190,$AU$2:$AY$2)/SUM($AU$2:$AY$2)</f>
        <v>156.67500000000001</v>
      </c>
      <c r="BA190" s="32" t="s">
        <v>480</v>
      </c>
    </row>
    <row r="191" spans="1:53" hidden="1" x14ac:dyDescent="0.3">
      <c r="A191" t="s">
        <v>71</v>
      </c>
      <c r="B191">
        <v>284.27040866944338</v>
      </c>
      <c r="C191">
        <v>331.52268148238682</v>
      </c>
      <c r="D191">
        <v>395.56526940932554</v>
      </c>
      <c r="E191">
        <v>320.52115463752745</v>
      </c>
      <c r="F191">
        <v>408.4970630339493</v>
      </c>
      <c r="G191">
        <v>369.45787999429456</v>
      </c>
      <c r="H191">
        <v>53</v>
      </c>
      <c r="I191">
        <v>7.520544963112874E-2</v>
      </c>
      <c r="J191">
        <v>96</v>
      </c>
      <c r="K191">
        <v>253.12426708285162</v>
      </c>
      <c r="L191">
        <v>262.35375324948006</v>
      </c>
      <c r="M191">
        <v>195.97679129143316</v>
      </c>
      <c r="N191">
        <v>193.30034822103943</v>
      </c>
      <c r="O191">
        <v>179.38800967101787</v>
      </c>
      <c r="P191">
        <v>194.71456760962218</v>
      </c>
      <c r="Q191">
        <v>-6.6548139486846458E-2</v>
      </c>
      <c r="R191">
        <v>56</v>
      </c>
      <c r="S191">
        <v>205</v>
      </c>
      <c r="T191">
        <v>524.77393258858638</v>
      </c>
      <c r="U191">
        <v>458.19611333945096</v>
      </c>
      <c r="V191">
        <v>469.23270746976192</v>
      </c>
      <c r="W191">
        <v>466.00933634530554</v>
      </c>
      <c r="X191">
        <v>448.56253539663771</v>
      </c>
      <c r="Y191">
        <v>462.22285885260101</v>
      </c>
      <c r="Z191">
        <v>-3.0896529637373327E-2</v>
      </c>
      <c r="AA191">
        <v>43</v>
      </c>
      <c r="AB191">
        <v>201</v>
      </c>
      <c r="AC191">
        <v>-74.540778564026795</v>
      </c>
      <c r="AD191">
        <v>-11.339957848850984</v>
      </c>
      <c r="AE191">
        <v>118.61118906116138</v>
      </c>
      <c r="AF191">
        <v>39.364388117752299</v>
      </c>
      <c r="AG191">
        <v>30.432050098919241</v>
      </c>
      <c r="AH191">
        <v>43.410337466481778</v>
      </c>
      <c r="AI191">
        <v>1</v>
      </c>
      <c r="AJ191">
        <v>308</v>
      </c>
      <c r="AK191">
        <v>270</v>
      </c>
      <c r="AL191">
        <v>67.332743907236491</v>
      </c>
      <c r="AM191">
        <v>-20.535166450935275</v>
      </c>
      <c r="AN191">
        <v>143.99927535942203</v>
      </c>
      <c r="AO191">
        <v>48.626131134336774</v>
      </c>
      <c r="AP191">
        <v>49.511433509931507</v>
      </c>
      <c r="AQ191">
        <v>65.532146688973114</v>
      </c>
      <c r="AR191">
        <v>-5.9636340182997905E-2</v>
      </c>
      <c r="AS191">
        <v>307</v>
      </c>
      <c r="AT191">
        <v>57</v>
      </c>
      <c r="AU191">
        <v>74.5</v>
      </c>
      <c r="AV191">
        <v>130.5</v>
      </c>
      <c r="AW191">
        <v>122</v>
      </c>
      <c r="AX191">
        <v>289</v>
      </c>
      <c r="AY191">
        <v>182</v>
      </c>
      <c r="AZ191">
        <f>SUMPRODUCT(AU191:AY191,$AU$2:$AY$2)/SUM($AU$2:$AY$2)</f>
        <v>156.82499999999999</v>
      </c>
      <c r="BA191" s="32" t="s">
        <v>480</v>
      </c>
    </row>
    <row r="192" spans="1:53" hidden="1" x14ac:dyDescent="0.3">
      <c r="A192" t="s">
        <v>57</v>
      </c>
      <c r="B192">
        <v>0</v>
      </c>
      <c r="C192">
        <v>0</v>
      </c>
      <c r="D192">
        <v>0</v>
      </c>
      <c r="E192">
        <v>1.2815667199999999E-6</v>
      </c>
      <c r="F192">
        <v>0</v>
      </c>
      <c r="G192">
        <v>3.8447001599999995E-7</v>
      </c>
      <c r="H192">
        <v>240</v>
      </c>
      <c r="I192">
        <v>0</v>
      </c>
      <c r="J192">
        <v>132</v>
      </c>
      <c r="K192">
        <v>0.41234358146047995</v>
      </c>
      <c r="L192">
        <v>0.51445432355430409</v>
      </c>
      <c r="M192">
        <v>0.63069109203619833</v>
      </c>
      <c r="N192">
        <v>102.26718075966033</v>
      </c>
      <c r="O192">
        <v>109.0789000876678</v>
      </c>
      <c r="P192">
        <v>74.484192376623199</v>
      </c>
      <c r="Q192">
        <v>2.0513800484763549</v>
      </c>
      <c r="R192">
        <v>102</v>
      </c>
      <c r="S192">
        <v>2</v>
      </c>
      <c r="T192">
        <v>4.114942446625383</v>
      </c>
      <c r="U192">
        <v>3.9255760617261055</v>
      </c>
      <c r="V192">
        <v>3.9895354983019513</v>
      </c>
      <c r="W192">
        <v>187.08217854082804</v>
      </c>
      <c r="X192">
        <v>157.50596296466432</v>
      </c>
      <c r="Y192">
        <v>120.32697177319211</v>
      </c>
      <c r="Z192">
        <v>1.0729395947305727</v>
      </c>
      <c r="AA192">
        <v>105</v>
      </c>
      <c r="AB192">
        <v>1</v>
      </c>
      <c r="AC192">
        <v>0</v>
      </c>
      <c r="AD192">
        <v>0.12174970054379543</v>
      </c>
      <c r="AE192">
        <v>0.12630467104311638</v>
      </c>
      <c r="AF192">
        <v>0.18343000360483155</v>
      </c>
      <c r="AG192">
        <v>0.20521935166823185</v>
      </c>
      <c r="AH192">
        <v>0.16846516098455527</v>
      </c>
      <c r="AI192">
        <v>1</v>
      </c>
      <c r="AJ192">
        <v>134</v>
      </c>
      <c r="AK192">
        <v>270</v>
      </c>
      <c r="AL192">
        <v>0</v>
      </c>
      <c r="AM192">
        <v>0.67141446400105065</v>
      </c>
      <c r="AN192">
        <v>0.6447728538718871</v>
      </c>
      <c r="AO192">
        <v>1.0587514524543036</v>
      </c>
      <c r="AP192">
        <v>1.1015011239119821</v>
      </c>
      <c r="AQ192">
        <v>0.92075117927551386</v>
      </c>
      <c r="AR192">
        <v>1</v>
      </c>
      <c r="AS192">
        <v>201</v>
      </c>
      <c r="AT192">
        <v>274</v>
      </c>
      <c r="AU192">
        <v>186</v>
      </c>
      <c r="AV192">
        <v>52</v>
      </c>
      <c r="AW192">
        <v>53</v>
      </c>
      <c r="AX192">
        <v>202</v>
      </c>
      <c r="AY192">
        <v>237.5</v>
      </c>
      <c r="AZ192">
        <f>SUMPRODUCT(AU192:AY192,$AU$2:$AY$2)/SUM($AU$2:$AY$2)</f>
        <v>157.15</v>
      </c>
      <c r="BA192" s="32" t="s">
        <v>480</v>
      </c>
    </row>
    <row r="193" spans="1:53" hidden="1" x14ac:dyDescent="0.3">
      <c r="A193" t="s">
        <v>114</v>
      </c>
      <c r="B193">
        <v>138.54084163357123</v>
      </c>
      <c r="C193">
        <v>190.78603212360113</v>
      </c>
      <c r="D193">
        <v>238.73310727213064</v>
      </c>
      <c r="E193">
        <v>247.61173858808627</v>
      </c>
      <c r="F193">
        <v>209.18625125278209</v>
      </c>
      <c r="G193">
        <v>222.17098721982347</v>
      </c>
      <c r="H193">
        <v>64</v>
      </c>
      <c r="I193">
        <v>8.5903075412218977E-2</v>
      </c>
      <c r="J193">
        <v>89</v>
      </c>
      <c r="K193">
        <v>55.743283279267125</v>
      </c>
      <c r="L193">
        <v>51.423665410584064</v>
      </c>
      <c r="M193">
        <v>59.882336980419375</v>
      </c>
      <c r="N193">
        <v>61.96122745095137</v>
      </c>
      <c r="O193">
        <v>57.354039930812924</v>
      </c>
      <c r="P193">
        <v>58.864799038187016</v>
      </c>
      <c r="Q193">
        <v>5.7135324680777089E-3</v>
      </c>
      <c r="R193">
        <v>111</v>
      </c>
      <c r="S193">
        <v>112</v>
      </c>
      <c r="T193">
        <v>82.766867118908507</v>
      </c>
      <c r="U193">
        <v>79.535284781597795</v>
      </c>
      <c r="V193">
        <v>100.62850257129912</v>
      </c>
      <c r="W193">
        <v>137.52611661301142</v>
      </c>
      <c r="X193">
        <v>143.87039091442381</v>
      </c>
      <c r="Y193">
        <v>127.04679945895811</v>
      </c>
      <c r="Z193">
        <v>0.11692234997778916</v>
      </c>
      <c r="AA193">
        <v>102</v>
      </c>
      <c r="AB193">
        <v>36</v>
      </c>
      <c r="AC193">
        <v>0.43816375987750611</v>
      </c>
      <c r="AD193">
        <v>0.47649929414249642</v>
      </c>
      <c r="AE193">
        <v>0.56463149213760644</v>
      </c>
      <c r="AF193">
        <v>0.45526350036503677</v>
      </c>
      <c r="AG193">
        <v>0.56864383964167098</v>
      </c>
      <c r="AH193">
        <v>0.5226960370947008</v>
      </c>
      <c r="AI193">
        <v>5.3515129307933229E-2</v>
      </c>
      <c r="AJ193">
        <v>197</v>
      </c>
      <c r="AK193">
        <v>228</v>
      </c>
      <c r="AL193">
        <v>0.88141279826430174</v>
      </c>
      <c r="AM193">
        <v>0.975665281249671</v>
      </c>
      <c r="AN193">
        <v>1.1164596865377094</v>
      </c>
      <c r="AO193">
        <v>1.0790695026557078</v>
      </c>
      <c r="AP193">
        <v>1.2963816638062784</v>
      </c>
      <c r="AQ193">
        <v>1.1584193576024642</v>
      </c>
      <c r="AR193">
        <v>8.0216248202805485E-2</v>
      </c>
      <c r="AS193">
        <v>274</v>
      </c>
      <c r="AT193">
        <v>258</v>
      </c>
      <c r="AU193">
        <v>76.5</v>
      </c>
      <c r="AV193">
        <v>111.5</v>
      </c>
      <c r="AW193">
        <v>69</v>
      </c>
      <c r="AX193">
        <v>212.5</v>
      </c>
      <c r="AY193">
        <v>266</v>
      </c>
      <c r="AZ193">
        <f>SUMPRODUCT(AU193:AY193,$AU$2:$AY$2)/SUM($AU$2:$AY$2)</f>
        <v>157.5</v>
      </c>
      <c r="BA193" s="32" t="s">
        <v>480</v>
      </c>
    </row>
    <row r="194" spans="1:53" hidden="1" x14ac:dyDescent="0.3">
      <c r="A194" t="s">
        <v>91</v>
      </c>
      <c r="B194">
        <v>0</v>
      </c>
      <c r="C194">
        <v>279.73280994844669</v>
      </c>
      <c r="D194">
        <v>299.60695669903356</v>
      </c>
      <c r="E194">
        <v>415.90860300257276</v>
      </c>
      <c r="F194">
        <v>484.063322625024</v>
      </c>
      <c r="G194">
        <v>392.3059417880105</v>
      </c>
      <c r="H194">
        <v>50</v>
      </c>
      <c r="I194">
        <v>1</v>
      </c>
      <c r="J194">
        <v>5</v>
      </c>
      <c r="K194">
        <v>41.923225532856321</v>
      </c>
      <c r="L194">
        <v>44.670248697815047</v>
      </c>
      <c r="M194">
        <v>51.728276655124482</v>
      </c>
      <c r="N194">
        <v>51.683740457881605</v>
      </c>
      <c r="O194">
        <v>59.522701473822714</v>
      </c>
      <c r="P194">
        <v>53.989531769452036</v>
      </c>
      <c r="Q194">
        <v>7.2619254911094222E-2</v>
      </c>
      <c r="R194">
        <v>119</v>
      </c>
      <c r="S194">
        <v>55</v>
      </c>
      <c r="T194">
        <v>89.100423217151999</v>
      </c>
      <c r="U194">
        <v>108.309353663488</v>
      </c>
      <c r="V194">
        <v>110.39037779527681</v>
      </c>
      <c r="W194">
        <v>132.81362500372481</v>
      </c>
      <c r="X194">
        <v>91.349689760942084</v>
      </c>
      <c r="Y194">
        <v>108.33252780858163</v>
      </c>
      <c r="Z194">
        <v>4.9986120411622537E-3</v>
      </c>
      <c r="AA194">
        <v>114</v>
      </c>
      <c r="AB194">
        <v>139</v>
      </c>
      <c r="AC194">
        <v>0</v>
      </c>
      <c r="AD194">
        <v>0.34069701359398413</v>
      </c>
      <c r="AE194">
        <v>0.42700744903992449</v>
      </c>
      <c r="AF194">
        <v>0.38538152932519359</v>
      </c>
      <c r="AG194">
        <v>0.43146748145323172</v>
      </c>
      <c r="AH194">
        <v>0.39063779186653491</v>
      </c>
      <c r="AI194">
        <v>1</v>
      </c>
      <c r="AJ194">
        <v>169</v>
      </c>
      <c r="AK194">
        <v>270</v>
      </c>
      <c r="AL194">
        <v>0</v>
      </c>
      <c r="AM194">
        <v>0.83287186515755973</v>
      </c>
      <c r="AN194">
        <v>1.3736636361499031</v>
      </c>
      <c r="AO194">
        <v>1.1455900849936733</v>
      </c>
      <c r="AP194">
        <v>1.1271774607073475</v>
      </c>
      <c r="AQ194">
        <v>1.1109243302688996</v>
      </c>
      <c r="AR194">
        <v>1</v>
      </c>
      <c r="AS194">
        <v>266</v>
      </c>
      <c r="AT194">
        <v>274</v>
      </c>
      <c r="AU194">
        <v>27.5</v>
      </c>
      <c r="AV194">
        <v>87</v>
      </c>
      <c r="AW194">
        <v>126.5</v>
      </c>
      <c r="AX194">
        <v>219.5</v>
      </c>
      <c r="AY194">
        <v>270</v>
      </c>
      <c r="AZ194">
        <f>SUMPRODUCT(AU194:AY194,$AU$2:$AY$2)/SUM($AU$2:$AY$2)</f>
        <v>157.77499999999998</v>
      </c>
      <c r="BA194" s="32" t="s">
        <v>480</v>
      </c>
    </row>
    <row r="195" spans="1:53" hidden="1" x14ac:dyDescent="0.3">
      <c r="A195" t="s">
        <v>104</v>
      </c>
      <c r="B195">
        <v>31275.650872460676</v>
      </c>
      <c r="C195">
        <v>11614.626225977016</v>
      </c>
      <c r="D195">
        <v>-78.413307368734706</v>
      </c>
      <c r="E195">
        <v>10739.237657885</v>
      </c>
      <c r="F195">
        <v>4641.2486174172373</v>
      </c>
      <c r="G195">
        <v>7207.1019377805314</v>
      </c>
      <c r="H195">
        <v>11</v>
      </c>
      <c r="I195">
        <v>-0.31721229008154039</v>
      </c>
      <c r="J195">
        <v>252</v>
      </c>
      <c r="K195">
        <v>12727.260982675547</v>
      </c>
      <c r="L195">
        <v>13872.860127327427</v>
      </c>
      <c r="M195">
        <v>8970.4427186687899</v>
      </c>
      <c r="N195">
        <v>9390.5622118012943</v>
      </c>
      <c r="O195">
        <v>9637.5078323940561</v>
      </c>
      <c r="P195">
        <v>9796.2663957319182</v>
      </c>
      <c r="Q195">
        <v>-5.409840267941346E-2</v>
      </c>
      <c r="R195">
        <v>2</v>
      </c>
      <c r="S195">
        <v>195</v>
      </c>
      <c r="T195">
        <v>21377.079810656996</v>
      </c>
      <c r="U195">
        <v>24786.138475148979</v>
      </c>
      <c r="V195">
        <v>17786.617501969431</v>
      </c>
      <c r="W195">
        <v>19686.620711897725</v>
      </c>
      <c r="X195">
        <v>19863.324513030781</v>
      </c>
      <c r="Y195">
        <v>19716.800433465814</v>
      </c>
      <c r="Z195">
        <v>-1.458149889602478E-2</v>
      </c>
      <c r="AA195">
        <v>2</v>
      </c>
      <c r="AB195">
        <v>186</v>
      </c>
      <c r="AC195">
        <v>0.54709864209936576</v>
      </c>
      <c r="AD195">
        <v>0.61981924551795331</v>
      </c>
      <c r="AE195">
        <v>0.58727420534144681</v>
      </c>
      <c r="AF195">
        <v>0.60797429645760048</v>
      </c>
      <c r="AG195">
        <v>0.55772364194094282</v>
      </c>
      <c r="AH195">
        <v>0.58128248116281256</v>
      </c>
      <c r="AI195">
        <v>3.8542998403283679E-3</v>
      </c>
      <c r="AJ195">
        <v>213</v>
      </c>
      <c r="AK195">
        <v>197</v>
      </c>
      <c r="AL195">
        <v>0.87816708464957727</v>
      </c>
      <c r="AM195">
        <v>1.007967261097535</v>
      </c>
      <c r="AN195">
        <v>0.98851125046536326</v>
      </c>
      <c r="AO195">
        <v>0.98531116478649372</v>
      </c>
      <c r="AP195">
        <v>0.99964364442906106</v>
      </c>
      <c r="AQ195">
        <v>0.98745977458800094</v>
      </c>
      <c r="AR195">
        <v>2.6251041444293577E-2</v>
      </c>
      <c r="AS195">
        <v>224</v>
      </c>
      <c r="AT195">
        <v>228</v>
      </c>
      <c r="AU195">
        <v>131.5</v>
      </c>
      <c r="AV195">
        <v>98.5</v>
      </c>
      <c r="AW195">
        <v>94</v>
      </c>
      <c r="AX195">
        <v>205</v>
      </c>
      <c r="AY195">
        <v>226</v>
      </c>
      <c r="AZ195">
        <f>SUMPRODUCT(AU195:AY195,$AU$2:$AY$2)/SUM($AU$2:$AY$2)</f>
        <v>158.42500000000001</v>
      </c>
      <c r="BA195" s="32" t="s">
        <v>480</v>
      </c>
    </row>
    <row r="196" spans="1:53" hidden="1" x14ac:dyDescent="0.3">
      <c r="A196" t="s">
        <v>25</v>
      </c>
      <c r="B196">
        <v>45309.838701650369</v>
      </c>
      <c r="C196">
        <v>7239.3608294108581</v>
      </c>
      <c r="D196">
        <v>7616.7555625934028</v>
      </c>
      <c r="E196">
        <v>10450.175546863165</v>
      </c>
      <c r="F196">
        <v>10489.248083067823</v>
      </c>
      <c r="G196">
        <v>11481.562986357822</v>
      </c>
      <c r="H196">
        <v>4</v>
      </c>
      <c r="I196">
        <v>-0.25370528141625615</v>
      </c>
      <c r="J196">
        <v>247</v>
      </c>
      <c r="K196">
        <v>2459.2148891429788</v>
      </c>
      <c r="L196">
        <v>2615.4571237460787</v>
      </c>
      <c r="M196">
        <v>2647.668242279844</v>
      </c>
      <c r="N196">
        <v>2719.9482710398261</v>
      </c>
      <c r="O196">
        <v>2369.9035621137918</v>
      </c>
      <c r="P196">
        <v>2547.2131552578862</v>
      </c>
      <c r="Q196">
        <v>-7.3712749072779582E-3</v>
      </c>
      <c r="R196">
        <v>14</v>
      </c>
      <c r="S196">
        <v>148</v>
      </c>
      <c r="T196">
        <v>3799.2807010572906</v>
      </c>
      <c r="U196">
        <v>3707.503601404539</v>
      </c>
      <c r="V196">
        <v>4168.1824594026903</v>
      </c>
      <c r="W196">
        <v>4678.5373145984822</v>
      </c>
      <c r="X196">
        <v>4014.9504818459245</v>
      </c>
      <c r="Y196">
        <v>4218.5170941215438</v>
      </c>
      <c r="Z196">
        <v>1.1103845996830453E-2</v>
      </c>
      <c r="AA196">
        <v>11</v>
      </c>
      <c r="AB196">
        <v>126</v>
      </c>
      <c r="AC196">
        <v>0.556055676220924</v>
      </c>
      <c r="AD196">
        <v>0.71418344029143832</v>
      </c>
      <c r="AE196">
        <v>0.68892047022179814</v>
      </c>
      <c r="AF196">
        <v>0.63238524147340314</v>
      </c>
      <c r="AG196">
        <v>0.73010011009697517</v>
      </c>
      <c r="AH196">
        <v>0.68305166635078884</v>
      </c>
      <c r="AI196">
        <v>5.5973032029151382E-2</v>
      </c>
      <c r="AJ196">
        <v>260</v>
      </c>
      <c r="AK196">
        <v>230</v>
      </c>
      <c r="AL196">
        <v>0.90937312893196287</v>
      </c>
      <c r="AM196">
        <v>1.0280867893197843</v>
      </c>
      <c r="AN196">
        <v>1.0277334653915808</v>
      </c>
      <c r="AO196">
        <v>0.9618119449065724</v>
      </c>
      <c r="AP196">
        <v>1.050611926226436</v>
      </c>
      <c r="AQ196">
        <v>1.0112080429534496</v>
      </c>
      <c r="AR196">
        <v>2.9295423680986366E-2</v>
      </c>
      <c r="AS196">
        <v>240</v>
      </c>
      <c r="AT196">
        <v>235</v>
      </c>
      <c r="AU196">
        <v>125.5</v>
      </c>
      <c r="AV196">
        <v>81</v>
      </c>
      <c r="AW196">
        <v>68.5</v>
      </c>
      <c r="AX196">
        <v>245</v>
      </c>
      <c r="AY196">
        <v>237.5</v>
      </c>
      <c r="AZ196">
        <f>SUMPRODUCT(AU196:AY196,$AU$2:$AY$2)/SUM($AU$2:$AY$2)</f>
        <v>158.94999999999999</v>
      </c>
      <c r="BA196" s="32" t="s">
        <v>480</v>
      </c>
    </row>
    <row r="197" spans="1:53" hidden="1" x14ac:dyDescent="0.3">
      <c r="A197" t="s">
        <v>255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241</v>
      </c>
      <c r="I197">
        <v>0</v>
      </c>
      <c r="J197">
        <v>132</v>
      </c>
      <c r="K197">
        <v>37.411961594185222</v>
      </c>
      <c r="L197">
        <v>32.997545524580559</v>
      </c>
      <c r="M197">
        <v>29.662342475418932</v>
      </c>
      <c r="N197">
        <v>28.104260228221236</v>
      </c>
      <c r="O197">
        <v>6.9931343637217278</v>
      </c>
      <c r="P197">
        <v>20.681475664977139</v>
      </c>
      <c r="Q197">
        <v>-0.28495680382900679</v>
      </c>
      <c r="R197">
        <v>157</v>
      </c>
      <c r="S197">
        <v>241</v>
      </c>
      <c r="T197">
        <v>-2.5714868570392575</v>
      </c>
      <c r="U197">
        <v>4.0319051134406658</v>
      </c>
      <c r="V197">
        <v>5.8342104030455806</v>
      </c>
      <c r="W197">
        <v>9.6746168966272013</v>
      </c>
      <c r="X197">
        <v>12.838281332813414</v>
      </c>
      <c r="Y197">
        <v>9.2775605955427132</v>
      </c>
      <c r="Z197">
        <v>1</v>
      </c>
      <c r="AA197">
        <v>244</v>
      </c>
      <c r="AB197">
        <v>2</v>
      </c>
      <c r="AC197">
        <v>0.85863244346093959</v>
      </c>
      <c r="AD197">
        <v>0.89449574267730581</v>
      </c>
      <c r="AE197">
        <v>0.87702620201191117</v>
      </c>
      <c r="AF197">
        <v>0.87602018596614617</v>
      </c>
      <c r="AG197">
        <v>0.75998984020013272</v>
      </c>
      <c r="AH197">
        <v>0.82986364157919135</v>
      </c>
      <c r="AI197">
        <v>-2.4111728751873174E-2</v>
      </c>
      <c r="AJ197">
        <v>291</v>
      </c>
      <c r="AK197">
        <v>76</v>
      </c>
      <c r="AL197">
        <v>0.91801615544746207</v>
      </c>
      <c r="AM197">
        <v>0.96197274421370871</v>
      </c>
      <c r="AN197">
        <v>0.94250985690934663</v>
      </c>
      <c r="AO197">
        <v>0.93053132787063575</v>
      </c>
      <c r="AP197">
        <v>0.83675359112093306</v>
      </c>
      <c r="AQ197">
        <v>0.89636225117449186</v>
      </c>
      <c r="AR197">
        <v>-1.8366316649301218E-2</v>
      </c>
      <c r="AS197">
        <v>189</v>
      </c>
      <c r="AT197">
        <v>77</v>
      </c>
      <c r="AU197">
        <v>186.5</v>
      </c>
      <c r="AV197">
        <v>199</v>
      </c>
      <c r="AW197">
        <v>123</v>
      </c>
      <c r="AX197">
        <v>183.5</v>
      </c>
      <c r="AY197">
        <v>133</v>
      </c>
      <c r="AZ197">
        <f>SUMPRODUCT(AU197:AY197,$AU$2:$AY$2)/SUM($AU$2:$AY$2)</f>
        <v>159.17500000000001</v>
      </c>
      <c r="BA197" s="32" t="s">
        <v>480</v>
      </c>
    </row>
    <row r="198" spans="1:53" hidden="1" x14ac:dyDescent="0.3">
      <c r="A198" t="s">
        <v>296</v>
      </c>
      <c r="B198">
        <v>10.924156838293914</v>
      </c>
      <c r="C198">
        <v>10.11110832433152</v>
      </c>
      <c r="D198">
        <v>9.3977095728025599</v>
      </c>
      <c r="E198">
        <v>13.0178249069568</v>
      </c>
      <c r="F198">
        <v>13.380653038305281</v>
      </c>
      <c r="G198">
        <v>12.188913860100936</v>
      </c>
      <c r="H198">
        <v>161</v>
      </c>
      <c r="I198">
        <v>4.1400727125209924E-2</v>
      </c>
      <c r="J198">
        <v>107</v>
      </c>
      <c r="K198">
        <v>14.088413600164351</v>
      </c>
      <c r="L198">
        <v>11.79156544534702</v>
      </c>
      <c r="M198">
        <v>11.216888102624871</v>
      </c>
      <c r="N198">
        <v>12.55049783855698</v>
      </c>
      <c r="O198">
        <v>10.803770051701965</v>
      </c>
      <c r="P198">
        <v>11.624033945048424</v>
      </c>
      <c r="Q198">
        <v>-5.1706774925705301E-2</v>
      </c>
      <c r="R198">
        <v>184</v>
      </c>
      <c r="S198">
        <v>190</v>
      </c>
      <c r="T198">
        <v>16.751437504050173</v>
      </c>
      <c r="U198">
        <v>24.833755415434442</v>
      </c>
      <c r="V198">
        <v>19.708513132320665</v>
      </c>
      <c r="W198">
        <v>17.600949561733323</v>
      </c>
      <c r="X198">
        <v>14.06125825735926</v>
      </c>
      <c r="Y198">
        <v>16.925750443902064</v>
      </c>
      <c r="Z198">
        <v>-3.4406306383491625E-2</v>
      </c>
      <c r="AA198">
        <v>220</v>
      </c>
      <c r="AB198">
        <v>206</v>
      </c>
      <c r="AC198">
        <v>0.664726683759718</v>
      </c>
      <c r="AD198">
        <v>0.65581583838598234</v>
      </c>
      <c r="AE198">
        <v>0.63132179111683251</v>
      </c>
      <c r="AF198">
        <v>0.63707693954940303</v>
      </c>
      <c r="AG198">
        <v>0.60525799403009095</v>
      </c>
      <c r="AH198">
        <v>0.62551776380750879</v>
      </c>
      <c r="AI198">
        <v>-1.856964956467444E-2</v>
      </c>
      <c r="AJ198">
        <v>232</v>
      </c>
      <c r="AK198">
        <v>79</v>
      </c>
      <c r="AL198">
        <v>0.90661924712896313</v>
      </c>
      <c r="AM198">
        <v>0.90675307600399546</v>
      </c>
      <c r="AN198">
        <v>0.85680078501255585</v>
      </c>
      <c r="AO198">
        <v>0.8719907088643899</v>
      </c>
      <c r="AP198">
        <v>0.87383823726754883</v>
      </c>
      <c r="AQ198">
        <v>0.87316128072549559</v>
      </c>
      <c r="AR198">
        <v>-7.3384000805514216E-3</v>
      </c>
      <c r="AS198">
        <v>174</v>
      </c>
      <c r="AT198">
        <v>88</v>
      </c>
      <c r="AU198">
        <v>134</v>
      </c>
      <c r="AV198">
        <v>187</v>
      </c>
      <c r="AW198">
        <v>213</v>
      </c>
      <c r="AX198">
        <v>155.5</v>
      </c>
      <c r="AY198">
        <v>131</v>
      </c>
      <c r="AZ198">
        <f>SUMPRODUCT(AU198:AY198,$AU$2:$AY$2)/SUM($AU$2:$AY$2)</f>
        <v>160.07499999999999</v>
      </c>
      <c r="BA198" s="32" t="s">
        <v>480</v>
      </c>
    </row>
    <row r="199" spans="1:53" hidden="1" x14ac:dyDescent="0.3">
      <c r="A199" t="s">
        <v>116</v>
      </c>
      <c r="B199">
        <v>2.08134144E-3</v>
      </c>
      <c r="C199">
        <v>1.54062146048E-4</v>
      </c>
      <c r="D199">
        <v>0</v>
      </c>
      <c r="E199">
        <v>0</v>
      </c>
      <c r="F199">
        <v>0</v>
      </c>
      <c r="G199">
        <v>1.117701793024E-4</v>
      </c>
      <c r="H199">
        <v>238</v>
      </c>
      <c r="I199">
        <v>-1</v>
      </c>
      <c r="J199">
        <v>257</v>
      </c>
      <c r="K199">
        <v>0.89752265351280636</v>
      </c>
      <c r="L199">
        <v>0.20649405581025282</v>
      </c>
      <c r="M199">
        <v>16.965825356100304</v>
      </c>
      <c r="N199">
        <v>0</v>
      </c>
      <c r="O199">
        <v>0</v>
      </c>
      <c r="P199">
        <v>3.4483659066862136</v>
      </c>
      <c r="Q199">
        <v>-1</v>
      </c>
      <c r="R199">
        <v>241</v>
      </c>
      <c r="S199">
        <v>250</v>
      </c>
      <c r="T199">
        <v>2.9987395274959874</v>
      </c>
      <c r="U199">
        <v>3.0712451101486078</v>
      </c>
      <c r="V199">
        <v>31.945496417251434</v>
      </c>
      <c r="W199">
        <v>0</v>
      </c>
      <c r="X199">
        <v>0</v>
      </c>
      <c r="Y199">
        <v>6.6925985153325165</v>
      </c>
      <c r="Z199">
        <v>-1</v>
      </c>
      <c r="AA199">
        <v>256</v>
      </c>
      <c r="AB199">
        <v>251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13</v>
      </c>
      <c r="AK199">
        <v>89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11</v>
      </c>
      <c r="AT199">
        <v>101</v>
      </c>
      <c r="AU199">
        <v>247.5</v>
      </c>
      <c r="AV199">
        <v>245.5</v>
      </c>
      <c r="AW199">
        <v>253.5</v>
      </c>
      <c r="AX199">
        <v>51</v>
      </c>
      <c r="AY199">
        <v>56</v>
      </c>
      <c r="AZ199">
        <f>SUMPRODUCT(AU199:AY199,$AU$2:$AY$2)/SUM($AU$2:$AY$2)</f>
        <v>161.47499999999999</v>
      </c>
      <c r="BA199" s="32" t="s">
        <v>480</v>
      </c>
    </row>
    <row r="200" spans="1:53" hidden="1" x14ac:dyDescent="0.3">
      <c r="A200" t="s">
        <v>232</v>
      </c>
      <c r="B200">
        <v>0</v>
      </c>
      <c r="C200">
        <v>0</v>
      </c>
      <c r="D200">
        <v>0</v>
      </c>
      <c r="E200">
        <v>0</v>
      </c>
      <c r="F200">
        <v>9.0309042581299195E-2</v>
      </c>
      <c r="G200">
        <v>3.6123617032519678E-2</v>
      </c>
      <c r="H200">
        <v>223</v>
      </c>
      <c r="I200">
        <v>1</v>
      </c>
      <c r="J200">
        <v>5</v>
      </c>
      <c r="K200">
        <v>3.7296029612236801</v>
      </c>
      <c r="L200">
        <v>3.259804672</v>
      </c>
      <c r="M200">
        <v>2.5949731461119998</v>
      </c>
      <c r="N200">
        <v>3.3059793667481601</v>
      </c>
      <c r="O200">
        <v>4.0709563440707583</v>
      </c>
      <c r="P200">
        <v>3.4886413585363356</v>
      </c>
      <c r="Q200">
        <v>1.7669523693419675E-2</v>
      </c>
      <c r="R200">
        <v>240</v>
      </c>
      <c r="S200">
        <v>98</v>
      </c>
      <c r="T200">
        <v>11.245136718489599</v>
      </c>
      <c r="U200">
        <v>12.369639583744</v>
      </c>
      <c r="V200">
        <v>13.247524349952</v>
      </c>
      <c r="W200">
        <v>11.225058855936</v>
      </c>
      <c r="X200">
        <v>8.1720656748614662</v>
      </c>
      <c r="Y200">
        <v>10.466587611827467</v>
      </c>
      <c r="Z200">
        <v>-6.1847540121951927E-2</v>
      </c>
      <c r="AA200">
        <v>239</v>
      </c>
      <c r="AB200">
        <v>220</v>
      </c>
      <c r="AC200">
        <v>0.42140363069341075</v>
      </c>
      <c r="AD200">
        <v>0.38952082169237817</v>
      </c>
      <c r="AE200">
        <v>0.41157530310644336</v>
      </c>
      <c r="AF200">
        <v>0.43660093200474559</v>
      </c>
      <c r="AG200">
        <v>0.43942789172364105</v>
      </c>
      <c r="AH200">
        <v>0.42961271953145819</v>
      </c>
      <c r="AI200">
        <v>8.4116845994364198E-3</v>
      </c>
      <c r="AJ200">
        <v>173</v>
      </c>
      <c r="AK200">
        <v>200</v>
      </c>
      <c r="AL200">
        <v>0.92035544206910502</v>
      </c>
      <c r="AM200">
        <v>0.96819645120691677</v>
      </c>
      <c r="AN200">
        <v>0.9532002277604531</v>
      </c>
      <c r="AO200">
        <v>0.86148725715372487</v>
      </c>
      <c r="AP200">
        <v>0.85920187694379546</v>
      </c>
      <c r="AQ200">
        <v>0.88719456813952724</v>
      </c>
      <c r="AR200">
        <v>-1.3657091488904705E-2</v>
      </c>
      <c r="AS200">
        <v>183</v>
      </c>
      <c r="AT200">
        <v>80</v>
      </c>
      <c r="AU200">
        <v>114</v>
      </c>
      <c r="AV200">
        <v>169</v>
      </c>
      <c r="AW200">
        <v>229.5</v>
      </c>
      <c r="AX200">
        <v>186.5</v>
      </c>
      <c r="AY200">
        <v>131.5</v>
      </c>
      <c r="AZ200">
        <f>SUMPRODUCT(AU200:AY200,$AU$2:$AY$2)/SUM($AU$2:$AY$2)</f>
        <v>161.47499999999999</v>
      </c>
      <c r="BA200" s="32" t="s">
        <v>480</v>
      </c>
    </row>
    <row r="201" spans="1:53" hidden="1" x14ac:dyDescent="0.3">
      <c r="A201" t="s">
        <v>88</v>
      </c>
      <c r="B201">
        <v>0</v>
      </c>
      <c r="C201">
        <v>363.42233587696643</v>
      </c>
      <c r="D201">
        <v>320.96871940691966</v>
      </c>
      <c r="E201">
        <v>357.18666956895237</v>
      </c>
      <c r="F201">
        <v>290.24821054140415</v>
      </c>
      <c r="G201">
        <v>305.62014576247964</v>
      </c>
      <c r="H201">
        <v>54</v>
      </c>
      <c r="I201">
        <v>1</v>
      </c>
      <c r="J201">
        <v>5</v>
      </c>
      <c r="K201">
        <v>175.58736569176065</v>
      </c>
      <c r="L201">
        <v>160.0384108312883</v>
      </c>
      <c r="M201">
        <v>137.0351008843981</v>
      </c>
      <c r="N201">
        <v>149.98953503941161</v>
      </c>
      <c r="O201">
        <v>166.6869794310484</v>
      </c>
      <c r="P201">
        <v>155.85996128727493</v>
      </c>
      <c r="Q201">
        <v>-1.0349877631352866E-2</v>
      </c>
      <c r="R201">
        <v>63</v>
      </c>
      <c r="S201">
        <v>150</v>
      </c>
      <c r="T201">
        <v>614.46797018787845</v>
      </c>
      <c r="U201">
        <v>659.05559004313204</v>
      </c>
      <c r="V201">
        <v>646.98820344203352</v>
      </c>
      <c r="W201">
        <v>625.18178663500009</v>
      </c>
      <c r="X201">
        <v>632.88179926288899</v>
      </c>
      <c r="Y201">
        <v>633.7810743956129</v>
      </c>
      <c r="Z201">
        <v>5.9228449765074132E-3</v>
      </c>
      <c r="AA201">
        <v>32</v>
      </c>
      <c r="AB201">
        <v>136</v>
      </c>
      <c r="AC201">
        <v>0</v>
      </c>
      <c r="AD201">
        <v>1.2450291848884945</v>
      </c>
      <c r="AE201">
        <v>0.83725013230777723</v>
      </c>
      <c r="AF201">
        <v>0.67095968607411294</v>
      </c>
      <c r="AG201">
        <v>0.88970398763865854</v>
      </c>
      <c r="AH201">
        <v>0.7868709865836776</v>
      </c>
      <c r="AI201">
        <v>1</v>
      </c>
      <c r="AJ201">
        <v>285</v>
      </c>
      <c r="AK201">
        <v>270</v>
      </c>
      <c r="AL201">
        <v>0</v>
      </c>
      <c r="AM201">
        <v>1.6369225044265512</v>
      </c>
      <c r="AN201">
        <v>1.2079501623494151</v>
      </c>
      <c r="AO201">
        <v>1.0545903782212063</v>
      </c>
      <c r="AP201">
        <v>1.2182942827406176</v>
      </c>
      <c r="AQ201">
        <v>1.1271309842538195</v>
      </c>
      <c r="AR201">
        <v>1</v>
      </c>
      <c r="AS201">
        <v>270</v>
      </c>
      <c r="AT201">
        <v>274</v>
      </c>
      <c r="AU201">
        <v>29.5</v>
      </c>
      <c r="AV201">
        <v>106.5</v>
      </c>
      <c r="AW201">
        <v>84</v>
      </c>
      <c r="AX201">
        <v>277.5</v>
      </c>
      <c r="AY201">
        <v>272</v>
      </c>
      <c r="AZ201">
        <f>SUMPRODUCT(AU201:AY201,$AU$2:$AY$2)/SUM($AU$2:$AY$2)</f>
        <v>161.89999999999998</v>
      </c>
      <c r="BA201" s="32" t="s">
        <v>480</v>
      </c>
    </row>
    <row r="202" spans="1:53" hidden="1" x14ac:dyDescent="0.3">
      <c r="A202" t="s">
        <v>242</v>
      </c>
      <c r="B202">
        <v>239.79545301819391</v>
      </c>
      <c r="C202">
        <v>195.05423411362818</v>
      </c>
      <c r="D202">
        <v>158.03234516115458</v>
      </c>
      <c r="E202">
        <v>123.82869803088894</v>
      </c>
      <c r="F202">
        <v>0</v>
      </c>
      <c r="G202">
        <v>90.497562798088708</v>
      </c>
      <c r="H202">
        <v>95</v>
      </c>
      <c r="I202">
        <v>-1</v>
      </c>
      <c r="J202">
        <v>257</v>
      </c>
      <c r="K202">
        <v>30.050193785532517</v>
      </c>
      <c r="L202">
        <v>32.099964713280919</v>
      </c>
      <c r="M202">
        <v>55.097596541025688</v>
      </c>
      <c r="N202">
        <v>81.770516432943708</v>
      </c>
      <c r="O202">
        <v>0</v>
      </c>
      <c r="P202">
        <v>38.658182163028926</v>
      </c>
      <c r="Q202">
        <v>-1</v>
      </c>
      <c r="R202">
        <v>131</v>
      </c>
      <c r="S202">
        <v>250</v>
      </c>
      <c r="T202">
        <v>158.85731114674175</v>
      </c>
      <c r="U202">
        <v>113.10773334590463</v>
      </c>
      <c r="V202">
        <v>118.6372304149976</v>
      </c>
      <c r="W202">
        <v>130.57963949534209</v>
      </c>
      <c r="X202">
        <v>0</v>
      </c>
      <c r="Y202">
        <v>76.499590156234461</v>
      </c>
      <c r="Z202">
        <v>-1</v>
      </c>
      <c r="AA202">
        <v>130</v>
      </c>
      <c r="AB202">
        <v>251</v>
      </c>
      <c r="AC202">
        <v>0.71114782187240189</v>
      </c>
      <c r="AD202">
        <v>0.63477702867319996</v>
      </c>
      <c r="AE202">
        <v>0.56537807329317979</v>
      </c>
      <c r="AF202">
        <v>0.60648180476283553</v>
      </c>
      <c r="AG202">
        <v>0.51578188322618634</v>
      </c>
      <c r="AH202">
        <v>0.56862915190524133</v>
      </c>
      <c r="AI202">
        <v>-6.2219409326463304E-2</v>
      </c>
      <c r="AJ202">
        <v>207</v>
      </c>
      <c r="AK202">
        <v>62</v>
      </c>
      <c r="AL202">
        <v>1.030168778007857</v>
      </c>
      <c r="AM202">
        <v>1.0074319967234273</v>
      </c>
      <c r="AN202">
        <v>0.91230680697253441</v>
      </c>
      <c r="AO202">
        <v>0.94597966414063028</v>
      </c>
      <c r="AP202">
        <v>0.87156751686630507</v>
      </c>
      <c r="AQ202">
        <v>0.91676230611978227</v>
      </c>
      <c r="AR202">
        <v>-3.288408423991307E-2</v>
      </c>
      <c r="AS202">
        <v>200</v>
      </c>
      <c r="AT202">
        <v>66</v>
      </c>
      <c r="AU202">
        <v>176</v>
      </c>
      <c r="AV202">
        <v>190.5</v>
      </c>
      <c r="AW202">
        <v>190.5</v>
      </c>
      <c r="AX202">
        <v>134.5</v>
      </c>
      <c r="AY202">
        <v>133</v>
      </c>
      <c r="AZ202">
        <f>SUMPRODUCT(AU202:AY202,$AU$2:$AY$2)/SUM($AU$2:$AY$2)</f>
        <v>161.94999999999999</v>
      </c>
      <c r="BA202" s="32" t="s">
        <v>480</v>
      </c>
    </row>
    <row r="203" spans="1:53" hidden="1" x14ac:dyDescent="0.3">
      <c r="A203" t="s">
        <v>208</v>
      </c>
      <c r="B203">
        <v>0</v>
      </c>
      <c r="C203">
        <v>265.730441759744</v>
      </c>
      <c r="D203">
        <v>180.64673097318399</v>
      </c>
      <c r="E203">
        <v>152.39195819212802</v>
      </c>
      <c r="F203">
        <v>79.413606732799991</v>
      </c>
      <c r="G203">
        <v>126.8988984333824</v>
      </c>
      <c r="H203">
        <v>85</v>
      </c>
      <c r="I203">
        <v>1</v>
      </c>
      <c r="J203">
        <v>5</v>
      </c>
      <c r="K203">
        <v>1.663220179968</v>
      </c>
      <c r="L203">
        <v>1.5239822919679999</v>
      </c>
      <c r="M203">
        <v>2.6288257791999996</v>
      </c>
      <c r="N203">
        <v>2.023718153216</v>
      </c>
      <c r="O203">
        <v>1.680266944512</v>
      </c>
      <c r="P203">
        <v>1.9643475032063997</v>
      </c>
      <c r="Q203">
        <v>2.041498151461818E-3</v>
      </c>
      <c r="R203">
        <v>254</v>
      </c>
      <c r="S203">
        <v>118</v>
      </c>
      <c r="T203">
        <v>10.013648759808</v>
      </c>
      <c r="U203">
        <v>10.326786579456</v>
      </c>
      <c r="V203">
        <v>11.174716409856</v>
      </c>
      <c r="W203">
        <v>12.942072076287999</v>
      </c>
      <c r="X203">
        <v>13.214182416384</v>
      </c>
      <c r="Y203">
        <v>12.4202596383744</v>
      </c>
      <c r="Z203">
        <v>5.7035538094870386E-2</v>
      </c>
      <c r="AA203">
        <v>232</v>
      </c>
      <c r="AB203">
        <v>72</v>
      </c>
      <c r="AC203">
        <v>0.43636693150619205</v>
      </c>
      <c r="AD203">
        <v>0.43358021071182329</v>
      </c>
      <c r="AE203">
        <v>2.4354143853300312</v>
      </c>
      <c r="AF203">
        <v>0.81850116161785147</v>
      </c>
      <c r="AG203">
        <v>-1.0213553883525472</v>
      </c>
      <c r="AH203">
        <v>0.36758842732124353</v>
      </c>
      <c r="AI203">
        <v>1</v>
      </c>
      <c r="AJ203">
        <v>163</v>
      </c>
      <c r="AK203">
        <v>270</v>
      </c>
      <c r="AL203">
        <v>1.3316098175527906</v>
      </c>
      <c r="AM203">
        <v>0.68320959933788783</v>
      </c>
      <c r="AN203">
        <v>0.3449465895561013</v>
      </c>
      <c r="AO203">
        <v>1.5155061244027015</v>
      </c>
      <c r="AP203">
        <v>-0.2003974904102338</v>
      </c>
      <c r="AQ203">
        <v>0.54422312991247113</v>
      </c>
      <c r="AR203">
        <v>1</v>
      </c>
      <c r="AS203">
        <v>144</v>
      </c>
      <c r="AT203">
        <v>274</v>
      </c>
      <c r="AU203">
        <v>45</v>
      </c>
      <c r="AV203">
        <v>186</v>
      </c>
      <c r="AW203">
        <v>152</v>
      </c>
      <c r="AX203">
        <v>216.5</v>
      </c>
      <c r="AY203">
        <v>209</v>
      </c>
      <c r="AZ203">
        <f>SUMPRODUCT(AU203:AY203,$AU$2:$AY$2)/SUM($AU$2:$AY$2)</f>
        <v>162.47499999999999</v>
      </c>
      <c r="BA203" s="32" t="s">
        <v>480</v>
      </c>
    </row>
    <row r="204" spans="1:53" hidden="1" x14ac:dyDescent="0.3">
      <c r="A204" t="s">
        <v>84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241</v>
      </c>
      <c r="I204">
        <v>0</v>
      </c>
      <c r="J204">
        <v>132</v>
      </c>
      <c r="K204">
        <v>14.084240540351896</v>
      </c>
      <c r="L204">
        <v>13.88420055061289</v>
      </c>
      <c r="M204">
        <v>13.89887383248896</v>
      </c>
      <c r="N204">
        <v>13.65230864384</v>
      </c>
      <c r="O204">
        <v>13.326725605222707</v>
      </c>
      <c r="P204">
        <v>13.604579656287115</v>
      </c>
      <c r="Q204">
        <v>-1.0996099442036389E-2</v>
      </c>
      <c r="R204">
        <v>174</v>
      </c>
      <c r="S204">
        <v>151</v>
      </c>
      <c r="T204">
        <v>19.044697133488128</v>
      </c>
      <c r="U204">
        <v>18.701012971317965</v>
      </c>
      <c r="V204">
        <v>17.403111397376001</v>
      </c>
      <c r="W204">
        <v>17.03808817349632</v>
      </c>
      <c r="X204">
        <v>16.233928883719681</v>
      </c>
      <c r="Y204">
        <v>16.972905790252273</v>
      </c>
      <c r="Z204">
        <v>-3.1432452289111734E-2</v>
      </c>
      <c r="AA204">
        <v>218</v>
      </c>
      <c r="AB204">
        <v>202</v>
      </c>
      <c r="AC204">
        <v>0.27905941470603562</v>
      </c>
      <c r="AD204">
        <v>0.30826075415400667</v>
      </c>
      <c r="AE204">
        <v>0.1734869776409306</v>
      </c>
      <c r="AF204">
        <v>0.22602123412874173</v>
      </c>
      <c r="AG204">
        <v>0.14176261139676652</v>
      </c>
      <c r="AH204">
        <v>0.18857481876851737</v>
      </c>
      <c r="AI204">
        <v>-0.12668080628520673</v>
      </c>
      <c r="AJ204">
        <v>138</v>
      </c>
      <c r="AK204">
        <v>47</v>
      </c>
      <c r="AL204">
        <v>0.97532254615103686</v>
      </c>
      <c r="AM204">
        <v>0.91103317604396028</v>
      </c>
      <c r="AN204">
        <v>1.0317933327863895</v>
      </c>
      <c r="AO204">
        <v>0.91684059497613912</v>
      </c>
      <c r="AP204">
        <v>0.94755998283174026</v>
      </c>
      <c r="AQ204">
        <v>0.95475262429256569</v>
      </c>
      <c r="AR204">
        <v>-5.7589515925497992E-3</v>
      </c>
      <c r="AS204">
        <v>211</v>
      </c>
      <c r="AT204">
        <v>91</v>
      </c>
      <c r="AU204">
        <v>186.5</v>
      </c>
      <c r="AV204">
        <v>162.5</v>
      </c>
      <c r="AW204">
        <v>210</v>
      </c>
      <c r="AX204">
        <v>92.5</v>
      </c>
      <c r="AY204">
        <v>151</v>
      </c>
      <c r="AZ204">
        <f>SUMPRODUCT(AU204:AY204,$AU$2:$AY$2)/SUM($AU$2:$AY$2)</f>
        <v>162.85000000000002</v>
      </c>
      <c r="BA204" s="32" t="s">
        <v>480</v>
      </c>
    </row>
    <row r="205" spans="1:53" hidden="1" x14ac:dyDescent="0.3">
      <c r="A205" t="s">
        <v>288</v>
      </c>
      <c r="B205">
        <v>4.6593059602227207</v>
      </c>
      <c r="C205">
        <v>5.2875843895910402</v>
      </c>
      <c r="D205">
        <v>0.80617098095615991</v>
      </c>
      <c r="E205">
        <v>-0.151804950528</v>
      </c>
      <c r="F205">
        <v>0</v>
      </c>
      <c r="G205">
        <v>0.61303722852352016</v>
      </c>
      <c r="H205">
        <v>213</v>
      </c>
      <c r="I205">
        <v>-1</v>
      </c>
      <c r="J205">
        <v>257</v>
      </c>
      <c r="K205">
        <v>1.5839018443270145</v>
      </c>
      <c r="L205">
        <v>1.5698297316200447</v>
      </c>
      <c r="M205">
        <v>2.9388585536677887</v>
      </c>
      <c r="N205">
        <v>1.2681642301439999</v>
      </c>
      <c r="O205">
        <v>0</v>
      </c>
      <c r="P205">
        <v>1.1259075585741107</v>
      </c>
      <c r="Q205">
        <v>-1</v>
      </c>
      <c r="R205">
        <v>266</v>
      </c>
      <c r="S205">
        <v>250</v>
      </c>
      <c r="T205">
        <v>5.0477075933939712</v>
      </c>
      <c r="U205">
        <v>5.3369076406367224</v>
      </c>
      <c r="V205">
        <v>4.370923497430323</v>
      </c>
      <c r="W205">
        <v>4.9729413939199993</v>
      </c>
      <c r="X205">
        <v>0</v>
      </c>
      <c r="Y205">
        <v>2.8852978793635993</v>
      </c>
      <c r="Z205">
        <v>-1</v>
      </c>
      <c r="AA205">
        <v>286</v>
      </c>
      <c r="AB205">
        <v>251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13</v>
      </c>
      <c r="AK205">
        <v>89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11</v>
      </c>
      <c r="AT205">
        <v>101</v>
      </c>
      <c r="AU205">
        <v>235</v>
      </c>
      <c r="AV205">
        <v>258</v>
      </c>
      <c r="AW205">
        <v>268.5</v>
      </c>
      <c r="AX205">
        <v>51</v>
      </c>
      <c r="AY205">
        <v>56</v>
      </c>
      <c r="AZ205">
        <f>SUMPRODUCT(AU205:AY205,$AU$2:$AY$2)/SUM($AU$2:$AY$2)</f>
        <v>163.85</v>
      </c>
      <c r="BA205" s="32" t="s">
        <v>480</v>
      </c>
    </row>
    <row r="206" spans="1:53" hidden="1" x14ac:dyDescent="0.3">
      <c r="A206" t="s">
        <v>216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241</v>
      </c>
      <c r="I206">
        <v>0</v>
      </c>
      <c r="J206">
        <v>132</v>
      </c>
      <c r="K206">
        <v>23.512663701097164</v>
      </c>
      <c r="L206">
        <v>23.039569801383628</v>
      </c>
      <c r="M206">
        <v>23.999395157272577</v>
      </c>
      <c r="N206">
        <v>0</v>
      </c>
      <c r="O206">
        <v>0</v>
      </c>
      <c r="P206">
        <v>7.1274907065785555</v>
      </c>
      <c r="Q206">
        <v>-1</v>
      </c>
      <c r="R206">
        <v>211</v>
      </c>
      <c r="S206">
        <v>250</v>
      </c>
      <c r="T206">
        <v>113.14504976996496</v>
      </c>
      <c r="U206">
        <v>111.13101336323973</v>
      </c>
      <c r="V206">
        <v>118.30824601996605</v>
      </c>
      <c r="W206">
        <v>0</v>
      </c>
      <c r="X206">
        <v>0</v>
      </c>
      <c r="Y206">
        <v>34.875452360653441</v>
      </c>
      <c r="Z206">
        <v>-1</v>
      </c>
      <c r="AA206">
        <v>170</v>
      </c>
      <c r="AB206">
        <v>251</v>
      </c>
      <c r="AC206">
        <v>0</v>
      </c>
      <c r="AD206">
        <v>0</v>
      </c>
      <c r="AE206">
        <v>0.59421835274554202</v>
      </c>
      <c r="AF206">
        <v>0</v>
      </c>
      <c r="AG206">
        <v>0</v>
      </c>
      <c r="AH206">
        <v>0.11884367054910841</v>
      </c>
      <c r="AI206">
        <v>0</v>
      </c>
      <c r="AJ206">
        <v>131</v>
      </c>
      <c r="AK206">
        <v>89</v>
      </c>
      <c r="AL206">
        <v>0</v>
      </c>
      <c r="AM206">
        <v>0</v>
      </c>
      <c r="AN206">
        <v>0.67142259628573442</v>
      </c>
      <c r="AO206">
        <v>0</v>
      </c>
      <c r="AP206">
        <v>0</v>
      </c>
      <c r="AQ206">
        <v>0.13428451925714688</v>
      </c>
      <c r="AR206">
        <v>0</v>
      </c>
      <c r="AS206">
        <v>122</v>
      </c>
      <c r="AT206">
        <v>101</v>
      </c>
      <c r="AU206">
        <v>186.5</v>
      </c>
      <c r="AV206">
        <v>230.5</v>
      </c>
      <c r="AW206">
        <v>210.5</v>
      </c>
      <c r="AX206">
        <v>110</v>
      </c>
      <c r="AY206">
        <v>111.5</v>
      </c>
      <c r="AZ206">
        <f>SUMPRODUCT(AU206:AY206,$AU$2:$AY$2)/SUM($AU$2:$AY$2)</f>
        <v>163.92499999999998</v>
      </c>
      <c r="BA206" s="32" t="s">
        <v>480</v>
      </c>
    </row>
    <row r="207" spans="1:53" hidden="1" x14ac:dyDescent="0.3">
      <c r="A207" t="s">
        <v>168</v>
      </c>
      <c r="B207">
        <v>23.088232907776</v>
      </c>
      <c r="C207">
        <v>32.217490782208003</v>
      </c>
      <c r="D207">
        <v>39.115418130524162</v>
      </c>
      <c r="E207">
        <v>0</v>
      </c>
      <c r="F207">
        <v>43.327292397701122</v>
      </c>
      <c r="G207">
        <v>27.919286769684483</v>
      </c>
      <c r="H207">
        <v>136</v>
      </c>
      <c r="I207">
        <v>0.13415959440577985</v>
      </c>
      <c r="J207">
        <v>79</v>
      </c>
      <c r="K207">
        <v>8.0045084112656379</v>
      </c>
      <c r="L207">
        <v>8.410624479803392</v>
      </c>
      <c r="M207">
        <v>10.155285802473575</v>
      </c>
      <c r="N207">
        <v>0</v>
      </c>
      <c r="O207">
        <v>13.000001061734093</v>
      </c>
      <c r="P207">
        <v>8.0518142297418045</v>
      </c>
      <c r="Q207">
        <v>0.10184814409228782</v>
      </c>
      <c r="R207">
        <v>206</v>
      </c>
      <c r="S207">
        <v>41</v>
      </c>
      <c r="T207">
        <v>26.19303541465651</v>
      </c>
      <c r="U207">
        <v>28.755510905625705</v>
      </c>
      <c r="V207">
        <v>26.043794470864693</v>
      </c>
      <c r="W207">
        <v>28.260520865746635</v>
      </c>
      <c r="X207">
        <v>28.753400740882945</v>
      </c>
      <c r="Y207">
        <v>27.935702766264221</v>
      </c>
      <c r="Z207">
        <v>1.8827543571243055E-2</v>
      </c>
      <c r="AA207">
        <v>186</v>
      </c>
      <c r="AB207">
        <v>116</v>
      </c>
      <c r="AC207">
        <v>0</v>
      </c>
      <c r="AD207">
        <v>0</v>
      </c>
      <c r="AE207">
        <v>0</v>
      </c>
      <c r="AF207">
        <v>0</v>
      </c>
      <c r="AG207">
        <v>0.90633025101576226</v>
      </c>
      <c r="AH207">
        <v>0.3625321004063049</v>
      </c>
      <c r="AI207">
        <v>1</v>
      </c>
      <c r="AJ207">
        <v>161</v>
      </c>
      <c r="AK207">
        <v>270</v>
      </c>
      <c r="AL207">
        <v>0</v>
      </c>
      <c r="AM207">
        <v>0</v>
      </c>
      <c r="AN207">
        <v>0</v>
      </c>
      <c r="AO207">
        <v>0</v>
      </c>
      <c r="AP207">
        <v>1.0753195102001167</v>
      </c>
      <c r="AQ207">
        <v>0.43012780408004669</v>
      </c>
      <c r="AR207">
        <v>1</v>
      </c>
      <c r="AS207">
        <v>137</v>
      </c>
      <c r="AT207">
        <v>274</v>
      </c>
      <c r="AU207">
        <v>107.5</v>
      </c>
      <c r="AV207">
        <v>123.5</v>
      </c>
      <c r="AW207">
        <v>151</v>
      </c>
      <c r="AX207">
        <v>215.5</v>
      </c>
      <c r="AY207">
        <v>205.5</v>
      </c>
      <c r="AZ207">
        <f>SUMPRODUCT(AU207:AY207,$AU$2:$AY$2)/SUM($AU$2:$AY$2)</f>
        <v>164.2</v>
      </c>
      <c r="BA207" s="32" t="s">
        <v>480</v>
      </c>
    </row>
    <row r="208" spans="1:53" hidden="1" x14ac:dyDescent="0.3">
      <c r="A208" t="s">
        <v>304</v>
      </c>
      <c r="B208">
        <v>0</v>
      </c>
      <c r="C208">
        <v>1269.0825263897805</v>
      </c>
      <c r="D208">
        <v>805.46956560505862</v>
      </c>
      <c r="E208">
        <v>613.74498237835269</v>
      </c>
      <c r="F208">
        <v>1327.7347238906675</v>
      </c>
      <c r="G208">
        <v>939.76542371027358</v>
      </c>
      <c r="H208">
        <v>35</v>
      </c>
      <c r="I208">
        <v>1</v>
      </c>
      <c r="J208">
        <v>5</v>
      </c>
      <c r="K208">
        <v>55.640633054146562</v>
      </c>
      <c r="L208">
        <v>52.027478679715841</v>
      </c>
      <c r="M208">
        <v>48.421783592110074</v>
      </c>
      <c r="N208">
        <v>46.087672368998398</v>
      </c>
      <c r="O208">
        <v>48.008931643002882</v>
      </c>
      <c r="P208">
        <v>48.097636673015813</v>
      </c>
      <c r="Q208">
        <v>-2.907430229564345E-2</v>
      </c>
      <c r="R208">
        <v>122</v>
      </c>
      <c r="S208">
        <v>177</v>
      </c>
      <c r="T208">
        <v>67.662924136611849</v>
      </c>
      <c r="U208">
        <v>79.876100920401925</v>
      </c>
      <c r="V208">
        <v>86.758480725248006</v>
      </c>
      <c r="W208">
        <v>83.830797200383998</v>
      </c>
      <c r="X208">
        <v>81.96759769744385</v>
      </c>
      <c r="Y208">
        <v>82.664925636993033</v>
      </c>
      <c r="Z208">
        <v>3.9102258847960147E-2</v>
      </c>
      <c r="AA208">
        <v>127</v>
      </c>
      <c r="AB208">
        <v>91</v>
      </c>
      <c r="AC208">
        <v>0.46091717917348207</v>
      </c>
      <c r="AD208">
        <v>0.73344300904151771</v>
      </c>
      <c r="AE208">
        <v>0.59085418493584452</v>
      </c>
      <c r="AF208">
        <v>0.58132669370976353</v>
      </c>
      <c r="AG208">
        <v>0.83581999318516986</v>
      </c>
      <c r="AH208">
        <v>0.68661485178491599</v>
      </c>
      <c r="AI208">
        <v>0.12641382472995621</v>
      </c>
      <c r="AJ208">
        <v>261</v>
      </c>
      <c r="AK208">
        <v>252</v>
      </c>
      <c r="AL208">
        <v>0.92315889013814656</v>
      </c>
      <c r="AM208">
        <v>1.156485453793437</v>
      </c>
      <c r="AN208">
        <v>1.0087974855889774</v>
      </c>
      <c r="AO208">
        <v>1.0244528154934023</v>
      </c>
      <c r="AP208">
        <v>1.2467142694827065</v>
      </c>
      <c r="AQ208">
        <v>1.111763266755478</v>
      </c>
      <c r="AR208">
        <v>6.1935391154216424E-2</v>
      </c>
      <c r="AS208">
        <v>267</v>
      </c>
      <c r="AT208">
        <v>254</v>
      </c>
      <c r="AU208">
        <v>20</v>
      </c>
      <c r="AV208">
        <v>149.5</v>
      </c>
      <c r="AW208">
        <v>109</v>
      </c>
      <c r="AX208">
        <v>256.5</v>
      </c>
      <c r="AY208">
        <v>260.5</v>
      </c>
      <c r="AZ208">
        <f>SUMPRODUCT(AU208:AY208,$AU$2:$AY$2)/SUM($AU$2:$AY$2)</f>
        <v>164.85</v>
      </c>
      <c r="BA208" s="32" t="s">
        <v>480</v>
      </c>
    </row>
    <row r="209" spans="1:53" hidden="1" x14ac:dyDescent="0.3">
      <c r="A209" t="s">
        <v>240</v>
      </c>
      <c r="B209">
        <v>3.817018318848</v>
      </c>
      <c r="C209">
        <v>18.611442842623998</v>
      </c>
      <c r="D209">
        <v>16.528312027136</v>
      </c>
      <c r="E209">
        <v>51.317079497728002</v>
      </c>
      <c r="F209">
        <v>62.917276058624005</v>
      </c>
      <c r="G209">
        <v>44.989119736268805</v>
      </c>
      <c r="H209">
        <v>118</v>
      </c>
      <c r="I209">
        <v>0.75149593435513173</v>
      </c>
      <c r="J209">
        <v>58</v>
      </c>
      <c r="K209">
        <v>8.7477363291136019</v>
      </c>
      <c r="L209">
        <v>19.8451527296512</v>
      </c>
      <c r="M209">
        <v>22.767740167760589</v>
      </c>
      <c r="N209">
        <v>32.035367022945792</v>
      </c>
      <c r="O209">
        <v>40.521218171265531</v>
      </c>
      <c r="P209">
        <v>31.802289861880311</v>
      </c>
      <c r="Q209">
        <v>0.35880570539806356</v>
      </c>
      <c r="R209">
        <v>139</v>
      </c>
      <c r="S209">
        <v>19</v>
      </c>
      <c r="T209">
        <v>25.227860580351997</v>
      </c>
      <c r="U209">
        <v>25.222272756736</v>
      </c>
      <c r="V209">
        <v>26.334918383615999</v>
      </c>
      <c r="W209">
        <v>32.622065003220989</v>
      </c>
      <c r="X209">
        <v>51.871973181194235</v>
      </c>
      <c r="Y209">
        <v>38.324899117021587</v>
      </c>
      <c r="Z209">
        <v>0.15507575807154694</v>
      </c>
      <c r="AA209">
        <v>164</v>
      </c>
      <c r="AB209">
        <v>28</v>
      </c>
      <c r="AC209">
        <v>0.72491973433612356</v>
      </c>
      <c r="AD209">
        <v>0.72471756384660369</v>
      </c>
      <c r="AE209">
        <v>0.66909113890746852</v>
      </c>
      <c r="AF209">
        <v>0.61004202697365162</v>
      </c>
      <c r="AG209">
        <v>0.954412760337916</v>
      </c>
      <c r="AH209">
        <v>0.77107780491789191</v>
      </c>
      <c r="AI209">
        <v>5.6548074563103734E-2</v>
      </c>
      <c r="AJ209">
        <v>283</v>
      </c>
      <c r="AK209">
        <v>234</v>
      </c>
      <c r="AL209">
        <v>1.1075131213183258</v>
      </c>
      <c r="AM209">
        <v>1.1087546799642121</v>
      </c>
      <c r="AN209">
        <v>1.0593609261948993</v>
      </c>
      <c r="AO209">
        <v>1.0164395557914527</v>
      </c>
      <c r="AP209">
        <v>1.3340441788667246</v>
      </c>
      <c r="AQ209">
        <v>1.1612351135872325</v>
      </c>
      <c r="AR209">
        <v>3.7920921998197521E-2</v>
      </c>
      <c r="AS209">
        <v>275</v>
      </c>
      <c r="AT209">
        <v>242</v>
      </c>
      <c r="AU209">
        <v>88</v>
      </c>
      <c r="AV209">
        <v>79</v>
      </c>
      <c r="AW209">
        <v>96</v>
      </c>
      <c r="AX209">
        <v>258.5</v>
      </c>
      <c r="AY209">
        <v>258.5</v>
      </c>
      <c r="AZ209">
        <f>SUMPRODUCT(AU209:AY209,$AU$2:$AY$2)/SUM($AU$2:$AY$2)</f>
        <v>164.97500000000002</v>
      </c>
      <c r="BA209" s="32" t="s">
        <v>480</v>
      </c>
    </row>
    <row r="210" spans="1:53" hidden="1" x14ac:dyDescent="0.3">
      <c r="A210" t="s">
        <v>58</v>
      </c>
      <c r="B210">
        <v>3.9905642252055555</v>
      </c>
      <c r="C210">
        <v>3.6138957463244803</v>
      </c>
      <c r="D210">
        <v>2.96962293067776</v>
      </c>
      <c r="E210">
        <v>3.4504326146048001</v>
      </c>
      <c r="F210">
        <v>3.138133054258176</v>
      </c>
      <c r="G210">
        <v>3.2645305907967641</v>
      </c>
      <c r="H210">
        <v>195</v>
      </c>
      <c r="I210">
        <v>-4.6924271554951158E-2</v>
      </c>
      <c r="J210">
        <v>219</v>
      </c>
      <c r="K210">
        <v>28.153326323461428</v>
      </c>
      <c r="L210">
        <v>29.132696576944845</v>
      </c>
      <c r="M210">
        <v>28.795029890185933</v>
      </c>
      <c r="N210">
        <v>37.454882808841319</v>
      </c>
      <c r="O210">
        <v>43.452094336973204</v>
      </c>
      <c r="P210">
        <v>37.240609700499178</v>
      </c>
      <c r="Q210">
        <v>9.0677112995574349E-2</v>
      </c>
      <c r="R210">
        <v>132</v>
      </c>
      <c r="S210">
        <v>48</v>
      </c>
      <c r="T210">
        <v>96.5360907973335</v>
      </c>
      <c r="U210">
        <v>96.85955624226446</v>
      </c>
      <c r="V210">
        <v>68.453943501127682</v>
      </c>
      <c r="W210">
        <v>68.935612490668746</v>
      </c>
      <c r="X210">
        <v>72.237675796345741</v>
      </c>
      <c r="Y210">
        <v>72.936325117944364</v>
      </c>
      <c r="Z210">
        <v>-5.6341597628568052E-2</v>
      </c>
      <c r="AA210">
        <v>133</v>
      </c>
      <c r="AB210">
        <v>218</v>
      </c>
      <c r="AC210">
        <v>0.53238233511292132</v>
      </c>
      <c r="AD210">
        <v>0.5227327137308454</v>
      </c>
      <c r="AE210">
        <v>0.53546608688267316</v>
      </c>
      <c r="AF210">
        <v>0.48507779688359653</v>
      </c>
      <c r="AG210">
        <v>0.3862692222768509</v>
      </c>
      <c r="AH210">
        <v>0.45987999779454236</v>
      </c>
      <c r="AI210">
        <v>-6.2150192348806144E-2</v>
      </c>
      <c r="AJ210">
        <v>179</v>
      </c>
      <c r="AK210">
        <v>63</v>
      </c>
      <c r="AL210">
        <v>0.81265020581054637</v>
      </c>
      <c r="AM210">
        <v>0.84057722167716376</v>
      </c>
      <c r="AN210">
        <v>0.84805422530289531</v>
      </c>
      <c r="AO210">
        <v>0.87637694548089828</v>
      </c>
      <c r="AP210">
        <v>0.84409871979020867</v>
      </c>
      <c r="AQ210">
        <v>0.85282478799531747</v>
      </c>
      <c r="AR210">
        <v>7.6226432517461085E-3</v>
      </c>
      <c r="AS210">
        <v>167</v>
      </c>
      <c r="AT210">
        <v>213</v>
      </c>
      <c r="AU210">
        <v>207</v>
      </c>
      <c r="AV210">
        <v>90</v>
      </c>
      <c r="AW210">
        <v>175.5</v>
      </c>
      <c r="AX210">
        <v>121</v>
      </c>
      <c r="AY210">
        <v>190</v>
      </c>
      <c r="AZ210">
        <f>SUMPRODUCT(AU210:AY210,$AU$2:$AY$2)/SUM($AU$2:$AY$2)</f>
        <v>165.15</v>
      </c>
      <c r="BA210" s="32" t="s">
        <v>480</v>
      </c>
    </row>
    <row r="211" spans="1:53" hidden="1" x14ac:dyDescent="0.3">
      <c r="A211" t="s">
        <v>176</v>
      </c>
      <c r="B211">
        <v>0</v>
      </c>
      <c r="C211">
        <v>6.4285531516825589E-2</v>
      </c>
      <c r="D211">
        <v>1.6469898601471997E-2</v>
      </c>
      <c r="E211">
        <v>7.9714339853824007E-2</v>
      </c>
      <c r="F211">
        <v>0.23757224148705278</v>
      </c>
      <c r="G211">
        <v>0.12545145484710399</v>
      </c>
      <c r="H211">
        <v>220</v>
      </c>
      <c r="I211">
        <v>1</v>
      </c>
      <c r="J211">
        <v>5</v>
      </c>
      <c r="K211">
        <v>0</v>
      </c>
      <c r="L211">
        <v>1.4986808759139327</v>
      </c>
      <c r="M211">
        <v>1.2001845657904127</v>
      </c>
      <c r="N211">
        <v>0.69681748015431688</v>
      </c>
      <c r="O211">
        <v>1.552678829951488</v>
      </c>
      <c r="P211">
        <v>1.1450877329806697</v>
      </c>
      <c r="Q211">
        <v>1</v>
      </c>
      <c r="R211">
        <v>265</v>
      </c>
      <c r="S211">
        <v>3</v>
      </c>
      <c r="T211">
        <v>0</v>
      </c>
      <c r="U211">
        <v>36.21976054789161</v>
      </c>
      <c r="V211">
        <v>38.629686209475068</v>
      </c>
      <c r="W211">
        <v>38.58232676796365</v>
      </c>
      <c r="X211">
        <v>37.764115788450205</v>
      </c>
      <c r="Y211">
        <v>36.217269615058775</v>
      </c>
      <c r="Z211">
        <v>1</v>
      </c>
      <c r="AA211">
        <v>168</v>
      </c>
      <c r="AB211">
        <v>2</v>
      </c>
      <c r="AC211">
        <v>0.42406633689186973</v>
      </c>
      <c r="AD211">
        <v>0.25873237300367896</v>
      </c>
      <c r="AE211">
        <v>0.21346758094286675</v>
      </c>
      <c r="AF211">
        <v>0.33376337381019566</v>
      </c>
      <c r="AG211">
        <v>0.66466353112140231</v>
      </c>
      <c r="AH211">
        <v>0.44282787627497044</v>
      </c>
      <c r="AI211">
        <v>9.4041031555715415E-2</v>
      </c>
      <c r="AJ211">
        <v>177</v>
      </c>
      <c r="AK211">
        <v>245</v>
      </c>
      <c r="AL211">
        <v>1.0128231432269719</v>
      </c>
      <c r="AM211">
        <v>0.96097501894835402</v>
      </c>
      <c r="AN211">
        <v>0.95506197061168085</v>
      </c>
      <c r="AO211">
        <v>1.0811627782183928</v>
      </c>
      <c r="AP211">
        <v>1.1663907243931266</v>
      </c>
      <c r="AQ211">
        <v>1.0806074254538709</v>
      </c>
      <c r="AR211">
        <v>2.8636872931407931E-2</v>
      </c>
      <c r="AS211">
        <v>261</v>
      </c>
      <c r="AT211">
        <v>234</v>
      </c>
      <c r="AU211">
        <v>112.5</v>
      </c>
      <c r="AV211">
        <v>134</v>
      </c>
      <c r="AW211">
        <v>85</v>
      </c>
      <c r="AX211">
        <v>211</v>
      </c>
      <c r="AY211">
        <v>247.5</v>
      </c>
      <c r="AZ211">
        <f>SUMPRODUCT(AU211:AY211,$AU$2:$AY$2)/SUM($AU$2:$AY$2)</f>
        <v>165.5</v>
      </c>
      <c r="BA211" s="32" t="s">
        <v>480</v>
      </c>
    </row>
    <row r="212" spans="1:53" hidden="1" x14ac:dyDescent="0.3">
      <c r="A212" t="s">
        <v>247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241</v>
      </c>
      <c r="I212">
        <v>0</v>
      </c>
      <c r="J212">
        <v>132</v>
      </c>
      <c r="K212">
        <v>6.679932802413977</v>
      </c>
      <c r="L212">
        <v>6.3067961052813315</v>
      </c>
      <c r="M212">
        <v>5.4919526641417216</v>
      </c>
      <c r="N212">
        <v>6.6798467195773954</v>
      </c>
      <c r="O212">
        <v>6.5320229187743744</v>
      </c>
      <c r="P212">
        <v>6.3644901615960787</v>
      </c>
      <c r="Q212">
        <v>-4.4682364323257451E-3</v>
      </c>
      <c r="R212">
        <v>212</v>
      </c>
      <c r="S212">
        <v>143</v>
      </c>
      <c r="T212">
        <v>17.627603049755958</v>
      </c>
      <c r="U212">
        <v>18.257542641185175</v>
      </c>
      <c r="V212">
        <v>17.549742097238834</v>
      </c>
      <c r="W212">
        <v>17.641185058876417</v>
      </c>
      <c r="X212">
        <v>18.934760927232002</v>
      </c>
      <c r="Y212">
        <v>18.170465592550549</v>
      </c>
      <c r="Z212">
        <v>1.4409511716148904E-2</v>
      </c>
      <c r="AA212">
        <v>213</v>
      </c>
      <c r="AB212">
        <v>122</v>
      </c>
      <c r="AC212">
        <v>46.720479108383721</v>
      </c>
      <c r="AD212">
        <v>0</v>
      </c>
      <c r="AE212">
        <v>0</v>
      </c>
      <c r="AF212">
        <v>0</v>
      </c>
      <c r="AG212">
        <v>0</v>
      </c>
      <c r="AH212">
        <v>2.3360239554191859</v>
      </c>
      <c r="AI212">
        <v>-1</v>
      </c>
      <c r="AJ212">
        <v>304</v>
      </c>
      <c r="AK212">
        <v>1</v>
      </c>
      <c r="AL212">
        <v>43.105383246096928</v>
      </c>
      <c r="AM212">
        <v>0</v>
      </c>
      <c r="AN212">
        <v>0</v>
      </c>
      <c r="AO212">
        <v>0</v>
      </c>
      <c r="AP212">
        <v>0</v>
      </c>
      <c r="AQ212">
        <v>2.1552691623048466</v>
      </c>
      <c r="AR212">
        <v>-1</v>
      </c>
      <c r="AS212">
        <v>301</v>
      </c>
      <c r="AT212">
        <v>1</v>
      </c>
      <c r="AU212">
        <v>186.5</v>
      </c>
      <c r="AV212">
        <v>177.5</v>
      </c>
      <c r="AW212">
        <v>167.5</v>
      </c>
      <c r="AX212">
        <v>152.5</v>
      </c>
      <c r="AY212">
        <v>151</v>
      </c>
      <c r="AZ212">
        <f>SUMPRODUCT(AU212:AY212,$AU$2:$AY$2)/SUM($AU$2:$AY$2)</f>
        <v>165.60000000000002</v>
      </c>
      <c r="BA212" s="32" t="s">
        <v>480</v>
      </c>
    </row>
    <row r="213" spans="1:53" hidden="1" x14ac:dyDescent="0.3">
      <c r="A213" t="s">
        <v>120</v>
      </c>
      <c r="B213">
        <v>5.8422888058879998</v>
      </c>
      <c r="C213">
        <v>11.28321693184</v>
      </c>
      <c r="D213">
        <v>15.338730962944</v>
      </c>
      <c r="E213">
        <v>18.143718205439999</v>
      </c>
      <c r="F213">
        <v>0</v>
      </c>
      <c r="G213">
        <v>9.3671369411071996</v>
      </c>
      <c r="H213">
        <v>172</v>
      </c>
      <c r="I213">
        <v>-1</v>
      </c>
      <c r="J213">
        <v>257</v>
      </c>
      <c r="K213">
        <v>2.3842826366932997</v>
      </c>
      <c r="L213">
        <v>3.1455186635233279</v>
      </c>
      <c r="M213">
        <v>3.988502010426163</v>
      </c>
      <c r="N213">
        <v>5.1747381492482054</v>
      </c>
      <c r="O213">
        <v>0</v>
      </c>
      <c r="P213">
        <v>2.6266119118705253</v>
      </c>
      <c r="Q213">
        <v>-1</v>
      </c>
      <c r="R213">
        <v>247</v>
      </c>
      <c r="S213">
        <v>250</v>
      </c>
      <c r="T213">
        <v>3.358921812992</v>
      </c>
      <c r="U213">
        <v>4.1191727455436791</v>
      </c>
      <c r="V213">
        <v>4.8378379750604799</v>
      </c>
      <c r="W213">
        <v>6.3110011166720001</v>
      </c>
      <c r="X213">
        <v>0</v>
      </c>
      <c r="Y213">
        <v>3.2347726579404803</v>
      </c>
      <c r="Z213">
        <v>-1</v>
      </c>
      <c r="AA213">
        <v>282</v>
      </c>
      <c r="AB213">
        <v>251</v>
      </c>
      <c r="AC213">
        <v>0.63609285868715371</v>
      </c>
      <c r="AD213">
        <v>0.82464271553861479</v>
      </c>
      <c r="AE213">
        <v>1.300702078130624</v>
      </c>
      <c r="AF213">
        <v>0</v>
      </c>
      <c r="AG213">
        <v>0</v>
      </c>
      <c r="AH213">
        <v>0.33317719433741327</v>
      </c>
      <c r="AI213">
        <v>-1</v>
      </c>
      <c r="AJ213">
        <v>153</v>
      </c>
      <c r="AK213">
        <v>1</v>
      </c>
      <c r="AL213">
        <v>1.0545018308321221</v>
      </c>
      <c r="AM213">
        <v>1.196698044261846</v>
      </c>
      <c r="AN213">
        <v>1.7886363710024009</v>
      </c>
      <c r="AO213">
        <v>0</v>
      </c>
      <c r="AP213">
        <v>0</v>
      </c>
      <c r="AQ213">
        <v>0.47028726795517861</v>
      </c>
      <c r="AR213">
        <v>-1</v>
      </c>
      <c r="AS213">
        <v>139</v>
      </c>
      <c r="AT213">
        <v>1</v>
      </c>
      <c r="AU213">
        <v>214.5</v>
      </c>
      <c r="AV213">
        <v>248.5</v>
      </c>
      <c r="AW213">
        <v>266.5</v>
      </c>
      <c r="AX213">
        <v>77</v>
      </c>
      <c r="AY213">
        <v>70</v>
      </c>
      <c r="AZ213">
        <f>SUMPRODUCT(AU213:AY213,$AU$2:$AY$2)/SUM($AU$2:$AY$2)</f>
        <v>166.02500000000003</v>
      </c>
      <c r="BA213" s="32" t="s">
        <v>480</v>
      </c>
    </row>
    <row r="214" spans="1:53" hidden="1" x14ac:dyDescent="0.3">
      <c r="A214" t="s">
        <v>164</v>
      </c>
      <c r="B214">
        <v>119.07074723037184</v>
      </c>
      <c r="C214">
        <v>142.82985873178626</v>
      </c>
      <c r="D214">
        <v>196.79082297655296</v>
      </c>
      <c r="E214">
        <v>269.71093243181053</v>
      </c>
      <c r="F214">
        <v>293.93067880841215</v>
      </c>
      <c r="G214">
        <v>250.93874614632654</v>
      </c>
      <c r="H214">
        <v>62</v>
      </c>
      <c r="I214">
        <v>0.19808592932149272</v>
      </c>
      <c r="J214">
        <v>73</v>
      </c>
      <c r="K214">
        <v>75.31777083437558</v>
      </c>
      <c r="L214">
        <v>84.983838051367115</v>
      </c>
      <c r="M214">
        <v>113.9649564911965</v>
      </c>
      <c r="N214">
        <v>118.79496786814903</v>
      </c>
      <c r="O214">
        <v>130.41914215848436</v>
      </c>
      <c r="P214">
        <v>118.61421896636489</v>
      </c>
      <c r="Q214">
        <v>0.11606316899448021</v>
      </c>
      <c r="R214">
        <v>76</v>
      </c>
      <c r="S214">
        <v>38</v>
      </c>
      <c r="T214">
        <v>193.29732691362142</v>
      </c>
      <c r="U214">
        <v>204.93928524795686</v>
      </c>
      <c r="V214">
        <v>186.87961973971866</v>
      </c>
      <c r="W214">
        <v>189.0195008479914</v>
      </c>
      <c r="X214">
        <v>190.73448215625729</v>
      </c>
      <c r="Y214">
        <v>190.28739767292296</v>
      </c>
      <c r="Z214">
        <v>-2.665888652086279E-3</v>
      </c>
      <c r="AA214">
        <v>81</v>
      </c>
      <c r="AB214">
        <v>174</v>
      </c>
      <c r="AC214">
        <v>0.23561413152445321</v>
      </c>
      <c r="AD214">
        <v>0.50540324378261059</v>
      </c>
      <c r="AE214">
        <v>0.39439360928364137</v>
      </c>
      <c r="AF214">
        <v>0.93876752174996758</v>
      </c>
      <c r="AG214">
        <v>0.78029821137509847</v>
      </c>
      <c r="AH214">
        <v>0.70967913169711117</v>
      </c>
      <c r="AI214">
        <v>0.27060878970045854</v>
      </c>
      <c r="AJ214">
        <v>266</v>
      </c>
      <c r="AK214">
        <v>265</v>
      </c>
      <c r="AL214">
        <v>1.0544884110097319</v>
      </c>
      <c r="AM214">
        <v>1.028903441549448</v>
      </c>
      <c r="AN214">
        <v>1.1033816101858522</v>
      </c>
      <c r="AO214">
        <v>1.1874744992257236</v>
      </c>
      <c r="AP214">
        <v>1.2887850173109392</v>
      </c>
      <c r="AQ214">
        <v>1.1966022713572222</v>
      </c>
      <c r="AR214">
        <v>4.0944880197884004E-2</v>
      </c>
      <c r="AS214">
        <v>281</v>
      </c>
      <c r="AT214">
        <v>245</v>
      </c>
      <c r="AU214">
        <v>67.5</v>
      </c>
      <c r="AV214">
        <v>57</v>
      </c>
      <c r="AW214">
        <v>127.5</v>
      </c>
      <c r="AX214">
        <v>265.5</v>
      </c>
      <c r="AY214">
        <v>263</v>
      </c>
      <c r="AZ214">
        <f>SUMPRODUCT(AU214:AY214,$AU$2:$AY$2)/SUM($AU$2:$AY$2)</f>
        <v>166.27499999999998</v>
      </c>
      <c r="BA214" s="32" t="s">
        <v>480</v>
      </c>
    </row>
    <row r="215" spans="1:53" hidden="1" x14ac:dyDescent="0.3">
      <c r="A215" t="s">
        <v>156</v>
      </c>
      <c r="B215">
        <v>0</v>
      </c>
      <c r="C215">
        <v>0</v>
      </c>
      <c r="D215">
        <v>0</v>
      </c>
      <c r="E215">
        <v>0</v>
      </c>
      <c r="F215">
        <v>9.1444121599999999</v>
      </c>
      <c r="G215">
        <v>3.6577648640000002</v>
      </c>
      <c r="H215">
        <v>192</v>
      </c>
      <c r="I215">
        <v>1</v>
      </c>
      <c r="J215">
        <v>5</v>
      </c>
      <c r="K215">
        <v>7.9088353771519992</v>
      </c>
      <c r="L215">
        <v>7.8987967590399997</v>
      </c>
      <c r="M215">
        <v>7.5802570874879995</v>
      </c>
      <c r="N215">
        <v>14.579025920000001</v>
      </c>
      <c r="O215">
        <v>18.75980490752</v>
      </c>
      <c r="P215">
        <v>14.1840627633152</v>
      </c>
      <c r="Q215">
        <v>0.18856559948692531</v>
      </c>
      <c r="R215">
        <v>172</v>
      </c>
      <c r="S215">
        <v>24</v>
      </c>
      <c r="T215">
        <v>81.902712832000006</v>
      </c>
      <c r="U215">
        <v>82.225513472000003</v>
      </c>
      <c r="V215">
        <v>64.556273663999988</v>
      </c>
      <c r="W215">
        <v>66.086445056000002</v>
      </c>
      <c r="X215">
        <v>69.065846784000001</v>
      </c>
      <c r="Y215">
        <v>68.569938278400002</v>
      </c>
      <c r="Z215">
        <v>-3.3519689645713058E-2</v>
      </c>
      <c r="AA215">
        <v>136</v>
      </c>
      <c r="AB215">
        <v>204</v>
      </c>
      <c r="AC215">
        <v>0</v>
      </c>
      <c r="AD215">
        <v>0.46520414670918409</v>
      </c>
      <c r="AE215">
        <v>0.42288482216708023</v>
      </c>
      <c r="AF215">
        <v>0.37689461527412588</v>
      </c>
      <c r="AG215">
        <v>0.52628439100798463</v>
      </c>
      <c r="AH215">
        <v>0.43141931275430689</v>
      </c>
      <c r="AI215">
        <v>1</v>
      </c>
      <c r="AJ215">
        <v>174</v>
      </c>
      <c r="AK215">
        <v>270</v>
      </c>
      <c r="AL215">
        <v>0</v>
      </c>
      <c r="AM215">
        <v>0.84103686251719267</v>
      </c>
      <c r="AN215">
        <v>0.88858656947890824</v>
      </c>
      <c r="AO215">
        <v>0.70350692240699297</v>
      </c>
      <c r="AP215">
        <v>0.90537057468532478</v>
      </c>
      <c r="AQ215">
        <v>0.79296946361786902</v>
      </c>
      <c r="AR215">
        <v>1</v>
      </c>
      <c r="AS215">
        <v>158</v>
      </c>
      <c r="AT215">
        <v>274</v>
      </c>
      <c r="AU215">
        <v>98.5</v>
      </c>
      <c r="AV215">
        <v>98</v>
      </c>
      <c r="AW215">
        <v>170</v>
      </c>
      <c r="AX215">
        <v>222</v>
      </c>
      <c r="AY215">
        <v>216</v>
      </c>
      <c r="AZ215">
        <f>SUMPRODUCT(AU215:AY215,$AU$2:$AY$2)/SUM($AU$2:$AY$2)</f>
        <v>166.5</v>
      </c>
      <c r="BA215" s="32" t="s">
        <v>480</v>
      </c>
    </row>
    <row r="216" spans="1:53" hidden="1" x14ac:dyDescent="0.3">
      <c r="A216" t="s">
        <v>33</v>
      </c>
      <c r="B216">
        <v>6817.3992381665284</v>
      </c>
      <c r="C216">
        <v>5780.7811397497235</v>
      </c>
      <c r="D216">
        <v>4497.9799666021781</v>
      </c>
      <c r="E216">
        <v>-181.61213581932546</v>
      </c>
      <c r="F216">
        <v>8145.6173201777865</v>
      </c>
      <c r="G216">
        <v>4733.2682995415653</v>
      </c>
      <c r="H216">
        <v>14</v>
      </c>
      <c r="I216">
        <v>3.6241676334958228E-2</v>
      </c>
      <c r="J216">
        <v>111</v>
      </c>
      <c r="K216">
        <v>7269.5219770705917</v>
      </c>
      <c r="L216">
        <v>7076.51974728809</v>
      </c>
      <c r="M216">
        <v>6783.1132936439526</v>
      </c>
      <c r="N216">
        <v>6328.0862197710385</v>
      </c>
      <c r="O216">
        <v>6443.1173048094606</v>
      </c>
      <c r="P216">
        <v>6549.5975328018212</v>
      </c>
      <c r="Q216">
        <v>-2.3846677329078525E-2</v>
      </c>
      <c r="R216">
        <v>4</v>
      </c>
      <c r="S216">
        <v>170</v>
      </c>
      <c r="T216">
        <v>11206.21226583552</v>
      </c>
      <c r="U216">
        <v>10971.094516371037</v>
      </c>
      <c r="V216">
        <v>10879.223815875903</v>
      </c>
      <c r="W216">
        <v>10307.99849323532</v>
      </c>
      <c r="X216">
        <v>9526.5152505710066</v>
      </c>
      <c r="Y216">
        <v>10187.715750484507</v>
      </c>
      <c r="Z216">
        <v>-3.1956118173335879E-2</v>
      </c>
      <c r="AA216">
        <v>4</v>
      </c>
      <c r="AB216">
        <v>203</v>
      </c>
      <c r="AC216">
        <v>0</v>
      </c>
      <c r="AD216">
        <v>1.2136576530604177</v>
      </c>
      <c r="AE216">
        <v>0.69119983882758784</v>
      </c>
      <c r="AF216">
        <v>0.62322756951241864</v>
      </c>
      <c r="AG216">
        <v>0.4004969418750331</v>
      </c>
      <c r="AH216">
        <v>0.54608989802227725</v>
      </c>
      <c r="AI216">
        <v>1</v>
      </c>
      <c r="AJ216">
        <v>201</v>
      </c>
      <c r="AK216">
        <v>270</v>
      </c>
      <c r="AL216">
        <v>0</v>
      </c>
      <c r="AM216">
        <v>3.0971373777467353</v>
      </c>
      <c r="AN216">
        <v>1.5110765729122611</v>
      </c>
      <c r="AO216">
        <v>1.3092317489707526</v>
      </c>
      <c r="AP216">
        <v>1.6555311558594332</v>
      </c>
      <c r="AQ216">
        <v>1.5120541705047881</v>
      </c>
      <c r="AR216">
        <v>1</v>
      </c>
      <c r="AS216">
        <v>295</v>
      </c>
      <c r="AT216">
        <v>274</v>
      </c>
      <c r="AU216">
        <v>62.5</v>
      </c>
      <c r="AV216">
        <v>87</v>
      </c>
      <c r="AW216">
        <v>103.5</v>
      </c>
      <c r="AX216">
        <v>235.5</v>
      </c>
      <c r="AY216">
        <v>284.5</v>
      </c>
      <c r="AZ216">
        <f>SUMPRODUCT(AU216:AY216,$AU$2:$AY$2)/SUM($AU$2:$AY$2)</f>
        <v>166.92499999999998</v>
      </c>
      <c r="BA216" s="32" t="s">
        <v>480</v>
      </c>
    </row>
    <row r="217" spans="1:53" hidden="1" x14ac:dyDescent="0.3">
      <c r="A217" t="s">
        <v>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241</v>
      </c>
      <c r="I217">
        <v>0</v>
      </c>
      <c r="J217">
        <v>132</v>
      </c>
      <c r="K217">
        <v>26.582840838143998</v>
      </c>
      <c r="L217">
        <v>23.704122075135999</v>
      </c>
      <c r="M217">
        <v>23.705808347136003</v>
      </c>
      <c r="N217">
        <v>23.701916431360001</v>
      </c>
      <c r="O217">
        <v>23.844919042048002</v>
      </c>
      <c r="P217">
        <v>23.904052361318399</v>
      </c>
      <c r="Q217">
        <v>-2.1504365873525777E-2</v>
      </c>
      <c r="R217">
        <v>153</v>
      </c>
      <c r="S217">
        <v>164</v>
      </c>
      <c r="T217">
        <v>26.922536960000002</v>
      </c>
      <c r="U217">
        <v>26.9321728</v>
      </c>
      <c r="V217">
        <v>26.937954303999998</v>
      </c>
      <c r="W217">
        <v>26.956946544640001</v>
      </c>
      <c r="X217">
        <v>30.359760572416</v>
      </c>
      <c r="Y217">
        <v>28.311314541158403</v>
      </c>
      <c r="Z217">
        <v>2.4321933132554818E-2</v>
      </c>
      <c r="AA217">
        <v>184</v>
      </c>
      <c r="AB217">
        <v>103</v>
      </c>
      <c r="AC217">
        <v>0</v>
      </c>
      <c r="AD217">
        <v>0.98407186375829159</v>
      </c>
      <c r="AE217">
        <v>1.0481351700000001</v>
      </c>
      <c r="AF217">
        <v>0</v>
      </c>
      <c r="AG217">
        <v>0</v>
      </c>
      <c r="AH217">
        <v>0.25883062718791461</v>
      </c>
      <c r="AI217">
        <v>0</v>
      </c>
      <c r="AJ217">
        <v>147</v>
      </c>
      <c r="AK217">
        <v>89</v>
      </c>
      <c r="AL217">
        <v>0</v>
      </c>
      <c r="AM217">
        <v>25.682869178304593</v>
      </c>
      <c r="AN217">
        <v>24.146618401363636</v>
      </c>
      <c r="AO217">
        <v>0</v>
      </c>
      <c r="AP217">
        <v>0</v>
      </c>
      <c r="AQ217">
        <v>6.1134671391879571</v>
      </c>
      <c r="AR217">
        <v>0</v>
      </c>
      <c r="AS217">
        <v>302</v>
      </c>
      <c r="AT217">
        <v>101</v>
      </c>
      <c r="AU217">
        <v>186.5</v>
      </c>
      <c r="AV217">
        <v>158.5</v>
      </c>
      <c r="AW217">
        <v>143.5</v>
      </c>
      <c r="AX217">
        <v>118</v>
      </c>
      <c r="AY217">
        <v>201.5</v>
      </c>
      <c r="AZ217">
        <f>SUMPRODUCT(AU217:AY217,$AU$2:$AY$2)/SUM($AU$2:$AY$2)</f>
        <v>167.92500000000001</v>
      </c>
      <c r="BA217" s="32" t="s">
        <v>480</v>
      </c>
    </row>
    <row r="218" spans="1:53" hidden="1" x14ac:dyDescent="0.3">
      <c r="A218" t="s">
        <v>192</v>
      </c>
      <c r="B218">
        <v>167.79468076851199</v>
      </c>
      <c r="C218">
        <v>209.11882374451201</v>
      </c>
      <c r="D218">
        <v>202.84687090585601</v>
      </c>
      <c r="E218">
        <v>218.85991217049602</v>
      </c>
      <c r="F218">
        <v>0</v>
      </c>
      <c r="G218">
        <v>125.07302305797121</v>
      </c>
      <c r="H218">
        <v>87</v>
      </c>
      <c r="I218">
        <v>-1</v>
      </c>
      <c r="J218">
        <v>257</v>
      </c>
      <c r="K218">
        <v>59.562500547584001</v>
      </c>
      <c r="L218">
        <v>66.025005012992011</v>
      </c>
      <c r="M218">
        <v>55.114844444672002</v>
      </c>
      <c r="N218">
        <v>57.428572474368003</v>
      </c>
      <c r="O218">
        <v>0</v>
      </c>
      <c r="P218">
        <v>34.530915909273602</v>
      </c>
      <c r="Q218">
        <v>-1</v>
      </c>
      <c r="R218">
        <v>135</v>
      </c>
      <c r="S218">
        <v>250</v>
      </c>
      <c r="T218">
        <v>85.382062409727993</v>
      </c>
      <c r="U218">
        <v>85.549084278784008</v>
      </c>
      <c r="V218">
        <v>76.273036908543986</v>
      </c>
      <c r="W218">
        <v>84.728375696384006</v>
      </c>
      <c r="X218">
        <v>0</v>
      </c>
      <c r="Y218">
        <v>49.219677425049596</v>
      </c>
      <c r="Z218">
        <v>-1</v>
      </c>
      <c r="AA218">
        <v>151</v>
      </c>
      <c r="AB218">
        <v>251</v>
      </c>
      <c r="AC218">
        <v>0.47505765798849775</v>
      </c>
      <c r="AD218">
        <v>0.53420678523755605</v>
      </c>
      <c r="AE218">
        <v>0.83493373023581674</v>
      </c>
      <c r="AF218">
        <v>0.6137734348541326</v>
      </c>
      <c r="AG218">
        <v>0.51702124511560499</v>
      </c>
      <c r="AH218">
        <v>0.6083904967109478</v>
      </c>
      <c r="AI218">
        <v>1.7073674045102738E-2</v>
      </c>
      <c r="AJ218">
        <v>221</v>
      </c>
      <c r="AK218">
        <v>207</v>
      </c>
      <c r="AL218">
        <v>1.8542923445541546</v>
      </c>
      <c r="AM218">
        <v>0.76584960371375699</v>
      </c>
      <c r="AN218">
        <v>0.79360622031606498</v>
      </c>
      <c r="AO218">
        <v>0.87301654499151149</v>
      </c>
      <c r="AP218">
        <v>0.80414961403612228</v>
      </c>
      <c r="AQ218">
        <v>0.87329315058851098</v>
      </c>
      <c r="AR218">
        <v>-0.15388044853646343</v>
      </c>
      <c r="AS218">
        <v>175</v>
      </c>
      <c r="AT218">
        <v>48</v>
      </c>
      <c r="AU218">
        <v>172</v>
      </c>
      <c r="AV218">
        <v>192.5</v>
      </c>
      <c r="AW218">
        <v>201</v>
      </c>
      <c r="AX218">
        <v>214</v>
      </c>
      <c r="AY218">
        <v>111.5</v>
      </c>
      <c r="AZ218">
        <f>SUMPRODUCT(AU218:AY218,$AU$2:$AY$2)/SUM($AU$2:$AY$2)</f>
        <v>169.02499999999998</v>
      </c>
      <c r="BA218" s="32" t="s">
        <v>480</v>
      </c>
    </row>
    <row r="219" spans="1:53" hidden="1" x14ac:dyDescent="0.3">
      <c r="A219" t="s">
        <v>113</v>
      </c>
      <c r="B219">
        <v>3.0844897557913602</v>
      </c>
      <c r="C219">
        <v>196.23611865661439</v>
      </c>
      <c r="D219">
        <v>195.96937407256576</v>
      </c>
      <c r="E219">
        <v>189.88406623095807</v>
      </c>
      <c r="F219">
        <v>170.69545541040128</v>
      </c>
      <c r="G219">
        <v>174.40330726858136</v>
      </c>
      <c r="H219">
        <v>73</v>
      </c>
      <c r="I219">
        <v>1.2315556687120743</v>
      </c>
      <c r="J219">
        <v>3</v>
      </c>
      <c r="K219">
        <v>45.653063696358508</v>
      </c>
      <c r="L219">
        <v>47.223944078345312</v>
      </c>
      <c r="M219">
        <v>40.656451226573004</v>
      </c>
      <c r="N219">
        <v>41.222279465085542</v>
      </c>
      <c r="O219">
        <v>42.446895377600924</v>
      </c>
      <c r="P219">
        <v>42.120582624615821</v>
      </c>
      <c r="Q219">
        <v>-1.4457855467734038E-2</v>
      </c>
      <c r="R219">
        <v>126</v>
      </c>
      <c r="S219">
        <v>160</v>
      </c>
      <c r="T219">
        <v>60.984438901195162</v>
      </c>
      <c r="U219">
        <v>67.008570795717731</v>
      </c>
      <c r="V219">
        <v>60.554244473442914</v>
      </c>
      <c r="W219">
        <v>60.325897330207539</v>
      </c>
      <c r="X219">
        <v>56.382239666176815</v>
      </c>
      <c r="Y219">
        <v>59.161164445067215</v>
      </c>
      <c r="Z219">
        <v>-1.5570412418390744E-2</v>
      </c>
      <c r="AA219">
        <v>143</v>
      </c>
      <c r="AB219">
        <v>189</v>
      </c>
      <c r="AC219">
        <v>0.50713605781227233</v>
      </c>
      <c r="AD219">
        <v>0.60506805627929749</v>
      </c>
      <c r="AE219">
        <v>0.71970165653659934</v>
      </c>
      <c r="AF219">
        <v>0.59333767437330442</v>
      </c>
      <c r="AG219">
        <v>0.54137872663867703</v>
      </c>
      <c r="AH219">
        <v>0.59410332997936055</v>
      </c>
      <c r="AI219">
        <v>1.3153710228244408E-2</v>
      </c>
      <c r="AJ219">
        <v>215</v>
      </c>
      <c r="AK219">
        <v>205</v>
      </c>
      <c r="AL219">
        <v>1.06301802216315</v>
      </c>
      <c r="AM219">
        <v>1.1576087735916945</v>
      </c>
      <c r="AN219">
        <v>1.3318823253091612</v>
      </c>
      <c r="AO219">
        <v>1.1730183169437305</v>
      </c>
      <c r="AP219">
        <v>1.1668996488249119</v>
      </c>
      <c r="AQ219">
        <v>1.1960731594626584</v>
      </c>
      <c r="AR219">
        <v>1.8822614553243522E-2</v>
      </c>
      <c r="AS219">
        <v>280</v>
      </c>
      <c r="AT219">
        <v>222</v>
      </c>
      <c r="AU219">
        <v>38</v>
      </c>
      <c r="AV219">
        <v>143</v>
      </c>
      <c r="AW219">
        <v>166</v>
      </c>
      <c r="AX219">
        <v>210</v>
      </c>
      <c r="AY219">
        <v>251</v>
      </c>
      <c r="AZ219">
        <f>SUMPRODUCT(AU219:AY219,$AU$2:$AY$2)/SUM($AU$2:$AY$2)</f>
        <v>169.05</v>
      </c>
      <c r="BA219" s="32" t="s">
        <v>480</v>
      </c>
    </row>
    <row r="220" spans="1:53" hidden="1" x14ac:dyDescent="0.3">
      <c r="A220" t="s">
        <v>101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241</v>
      </c>
      <c r="I220">
        <v>0</v>
      </c>
      <c r="J220">
        <v>132</v>
      </c>
      <c r="K220">
        <v>0</v>
      </c>
      <c r="L220">
        <v>0.78006942719999994</v>
      </c>
      <c r="M220">
        <v>0</v>
      </c>
      <c r="N220">
        <v>0</v>
      </c>
      <c r="O220">
        <v>0</v>
      </c>
      <c r="P220">
        <v>3.900347136E-2</v>
      </c>
      <c r="Q220">
        <v>0</v>
      </c>
      <c r="R220">
        <v>297</v>
      </c>
      <c r="S220">
        <v>122</v>
      </c>
      <c r="T220">
        <v>0</v>
      </c>
      <c r="U220">
        <v>9.2362802585600008</v>
      </c>
      <c r="V220">
        <v>0</v>
      </c>
      <c r="W220">
        <v>0</v>
      </c>
      <c r="X220">
        <v>0</v>
      </c>
      <c r="Y220">
        <v>0.46181401292800006</v>
      </c>
      <c r="Z220">
        <v>0</v>
      </c>
      <c r="AA220">
        <v>292</v>
      </c>
      <c r="AB220">
        <v>155</v>
      </c>
      <c r="AC220">
        <v>0.44412052888977288</v>
      </c>
      <c r="AD220">
        <v>0.42469342190423343</v>
      </c>
      <c r="AE220">
        <v>0.43500605138498399</v>
      </c>
      <c r="AF220">
        <v>0.38021700372443179</v>
      </c>
      <c r="AG220">
        <v>0.29660965275577161</v>
      </c>
      <c r="AH220">
        <v>0.36315087003633528</v>
      </c>
      <c r="AI220">
        <v>-7.756263522735074E-2</v>
      </c>
      <c r="AJ220">
        <v>162</v>
      </c>
      <c r="AK220">
        <v>55</v>
      </c>
      <c r="AL220">
        <v>0.87455107034041812</v>
      </c>
      <c r="AM220">
        <v>0.87343330680594689</v>
      </c>
      <c r="AN220">
        <v>0.87914212294053418</v>
      </c>
      <c r="AO220">
        <v>0.86782303444306197</v>
      </c>
      <c r="AP220">
        <v>0.85167077042170247</v>
      </c>
      <c r="AQ220">
        <v>0.8642428619470246</v>
      </c>
      <c r="AR220">
        <v>-5.2881004624214523E-3</v>
      </c>
      <c r="AS220">
        <v>173</v>
      </c>
      <c r="AT220">
        <v>92</v>
      </c>
      <c r="AU220">
        <v>186.5</v>
      </c>
      <c r="AV220">
        <v>209.5</v>
      </c>
      <c r="AW220">
        <v>223.5</v>
      </c>
      <c r="AX220">
        <v>108.5</v>
      </c>
      <c r="AY220">
        <v>132.5</v>
      </c>
      <c r="AZ220">
        <f>SUMPRODUCT(AU220:AY220,$AU$2:$AY$2)/SUM($AU$2:$AY$2)</f>
        <v>169.45</v>
      </c>
      <c r="BA220" s="32" t="s">
        <v>480</v>
      </c>
    </row>
    <row r="221" spans="1:53" hidden="1" x14ac:dyDescent="0.3">
      <c r="A221" t="s">
        <v>23</v>
      </c>
      <c r="B221">
        <v>0</v>
      </c>
      <c r="C221">
        <v>698.52902572924916</v>
      </c>
      <c r="D221">
        <v>629.1321906452788</v>
      </c>
      <c r="E221">
        <v>0</v>
      </c>
      <c r="F221">
        <v>0</v>
      </c>
      <c r="G221">
        <v>160.75288941551821</v>
      </c>
      <c r="H221">
        <v>76</v>
      </c>
      <c r="I221">
        <v>0</v>
      </c>
      <c r="J221">
        <v>132</v>
      </c>
      <c r="K221">
        <v>10.104463631281254</v>
      </c>
      <c r="L221">
        <v>8.8983313075018753</v>
      </c>
      <c r="M221">
        <v>8.0174582236194816</v>
      </c>
      <c r="N221">
        <v>0</v>
      </c>
      <c r="O221">
        <v>0</v>
      </c>
      <c r="P221">
        <v>2.5536313916630533</v>
      </c>
      <c r="Q221">
        <v>-1</v>
      </c>
      <c r="R221">
        <v>248</v>
      </c>
      <c r="S221">
        <v>250</v>
      </c>
      <c r="T221">
        <v>26.941874346792961</v>
      </c>
      <c r="U221">
        <v>29.72905833364009</v>
      </c>
      <c r="V221">
        <v>25.179836958504758</v>
      </c>
      <c r="W221">
        <v>0</v>
      </c>
      <c r="X221">
        <v>0</v>
      </c>
      <c r="Y221">
        <v>7.8695140257226051</v>
      </c>
      <c r="Z221">
        <v>-1</v>
      </c>
      <c r="AA221">
        <v>248</v>
      </c>
      <c r="AB221">
        <v>251</v>
      </c>
      <c r="AC221">
        <v>0.45230390883770882</v>
      </c>
      <c r="AD221">
        <v>0.41565105507877548</v>
      </c>
      <c r="AE221">
        <v>0.47665187086121996</v>
      </c>
      <c r="AF221">
        <v>0.51167405064271254</v>
      </c>
      <c r="AG221">
        <v>-0.14797111439644398</v>
      </c>
      <c r="AH221">
        <v>0.23304189180230436</v>
      </c>
      <c r="AI221">
        <v>1</v>
      </c>
      <c r="AJ221">
        <v>143</v>
      </c>
      <c r="AK221">
        <v>270</v>
      </c>
      <c r="AL221">
        <v>0.76834852836842771</v>
      </c>
      <c r="AM221">
        <v>0.72251345715032711</v>
      </c>
      <c r="AN221">
        <v>0.78353282007300318</v>
      </c>
      <c r="AO221">
        <v>0.82598567623048014</v>
      </c>
      <c r="AP221">
        <v>0.43960768892281565</v>
      </c>
      <c r="AQ221">
        <v>0.65488844172880867</v>
      </c>
      <c r="AR221">
        <v>-0.10566257847373661</v>
      </c>
      <c r="AS221">
        <v>151</v>
      </c>
      <c r="AT221">
        <v>52</v>
      </c>
      <c r="AU221">
        <v>104</v>
      </c>
      <c r="AV221">
        <v>249</v>
      </c>
      <c r="AW221">
        <v>249.5</v>
      </c>
      <c r="AX221">
        <v>206.5</v>
      </c>
      <c r="AY221">
        <v>101.5</v>
      </c>
      <c r="AZ221">
        <f>SUMPRODUCT(AU221:AY221,$AU$2:$AY$2)/SUM($AU$2:$AY$2)</f>
        <v>169.47499999999999</v>
      </c>
      <c r="BA221" s="32" t="s">
        <v>480</v>
      </c>
    </row>
    <row r="222" spans="1:53" hidden="1" x14ac:dyDescent="0.3">
      <c r="A222" t="s">
        <v>141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241</v>
      </c>
      <c r="I222">
        <v>0</v>
      </c>
      <c r="J222">
        <v>132</v>
      </c>
      <c r="K222">
        <v>11.993741726638078</v>
      </c>
      <c r="L222">
        <v>0</v>
      </c>
      <c r="M222">
        <v>0</v>
      </c>
      <c r="N222">
        <v>0</v>
      </c>
      <c r="O222">
        <v>0</v>
      </c>
      <c r="P222">
        <v>0.59968708633190393</v>
      </c>
      <c r="Q222">
        <v>-1</v>
      </c>
      <c r="R222">
        <v>278</v>
      </c>
      <c r="S222">
        <v>250</v>
      </c>
      <c r="T222">
        <v>68.668409326684156</v>
      </c>
      <c r="U222">
        <v>71.549019267829763</v>
      </c>
      <c r="V222">
        <v>70.835240777482241</v>
      </c>
      <c r="W222">
        <v>72.037011285268477</v>
      </c>
      <c r="X222">
        <v>73.904905215283193</v>
      </c>
      <c r="Y222">
        <v>72.350985056915974</v>
      </c>
      <c r="Z222">
        <v>1.4806535350061711E-2</v>
      </c>
      <c r="AA222">
        <v>134</v>
      </c>
      <c r="AB222">
        <v>121</v>
      </c>
      <c r="AC222">
        <v>0.67841738617336012</v>
      </c>
      <c r="AD222">
        <v>0.68876120640094829</v>
      </c>
      <c r="AE222">
        <v>0.69161776648480966</v>
      </c>
      <c r="AF222">
        <v>0.64284770117015377</v>
      </c>
      <c r="AG222">
        <v>0.60911947107645392</v>
      </c>
      <c r="AH222">
        <v>0.64318458170730508</v>
      </c>
      <c r="AI222">
        <v>-2.1319122692727288E-2</v>
      </c>
      <c r="AJ222">
        <v>245</v>
      </c>
      <c r="AK222">
        <v>78</v>
      </c>
      <c r="AL222">
        <v>0.98511388764673169</v>
      </c>
      <c r="AM222">
        <v>1.013913967167783</v>
      </c>
      <c r="AN222">
        <v>1.0333088749364843</v>
      </c>
      <c r="AO222">
        <v>0.94585053891228099</v>
      </c>
      <c r="AP222">
        <v>0.91092374584816138</v>
      </c>
      <c r="AQ222">
        <v>0.95473782774097149</v>
      </c>
      <c r="AR222">
        <v>-1.5537639074822085E-2</v>
      </c>
      <c r="AS222">
        <v>210</v>
      </c>
      <c r="AT222">
        <v>78</v>
      </c>
      <c r="AU222">
        <v>186.5</v>
      </c>
      <c r="AV222">
        <v>264</v>
      </c>
      <c r="AW222">
        <v>127.5</v>
      </c>
      <c r="AX222">
        <v>161.5</v>
      </c>
      <c r="AY222">
        <v>144</v>
      </c>
      <c r="AZ222">
        <f>SUMPRODUCT(AU222:AY222,$AU$2:$AY$2)/SUM($AU$2:$AY$2)</f>
        <v>169.82499999999999</v>
      </c>
      <c r="BA222" s="32" t="s">
        <v>480</v>
      </c>
    </row>
    <row r="223" spans="1:53" hidden="1" x14ac:dyDescent="0.3">
      <c r="A223" t="s">
        <v>203</v>
      </c>
      <c r="B223">
        <v>9.5454701011148799</v>
      </c>
      <c r="C223">
        <v>10.484655364096</v>
      </c>
      <c r="D223">
        <v>11.616484021248001</v>
      </c>
      <c r="E223">
        <v>12.907768485887999</v>
      </c>
      <c r="F223">
        <v>11.540491932671999</v>
      </c>
      <c r="G223">
        <v>11.813330396345343</v>
      </c>
      <c r="H223">
        <v>162</v>
      </c>
      <c r="I223">
        <v>3.8688683507394739E-2</v>
      </c>
      <c r="J223">
        <v>109</v>
      </c>
      <c r="K223">
        <v>8.0423215985305596</v>
      </c>
      <c r="L223">
        <v>11.100661193919898</v>
      </c>
      <c r="M223">
        <v>11.431994670492671</v>
      </c>
      <c r="N223">
        <v>10.24244691209984</v>
      </c>
      <c r="O223">
        <v>11.241224250334106</v>
      </c>
      <c r="P223">
        <v>10.812771847484651</v>
      </c>
      <c r="Q223">
        <v>6.9267668311880692E-2</v>
      </c>
      <c r="R223">
        <v>189</v>
      </c>
      <c r="S223">
        <v>57</v>
      </c>
      <c r="T223">
        <v>25.467878651357285</v>
      </c>
      <c r="U223">
        <v>21.201866496258049</v>
      </c>
      <c r="V223">
        <v>20.090746912583477</v>
      </c>
      <c r="W223">
        <v>22.127560842435788</v>
      </c>
      <c r="X223">
        <v>24.169809325438667</v>
      </c>
      <c r="Y223">
        <v>22.657828622803663</v>
      </c>
      <c r="Z223">
        <v>-1.040819426653683E-2</v>
      </c>
      <c r="AA223">
        <v>203</v>
      </c>
      <c r="AB223">
        <v>182</v>
      </c>
      <c r="AC223">
        <v>1.0518390110796609</v>
      </c>
      <c r="AD223">
        <v>0.91119286211940242</v>
      </c>
      <c r="AE223">
        <v>0.77261771933299017</v>
      </c>
      <c r="AF223">
        <v>0.79080240765497556</v>
      </c>
      <c r="AG223">
        <v>2.0987456873206236</v>
      </c>
      <c r="AH223">
        <v>1.3294141347512933</v>
      </c>
      <c r="AI223">
        <v>0.14815919586912329</v>
      </c>
      <c r="AJ223">
        <v>302</v>
      </c>
      <c r="AK223">
        <v>255</v>
      </c>
      <c r="AL223">
        <v>1.7149780142602833</v>
      </c>
      <c r="AM223">
        <v>1.532392274935289</v>
      </c>
      <c r="AN223">
        <v>1.2552719127099403</v>
      </c>
      <c r="AO223">
        <v>1.2660806120003916</v>
      </c>
      <c r="AP223">
        <v>0.61347782511305315</v>
      </c>
      <c r="AQ223">
        <v>1.0386382106471053</v>
      </c>
      <c r="AR223">
        <v>-0.18584318510810949</v>
      </c>
      <c r="AS223">
        <v>250</v>
      </c>
      <c r="AT223">
        <v>46</v>
      </c>
      <c r="AU223">
        <v>135.5</v>
      </c>
      <c r="AV223">
        <v>123</v>
      </c>
      <c r="AW223">
        <v>192.5</v>
      </c>
      <c r="AX223">
        <v>278.5</v>
      </c>
      <c r="AY223">
        <v>148</v>
      </c>
      <c r="AZ223">
        <f>SUMPRODUCT(AU223:AY223,$AU$2:$AY$2)/SUM($AU$2:$AY$2)</f>
        <v>170.22499999999999</v>
      </c>
      <c r="BA223" s="32" t="s">
        <v>480</v>
      </c>
    </row>
    <row r="224" spans="1:53" hidden="1" x14ac:dyDescent="0.3">
      <c r="A224" t="s">
        <v>186</v>
      </c>
      <c r="B224">
        <v>-16.901074497536001</v>
      </c>
      <c r="C224">
        <v>4.1813667737599998</v>
      </c>
      <c r="D224">
        <v>2.728076858368</v>
      </c>
      <c r="E224">
        <v>0</v>
      </c>
      <c r="F224">
        <v>0</v>
      </c>
      <c r="G224">
        <v>-9.0370014515200103E-2</v>
      </c>
      <c r="H224">
        <v>306</v>
      </c>
      <c r="I224">
        <v>-1</v>
      </c>
      <c r="J224">
        <v>257</v>
      </c>
      <c r="K224">
        <v>17.276529552526746</v>
      </c>
      <c r="L224">
        <v>10.402675263423999</v>
      </c>
      <c r="M224">
        <v>10.079570176168449</v>
      </c>
      <c r="N224">
        <v>0</v>
      </c>
      <c r="O224">
        <v>0</v>
      </c>
      <c r="P224">
        <v>3.3998742760312268</v>
      </c>
      <c r="Q224">
        <v>-1</v>
      </c>
      <c r="R224">
        <v>242</v>
      </c>
      <c r="S224">
        <v>250</v>
      </c>
      <c r="T224">
        <v>45.683148068767132</v>
      </c>
      <c r="U224">
        <v>51.238767112755603</v>
      </c>
      <c r="V224">
        <v>50.99290154477292</v>
      </c>
      <c r="W224">
        <v>0</v>
      </c>
      <c r="X224">
        <v>0</v>
      </c>
      <c r="Y224">
        <v>15.044676068030721</v>
      </c>
      <c r="Z224">
        <v>-1</v>
      </c>
      <c r="AA224">
        <v>222</v>
      </c>
      <c r="AB224">
        <v>251</v>
      </c>
      <c r="AC224">
        <v>0.7607390577299038</v>
      </c>
      <c r="AD224">
        <v>0.69243498130501391</v>
      </c>
      <c r="AE224">
        <v>0.59481415853995756</v>
      </c>
      <c r="AF224">
        <v>0</v>
      </c>
      <c r="AG224">
        <v>0</v>
      </c>
      <c r="AH224">
        <v>0.19162153365973741</v>
      </c>
      <c r="AI224">
        <v>-1</v>
      </c>
      <c r="AJ224">
        <v>139</v>
      </c>
      <c r="AK224">
        <v>1</v>
      </c>
      <c r="AL224">
        <v>1.0382490517202203</v>
      </c>
      <c r="AM224">
        <v>1.0348533832800706</v>
      </c>
      <c r="AN224">
        <v>1.0606351705544637</v>
      </c>
      <c r="AO224">
        <v>0</v>
      </c>
      <c r="AP224">
        <v>0</v>
      </c>
      <c r="AQ224">
        <v>0.3157821558609073</v>
      </c>
      <c r="AR224">
        <v>-1</v>
      </c>
      <c r="AS224">
        <v>130</v>
      </c>
      <c r="AT224">
        <v>1</v>
      </c>
      <c r="AU224">
        <v>281.5</v>
      </c>
      <c r="AV224">
        <v>246</v>
      </c>
      <c r="AW224">
        <v>236.5</v>
      </c>
      <c r="AX224">
        <v>70</v>
      </c>
      <c r="AY224">
        <v>65.5</v>
      </c>
      <c r="AZ224">
        <f>SUMPRODUCT(AU224:AY224,$AU$2:$AY$2)/SUM($AU$2:$AY$2)</f>
        <v>170.65</v>
      </c>
      <c r="BA224" s="32" t="s">
        <v>480</v>
      </c>
    </row>
    <row r="225" spans="1:53" hidden="1" x14ac:dyDescent="0.3">
      <c r="A225" t="s">
        <v>254</v>
      </c>
      <c r="B225">
        <v>13.966396557312001</v>
      </c>
      <c r="C225">
        <v>7.2807655444480002</v>
      </c>
      <c r="D225">
        <v>0</v>
      </c>
      <c r="E225">
        <v>0</v>
      </c>
      <c r="F225">
        <v>0</v>
      </c>
      <c r="G225">
        <v>1.0623581050880002</v>
      </c>
      <c r="H225">
        <v>210</v>
      </c>
      <c r="I225">
        <v>-1</v>
      </c>
      <c r="J225">
        <v>257</v>
      </c>
      <c r="K225">
        <v>210.55617501696</v>
      </c>
      <c r="L225">
        <v>278.28523019946226</v>
      </c>
      <c r="M225">
        <v>0</v>
      </c>
      <c r="N225">
        <v>0</v>
      </c>
      <c r="O225">
        <v>0</v>
      </c>
      <c r="P225">
        <v>24.442070260821115</v>
      </c>
      <c r="Q225">
        <v>-1</v>
      </c>
      <c r="R225">
        <v>151</v>
      </c>
      <c r="S225">
        <v>250</v>
      </c>
      <c r="T225">
        <v>329.95230482800434</v>
      </c>
      <c r="U225">
        <v>310.41199061429757</v>
      </c>
      <c r="V225">
        <v>0</v>
      </c>
      <c r="W225">
        <v>0</v>
      </c>
      <c r="X225">
        <v>0</v>
      </c>
      <c r="Y225">
        <v>32.018214772115101</v>
      </c>
      <c r="Z225">
        <v>-1</v>
      </c>
      <c r="AA225">
        <v>177</v>
      </c>
      <c r="AB225">
        <v>251</v>
      </c>
      <c r="AC225">
        <v>0.38472602612439122</v>
      </c>
      <c r="AD225">
        <v>0.25271233976889607</v>
      </c>
      <c r="AE225">
        <v>0.14272268803977836</v>
      </c>
      <c r="AF225">
        <v>0.33590223506296346</v>
      </c>
      <c r="AG225">
        <v>0.24804335877570555</v>
      </c>
      <c r="AH225">
        <v>0.26040446993179128</v>
      </c>
      <c r="AI225">
        <v>-8.4042744016858628E-2</v>
      </c>
      <c r="AJ225">
        <v>148</v>
      </c>
      <c r="AK225">
        <v>53</v>
      </c>
      <c r="AL225">
        <v>1.0759136465950103</v>
      </c>
      <c r="AM225">
        <v>0.82645905413345222</v>
      </c>
      <c r="AN225">
        <v>0.76698388689212393</v>
      </c>
      <c r="AO225">
        <v>0.97113485018905044</v>
      </c>
      <c r="AP225">
        <v>0.85767575050722589</v>
      </c>
      <c r="AQ225">
        <v>0.88292616767445331</v>
      </c>
      <c r="AR225">
        <v>-4.4327381360472207E-2</v>
      </c>
      <c r="AS225">
        <v>179</v>
      </c>
      <c r="AT225">
        <v>62</v>
      </c>
      <c r="AU225">
        <v>233.5</v>
      </c>
      <c r="AV225">
        <v>200.5</v>
      </c>
      <c r="AW225">
        <v>214</v>
      </c>
      <c r="AX225">
        <v>100.5</v>
      </c>
      <c r="AY225">
        <v>120.5</v>
      </c>
      <c r="AZ225">
        <f>SUMPRODUCT(AU225:AY225,$AU$2:$AY$2)/SUM($AU$2:$AY$2)</f>
        <v>170.8</v>
      </c>
      <c r="BA225" s="32" t="s">
        <v>480</v>
      </c>
    </row>
    <row r="226" spans="1:53" hidden="1" x14ac:dyDescent="0.3">
      <c r="A226" t="s">
        <v>276</v>
      </c>
      <c r="B226">
        <v>-0.50068210073599995</v>
      </c>
      <c r="C226">
        <v>-0.29586172211200001</v>
      </c>
      <c r="D226">
        <v>-0.119957535744</v>
      </c>
      <c r="E226">
        <v>-5.6552744959999998E-2</v>
      </c>
      <c r="F226">
        <v>0</v>
      </c>
      <c r="G226">
        <v>-8.0784521779200008E-2</v>
      </c>
      <c r="H226">
        <v>305</v>
      </c>
      <c r="I226">
        <v>-1</v>
      </c>
      <c r="J226">
        <v>257</v>
      </c>
      <c r="K226">
        <v>1.6572469227519999</v>
      </c>
      <c r="L226">
        <v>3.2271854264319999</v>
      </c>
      <c r="M226">
        <v>1.020120364032</v>
      </c>
      <c r="N226">
        <v>1.086897698816</v>
      </c>
      <c r="O226">
        <v>0</v>
      </c>
      <c r="P226">
        <v>0.77431499991039998</v>
      </c>
      <c r="Q226">
        <v>-1</v>
      </c>
      <c r="R226">
        <v>274</v>
      </c>
      <c r="S226">
        <v>250</v>
      </c>
      <c r="T226">
        <v>10.858335166464</v>
      </c>
      <c r="U226">
        <v>7.7441791068160004</v>
      </c>
      <c r="V226">
        <v>7.1898928281599996</v>
      </c>
      <c r="W226">
        <v>7.3367844638720001</v>
      </c>
      <c r="X226">
        <v>0</v>
      </c>
      <c r="Y226">
        <v>4.5691396184575996</v>
      </c>
      <c r="Z226">
        <v>-1</v>
      </c>
      <c r="AA226">
        <v>265</v>
      </c>
      <c r="AB226">
        <v>251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13</v>
      </c>
      <c r="AK226">
        <v>89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11</v>
      </c>
      <c r="AT226">
        <v>101</v>
      </c>
      <c r="AU226">
        <v>281</v>
      </c>
      <c r="AV226">
        <v>262</v>
      </c>
      <c r="AW226">
        <v>258</v>
      </c>
      <c r="AX226">
        <v>51</v>
      </c>
      <c r="AY226">
        <v>56</v>
      </c>
      <c r="AZ226">
        <f>SUMPRODUCT(AU226:AY226,$AU$2:$AY$2)/SUM($AU$2:$AY$2)</f>
        <v>171.55</v>
      </c>
      <c r="BA226" s="32" t="s">
        <v>480</v>
      </c>
    </row>
    <row r="227" spans="1:53" hidden="1" x14ac:dyDescent="0.3">
      <c r="A227" t="s">
        <v>74</v>
      </c>
      <c r="B227">
        <v>24.864396716365416</v>
      </c>
      <c r="C227">
        <v>21.746394116304693</v>
      </c>
      <c r="D227">
        <v>14.029518859956223</v>
      </c>
      <c r="E227">
        <v>14.211503763680565</v>
      </c>
      <c r="F227">
        <v>13.773200846909951</v>
      </c>
      <c r="G227">
        <v>14.909174781492901</v>
      </c>
      <c r="H227">
        <v>153</v>
      </c>
      <c r="I227">
        <v>-0.11143052299675271</v>
      </c>
      <c r="J227">
        <v>235</v>
      </c>
      <c r="K227">
        <v>41.328299388646194</v>
      </c>
      <c r="L227">
        <v>37.739330515298505</v>
      </c>
      <c r="M227">
        <v>36.34786704722903</v>
      </c>
      <c r="N227">
        <v>28.661221503747381</v>
      </c>
      <c r="O227">
        <v>31.198530867108765</v>
      </c>
      <c r="P227">
        <v>32.300733702610763</v>
      </c>
      <c r="Q227">
        <v>-5.4683318458985331E-2</v>
      </c>
      <c r="R227">
        <v>138</v>
      </c>
      <c r="S227">
        <v>196</v>
      </c>
      <c r="T227">
        <v>121.88250171125503</v>
      </c>
      <c r="U227">
        <v>109.13390881973709</v>
      </c>
      <c r="V227">
        <v>117.64227271400713</v>
      </c>
      <c r="W227">
        <v>120.51423850853611</v>
      </c>
      <c r="X227">
        <v>119.24533683541576</v>
      </c>
      <c r="Y227">
        <v>118.93168135607817</v>
      </c>
      <c r="Z227">
        <v>-4.3653351103573046E-3</v>
      </c>
      <c r="AA227">
        <v>107</v>
      </c>
      <c r="AB227">
        <v>177</v>
      </c>
      <c r="AC227">
        <v>0.28244912437145669</v>
      </c>
      <c r="AD227">
        <v>0.43209694816128319</v>
      </c>
      <c r="AE227">
        <v>0.32961816293355711</v>
      </c>
      <c r="AF227">
        <v>0.40435569797095228</v>
      </c>
      <c r="AG227">
        <v>0.32092083398988319</v>
      </c>
      <c r="AH227">
        <v>0.35132597920058739</v>
      </c>
      <c r="AI227">
        <v>2.5868124843234197E-2</v>
      </c>
      <c r="AJ227">
        <v>158</v>
      </c>
      <c r="AK227">
        <v>212</v>
      </c>
      <c r="AL227">
        <v>1.204475622723123</v>
      </c>
      <c r="AM227">
        <v>1.2667040326260282</v>
      </c>
      <c r="AN227">
        <v>1.0392320926839798</v>
      </c>
      <c r="AO227">
        <v>1.239502385559669</v>
      </c>
      <c r="AP227">
        <v>1.0905869692700092</v>
      </c>
      <c r="AQ227">
        <v>1.139490904680158</v>
      </c>
      <c r="AR227">
        <v>-1.9669627987725091E-2</v>
      </c>
      <c r="AS227">
        <v>272</v>
      </c>
      <c r="AT227">
        <v>75</v>
      </c>
      <c r="AU227">
        <v>194</v>
      </c>
      <c r="AV227">
        <v>167</v>
      </c>
      <c r="AW227">
        <v>142</v>
      </c>
      <c r="AX227">
        <v>185</v>
      </c>
      <c r="AY227">
        <v>173.5</v>
      </c>
      <c r="AZ227">
        <f>SUMPRODUCT(AU227:AY227,$AU$2:$AY$2)/SUM($AU$2:$AY$2)</f>
        <v>172.05</v>
      </c>
      <c r="BA227" s="32" t="s">
        <v>480</v>
      </c>
    </row>
    <row r="228" spans="1:53" hidden="1" x14ac:dyDescent="0.3">
      <c r="A228" t="s">
        <v>95</v>
      </c>
      <c r="B228">
        <v>-1.0365273087999999E-2</v>
      </c>
      <c r="C228">
        <v>4.3871979519999995E-3</v>
      </c>
      <c r="D228">
        <v>0</v>
      </c>
      <c r="E228">
        <v>0</v>
      </c>
      <c r="F228">
        <v>0</v>
      </c>
      <c r="G228">
        <v>-2.9890375679999994E-4</v>
      </c>
      <c r="H228">
        <v>301</v>
      </c>
      <c r="I228">
        <v>-1</v>
      </c>
      <c r="J228">
        <v>257</v>
      </c>
      <c r="K228">
        <v>24.153539579903999</v>
      </c>
      <c r="L228">
        <v>23.687515340861438</v>
      </c>
      <c r="M228">
        <v>0</v>
      </c>
      <c r="N228">
        <v>0</v>
      </c>
      <c r="O228">
        <v>0</v>
      </c>
      <c r="P228">
        <v>2.3920527460382717</v>
      </c>
      <c r="Q228">
        <v>-1</v>
      </c>
      <c r="R228">
        <v>249</v>
      </c>
      <c r="S228">
        <v>250</v>
      </c>
      <c r="T228">
        <v>67.281133115391995</v>
      </c>
      <c r="U228">
        <v>70.808733198336</v>
      </c>
      <c r="V228">
        <v>0</v>
      </c>
      <c r="W228">
        <v>0</v>
      </c>
      <c r="X228">
        <v>0</v>
      </c>
      <c r="Y228">
        <v>6.9044933156864001</v>
      </c>
      <c r="Z228">
        <v>-1</v>
      </c>
      <c r="AA228">
        <v>254</v>
      </c>
      <c r="AB228">
        <v>251</v>
      </c>
      <c r="AC228">
        <v>0.57170104179074355</v>
      </c>
      <c r="AD228">
        <v>0.78651893866172129</v>
      </c>
      <c r="AE228">
        <v>0.59435429312133914</v>
      </c>
      <c r="AF228">
        <v>0</v>
      </c>
      <c r="AG228">
        <v>0</v>
      </c>
      <c r="AH228">
        <v>0.18678185764689109</v>
      </c>
      <c r="AI228">
        <v>-1</v>
      </c>
      <c r="AJ228">
        <v>137</v>
      </c>
      <c r="AK228">
        <v>1</v>
      </c>
      <c r="AL228">
        <v>1.0080223880063952</v>
      </c>
      <c r="AM228">
        <v>1.154749513612048</v>
      </c>
      <c r="AN228">
        <v>1.0031588681183847</v>
      </c>
      <c r="AO228">
        <v>0</v>
      </c>
      <c r="AP228">
        <v>0</v>
      </c>
      <c r="AQ228">
        <v>0.30877036870459912</v>
      </c>
      <c r="AR228">
        <v>-1</v>
      </c>
      <c r="AS228">
        <v>129</v>
      </c>
      <c r="AT228">
        <v>1</v>
      </c>
      <c r="AU228">
        <v>279</v>
      </c>
      <c r="AV228">
        <v>249.5</v>
      </c>
      <c r="AW228">
        <v>252.5</v>
      </c>
      <c r="AX228">
        <v>69</v>
      </c>
      <c r="AY228">
        <v>65</v>
      </c>
      <c r="AZ228">
        <f>SUMPRODUCT(AU228:AY228,$AU$2:$AY$2)/SUM($AU$2:$AY$2)</f>
        <v>173.57499999999999</v>
      </c>
      <c r="BA228" s="32" t="s">
        <v>480</v>
      </c>
    </row>
    <row r="229" spans="1:53" hidden="1" x14ac:dyDescent="0.3">
      <c r="A229" t="s">
        <v>223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241</v>
      </c>
      <c r="I229">
        <v>0</v>
      </c>
      <c r="J229">
        <v>132</v>
      </c>
      <c r="K229">
        <v>0.76807352051210231</v>
      </c>
      <c r="L229">
        <v>0.68507218171863038</v>
      </c>
      <c r="M229">
        <v>0.66476259899002876</v>
      </c>
      <c r="N229">
        <v>0.62797756144189432</v>
      </c>
      <c r="O229">
        <v>0.31766826476830717</v>
      </c>
      <c r="P229">
        <v>0.52107037924943356</v>
      </c>
      <c r="Q229">
        <v>-0.16186455487665186</v>
      </c>
      <c r="R229">
        <v>281</v>
      </c>
      <c r="S229">
        <v>233</v>
      </c>
      <c r="T229">
        <v>2.4647233107489792</v>
      </c>
      <c r="U229">
        <v>2.5973118033124352</v>
      </c>
      <c r="V229">
        <v>2.5853628285614079</v>
      </c>
      <c r="W229">
        <v>2.4040027858386943</v>
      </c>
      <c r="X229">
        <v>4.3109822151921664</v>
      </c>
      <c r="Y229">
        <v>3.2157680432438269</v>
      </c>
      <c r="Z229">
        <v>0.11830846355328495</v>
      </c>
      <c r="AA229">
        <v>283</v>
      </c>
      <c r="AB229">
        <v>35</v>
      </c>
      <c r="AC229">
        <v>0.67846465789767507</v>
      </c>
      <c r="AD229">
        <v>1.5833956774511071</v>
      </c>
      <c r="AE229">
        <v>1.3507947815188217</v>
      </c>
      <c r="AF229">
        <v>3.1157495104687563</v>
      </c>
      <c r="AG229">
        <v>0</v>
      </c>
      <c r="AH229">
        <v>1.3179768262118303</v>
      </c>
      <c r="AI229">
        <v>-1</v>
      </c>
      <c r="AJ229">
        <v>301</v>
      </c>
      <c r="AK229">
        <v>1</v>
      </c>
      <c r="AL229">
        <v>1.2539110783338681</v>
      </c>
      <c r="AM229">
        <v>1.8541399221668338</v>
      </c>
      <c r="AN229">
        <v>1.4024743743904953</v>
      </c>
      <c r="AO229">
        <v>3.0743304841592498</v>
      </c>
      <c r="AP229">
        <v>0</v>
      </c>
      <c r="AQ229">
        <v>1.3581965701509091</v>
      </c>
      <c r="AR229">
        <v>-1</v>
      </c>
      <c r="AS229">
        <v>288</v>
      </c>
      <c r="AT229">
        <v>1</v>
      </c>
      <c r="AU229">
        <v>186.5</v>
      </c>
      <c r="AV229">
        <v>257</v>
      </c>
      <c r="AW229">
        <v>159</v>
      </c>
      <c r="AX229">
        <v>151</v>
      </c>
      <c r="AY229">
        <v>144.5</v>
      </c>
      <c r="AZ229">
        <f>SUMPRODUCT(AU229:AY229,$AU$2:$AY$2)/SUM($AU$2:$AY$2)</f>
        <v>173.64999999999998</v>
      </c>
      <c r="BA229" s="32" t="s">
        <v>480</v>
      </c>
    </row>
    <row r="230" spans="1:53" hidden="1" x14ac:dyDescent="0.3">
      <c r="A230" t="s">
        <v>188</v>
      </c>
      <c r="B230">
        <v>0</v>
      </c>
      <c r="C230">
        <v>363.58432123699203</v>
      </c>
      <c r="D230">
        <v>383.448770169856</v>
      </c>
      <c r="E230">
        <v>293.88550977737731</v>
      </c>
      <c r="F230">
        <v>179.65763590370304</v>
      </c>
      <c r="G230">
        <v>254.89767739051518</v>
      </c>
      <c r="H230">
        <v>61</v>
      </c>
      <c r="I230">
        <v>1</v>
      </c>
      <c r="J230">
        <v>5</v>
      </c>
      <c r="K230">
        <v>9.0547988480000008</v>
      </c>
      <c r="L230">
        <v>11.669002239999999</v>
      </c>
      <c r="M230">
        <v>10.362382336</v>
      </c>
      <c r="N230">
        <v>9.8726425632533488</v>
      </c>
      <c r="O230">
        <v>9.3589651605191673</v>
      </c>
      <c r="P230">
        <v>9.8140453547836728</v>
      </c>
      <c r="Q230">
        <v>6.6298503968780231E-3</v>
      </c>
      <c r="R230">
        <v>197</v>
      </c>
      <c r="S230">
        <v>110</v>
      </c>
      <c r="T230">
        <v>22.243373055999999</v>
      </c>
      <c r="U230">
        <v>24.430708736</v>
      </c>
      <c r="V230">
        <v>21.158377471999998</v>
      </c>
      <c r="W230">
        <v>21.944623349397606</v>
      </c>
      <c r="X230">
        <v>22.343171325517719</v>
      </c>
      <c r="Y230">
        <v>22.08603511902637</v>
      </c>
      <c r="Z230">
        <v>8.9572427590423054E-4</v>
      </c>
      <c r="AA230">
        <v>206</v>
      </c>
      <c r="AB230">
        <v>152</v>
      </c>
      <c r="AC230">
        <v>0.57664390503899099</v>
      </c>
      <c r="AD230">
        <v>0.52797180123629395</v>
      </c>
      <c r="AE230">
        <v>0.81038548615190964</v>
      </c>
      <c r="AF230">
        <v>0.95412283606407078</v>
      </c>
      <c r="AG230">
        <v>0.70993580922590938</v>
      </c>
      <c r="AH230">
        <v>0.78751905705373115</v>
      </c>
      <c r="AI230">
        <v>4.2466902388697658E-2</v>
      </c>
      <c r="AJ230">
        <v>286</v>
      </c>
      <c r="AK230">
        <v>222</v>
      </c>
      <c r="AL230">
        <v>0.82408342920233579</v>
      </c>
      <c r="AM230">
        <v>0.77956104013522842</v>
      </c>
      <c r="AN230">
        <v>1.0396131904253945</v>
      </c>
      <c r="AO230">
        <v>1.2007974913803552</v>
      </c>
      <c r="AP230">
        <v>0.93875064348705206</v>
      </c>
      <c r="AQ230">
        <v>1.0238443663608847</v>
      </c>
      <c r="AR230">
        <v>2.6398038169200833E-2</v>
      </c>
      <c r="AS230">
        <v>245</v>
      </c>
      <c r="AT230">
        <v>229</v>
      </c>
      <c r="AU230">
        <v>33</v>
      </c>
      <c r="AV230">
        <v>153.5</v>
      </c>
      <c r="AW230">
        <v>179</v>
      </c>
      <c r="AX230">
        <v>254</v>
      </c>
      <c r="AY230">
        <v>237</v>
      </c>
      <c r="AZ230">
        <f>SUMPRODUCT(AU230:AY230,$AU$2:$AY$2)/SUM($AU$2:$AY$2)</f>
        <v>174.625</v>
      </c>
      <c r="BA230" s="32" t="s">
        <v>480</v>
      </c>
    </row>
    <row r="231" spans="1:53" hidden="1" x14ac:dyDescent="0.3">
      <c r="A231" t="s">
        <v>229</v>
      </c>
      <c r="B231">
        <v>3.2448415133183993E-2</v>
      </c>
      <c r="C231">
        <v>-0.44566580221972479</v>
      </c>
      <c r="D231">
        <v>0.82425634904340483</v>
      </c>
      <c r="E231">
        <v>-1.44304180448256E-2</v>
      </c>
      <c r="F231">
        <v>3.9308635522047998E-3</v>
      </c>
      <c r="G231">
        <v>0.14143362046178817</v>
      </c>
      <c r="H231">
        <v>219</v>
      </c>
      <c r="I231">
        <v>-0.34436988183022244</v>
      </c>
      <c r="J231">
        <v>253</v>
      </c>
      <c r="K231">
        <v>9.4328944695591925</v>
      </c>
      <c r="L231">
        <v>13.079355420770201</v>
      </c>
      <c r="M231">
        <v>14.761486576076186</v>
      </c>
      <c r="N231">
        <v>11.627534573981594</v>
      </c>
      <c r="O231">
        <v>10.98019675922391</v>
      </c>
      <c r="P231">
        <v>11.958248885615749</v>
      </c>
      <c r="Q231">
        <v>3.0844194329953334E-2</v>
      </c>
      <c r="R231">
        <v>183</v>
      </c>
      <c r="S231">
        <v>82</v>
      </c>
      <c r="T231">
        <v>15.481138852959745</v>
      </c>
      <c r="U231">
        <v>31.595259615234049</v>
      </c>
      <c r="V231">
        <v>29.997939545435237</v>
      </c>
      <c r="W231">
        <v>27.432565399535516</v>
      </c>
      <c r="X231">
        <v>23.743475741829119</v>
      </c>
      <c r="Y231">
        <v>26.080567749089038</v>
      </c>
      <c r="Z231">
        <v>8.9301941534214002E-2</v>
      </c>
      <c r="AA231">
        <v>195</v>
      </c>
      <c r="AB231">
        <v>45</v>
      </c>
      <c r="AC231">
        <v>0.58280669442533473</v>
      </c>
      <c r="AD231">
        <v>0.94296742361383656</v>
      </c>
      <c r="AE231">
        <v>0.83921507897267111</v>
      </c>
      <c r="AF231">
        <v>0.62686599323213976</v>
      </c>
      <c r="AG231">
        <v>0.5901403204080492</v>
      </c>
      <c r="AH231">
        <v>0.66824764782935442</v>
      </c>
      <c r="AI231">
        <v>2.5040857802176575E-3</v>
      </c>
      <c r="AJ231">
        <v>254</v>
      </c>
      <c r="AK231">
        <v>196</v>
      </c>
      <c r="AL231">
        <v>0.96994088194550121</v>
      </c>
      <c r="AM231">
        <v>1.322700223954927</v>
      </c>
      <c r="AN231">
        <v>1.1939426402597577</v>
      </c>
      <c r="AO231">
        <v>0.96806475704283745</v>
      </c>
      <c r="AP231">
        <v>0.94231689071799185</v>
      </c>
      <c r="AQ231">
        <v>1.020766766747021</v>
      </c>
      <c r="AR231">
        <v>-5.7620360548722438E-3</v>
      </c>
      <c r="AS231">
        <v>242</v>
      </c>
      <c r="AT231">
        <v>90</v>
      </c>
      <c r="AU231">
        <v>236</v>
      </c>
      <c r="AV231">
        <v>132.5</v>
      </c>
      <c r="AW231">
        <v>120</v>
      </c>
      <c r="AX231">
        <v>225</v>
      </c>
      <c r="AY231">
        <v>166</v>
      </c>
      <c r="AZ231">
        <f>SUMPRODUCT(AU231:AY231,$AU$2:$AY$2)/SUM($AU$2:$AY$2)</f>
        <v>174.625</v>
      </c>
      <c r="BA231" s="32" t="s">
        <v>480</v>
      </c>
    </row>
    <row r="232" spans="1:53" hidden="1" x14ac:dyDescent="0.3">
      <c r="A232" t="s">
        <v>185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241</v>
      </c>
      <c r="I232">
        <v>0</v>
      </c>
      <c r="J232">
        <v>132</v>
      </c>
      <c r="K232">
        <v>4.8122917058559995</v>
      </c>
      <c r="L232">
        <v>4.5722312295423997</v>
      </c>
      <c r="M232">
        <v>4.8717445303091198</v>
      </c>
      <c r="N232">
        <v>4.8060040889958398</v>
      </c>
      <c r="O232">
        <v>5.2200472399155204</v>
      </c>
      <c r="P232">
        <v>4.9733951754967034</v>
      </c>
      <c r="Q232">
        <v>1.6399628515894049E-2</v>
      </c>
      <c r="R232">
        <v>221</v>
      </c>
      <c r="S232">
        <v>100</v>
      </c>
      <c r="T232">
        <v>109.848921926656</v>
      </c>
      <c r="U232">
        <v>109.62687844761601</v>
      </c>
      <c r="V232">
        <v>110.45658786816</v>
      </c>
      <c r="W232">
        <v>86.742661325824002</v>
      </c>
      <c r="X232">
        <v>63.007184227328004</v>
      </c>
      <c r="Y232">
        <v>84.290779681023992</v>
      </c>
      <c r="Z232">
        <v>-0.1052146714961375</v>
      </c>
      <c r="AA232">
        <v>126</v>
      </c>
      <c r="AB232">
        <v>232</v>
      </c>
      <c r="AC232">
        <v>0.52770033252915904</v>
      </c>
      <c r="AD232">
        <v>0.71230645594553232</v>
      </c>
      <c r="AE232">
        <v>0.56422270888391979</v>
      </c>
      <c r="AF232">
        <v>0.62688458859130891</v>
      </c>
      <c r="AG232">
        <v>0.53997751133143468</v>
      </c>
      <c r="AH232">
        <v>0.57890126231048511</v>
      </c>
      <c r="AI232">
        <v>4.6103797375427469E-3</v>
      </c>
      <c r="AJ232">
        <v>212</v>
      </c>
      <c r="AK232">
        <v>199</v>
      </c>
      <c r="AL232">
        <v>0.96816302183217318</v>
      </c>
      <c r="AM232">
        <v>1.2396349960331705</v>
      </c>
      <c r="AN232">
        <v>1.0169716246149081</v>
      </c>
      <c r="AO232">
        <v>1.0337466524368002</v>
      </c>
      <c r="AP232">
        <v>0.92531418293780066</v>
      </c>
      <c r="AQ232">
        <v>0.99403389472240922</v>
      </c>
      <c r="AR232">
        <v>-9.0125705071112394E-3</v>
      </c>
      <c r="AS232">
        <v>228</v>
      </c>
      <c r="AT232">
        <v>85</v>
      </c>
      <c r="AU232">
        <v>186.5</v>
      </c>
      <c r="AV232">
        <v>160.5</v>
      </c>
      <c r="AW232">
        <v>179</v>
      </c>
      <c r="AX232">
        <v>205.5</v>
      </c>
      <c r="AY232">
        <v>156.5</v>
      </c>
      <c r="AZ232">
        <f>SUMPRODUCT(AU232:AY232,$AU$2:$AY$2)/SUM($AU$2:$AY$2)</f>
        <v>174.95</v>
      </c>
      <c r="BA232" s="32" t="s">
        <v>480</v>
      </c>
    </row>
    <row r="233" spans="1:53" hidden="1" x14ac:dyDescent="0.3">
      <c r="A233" t="s">
        <v>20</v>
      </c>
      <c r="B233">
        <v>0</v>
      </c>
      <c r="C233">
        <v>0</v>
      </c>
      <c r="D233">
        <v>0</v>
      </c>
      <c r="E233">
        <v>0</v>
      </c>
      <c r="F233">
        <v>1.8057898812723201E-2</v>
      </c>
      <c r="G233">
        <v>7.2231595250892809E-3</v>
      </c>
      <c r="H233">
        <v>227</v>
      </c>
      <c r="I233">
        <v>1</v>
      </c>
      <c r="J233">
        <v>5</v>
      </c>
      <c r="K233">
        <v>1.0387851691929599</v>
      </c>
      <c r="L233">
        <v>0.23941682532761599</v>
      </c>
      <c r="M233">
        <v>20.20135770915881</v>
      </c>
      <c r="N233">
        <v>16.91883626077604</v>
      </c>
      <c r="O233">
        <v>19.413602384941161</v>
      </c>
      <c r="P233">
        <v>16.945273473767067</v>
      </c>
      <c r="Q233">
        <v>0.7960403030509744</v>
      </c>
      <c r="R233">
        <v>165</v>
      </c>
      <c r="S233">
        <v>13</v>
      </c>
      <c r="T233">
        <v>3.6521927275315198</v>
      </c>
      <c r="U233">
        <v>3.1962523421481985</v>
      </c>
      <c r="V233">
        <v>55.664739656489878</v>
      </c>
      <c r="W233">
        <v>55.766461490685231</v>
      </c>
      <c r="X233">
        <v>23.269984802917172</v>
      </c>
      <c r="Y233">
        <v>37.513302553154404</v>
      </c>
      <c r="Z233">
        <v>0.4482664912523151</v>
      </c>
      <c r="AA233">
        <v>167</v>
      </c>
      <c r="AB233">
        <v>15</v>
      </c>
      <c r="AC233">
        <v>0.65935695153194063</v>
      </c>
      <c r="AD233">
        <v>0.54150756959698165</v>
      </c>
      <c r="AE233">
        <v>0.39747522323052398</v>
      </c>
      <c r="AF233">
        <v>0.16728298191336155</v>
      </c>
      <c r="AG233">
        <v>2.0507745751854869</v>
      </c>
      <c r="AH233">
        <v>1.0100329953507541</v>
      </c>
      <c r="AI233">
        <v>0.25475653735289638</v>
      </c>
      <c r="AJ233">
        <v>297</v>
      </c>
      <c r="AK233">
        <v>262</v>
      </c>
      <c r="AL233">
        <v>2.0103220241194726</v>
      </c>
      <c r="AM233">
        <v>1.0704352932115437</v>
      </c>
      <c r="AN233">
        <v>0.84664378538501628</v>
      </c>
      <c r="AO233">
        <v>0.6804606341001308</v>
      </c>
      <c r="AP233">
        <v>2.3011220682560118</v>
      </c>
      <c r="AQ233">
        <v>1.4479536404759981</v>
      </c>
      <c r="AR233">
        <v>2.7388748847470001E-2</v>
      </c>
      <c r="AS233">
        <v>293</v>
      </c>
      <c r="AT233">
        <v>232</v>
      </c>
      <c r="AU233">
        <v>116</v>
      </c>
      <c r="AV233">
        <v>89</v>
      </c>
      <c r="AW233">
        <v>91</v>
      </c>
      <c r="AX233">
        <v>279.5</v>
      </c>
      <c r="AY233">
        <v>262.5</v>
      </c>
      <c r="AZ233">
        <f>SUMPRODUCT(AU233:AY233,$AU$2:$AY$2)/SUM($AU$2:$AY$2)</f>
        <v>175.42500000000001</v>
      </c>
      <c r="BA233" s="32" t="s">
        <v>480</v>
      </c>
    </row>
    <row r="234" spans="1:53" hidden="1" x14ac:dyDescent="0.3">
      <c r="A234" t="s">
        <v>267</v>
      </c>
      <c r="B234">
        <v>121.81654882135039</v>
      </c>
      <c r="C234">
        <v>142.53848347604992</v>
      </c>
      <c r="D234">
        <v>139.73790824379392</v>
      </c>
      <c r="E234">
        <v>0</v>
      </c>
      <c r="F234">
        <v>0</v>
      </c>
      <c r="G234">
        <v>41.165333263628803</v>
      </c>
      <c r="H234">
        <v>122</v>
      </c>
      <c r="I234">
        <v>-1</v>
      </c>
      <c r="J234">
        <v>257</v>
      </c>
      <c r="K234">
        <v>93.370993270650573</v>
      </c>
      <c r="L234">
        <v>102.74602334341375</v>
      </c>
      <c r="M234">
        <v>113.25469281128152</v>
      </c>
      <c r="N234">
        <v>0</v>
      </c>
      <c r="O234">
        <v>0</v>
      </c>
      <c r="P234">
        <v>32.456789392959521</v>
      </c>
      <c r="Q234">
        <v>-1</v>
      </c>
      <c r="R234">
        <v>137</v>
      </c>
      <c r="S234">
        <v>250</v>
      </c>
      <c r="T234">
        <v>369.00278000718117</v>
      </c>
      <c r="U234">
        <v>383.34837923932685</v>
      </c>
      <c r="V234">
        <v>366.98743394015543</v>
      </c>
      <c r="W234">
        <v>0</v>
      </c>
      <c r="X234">
        <v>0</v>
      </c>
      <c r="Y234">
        <v>111.01504475035649</v>
      </c>
      <c r="Z234">
        <v>-1</v>
      </c>
      <c r="AA234">
        <v>110</v>
      </c>
      <c r="AB234">
        <v>251</v>
      </c>
      <c r="AC234">
        <v>0.66624611636952924</v>
      </c>
      <c r="AD234">
        <v>0.63992670998822099</v>
      </c>
      <c r="AE234">
        <v>0.6404324810294949</v>
      </c>
      <c r="AF234">
        <v>0.72469153877365367</v>
      </c>
      <c r="AG234">
        <v>0.55523223186728243</v>
      </c>
      <c r="AH234">
        <v>0.63289549190279559</v>
      </c>
      <c r="AI234">
        <v>-3.5798071462621928E-2</v>
      </c>
      <c r="AJ234">
        <v>240</v>
      </c>
      <c r="AK234">
        <v>73</v>
      </c>
      <c r="AL234">
        <v>1.0297907005881171</v>
      </c>
      <c r="AM234">
        <v>1.2479831681065972</v>
      </c>
      <c r="AN234">
        <v>1.2624163559094319</v>
      </c>
      <c r="AO234">
        <v>1.1564757554855405</v>
      </c>
      <c r="AP234">
        <v>0.89283127529446737</v>
      </c>
      <c r="AQ234">
        <v>1.0704472013800712</v>
      </c>
      <c r="AR234">
        <v>-2.813915381883747E-2</v>
      </c>
      <c r="AS234">
        <v>259</v>
      </c>
      <c r="AT234">
        <v>71</v>
      </c>
      <c r="AU234">
        <v>189.5</v>
      </c>
      <c r="AV234">
        <v>193.5</v>
      </c>
      <c r="AW234">
        <v>180.5</v>
      </c>
      <c r="AX234">
        <v>156.5</v>
      </c>
      <c r="AY234">
        <v>165</v>
      </c>
      <c r="AZ234">
        <f>SUMPRODUCT(AU234:AY234,$AU$2:$AY$2)/SUM($AU$2:$AY$2)</f>
        <v>176</v>
      </c>
      <c r="BA234" s="32" t="s">
        <v>480</v>
      </c>
    </row>
    <row r="235" spans="1:53" hidden="1" x14ac:dyDescent="0.3">
      <c r="A235" t="s">
        <v>16</v>
      </c>
      <c r="B235">
        <v>2642.3012210370562</v>
      </c>
      <c r="C235">
        <v>3138.8815961804798</v>
      </c>
      <c r="D235">
        <v>1437.636872964096</v>
      </c>
      <c r="E235">
        <v>1140.4867439383552</v>
      </c>
      <c r="F235">
        <v>0</v>
      </c>
      <c r="G235">
        <v>918.73253863520267</v>
      </c>
      <c r="H235">
        <v>36</v>
      </c>
      <c r="I235">
        <v>-1</v>
      </c>
      <c r="J235">
        <v>257</v>
      </c>
      <c r="K235">
        <v>131.72199927766016</v>
      </c>
      <c r="L235">
        <v>199.85632789202941</v>
      </c>
      <c r="M235">
        <v>180.26239964582911</v>
      </c>
      <c r="N235">
        <v>47.154043647272957</v>
      </c>
      <c r="O235">
        <v>0</v>
      </c>
      <c r="P235">
        <v>66.777609381832178</v>
      </c>
      <c r="Q235">
        <v>-1</v>
      </c>
      <c r="R235">
        <v>107</v>
      </c>
      <c r="S235">
        <v>250</v>
      </c>
      <c r="T235">
        <v>179.12769891093507</v>
      </c>
      <c r="U235">
        <v>248.71307418823676</v>
      </c>
      <c r="V235">
        <v>263.20631074079745</v>
      </c>
      <c r="W235">
        <v>112.19316736504832</v>
      </c>
      <c r="X235">
        <v>0</v>
      </c>
      <c r="Y235">
        <v>107.69125101263258</v>
      </c>
      <c r="Z235">
        <v>-1</v>
      </c>
      <c r="AA235">
        <v>117</v>
      </c>
      <c r="AB235">
        <v>251</v>
      </c>
      <c r="AC235">
        <v>0.79627410344090266</v>
      </c>
      <c r="AD235">
        <v>0.5841441932989796</v>
      </c>
      <c r="AE235">
        <v>0.56241713977797181</v>
      </c>
      <c r="AF235">
        <v>0.68513153825100026</v>
      </c>
      <c r="AG235">
        <v>0.58115640622657216</v>
      </c>
      <c r="AH235">
        <v>0.61950636675851745</v>
      </c>
      <c r="AI235">
        <v>-6.104217073849727E-2</v>
      </c>
      <c r="AJ235">
        <v>226</v>
      </c>
      <c r="AK235">
        <v>64</v>
      </c>
      <c r="AL235">
        <v>0.92914725690412792</v>
      </c>
      <c r="AM235">
        <v>0.9267149403715691</v>
      </c>
      <c r="AN235">
        <v>0.88813358622279714</v>
      </c>
      <c r="AO235">
        <v>0.9449328902204942</v>
      </c>
      <c r="AP235">
        <v>0.93201374442399321</v>
      </c>
      <c r="AQ235">
        <v>0.92670519194408985</v>
      </c>
      <c r="AR235">
        <v>6.162546792098933E-4</v>
      </c>
      <c r="AS235">
        <v>202</v>
      </c>
      <c r="AT235">
        <v>208</v>
      </c>
      <c r="AU235">
        <v>146.5</v>
      </c>
      <c r="AV235">
        <v>178.5</v>
      </c>
      <c r="AW235">
        <v>184</v>
      </c>
      <c r="AX235">
        <v>145</v>
      </c>
      <c r="AY235">
        <v>205</v>
      </c>
      <c r="AZ235">
        <f>SUMPRODUCT(AU235:AY235,$AU$2:$AY$2)/SUM($AU$2:$AY$2)</f>
        <v>176.125</v>
      </c>
      <c r="BA235" s="32" t="s">
        <v>480</v>
      </c>
    </row>
    <row r="236" spans="1:53" hidden="1" x14ac:dyDescent="0.3">
      <c r="A236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241</v>
      </c>
      <c r="I236">
        <v>0</v>
      </c>
      <c r="J236">
        <v>132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301</v>
      </c>
      <c r="S236">
        <v>122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298</v>
      </c>
      <c r="AB236">
        <v>155</v>
      </c>
      <c r="AC236">
        <v>0.80569829191859066</v>
      </c>
      <c r="AD236">
        <v>0.96499805621210977</v>
      </c>
      <c r="AE236">
        <v>0.77086784040023704</v>
      </c>
      <c r="AF236">
        <v>0.74182542717955025</v>
      </c>
      <c r="AG236">
        <v>-8.414228498469674</v>
      </c>
      <c r="AH236">
        <v>-2.9004353857474223</v>
      </c>
      <c r="AI236">
        <v>1</v>
      </c>
      <c r="AJ236">
        <v>3</v>
      </c>
      <c r="AK236">
        <v>270</v>
      </c>
      <c r="AL236">
        <v>1.0247818306511323</v>
      </c>
      <c r="AM236">
        <v>1.1116166983182953</v>
      </c>
      <c r="AN236">
        <v>1.0338587106850103</v>
      </c>
      <c r="AO236">
        <v>0.99855290050264189</v>
      </c>
      <c r="AP236">
        <v>-9.4908436079468288</v>
      </c>
      <c r="AQ236">
        <v>-3.1831799044424658</v>
      </c>
      <c r="AR236">
        <v>1</v>
      </c>
      <c r="AS236">
        <v>4</v>
      </c>
      <c r="AT236">
        <v>274</v>
      </c>
      <c r="AU236">
        <v>186.5</v>
      </c>
      <c r="AV236">
        <v>211.5</v>
      </c>
      <c r="AW236">
        <v>226.5</v>
      </c>
      <c r="AX236">
        <v>136.5</v>
      </c>
      <c r="AY236">
        <v>139</v>
      </c>
      <c r="AZ236">
        <f>SUMPRODUCT(AU236:AY236,$AU$2:$AY$2)/SUM($AU$2:$AY$2)</f>
        <v>176.5</v>
      </c>
      <c r="BA236" s="32" t="s">
        <v>480</v>
      </c>
    </row>
    <row r="237" spans="1:53" hidden="1" x14ac:dyDescent="0.3">
      <c r="A237" t="s">
        <v>303</v>
      </c>
      <c r="B237">
        <v>17.324063783935998</v>
      </c>
      <c r="C237">
        <v>19.404775039999997</v>
      </c>
      <c r="D237">
        <v>16.66274846278656</v>
      </c>
      <c r="E237">
        <v>20.473928715253759</v>
      </c>
      <c r="F237">
        <v>17.590610390016</v>
      </c>
      <c r="G237">
        <v>18.347414404336639</v>
      </c>
      <c r="H237">
        <v>149</v>
      </c>
      <c r="I237">
        <v>3.0584182356410139E-3</v>
      </c>
      <c r="J237">
        <v>127</v>
      </c>
      <c r="K237">
        <v>10.65318144559104</v>
      </c>
      <c r="L237">
        <v>10.142841351191654</v>
      </c>
      <c r="M237">
        <v>9.3804604428028941</v>
      </c>
      <c r="N237">
        <v>12.136232575743794</v>
      </c>
      <c r="O237">
        <v>11.441347213520487</v>
      </c>
      <c r="P237">
        <v>11.133301886531047</v>
      </c>
      <c r="Q237">
        <v>1.437740836713175E-2</v>
      </c>
      <c r="R237">
        <v>186</v>
      </c>
      <c r="S237">
        <v>102</v>
      </c>
      <c r="T237">
        <v>14.490339397159527</v>
      </c>
      <c r="U237">
        <v>16.528953460433407</v>
      </c>
      <c r="V237">
        <v>14.230390007575243</v>
      </c>
      <c r="W237">
        <v>19.597945916337054</v>
      </c>
      <c r="X237">
        <v>18.460320063026888</v>
      </c>
      <c r="Y237">
        <v>17.660554444506566</v>
      </c>
      <c r="Z237">
        <v>4.9620087891600884E-2</v>
      </c>
      <c r="AA237">
        <v>215</v>
      </c>
      <c r="AB237">
        <v>82</v>
      </c>
      <c r="AC237">
        <v>0</v>
      </c>
      <c r="AD237">
        <v>0</v>
      </c>
      <c r="AE237">
        <v>0</v>
      </c>
      <c r="AF237">
        <v>0.57483586550660648</v>
      </c>
      <c r="AG237">
        <v>0.75359345602930872</v>
      </c>
      <c r="AH237">
        <v>0.47388814206370544</v>
      </c>
      <c r="AI237">
        <v>1</v>
      </c>
      <c r="AJ237">
        <v>182</v>
      </c>
      <c r="AK237">
        <v>270</v>
      </c>
      <c r="AL237">
        <v>0</v>
      </c>
      <c r="AM237">
        <v>0</v>
      </c>
      <c r="AN237">
        <v>0</v>
      </c>
      <c r="AO237">
        <v>0.91583730107450023</v>
      </c>
      <c r="AP237">
        <v>1.0555865559286797</v>
      </c>
      <c r="AQ237">
        <v>0.69698581269382198</v>
      </c>
      <c r="AR237">
        <v>1</v>
      </c>
      <c r="AS237">
        <v>154</v>
      </c>
      <c r="AT237">
        <v>274</v>
      </c>
      <c r="AU237">
        <v>138</v>
      </c>
      <c r="AV237">
        <v>144</v>
      </c>
      <c r="AW237">
        <v>148.5</v>
      </c>
      <c r="AX237">
        <v>226</v>
      </c>
      <c r="AY237">
        <v>214</v>
      </c>
      <c r="AZ237">
        <f>SUMPRODUCT(AU237:AY237,$AU$2:$AY$2)/SUM($AU$2:$AY$2)</f>
        <v>177</v>
      </c>
      <c r="BA237" s="32" t="s">
        <v>480</v>
      </c>
    </row>
    <row r="238" spans="1:53" hidden="1" x14ac:dyDescent="0.3">
      <c r="A238" t="s">
        <v>195</v>
      </c>
      <c r="B238">
        <v>0</v>
      </c>
      <c r="C238">
        <v>5.8506780774061049</v>
      </c>
      <c r="D238">
        <v>6.2199320916319234</v>
      </c>
      <c r="E238">
        <v>6.330801069169766</v>
      </c>
      <c r="F238">
        <v>8.2912317784993785</v>
      </c>
      <c r="G238">
        <v>6.7522533543473715</v>
      </c>
      <c r="H238">
        <v>181</v>
      </c>
      <c r="I238">
        <v>1</v>
      </c>
      <c r="J238">
        <v>5</v>
      </c>
      <c r="K238">
        <v>8.230466254409011</v>
      </c>
      <c r="L238">
        <v>7.0348375078927363</v>
      </c>
      <c r="M238">
        <v>7.2165335770240002</v>
      </c>
      <c r="N238">
        <v>8.1891906154571767</v>
      </c>
      <c r="O238">
        <v>8.9634770171580413</v>
      </c>
      <c r="P238">
        <v>8.2487198950202565</v>
      </c>
      <c r="Q238">
        <v>1.7209515487012883E-2</v>
      </c>
      <c r="R238">
        <v>204</v>
      </c>
      <c r="S238">
        <v>99</v>
      </c>
      <c r="T238">
        <v>21.182124663389185</v>
      </c>
      <c r="U238">
        <v>28.714407782995249</v>
      </c>
      <c r="V238">
        <v>30.017987790596504</v>
      </c>
      <c r="W238">
        <v>34.127887718703505</v>
      </c>
      <c r="X238">
        <v>37.92561253362657</v>
      </c>
      <c r="Y238">
        <v>33.907035509500204</v>
      </c>
      <c r="Z238">
        <v>0.12355055039553853</v>
      </c>
      <c r="AA238">
        <v>174</v>
      </c>
      <c r="AB238">
        <v>33</v>
      </c>
      <c r="AC238">
        <v>0.5617718690700173</v>
      </c>
      <c r="AD238">
        <v>0.63056082438594063</v>
      </c>
      <c r="AE238">
        <v>0.60487712779175329</v>
      </c>
      <c r="AF238">
        <v>0.79650170291994282</v>
      </c>
      <c r="AG238">
        <v>0.76641449591023003</v>
      </c>
      <c r="AH238">
        <v>0.72610836947122348</v>
      </c>
      <c r="AI238">
        <v>6.4095837861123828E-2</v>
      </c>
      <c r="AJ238">
        <v>272</v>
      </c>
      <c r="AK238">
        <v>238</v>
      </c>
      <c r="AL238">
        <v>0.94449106725882293</v>
      </c>
      <c r="AM238">
        <v>1.0042510744592319</v>
      </c>
      <c r="AN238">
        <v>0.99211454916601327</v>
      </c>
      <c r="AO238">
        <v>1.1977484953634756</v>
      </c>
      <c r="AP238">
        <v>1.1509484535398622</v>
      </c>
      <c r="AQ238">
        <v>1.115563946944093</v>
      </c>
      <c r="AR238">
        <v>4.0331153066106795E-2</v>
      </c>
      <c r="AS238">
        <v>268</v>
      </c>
      <c r="AT238">
        <v>244</v>
      </c>
      <c r="AU238">
        <v>93</v>
      </c>
      <c r="AV238">
        <v>151.5</v>
      </c>
      <c r="AW238">
        <v>103.5</v>
      </c>
      <c r="AX238">
        <v>255</v>
      </c>
      <c r="AY238">
        <v>256</v>
      </c>
      <c r="AZ238">
        <f>SUMPRODUCT(AU238:AY238,$AU$2:$AY$2)/SUM($AU$2:$AY$2)</f>
        <v>177.07499999999999</v>
      </c>
      <c r="BA238" s="32" t="s">
        <v>480</v>
      </c>
    </row>
    <row r="239" spans="1:53" hidden="1" x14ac:dyDescent="0.3">
      <c r="A239" t="s">
        <v>80</v>
      </c>
      <c r="B239">
        <v>0.45674845183999996</v>
      </c>
      <c r="C239">
        <v>0.188740088832</v>
      </c>
      <c r="D239">
        <v>0.10005896726528</v>
      </c>
      <c r="E239">
        <v>0.10033536169984</v>
      </c>
      <c r="F239">
        <v>8.5176730367999998E-2</v>
      </c>
      <c r="G239">
        <v>0.116457521143808</v>
      </c>
      <c r="H239">
        <v>221</v>
      </c>
      <c r="I239">
        <v>-0.2852917813563145</v>
      </c>
      <c r="J239">
        <v>249</v>
      </c>
      <c r="K239">
        <v>1.13213462397952</v>
      </c>
      <c r="L239">
        <v>0.85426482668544002</v>
      </c>
      <c r="M239">
        <v>0.79782869832273917</v>
      </c>
      <c r="N239">
        <v>0.74295471123834878</v>
      </c>
      <c r="O239">
        <v>1.0123052327663615</v>
      </c>
      <c r="P239">
        <v>0.88669421867584508</v>
      </c>
      <c r="Q239">
        <v>-2.2126489264899685E-2</v>
      </c>
      <c r="R239">
        <v>272</v>
      </c>
      <c r="S239">
        <v>166</v>
      </c>
      <c r="T239">
        <v>3.6618569547161606</v>
      </c>
      <c r="U239">
        <v>3.7247299049471998</v>
      </c>
      <c r="V239">
        <v>3.84341668538368</v>
      </c>
      <c r="W239">
        <v>4.0027601389772798</v>
      </c>
      <c r="X239">
        <v>3.8599235730841603</v>
      </c>
      <c r="Y239">
        <v>3.8828101509867521</v>
      </c>
      <c r="Z239">
        <v>1.0591092764334453E-2</v>
      </c>
      <c r="AA239">
        <v>272</v>
      </c>
      <c r="AB239">
        <v>127</v>
      </c>
      <c r="AC239">
        <v>0.7739239097734768</v>
      </c>
      <c r="AD239">
        <v>0.63499319330522175</v>
      </c>
      <c r="AE239">
        <v>0.57425331705065641</v>
      </c>
      <c r="AF239">
        <v>0.24940063699372716</v>
      </c>
      <c r="AG239">
        <v>0.45187263353776291</v>
      </c>
      <c r="AH239">
        <v>0.44086576307728953</v>
      </c>
      <c r="AI239">
        <v>-0.10202642804855755</v>
      </c>
      <c r="AJ239">
        <v>176</v>
      </c>
      <c r="AK239">
        <v>49</v>
      </c>
      <c r="AL239">
        <v>1.0808461986848423</v>
      </c>
      <c r="AM239">
        <v>0.97111286640757954</v>
      </c>
      <c r="AN239">
        <v>0.93696591257729289</v>
      </c>
      <c r="AO239">
        <v>0.9260689433737469</v>
      </c>
      <c r="AP239">
        <v>0.93175525181590535</v>
      </c>
      <c r="AQ239">
        <v>0.94051391950856589</v>
      </c>
      <c r="AR239">
        <v>-2.9249573632289638E-2</v>
      </c>
      <c r="AS239">
        <v>204</v>
      </c>
      <c r="AT239">
        <v>70</v>
      </c>
      <c r="AU239">
        <v>235</v>
      </c>
      <c r="AV239">
        <v>219</v>
      </c>
      <c r="AW239">
        <v>199.5</v>
      </c>
      <c r="AX239">
        <v>112.5</v>
      </c>
      <c r="AY239">
        <v>137</v>
      </c>
      <c r="AZ239">
        <f>SUMPRODUCT(AU239:AY239,$AU$2:$AY$2)/SUM($AU$2:$AY$2)</f>
        <v>177.72499999999999</v>
      </c>
      <c r="BA239" s="32" t="s">
        <v>480</v>
      </c>
    </row>
    <row r="240" spans="1:53" hidden="1" x14ac:dyDescent="0.3">
      <c r="A240" t="s">
        <v>259</v>
      </c>
      <c r="B240">
        <v>152.29745893109759</v>
      </c>
      <c r="C240">
        <v>173.17474540943709</v>
      </c>
      <c r="D240">
        <v>183.77844696588727</v>
      </c>
      <c r="E240">
        <v>142.70882279281815</v>
      </c>
      <c r="F240">
        <v>141.25951160238836</v>
      </c>
      <c r="G240">
        <v>152.34575108900498</v>
      </c>
      <c r="H240">
        <v>80</v>
      </c>
      <c r="I240">
        <v>-1.4934727707968998E-2</v>
      </c>
      <c r="J240">
        <v>210</v>
      </c>
      <c r="K240">
        <v>75.270630945960335</v>
      </c>
      <c r="L240">
        <v>80.182965367466608</v>
      </c>
      <c r="M240">
        <v>87.908025529862542</v>
      </c>
      <c r="N240">
        <v>80.611824556580956</v>
      </c>
      <c r="O240">
        <v>73.66704613709814</v>
      </c>
      <c r="P240">
        <v>79.004650743457404</v>
      </c>
      <c r="Q240">
        <v>-4.297632120654149E-3</v>
      </c>
      <c r="R240">
        <v>99</v>
      </c>
      <c r="S240">
        <v>142</v>
      </c>
      <c r="T240">
        <v>123.06074777223486</v>
      </c>
      <c r="U240">
        <v>135.88125508829597</v>
      </c>
      <c r="V240">
        <v>149.62455619782551</v>
      </c>
      <c r="W240">
        <v>127.10463233174703</v>
      </c>
      <c r="X240">
        <v>135.9332344144091</v>
      </c>
      <c r="Y240">
        <v>135.37669484787941</v>
      </c>
      <c r="Z240">
        <v>2.0096412408405762E-2</v>
      </c>
      <c r="AA240">
        <v>99</v>
      </c>
      <c r="AB240">
        <v>114</v>
      </c>
      <c r="AC240">
        <v>0.472349151511256</v>
      </c>
      <c r="AD240">
        <v>0.54467540009308435</v>
      </c>
      <c r="AE240">
        <v>0.37756832204513252</v>
      </c>
      <c r="AF240">
        <v>0.57987446108400742</v>
      </c>
      <c r="AG240">
        <v>0.82970958559829489</v>
      </c>
      <c r="AH240">
        <v>0.63221106455376375</v>
      </c>
      <c r="AI240">
        <v>0.11926415011765901</v>
      </c>
      <c r="AJ240">
        <v>239</v>
      </c>
      <c r="AK240">
        <v>250</v>
      </c>
      <c r="AL240">
        <v>0.97315087582819504</v>
      </c>
      <c r="AM240">
        <v>1.0277993462293731</v>
      </c>
      <c r="AN240">
        <v>1.0459612202819808</v>
      </c>
      <c r="AO240">
        <v>0.97182175322612452</v>
      </c>
      <c r="AP240">
        <v>1.126829239339683</v>
      </c>
      <c r="AQ240">
        <v>1.0515179768629852</v>
      </c>
      <c r="AR240">
        <v>2.9758975405988153E-2</v>
      </c>
      <c r="AS240">
        <v>256</v>
      </c>
      <c r="AT240">
        <v>236</v>
      </c>
      <c r="AU240">
        <v>145</v>
      </c>
      <c r="AV240">
        <v>120.5</v>
      </c>
      <c r="AW240">
        <v>106.5</v>
      </c>
      <c r="AX240">
        <v>244.5</v>
      </c>
      <c r="AY240">
        <v>246</v>
      </c>
      <c r="AZ240">
        <f>SUMPRODUCT(AU240:AY240,$AU$2:$AY$2)/SUM($AU$2:$AY$2)</f>
        <v>178.85</v>
      </c>
      <c r="BA240" s="32" t="s">
        <v>480</v>
      </c>
    </row>
    <row r="241" spans="1:53" hidden="1" x14ac:dyDescent="0.3">
      <c r="A241" t="s">
        <v>85</v>
      </c>
      <c r="B241">
        <v>34.959029776281596</v>
      </c>
      <c r="C241">
        <v>4.2910156277043212</v>
      </c>
      <c r="D241">
        <v>11.24445444320256</v>
      </c>
      <c r="E241">
        <v>10.73002741412864</v>
      </c>
      <c r="F241">
        <v>10.310429432709121</v>
      </c>
      <c r="G241">
        <v>11.55457315616205</v>
      </c>
      <c r="H241">
        <v>163</v>
      </c>
      <c r="I241">
        <v>-0.21667231388881347</v>
      </c>
      <c r="J241">
        <v>245</v>
      </c>
      <c r="K241">
        <v>32.807251637084157</v>
      </c>
      <c r="L241">
        <v>23.337922739169279</v>
      </c>
      <c r="M241">
        <v>18.624803628564479</v>
      </c>
      <c r="N241">
        <v>18.944654525952</v>
      </c>
      <c r="O241">
        <v>16.266685500231681</v>
      </c>
      <c r="P241">
        <v>18.722290002403838</v>
      </c>
      <c r="Q241">
        <v>-0.13090781626184866</v>
      </c>
      <c r="R241">
        <v>161</v>
      </c>
      <c r="S241">
        <v>226</v>
      </c>
      <c r="T241">
        <v>49.686112044881924</v>
      </c>
      <c r="U241">
        <v>35.187973759784953</v>
      </c>
      <c r="V241">
        <v>31.732504674693121</v>
      </c>
      <c r="W241">
        <v>34.236475521740807</v>
      </c>
      <c r="X241">
        <v>30.67176111241216</v>
      </c>
      <c r="Y241">
        <v>33.129852326659076</v>
      </c>
      <c r="Z241">
        <v>-9.1968865711160031E-2</v>
      </c>
      <c r="AA241">
        <v>176</v>
      </c>
      <c r="AB241">
        <v>230</v>
      </c>
      <c r="AC241">
        <v>0.60760091180701237</v>
      </c>
      <c r="AD241">
        <v>0.70615100688970867</v>
      </c>
      <c r="AE241">
        <v>0.70735433415508753</v>
      </c>
      <c r="AF241">
        <v>0.60169920816138023</v>
      </c>
      <c r="AG241">
        <v>0.46828091379164505</v>
      </c>
      <c r="AH241">
        <v>0.57498059073092567</v>
      </c>
      <c r="AI241">
        <v>-5.0756552280100897E-2</v>
      </c>
      <c r="AJ241">
        <v>209</v>
      </c>
      <c r="AK241">
        <v>70</v>
      </c>
      <c r="AL241">
        <v>1.06183188725129</v>
      </c>
      <c r="AM241">
        <v>1.2012837865812462</v>
      </c>
      <c r="AN241">
        <v>1.1896634210132779</v>
      </c>
      <c r="AO241">
        <v>1.0663009497058735</v>
      </c>
      <c r="AP241">
        <v>0.91147661350882359</v>
      </c>
      <c r="AQ241">
        <v>1.0355693982095739</v>
      </c>
      <c r="AR241">
        <v>-3.0075446954068608E-2</v>
      </c>
      <c r="AS241">
        <v>248</v>
      </c>
      <c r="AT241">
        <v>69</v>
      </c>
      <c r="AU241">
        <v>204</v>
      </c>
      <c r="AV241">
        <v>193.5</v>
      </c>
      <c r="AW241">
        <v>203</v>
      </c>
      <c r="AX241">
        <v>139.5</v>
      </c>
      <c r="AY241">
        <v>158.5</v>
      </c>
      <c r="AZ241">
        <f>SUMPRODUCT(AU241:AY241,$AU$2:$AY$2)/SUM($AU$2:$AY$2)</f>
        <v>178.90000000000003</v>
      </c>
      <c r="BA241" s="32" t="s">
        <v>480</v>
      </c>
    </row>
    <row r="242" spans="1:53" hidden="1" x14ac:dyDescent="0.3">
      <c r="A242" t="s">
        <v>271</v>
      </c>
      <c r="B242">
        <v>932.16653639679998</v>
      </c>
      <c r="C242">
        <v>384.87508707575807</v>
      </c>
      <c r="D242">
        <v>961.67655485893636</v>
      </c>
      <c r="E242">
        <v>776.17291884775432</v>
      </c>
      <c r="F242">
        <v>0</v>
      </c>
      <c r="G242">
        <v>491.03926779974142</v>
      </c>
      <c r="H242">
        <v>46</v>
      </c>
      <c r="I242">
        <v>-1</v>
      </c>
      <c r="J242">
        <v>257</v>
      </c>
      <c r="K242">
        <v>651.85642908036095</v>
      </c>
      <c r="L242">
        <v>773.4835036775014</v>
      </c>
      <c r="M242">
        <v>808.83192140806773</v>
      </c>
      <c r="N242">
        <v>875.45305978445015</v>
      </c>
      <c r="O242">
        <v>0</v>
      </c>
      <c r="P242">
        <v>495.66929885484171</v>
      </c>
      <c r="Q242">
        <v>-1</v>
      </c>
      <c r="R242">
        <v>30</v>
      </c>
      <c r="S242">
        <v>250</v>
      </c>
      <c r="T242">
        <v>1074.8286864746701</v>
      </c>
      <c r="U242">
        <v>1196.515263684649</v>
      </c>
      <c r="V242">
        <v>1213.1137790309376</v>
      </c>
      <c r="W242">
        <v>1336.0721213170177</v>
      </c>
      <c r="X242">
        <v>0</v>
      </c>
      <c r="Y242">
        <v>757.01158970925883</v>
      </c>
      <c r="Z242">
        <v>-1</v>
      </c>
      <c r="AA242">
        <v>30</v>
      </c>
      <c r="AB242">
        <v>251</v>
      </c>
      <c r="AC242">
        <v>0.4124229979370882</v>
      </c>
      <c r="AD242">
        <v>0.36405532424313114</v>
      </c>
      <c r="AE242">
        <v>0.42375224433941133</v>
      </c>
      <c r="AF242">
        <v>0.47029278765488619</v>
      </c>
      <c r="AG242">
        <v>0.61995047782502288</v>
      </c>
      <c r="AH242">
        <v>0.51264239240336829</v>
      </c>
      <c r="AI242">
        <v>8.4932764357599888E-2</v>
      </c>
      <c r="AJ242">
        <v>194</v>
      </c>
      <c r="AK242">
        <v>243</v>
      </c>
      <c r="AL242">
        <v>0.86287966972195096</v>
      </c>
      <c r="AM242">
        <v>0.83648053186052318</v>
      </c>
      <c r="AN242">
        <v>0.86834181809688393</v>
      </c>
      <c r="AO242">
        <v>0.91553607397183878</v>
      </c>
      <c r="AP242">
        <v>1.0208008865163716</v>
      </c>
      <c r="AQ242">
        <v>0.94161755049660067</v>
      </c>
      <c r="AR242">
        <v>3.4184823705472267E-2</v>
      </c>
      <c r="AS242">
        <v>205</v>
      </c>
      <c r="AT242">
        <v>240</v>
      </c>
      <c r="AU242">
        <v>151.5</v>
      </c>
      <c r="AV242">
        <v>140</v>
      </c>
      <c r="AW242">
        <v>140.5</v>
      </c>
      <c r="AX242">
        <v>218.5</v>
      </c>
      <c r="AY242">
        <v>222.5</v>
      </c>
      <c r="AZ242">
        <f>SUMPRODUCT(AU242:AY242,$AU$2:$AY$2)/SUM($AU$2:$AY$2)</f>
        <v>178.92500000000001</v>
      </c>
      <c r="BA242" s="32" t="s">
        <v>480</v>
      </c>
    </row>
    <row r="243" spans="1:53" hidden="1" x14ac:dyDescent="0.3">
      <c r="A243" t="s">
        <v>182</v>
      </c>
      <c r="B243">
        <v>1.3870984396799999E-3</v>
      </c>
      <c r="C243">
        <v>1.9841543577599997E-3</v>
      </c>
      <c r="D243">
        <v>4.3321002188799994E-3</v>
      </c>
      <c r="E243">
        <v>4.5357536972800002E-3</v>
      </c>
      <c r="F243">
        <v>1.4919460147199998E-3</v>
      </c>
      <c r="G243">
        <v>2.9924871987199995E-3</v>
      </c>
      <c r="H243">
        <v>229</v>
      </c>
      <c r="I243">
        <v>1.4680151554416376E-2</v>
      </c>
      <c r="J243">
        <v>123</v>
      </c>
      <c r="K243">
        <v>25.094568982128028</v>
      </c>
      <c r="L243">
        <v>23.471141561458996</v>
      </c>
      <c r="M243">
        <v>36.20011682647111</v>
      </c>
      <c r="N243">
        <v>48.610729882425652</v>
      </c>
      <c r="O243">
        <v>46.263759993045198</v>
      </c>
      <c r="P243">
        <v>42.757031854419353</v>
      </c>
      <c r="Q243">
        <v>0.13013997542742306</v>
      </c>
      <c r="R243">
        <v>125</v>
      </c>
      <c r="S243">
        <v>34</v>
      </c>
      <c r="T243">
        <v>-51.420495206215683</v>
      </c>
      <c r="U243">
        <v>-48.07455959552</v>
      </c>
      <c r="V243">
        <v>60.895594671452159</v>
      </c>
      <c r="W243">
        <v>62.724847832760318</v>
      </c>
      <c r="X243">
        <v>60.32525146028032</v>
      </c>
      <c r="Y243">
        <v>50.151921128143869</v>
      </c>
      <c r="Z243">
        <v>1</v>
      </c>
      <c r="AA243">
        <v>149</v>
      </c>
      <c r="AB243">
        <v>2</v>
      </c>
      <c r="AC243">
        <v>0.52465832767977172</v>
      </c>
      <c r="AD243">
        <v>0.91364130780987796</v>
      </c>
      <c r="AE243">
        <v>1.2134799505150384</v>
      </c>
      <c r="AF243">
        <v>0.8112138592460405</v>
      </c>
      <c r="AG243">
        <v>0.58201248238250136</v>
      </c>
      <c r="AH243">
        <v>0.79078012260430297</v>
      </c>
      <c r="AI243">
        <v>2.0965685312764659E-2</v>
      </c>
      <c r="AJ243">
        <v>288</v>
      </c>
      <c r="AK243">
        <v>208</v>
      </c>
      <c r="AL243">
        <v>0.90859140544007733</v>
      </c>
      <c r="AM243">
        <v>1.2743025088384743</v>
      </c>
      <c r="AN243">
        <v>1.6769517288304494</v>
      </c>
      <c r="AO243">
        <v>1.2357742243247822</v>
      </c>
      <c r="AP243">
        <v>1.135742356236513</v>
      </c>
      <c r="AQ243">
        <v>1.2695642512720573</v>
      </c>
      <c r="AR243">
        <v>4.564012330145184E-2</v>
      </c>
      <c r="AS243">
        <v>284</v>
      </c>
      <c r="AT243">
        <v>248</v>
      </c>
      <c r="AU243">
        <v>176</v>
      </c>
      <c r="AV243">
        <v>79.5</v>
      </c>
      <c r="AW243">
        <v>75.5</v>
      </c>
      <c r="AX243">
        <v>248</v>
      </c>
      <c r="AY243">
        <v>266</v>
      </c>
      <c r="AZ243">
        <f>SUMPRODUCT(AU243:AY243,$AU$2:$AY$2)/SUM($AU$2:$AY$2)</f>
        <v>179.22499999999999</v>
      </c>
      <c r="BA243" s="32" t="s">
        <v>480</v>
      </c>
    </row>
    <row r="244" spans="1:53" hidden="1" x14ac:dyDescent="0.3">
      <c r="A244" t="s">
        <v>49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241</v>
      </c>
      <c r="I244">
        <v>0</v>
      </c>
      <c r="J244">
        <v>132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301</v>
      </c>
      <c r="S244">
        <v>122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298</v>
      </c>
      <c r="AB244">
        <v>155</v>
      </c>
      <c r="AC244">
        <v>-1.1186400614572459E-4</v>
      </c>
      <c r="AD244">
        <v>-4.3194425670291378E-4</v>
      </c>
      <c r="AE244">
        <v>-0.11277821868011136</v>
      </c>
      <c r="AF244">
        <v>-1.6040884798503621E-6</v>
      </c>
      <c r="AG244">
        <v>-4.2013402875395291E-3</v>
      </c>
      <c r="AH244">
        <v>-2.4263851490724471E-2</v>
      </c>
      <c r="AI244">
        <v>1.0650924458015036</v>
      </c>
      <c r="AJ244">
        <v>11</v>
      </c>
      <c r="AK244">
        <v>312</v>
      </c>
      <c r="AL244">
        <v>-42.856962491100802</v>
      </c>
      <c r="AM244">
        <v>-0.79091437710950974</v>
      </c>
      <c r="AN244">
        <v>-0.21425261520774946</v>
      </c>
      <c r="AO244">
        <v>0.90581693711455913</v>
      </c>
      <c r="AP244">
        <v>0.62243511432767884</v>
      </c>
      <c r="AQ244">
        <v>-1.7045252395866262</v>
      </c>
      <c r="AR244">
        <v>1</v>
      </c>
      <c r="AS244">
        <v>5</v>
      </c>
      <c r="AT244">
        <v>274</v>
      </c>
      <c r="AU244">
        <v>186.5</v>
      </c>
      <c r="AV244">
        <v>211.5</v>
      </c>
      <c r="AW244">
        <v>226.5</v>
      </c>
      <c r="AX244">
        <v>161.5</v>
      </c>
      <c r="AY244">
        <v>139.5</v>
      </c>
      <c r="AZ244">
        <f>SUMPRODUCT(AU244:AY244,$AU$2:$AY$2)/SUM($AU$2:$AY$2)</f>
        <v>180.4</v>
      </c>
      <c r="BA244" s="32" t="s">
        <v>480</v>
      </c>
    </row>
    <row r="245" spans="1:53" hidden="1" x14ac:dyDescent="0.3">
      <c r="A245" t="s">
        <v>131</v>
      </c>
      <c r="B245">
        <v>580.72148276132236</v>
      </c>
      <c r="C245">
        <v>541.86091313796692</v>
      </c>
      <c r="D245">
        <v>808.22064665677772</v>
      </c>
      <c r="E245">
        <v>0</v>
      </c>
      <c r="F245">
        <v>0</v>
      </c>
      <c r="G245">
        <v>217.77324912632002</v>
      </c>
      <c r="H245">
        <v>67</v>
      </c>
      <c r="I245">
        <v>-1</v>
      </c>
      <c r="J245">
        <v>257</v>
      </c>
      <c r="K245">
        <v>556.57568077519954</v>
      </c>
      <c r="L245">
        <v>534.35737251313412</v>
      </c>
      <c r="M245">
        <v>703.34595134823746</v>
      </c>
      <c r="N245">
        <v>0</v>
      </c>
      <c r="O245">
        <v>0</v>
      </c>
      <c r="P245">
        <v>195.21584293406417</v>
      </c>
      <c r="Q245">
        <v>-1</v>
      </c>
      <c r="R245">
        <v>55</v>
      </c>
      <c r="S245">
        <v>250</v>
      </c>
      <c r="T245">
        <v>788.88486322837571</v>
      </c>
      <c r="U245">
        <v>682.02330155924358</v>
      </c>
      <c r="V245">
        <v>943.66552918248988</v>
      </c>
      <c r="W245">
        <v>0</v>
      </c>
      <c r="X245">
        <v>0</v>
      </c>
      <c r="Y245">
        <v>262.278514075879</v>
      </c>
      <c r="Z245">
        <v>-1</v>
      </c>
      <c r="AA245">
        <v>67</v>
      </c>
      <c r="AB245">
        <v>251</v>
      </c>
      <c r="AC245">
        <v>0.30809170848415812</v>
      </c>
      <c r="AD245">
        <v>0.67364493368840761</v>
      </c>
      <c r="AE245">
        <v>0.52504594969576979</v>
      </c>
      <c r="AF245">
        <v>0.34435661758218472</v>
      </c>
      <c r="AG245">
        <v>0.57761936273366987</v>
      </c>
      <c r="AH245">
        <v>0.48845075241590563</v>
      </c>
      <c r="AI245">
        <v>0.13394592984557452</v>
      </c>
      <c r="AJ245">
        <v>186</v>
      </c>
      <c r="AK245">
        <v>253</v>
      </c>
      <c r="AL245">
        <v>0.73571594110857363</v>
      </c>
      <c r="AM245">
        <v>1.0686669273994849</v>
      </c>
      <c r="AN245">
        <v>0.89940783838026062</v>
      </c>
      <c r="AO245">
        <v>0.71553164953412229</v>
      </c>
      <c r="AP245">
        <v>0.89205360235279185</v>
      </c>
      <c r="AQ245">
        <v>0.84158164690280857</v>
      </c>
      <c r="AR245">
        <v>3.9288584471868226E-2</v>
      </c>
      <c r="AS245">
        <v>164</v>
      </c>
      <c r="AT245">
        <v>243</v>
      </c>
      <c r="AU245">
        <v>162</v>
      </c>
      <c r="AV245">
        <v>152.5</v>
      </c>
      <c r="AW245">
        <v>159</v>
      </c>
      <c r="AX245">
        <v>219.5</v>
      </c>
      <c r="AY245">
        <v>203.5</v>
      </c>
      <c r="AZ245">
        <f>SUMPRODUCT(AU245:AY245,$AU$2:$AY$2)/SUM($AU$2:$AY$2)</f>
        <v>181.05</v>
      </c>
      <c r="BA245" s="32" t="s">
        <v>480</v>
      </c>
    </row>
    <row r="246" spans="1:53" hidden="1" x14ac:dyDescent="0.3">
      <c r="A246" t="s">
        <v>37</v>
      </c>
      <c r="B246">
        <v>3527.892630087857</v>
      </c>
      <c r="C246">
        <v>3792.9708536877274</v>
      </c>
      <c r="D246">
        <v>3649.1285372915099</v>
      </c>
      <c r="E246">
        <v>0</v>
      </c>
      <c r="F246">
        <v>0</v>
      </c>
      <c r="G246">
        <v>1095.8688816470813</v>
      </c>
      <c r="H246">
        <v>32</v>
      </c>
      <c r="I246">
        <v>-1</v>
      </c>
      <c r="J246">
        <v>257</v>
      </c>
      <c r="K246">
        <v>3238.0808815027476</v>
      </c>
      <c r="L246">
        <v>2431.659392765449</v>
      </c>
      <c r="M246">
        <v>2431.6593927649669</v>
      </c>
      <c r="N246">
        <v>0</v>
      </c>
      <c r="O246">
        <v>0</v>
      </c>
      <c r="P246">
        <v>769.81889226640328</v>
      </c>
      <c r="Q246">
        <v>-1</v>
      </c>
      <c r="R246">
        <v>26</v>
      </c>
      <c r="S246">
        <v>250</v>
      </c>
      <c r="T246">
        <v>2992.6981440401501</v>
      </c>
      <c r="U246">
        <v>2912.1088953130511</v>
      </c>
      <c r="V246">
        <v>2856.2552584331956</v>
      </c>
      <c r="W246">
        <v>0</v>
      </c>
      <c r="X246">
        <v>0</v>
      </c>
      <c r="Y246">
        <v>866.49140365429912</v>
      </c>
      <c r="Z246">
        <v>-1</v>
      </c>
      <c r="AA246">
        <v>28</v>
      </c>
      <c r="AB246">
        <v>251</v>
      </c>
      <c r="AC246">
        <v>0.59413574346558107</v>
      </c>
      <c r="AD246">
        <v>0.74361360322813042</v>
      </c>
      <c r="AE246">
        <v>0.64459869821679139</v>
      </c>
      <c r="AF246">
        <v>0.61315721407838519</v>
      </c>
      <c r="AG246">
        <v>0.7442621747304996</v>
      </c>
      <c r="AH246">
        <v>0.67745924109375921</v>
      </c>
      <c r="AI246">
        <v>4.6087598287019693E-2</v>
      </c>
      <c r="AJ246">
        <v>257</v>
      </c>
      <c r="AK246">
        <v>224</v>
      </c>
      <c r="AL246">
        <v>0.89929822579677221</v>
      </c>
      <c r="AM246">
        <v>1.0561038463284889</v>
      </c>
      <c r="AN246">
        <v>0.95981005895049254</v>
      </c>
      <c r="AO246">
        <v>0.93786238690879842</v>
      </c>
      <c r="AP246">
        <v>1.0269210362906696</v>
      </c>
      <c r="AQ246">
        <v>0.98185924598526886</v>
      </c>
      <c r="AR246">
        <v>2.6896474262892101E-2</v>
      </c>
      <c r="AS246">
        <v>222</v>
      </c>
      <c r="AT246">
        <v>230</v>
      </c>
      <c r="AU246">
        <v>144.5</v>
      </c>
      <c r="AV246">
        <v>138</v>
      </c>
      <c r="AW246">
        <v>139.5</v>
      </c>
      <c r="AX246">
        <v>240.5</v>
      </c>
      <c r="AY246">
        <v>226</v>
      </c>
      <c r="AZ246">
        <f>SUMPRODUCT(AU246:AY246,$AU$2:$AY$2)/SUM($AU$2:$AY$2)</f>
        <v>181.375</v>
      </c>
      <c r="BA246" s="32" t="s">
        <v>480</v>
      </c>
    </row>
    <row r="247" spans="1:53" hidden="1" x14ac:dyDescent="0.3">
      <c r="A247" t="s">
        <v>266</v>
      </c>
      <c r="B247">
        <v>407.89087699250371</v>
      </c>
      <c r="C247">
        <v>472.08876709345321</v>
      </c>
      <c r="D247">
        <v>457.99374668585614</v>
      </c>
      <c r="E247">
        <v>0</v>
      </c>
      <c r="F247">
        <v>0</v>
      </c>
      <c r="G247">
        <v>135.59773154146907</v>
      </c>
      <c r="H247">
        <v>82</v>
      </c>
      <c r="I247">
        <v>-1</v>
      </c>
      <c r="J247">
        <v>257</v>
      </c>
      <c r="K247">
        <v>295.67549820067791</v>
      </c>
      <c r="L247">
        <v>309.77530124317786</v>
      </c>
      <c r="M247">
        <v>318.82103535440632</v>
      </c>
      <c r="N247">
        <v>0</v>
      </c>
      <c r="O247">
        <v>0</v>
      </c>
      <c r="P247">
        <v>94.036747043074058</v>
      </c>
      <c r="Q247">
        <v>-1</v>
      </c>
      <c r="R247">
        <v>89</v>
      </c>
      <c r="S247">
        <v>250</v>
      </c>
      <c r="T247">
        <v>376.02036601523582</v>
      </c>
      <c r="U247">
        <v>370.60630039640597</v>
      </c>
      <c r="V247">
        <v>433.4184424738213</v>
      </c>
      <c r="W247">
        <v>0</v>
      </c>
      <c r="X247">
        <v>0</v>
      </c>
      <c r="Y247">
        <v>124.01502181534636</v>
      </c>
      <c r="Z247">
        <v>-1</v>
      </c>
      <c r="AA247">
        <v>104</v>
      </c>
      <c r="AB247">
        <v>251</v>
      </c>
      <c r="AC247">
        <v>0.31107841899340377</v>
      </c>
      <c r="AD247">
        <v>0.3171030803029064</v>
      </c>
      <c r="AE247">
        <v>0.32398660467300827</v>
      </c>
      <c r="AF247">
        <v>0.32574069520450305</v>
      </c>
      <c r="AG247">
        <v>0.37411619986946543</v>
      </c>
      <c r="AH247">
        <v>0.34357508440855428</v>
      </c>
      <c r="AI247">
        <v>3.7593700209529235E-2</v>
      </c>
      <c r="AJ247">
        <v>156</v>
      </c>
      <c r="AK247">
        <v>220</v>
      </c>
      <c r="AL247">
        <v>0.84536277061484122</v>
      </c>
      <c r="AM247">
        <v>0.84204694650465517</v>
      </c>
      <c r="AN247">
        <v>0.8756207755477895</v>
      </c>
      <c r="AO247">
        <v>0.87323536350877862</v>
      </c>
      <c r="AP247">
        <v>0.90503360307132963</v>
      </c>
      <c r="AQ247">
        <v>0.8834786912466982</v>
      </c>
      <c r="AR247">
        <v>1.3734711077094675E-2</v>
      </c>
      <c r="AS247">
        <v>180</v>
      </c>
      <c r="AT247">
        <v>217</v>
      </c>
      <c r="AU247">
        <v>169.5</v>
      </c>
      <c r="AV247">
        <v>169.5</v>
      </c>
      <c r="AW247">
        <v>177.5</v>
      </c>
      <c r="AX247">
        <v>188</v>
      </c>
      <c r="AY247">
        <v>198.5</v>
      </c>
      <c r="AZ247">
        <f>SUMPRODUCT(AU247:AY247,$AU$2:$AY$2)/SUM($AU$2:$AY$2)</f>
        <v>182.57499999999999</v>
      </c>
      <c r="BA247" s="32" t="s">
        <v>480</v>
      </c>
    </row>
    <row r="248" spans="1:53" hidden="1" x14ac:dyDescent="0.3">
      <c r="A248" t="s">
        <v>128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241</v>
      </c>
      <c r="I248">
        <v>0</v>
      </c>
      <c r="J248">
        <v>132</v>
      </c>
      <c r="K248">
        <v>15.21029453360128</v>
      </c>
      <c r="L248">
        <v>12.184097191199127</v>
      </c>
      <c r="M248">
        <v>11.622676153100699</v>
      </c>
      <c r="N248">
        <v>10.51887375555502</v>
      </c>
      <c r="O248">
        <v>9.651779542642382</v>
      </c>
      <c r="P248">
        <v>10.710628760583621</v>
      </c>
      <c r="Q248">
        <v>-8.6951275853245358E-2</v>
      </c>
      <c r="R248">
        <v>191</v>
      </c>
      <c r="S248">
        <v>215</v>
      </c>
      <c r="T248">
        <v>28.559726928622183</v>
      </c>
      <c r="U248">
        <v>27.454426225792819</v>
      </c>
      <c r="V248">
        <v>30.356657583331327</v>
      </c>
      <c r="W248">
        <v>29.864518938731006</v>
      </c>
      <c r="X248">
        <v>28.728794455193704</v>
      </c>
      <c r="Y248">
        <v>29.3229126380838</v>
      </c>
      <c r="Z248">
        <v>1.1811639902186144E-3</v>
      </c>
      <c r="AA248">
        <v>183</v>
      </c>
      <c r="AB248">
        <v>151</v>
      </c>
      <c r="AC248">
        <v>0.32867406562942136</v>
      </c>
      <c r="AD248">
        <v>0.97172134915065422</v>
      </c>
      <c r="AE248">
        <v>1.032142638319286</v>
      </c>
      <c r="AF248">
        <v>1.8498071258521662</v>
      </c>
      <c r="AG248">
        <v>-0.12358694575370308</v>
      </c>
      <c r="AH248">
        <v>0.77695565785702958</v>
      </c>
      <c r="AI248">
        <v>1</v>
      </c>
      <c r="AJ248">
        <v>284</v>
      </c>
      <c r="AK248">
        <v>270</v>
      </c>
      <c r="AL248">
        <v>0.69157472702230827</v>
      </c>
      <c r="AM248">
        <v>1.3228264006800823</v>
      </c>
      <c r="AN248">
        <v>1.2356329268765531</v>
      </c>
      <c r="AO248">
        <v>2.0523302722733772</v>
      </c>
      <c r="AP248">
        <v>7.3942658984879381E-2</v>
      </c>
      <c r="AQ248">
        <v>0.99312278703639512</v>
      </c>
      <c r="AR248">
        <v>-0.36054322954588669</v>
      </c>
      <c r="AS248">
        <v>227</v>
      </c>
      <c r="AT248">
        <v>41</v>
      </c>
      <c r="AU248">
        <v>186.5</v>
      </c>
      <c r="AV248">
        <v>203</v>
      </c>
      <c r="AW248">
        <v>167</v>
      </c>
      <c r="AX248">
        <v>277</v>
      </c>
      <c r="AY248">
        <v>134</v>
      </c>
      <c r="AZ248">
        <f>SUMPRODUCT(AU248:AY248,$AU$2:$AY$2)/SUM($AU$2:$AY$2)</f>
        <v>182.89999999999998</v>
      </c>
      <c r="BA248" s="32" t="s">
        <v>480</v>
      </c>
    </row>
    <row r="249" spans="1:53" hidden="1" x14ac:dyDescent="0.3">
      <c r="A249" t="s">
        <v>202</v>
      </c>
      <c r="B249">
        <v>931.09394406604792</v>
      </c>
      <c r="C249">
        <v>1153.010957523968</v>
      </c>
      <c r="D249">
        <v>1105.4804201103359</v>
      </c>
      <c r="E249">
        <v>1083.9659670242202</v>
      </c>
      <c r="F249">
        <v>1013.177517105275</v>
      </c>
      <c r="G249">
        <v>1055.7621260509441</v>
      </c>
      <c r="H249">
        <v>33</v>
      </c>
      <c r="I249">
        <v>1.7040876848817499E-2</v>
      </c>
      <c r="J249">
        <v>121</v>
      </c>
      <c r="K249">
        <v>798.65875482623994</v>
      </c>
      <c r="L249">
        <v>713.62016589364225</v>
      </c>
      <c r="M249">
        <v>647.70078768679934</v>
      </c>
      <c r="N249">
        <v>564.87290944994299</v>
      </c>
      <c r="O249">
        <v>577.93345591348225</v>
      </c>
      <c r="P249">
        <v>605.78935877372987</v>
      </c>
      <c r="Q249">
        <v>-6.2646693144317589E-2</v>
      </c>
      <c r="R249">
        <v>28</v>
      </c>
      <c r="S249">
        <v>201</v>
      </c>
      <c r="T249">
        <v>1043.4845683609601</v>
      </c>
      <c r="U249">
        <v>1187.5364738457599</v>
      </c>
      <c r="V249">
        <v>1011.1072883712001</v>
      </c>
      <c r="W249">
        <v>895.53082306182137</v>
      </c>
      <c r="X249">
        <v>877.51392126975998</v>
      </c>
      <c r="Y249">
        <v>933.43732521102629</v>
      </c>
      <c r="Z249">
        <v>-3.4052335361931863E-2</v>
      </c>
      <c r="AA249">
        <v>27</v>
      </c>
      <c r="AB249">
        <v>205</v>
      </c>
      <c r="AC249">
        <v>0.57955416553775418</v>
      </c>
      <c r="AD249">
        <v>0.75760470496140009</v>
      </c>
      <c r="AE249">
        <v>0.70582895660861988</v>
      </c>
      <c r="AF249">
        <v>0.53669282418595121</v>
      </c>
      <c r="AG249">
        <v>2.1648545654182163</v>
      </c>
      <c r="AH249">
        <v>1.2349734082697537</v>
      </c>
      <c r="AI249">
        <v>0.30156822843413167</v>
      </c>
      <c r="AJ249">
        <v>300</v>
      </c>
      <c r="AK249">
        <v>266</v>
      </c>
      <c r="AL249">
        <v>0.93633981270222899</v>
      </c>
      <c r="AM249">
        <v>1.099899132590485</v>
      </c>
      <c r="AN249">
        <v>1.1933655882541148</v>
      </c>
      <c r="AO249">
        <v>0.85457062687039276</v>
      </c>
      <c r="AP249">
        <v>3.1171247903034121</v>
      </c>
      <c r="AQ249">
        <v>1.8437061690979413</v>
      </c>
      <c r="AR249">
        <v>0.27193272097092458</v>
      </c>
      <c r="AS249">
        <v>299</v>
      </c>
      <c r="AT249">
        <v>268</v>
      </c>
      <c r="AU249">
        <v>77</v>
      </c>
      <c r="AV249">
        <v>114.5</v>
      </c>
      <c r="AW249">
        <v>116</v>
      </c>
      <c r="AX249">
        <v>283</v>
      </c>
      <c r="AY249">
        <v>283.5</v>
      </c>
      <c r="AZ249">
        <f>SUMPRODUCT(AU249:AY249,$AU$2:$AY$2)/SUM($AU$2:$AY$2)</f>
        <v>183.27499999999998</v>
      </c>
      <c r="BA249" s="32" t="s">
        <v>480</v>
      </c>
    </row>
    <row r="250" spans="1:53" hidden="1" x14ac:dyDescent="0.3">
      <c r="A250" t="s">
        <v>43</v>
      </c>
      <c r="B250">
        <v>20.205477691391998</v>
      </c>
      <c r="C250">
        <v>14.998120399872001</v>
      </c>
      <c r="D250">
        <v>7.5987395921920005</v>
      </c>
      <c r="E250">
        <v>13.229842583551999</v>
      </c>
      <c r="F250">
        <v>0</v>
      </c>
      <c r="G250">
        <v>7.2488805980671991</v>
      </c>
      <c r="H250">
        <v>180</v>
      </c>
      <c r="I250">
        <v>-1</v>
      </c>
      <c r="J250">
        <v>257</v>
      </c>
      <c r="K250">
        <v>2.3441275146933251</v>
      </c>
      <c r="L250">
        <v>3.3181096736505857</v>
      </c>
      <c r="M250">
        <v>3.4593579876443137</v>
      </c>
      <c r="N250">
        <v>3.2613452172409856</v>
      </c>
      <c r="O250">
        <v>0</v>
      </c>
      <c r="P250">
        <v>1.953387022118354</v>
      </c>
      <c r="Q250">
        <v>-1</v>
      </c>
      <c r="R250">
        <v>256</v>
      </c>
      <c r="S250">
        <v>250</v>
      </c>
      <c r="T250">
        <v>4.8672834536973308</v>
      </c>
      <c r="U250">
        <v>5.8700194332979203</v>
      </c>
      <c r="V250">
        <v>6.2260416103213059</v>
      </c>
      <c r="W250">
        <v>6.1948671785983995</v>
      </c>
      <c r="X250">
        <v>0</v>
      </c>
      <c r="Y250">
        <v>3.6405336199935436</v>
      </c>
      <c r="Z250">
        <v>-1</v>
      </c>
      <c r="AA250">
        <v>274</v>
      </c>
      <c r="AB250">
        <v>251</v>
      </c>
      <c r="AC250">
        <v>0.91695847118988916</v>
      </c>
      <c r="AD250">
        <v>1.2491316843440363</v>
      </c>
      <c r="AE250">
        <v>0.2338014420060972</v>
      </c>
      <c r="AF250">
        <v>0.39540644183343004</v>
      </c>
      <c r="AG250">
        <v>0.6596732737489619</v>
      </c>
      <c r="AH250">
        <v>0.53755603822752951</v>
      </c>
      <c r="AI250">
        <v>-6.3741347159169903E-2</v>
      </c>
      <c r="AJ250">
        <v>199</v>
      </c>
      <c r="AK250">
        <v>60</v>
      </c>
      <c r="AL250">
        <v>1.6324481399675561</v>
      </c>
      <c r="AM250">
        <v>2.1039111967550821</v>
      </c>
      <c r="AN250">
        <v>0.41147644884868245</v>
      </c>
      <c r="AO250">
        <v>0.81542204643367744</v>
      </c>
      <c r="AP250">
        <v>0.78103275759770663</v>
      </c>
      <c r="AQ250">
        <v>0.82615297357505424</v>
      </c>
      <c r="AR250">
        <v>-0.1370890676697154</v>
      </c>
      <c r="AS250">
        <v>162</v>
      </c>
      <c r="AT250">
        <v>49</v>
      </c>
      <c r="AU250">
        <v>218.5</v>
      </c>
      <c r="AV250">
        <v>253</v>
      </c>
      <c r="AW250">
        <v>262.5</v>
      </c>
      <c r="AX250">
        <v>129.5</v>
      </c>
      <c r="AY250">
        <v>105.5</v>
      </c>
      <c r="AZ250">
        <f>SUMPRODUCT(AU250:AY250,$AU$2:$AY$2)/SUM($AU$2:$AY$2)</f>
        <v>185.22500000000002</v>
      </c>
      <c r="BA250" s="32" t="s">
        <v>480</v>
      </c>
    </row>
    <row r="251" spans="1:53" hidden="1" x14ac:dyDescent="0.3">
      <c r="A251" t="s">
        <v>4</v>
      </c>
      <c r="B251">
        <v>68.200993479628792</v>
      </c>
      <c r="C251">
        <v>51.663131554549757</v>
      </c>
      <c r="D251">
        <v>44.010833207787513</v>
      </c>
      <c r="E251">
        <v>42.008555540531205</v>
      </c>
      <c r="F251">
        <v>81.273652743290867</v>
      </c>
      <c r="G251">
        <v>59.90740065274214</v>
      </c>
      <c r="H251">
        <v>107</v>
      </c>
      <c r="I251">
        <v>3.5694847317330636E-2</v>
      </c>
      <c r="J251">
        <v>112</v>
      </c>
      <c r="K251">
        <v>52.824396165599843</v>
      </c>
      <c r="L251">
        <v>38.053768373957219</v>
      </c>
      <c r="M251">
        <v>34.696814588781159</v>
      </c>
      <c r="N251">
        <v>57.231787578338817</v>
      </c>
      <c r="O251">
        <v>66.23081190197739</v>
      </c>
      <c r="P251">
        <v>55.145132179026689</v>
      </c>
      <c r="Q251">
        <v>4.6273215404111445E-2</v>
      </c>
      <c r="R251">
        <v>118</v>
      </c>
      <c r="S251">
        <v>65</v>
      </c>
      <c r="T251">
        <v>148.43351762013674</v>
      </c>
      <c r="U251">
        <v>150.09126827810542</v>
      </c>
      <c r="V251">
        <v>152.20523386494341</v>
      </c>
      <c r="W251">
        <v>142.47914713521951</v>
      </c>
      <c r="X251">
        <v>130.55978977122541</v>
      </c>
      <c r="Y251">
        <v>140.33494611695681</v>
      </c>
      <c r="Z251">
        <v>-2.5334727163267678E-2</v>
      </c>
      <c r="AA251">
        <v>96</v>
      </c>
      <c r="AB251">
        <v>198</v>
      </c>
      <c r="AC251">
        <v>0.47915148594036122</v>
      </c>
      <c r="AD251">
        <v>1.3826404618395027</v>
      </c>
      <c r="AE251">
        <v>1.352745548695389</v>
      </c>
      <c r="AF251">
        <v>1.1869528084376877</v>
      </c>
      <c r="AG251">
        <v>0.9809874823394128</v>
      </c>
      <c r="AH251">
        <v>1.1121195425951425</v>
      </c>
      <c r="AI251">
        <v>0.15408587394274065</v>
      </c>
      <c r="AJ251">
        <v>299</v>
      </c>
      <c r="AK251">
        <v>256</v>
      </c>
      <c r="AL251">
        <v>0.75599584336861569</v>
      </c>
      <c r="AM251">
        <v>1.5693439696390288</v>
      </c>
      <c r="AN251">
        <v>1.5221428136169839</v>
      </c>
      <c r="AO251">
        <v>1.3090359539900256</v>
      </c>
      <c r="AP251">
        <v>1.0621016145039734</v>
      </c>
      <c r="AQ251">
        <v>1.2382469853723761</v>
      </c>
      <c r="AR251">
        <v>7.0358672546338541E-2</v>
      </c>
      <c r="AS251">
        <v>283</v>
      </c>
      <c r="AT251">
        <v>256</v>
      </c>
      <c r="AU251">
        <v>109.5</v>
      </c>
      <c r="AV251">
        <v>91.5</v>
      </c>
      <c r="AW251">
        <v>147</v>
      </c>
      <c r="AX251">
        <v>277.5</v>
      </c>
      <c r="AY251">
        <v>269.5</v>
      </c>
      <c r="AZ251">
        <f>SUMPRODUCT(AU251:AY251,$AU$2:$AY$2)/SUM($AU$2:$AY$2)</f>
        <v>187.5</v>
      </c>
      <c r="BA251" s="32" t="s">
        <v>480</v>
      </c>
    </row>
    <row r="252" spans="1:53" hidden="1" x14ac:dyDescent="0.3">
      <c r="A252" t="s">
        <v>134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241</v>
      </c>
      <c r="I252">
        <v>0</v>
      </c>
      <c r="J252">
        <v>132</v>
      </c>
      <c r="K252">
        <v>10.98218162673019</v>
      </c>
      <c r="L252">
        <v>9.959073931541095</v>
      </c>
      <c r="M252">
        <v>9.8086360856629256</v>
      </c>
      <c r="N252">
        <v>8.3170430761833476</v>
      </c>
      <c r="O252">
        <v>7.6434885808694277</v>
      </c>
      <c r="P252">
        <v>8.5612983502489257</v>
      </c>
      <c r="Q252">
        <v>-6.9919369901624284E-2</v>
      </c>
      <c r="R252">
        <v>201</v>
      </c>
      <c r="S252">
        <v>207</v>
      </c>
      <c r="T252">
        <v>12.318223986069095</v>
      </c>
      <c r="U252">
        <v>10.960295508898202</v>
      </c>
      <c r="V252">
        <v>14.426966617888667</v>
      </c>
      <c r="W252">
        <v>15.04922788404695</v>
      </c>
      <c r="X252">
        <v>15.623290146819585</v>
      </c>
      <c r="Y252">
        <v>14.813403722268017</v>
      </c>
      <c r="Z252">
        <v>4.8684575624301285E-2</v>
      </c>
      <c r="AA252">
        <v>224</v>
      </c>
      <c r="AB252">
        <v>83</v>
      </c>
      <c r="AC252">
        <v>0.37984358530181983</v>
      </c>
      <c r="AD252">
        <v>0.43593127524990954</v>
      </c>
      <c r="AE252">
        <v>0.45800750713673255</v>
      </c>
      <c r="AF252">
        <v>0.49007483715790878</v>
      </c>
      <c r="AG252">
        <v>0.47358100325502844</v>
      </c>
      <c r="AH252">
        <v>0.46884509690431703</v>
      </c>
      <c r="AI252">
        <v>4.5100114532005575E-2</v>
      </c>
      <c r="AJ252">
        <v>180</v>
      </c>
      <c r="AK252">
        <v>223</v>
      </c>
      <c r="AL252">
        <v>0.82962350101833493</v>
      </c>
      <c r="AM252">
        <v>0.85994607370531317</v>
      </c>
      <c r="AN252">
        <v>0.87302824259813694</v>
      </c>
      <c r="AO252">
        <v>0.90756258127648781</v>
      </c>
      <c r="AP252">
        <v>0.88936571149486909</v>
      </c>
      <c r="AQ252">
        <v>0.88709918623670381</v>
      </c>
      <c r="AR252">
        <v>1.4004464538608596E-2</v>
      </c>
      <c r="AS252">
        <v>182</v>
      </c>
      <c r="AT252">
        <v>218</v>
      </c>
      <c r="AU252">
        <v>186.5</v>
      </c>
      <c r="AV252">
        <v>204</v>
      </c>
      <c r="AW252">
        <v>153.5</v>
      </c>
      <c r="AX252">
        <v>201.5</v>
      </c>
      <c r="AY252">
        <v>200</v>
      </c>
      <c r="AZ252">
        <f>SUMPRODUCT(AU252:AY252,$AU$2:$AY$2)/SUM($AU$2:$AY$2)</f>
        <v>188.82500000000002</v>
      </c>
      <c r="BA252" s="32" t="s">
        <v>480</v>
      </c>
    </row>
    <row r="253" spans="1:53" hidden="1" x14ac:dyDescent="0.3">
      <c r="A253" t="s">
        <v>93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241</v>
      </c>
      <c r="I253">
        <v>0</v>
      </c>
      <c r="J253">
        <v>132</v>
      </c>
      <c r="K253">
        <v>2.0519076899148798</v>
      </c>
      <c r="L253">
        <v>0.89622744918845443</v>
      </c>
      <c r="M253">
        <v>0.94376648310036471</v>
      </c>
      <c r="N253">
        <v>0.89540794161715198</v>
      </c>
      <c r="O253">
        <v>0.86787345664471038</v>
      </c>
      <c r="P253">
        <v>0.95193181871826948</v>
      </c>
      <c r="Q253">
        <v>-0.15810153560869522</v>
      </c>
      <c r="R253">
        <v>270</v>
      </c>
      <c r="S253">
        <v>231</v>
      </c>
      <c r="T253">
        <v>12.978784784330342</v>
      </c>
      <c r="U253">
        <v>11.881864049519207</v>
      </c>
      <c r="V253">
        <v>12.762316150682521</v>
      </c>
      <c r="W253">
        <v>12.621991145286554</v>
      </c>
      <c r="X253">
        <v>12.264264060548609</v>
      </c>
      <c r="Y253">
        <v>12.487798639634391</v>
      </c>
      <c r="Z253">
        <v>-1.1261392813280424E-2</v>
      </c>
      <c r="AA253">
        <v>231</v>
      </c>
      <c r="AB253">
        <v>184</v>
      </c>
      <c r="AC253">
        <v>0.84463466726106606</v>
      </c>
      <c r="AD253">
        <v>0.92290145539884116</v>
      </c>
      <c r="AE253">
        <v>0.98668529303506858</v>
      </c>
      <c r="AF253">
        <v>0.84135851370602344</v>
      </c>
      <c r="AG253">
        <v>0.50205837615589666</v>
      </c>
      <c r="AH253">
        <v>0.73894476931417485</v>
      </c>
      <c r="AI253">
        <v>-9.8808549683067626E-2</v>
      </c>
      <c r="AJ253">
        <v>278</v>
      </c>
      <c r="AK253">
        <v>50</v>
      </c>
      <c r="AL253">
        <v>1.3167965308984653</v>
      </c>
      <c r="AM253">
        <v>1.3163899471147316</v>
      </c>
      <c r="AN253">
        <v>1.3622432733324483</v>
      </c>
      <c r="AO253">
        <v>1.2159325110906867</v>
      </c>
      <c r="AP253">
        <v>0.88421480843354938</v>
      </c>
      <c r="AQ253">
        <v>1.1225736552677752</v>
      </c>
      <c r="AR253">
        <v>-7.6561829880168131E-2</v>
      </c>
      <c r="AS253">
        <v>269</v>
      </c>
      <c r="AT253">
        <v>54</v>
      </c>
      <c r="AU253">
        <v>186.5</v>
      </c>
      <c r="AV253">
        <v>250.5</v>
      </c>
      <c r="AW253">
        <v>207.5</v>
      </c>
      <c r="AX253">
        <v>164</v>
      </c>
      <c r="AY253">
        <v>161.5</v>
      </c>
      <c r="AZ253">
        <f>SUMPRODUCT(AU253:AY253,$AU$2:$AY$2)/SUM($AU$2:$AY$2)</f>
        <v>189.42499999999998</v>
      </c>
      <c r="BA253" s="32" t="s">
        <v>480</v>
      </c>
    </row>
    <row r="254" spans="1:53" hidden="1" x14ac:dyDescent="0.3">
      <c r="A254" t="s">
        <v>248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241</v>
      </c>
      <c r="I254">
        <v>0</v>
      </c>
      <c r="J254">
        <v>132</v>
      </c>
      <c r="K254">
        <v>0</v>
      </c>
      <c r="L254">
        <v>0</v>
      </c>
      <c r="M254">
        <v>0</v>
      </c>
      <c r="N254">
        <v>42.1349300868565</v>
      </c>
      <c r="O254">
        <v>0.41662185915330557</v>
      </c>
      <c r="P254">
        <v>12.807127769718273</v>
      </c>
      <c r="Q254">
        <v>1</v>
      </c>
      <c r="R254">
        <v>179</v>
      </c>
      <c r="S254">
        <v>3</v>
      </c>
      <c r="T254">
        <v>0</v>
      </c>
      <c r="U254">
        <v>0</v>
      </c>
      <c r="V254">
        <v>0</v>
      </c>
      <c r="W254">
        <v>89.615235792757957</v>
      </c>
      <c r="X254">
        <v>2.9826841250551808</v>
      </c>
      <c r="Y254">
        <v>28.077644387849457</v>
      </c>
      <c r="Z254">
        <v>1</v>
      </c>
      <c r="AA254">
        <v>185</v>
      </c>
      <c r="AB254">
        <v>2</v>
      </c>
      <c r="AC254">
        <v>0</v>
      </c>
      <c r="AD254">
        <v>1.3147179503527464</v>
      </c>
      <c r="AE254">
        <v>0.77457131395358503</v>
      </c>
      <c r="AF254">
        <v>0.71091164722245459</v>
      </c>
      <c r="AG254">
        <v>0.74071822897890027</v>
      </c>
      <c r="AH254">
        <v>0.73021094606665082</v>
      </c>
      <c r="AI254">
        <v>1</v>
      </c>
      <c r="AJ254">
        <v>274</v>
      </c>
      <c r="AK254">
        <v>270</v>
      </c>
      <c r="AL254">
        <v>0</v>
      </c>
      <c r="AM254">
        <v>1.7375846539271822</v>
      </c>
      <c r="AN254">
        <v>1.1135636199767232</v>
      </c>
      <c r="AO254">
        <v>1.034961034159309</v>
      </c>
      <c r="AP254">
        <v>1.0575356631264978</v>
      </c>
      <c r="AQ254">
        <v>1.0430945321900955</v>
      </c>
      <c r="AR254">
        <v>1</v>
      </c>
      <c r="AS254">
        <v>253</v>
      </c>
      <c r="AT254">
        <v>274</v>
      </c>
      <c r="AU254">
        <v>186.5</v>
      </c>
      <c r="AV254">
        <v>91</v>
      </c>
      <c r="AW254">
        <v>93.5</v>
      </c>
      <c r="AX254">
        <v>272</v>
      </c>
      <c r="AY254">
        <v>263.5</v>
      </c>
      <c r="AZ254">
        <f>SUMPRODUCT(AU254:AY254,$AU$2:$AY$2)/SUM($AU$2:$AY$2)</f>
        <v>189.5</v>
      </c>
      <c r="BA254" s="32" t="s">
        <v>480</v>
      </c>
    </row>
    <row r="255" spans="1:53" hidden="1" x14ac:dyDescent="0.3">
      <c r="A255" t="s">
        <v>226</v>
      </c>
      <c r="B255">
        <v>298.11240542298111</v>
      </c>
      <c r="C255">
        <v>339.06555728504833</v>
      </c>
      <c r="D255">
        <v>372.49743303626747</v>
      </c>
      <c r="E255">
        <v>231.5491770150401</v>
      </c>
      <c r="F255">
        <v>232.24283085495296</v>
      </c>
      <c r="G255">
        <v>268.72027018914821</v>
      </c>
      <c r="H255">
        <v>59</v>
      </c>
      <c r="I255">
        <v>-4.8711046801996227E-2</v>
      </c>
      <c r="J255">
        <v>221</v>
      </c>
      <c r="K255">
        <v>178.00935205922519</v>
      </c>
      <c r="L255">
        <v>186.28315958664325</v>
      </c>
      <c r="M255">
        <v>173.0093449813896</v>
      </c>
      <c r="N255">
        <v>129.74801895606043</v>
      </c>
      <c r="O255">
        <v>149.16440012627527</v>
      </c>
      <c r="P255">
        <v>151.40666031589959</v>
      </c>
      <c r="Q255">
        <v>-3.4739636081050795E-2</v>
      </c>
      <c r="R255">
        <v>66</v>
      </c>
      <c r="S255">
        <v>183</v>
      </c>
      <c r="T255">
        <v>277.13220948699933</v>
      </c>
      <c r="U255">
        <v>260.49720234461074</v>
      </c>
      <c r="V255">
        <v>226.80361641400219</v>
      </c>
      <c r="W255">
        <v>200.95558180982394</v>
      </c>
      <c r="X255">
        <v>194.80645692632598</v>
      </c>
      <c r="Y255">
        <v>210.45145118785851</v>
      </c>
      <c r="Z255">
        <v>-6.8070051017979916E-2</v>
      </c>
      <c r="AA255">
        <v>72</v>
      </c>
      <c r="AB255">
        <v>225</v>
      </c>
      <c r="AC255">
        <v>0.61642179241291328</v>
      </c>
      <c r="AD255">
        <v>0.60033566600927102</v>
      </c>
      <c r="AE255">
        <v>0.63364757998587407</v>
      </c>
      <c r="AF255">
        <v>0.62322259507173683</v>
      </c>
      <c r="AG255">
        <v>0.8111053451004484</v>
      </c>
      <c r="AH255">
        <v>0.69897630547998446</v>
      </c>
      <c r="AI255">
        <v>5.6427884391066829E-2</v>
      </c>
      <c r="AJ255">
        <v>264</v>
      </c>
      <c r="AK255">
        <v>232</v>
      </c>
      <c r="AL255">
        <v>1.1012350952618006</v>
      </c>
      <c r="AM255">
        <v>1.0418798595737</v>
      </c>
      <c r="AN255">
        <v>1.0512089634232213</v>
      </c>
      <c r="AO255">
        <v>1.0331016803438335</v>
      </c>
      <c r="AP255">
        <v>1.2793700036253104</v>
      </c>
      <c r="AQ255">
        <v>1.1390760459796936</v>
      </c>
      <c r="AR255">
        <v>3.0441222278820179E-2</v>
      </c>
      <c r="AS255">
        <v>271</v>
      </c>
      <c r="AT255">
        <v>239</v>
      </c>
      <c r="AU255">
        <v>140</v>
      </c>
      <c r="AV255">
        <v>124.5</v>
      </c>
      <c r="AW255">
        <v>148.5</v>
      </c>
      <c r="AX255">
        <v>248</v>
      </c>
      <c r="AY255">
        <v>255</v>
      </c>
      <c r="AZ255">
        <f>SUMPRODUCT(AU255:AY255,$AU$2:$AY$2)/SUM($AU$2:$AY$2)</f>
        <v>190.07499999999999</v>
      </c>
      <c r="BA255" s="32" t="s">
        <v>478</v>
      </c>
    </row>
    <row r="256" spans="1:53" hidden="1" x14ac:dyDescent="0.3">
      <c r="A256" t="s">
        <v>90</v>
      </c>
      <c r="B256">
        <v>499.69724983092925</v>
      </c>
      <c r="C256">
        <v>532.69608229180176</v>
      </c>
      <c r="D256">
        <v>544.70099208062766</v>
      </c>
      <c r="E256">
        <v>0</v>
      </c>
      <c r="F256">
        <v>0</v>
      </c>
      <c r="G256">
        <v>160.5598650222621</v>
      </c>
      <c r="H256">
        <v>77</v>
      </c>
      <c r="I256">
        <v>-1</v>
      </c>
      <c r="J256">
        <v>257</v>
      </c>
      <c r="K256">
        <v>536.1597204507741</v>
      </c>
      <c r="L256">
        <v>570.90578178656028</v>
      </c>
      <c r="M256">
        <v>616.874523345547</v>
      </c>
      <c r="N256">
        <v>0</v>
      </c>
      <c r="O256">
        <v>0</v>
      </c>
      <c r="P256">
        <v>178.72817978097612</v>
      </c>
      <c r="Q256">
        <v>-1</v>
      </c>
      <c r="R256">
        <v>58</v>
      </c>
      <c r="S256">
        <v>250</v>
      </c>
      <c r="T256">
        <v>626.49691124749597</v>
      </c>
      <c r="U256">
        <v>718.54320531740927</v>
      </c>
      <c r="V256">
        <v>711.07626102742279</v>
      </c>
      <c r="W256">
        <v>0</v>
      </c>
      <c r="X256">
        <v>0</v>
      </c>
      <c r="Y256">
        <v>209.46725803372982</v>
      </c>
      <c r="Z256">
        <v>-1</v>
      </c>
      <c r="AA256">
        <v>73</v>
      </c>
      <c r="AB256">
        <v>251</v>
      </c>
      <c r="AC256">
        <v>0</v>
      </c>
      <c r="AD256">
        <v>0.76531735189121841</v>
      </c>
      <c r="AE256">
        <v>0.10114556446909652</v>
      </c>
      <c r="AF256">
        <v>-0.20964808995276846</v>
      </c>
      <c r="AG256">
        <v>-0.14297293797394148</v>
      </c>
      <c r="AH256">
        <v>-6.1588621687026897E-2</v>
      </c>
      <c r="AI256">
        <v>1</v>
      </c>
      <c r="AJ256">
        <v>10</v>
      </c>
      <c r="AK256">
        <v>270</v>
      </c>
      <c r="AL256">
        <v>0</v>
      </c>
      <c r="AM256">
        <v>1.045281362289026</v>
      </c>
      <c r="AN256">
        <v>1.0404446569470016</v>
      </c>
      <c r="AO256">
        <v>0.95620506748508205</v>
      </c>
      <c r="AP256">
        <v>1.3684350200302544</v>
      </c>
      <c r="AQ256">
        <v>1.094588527761478</v>
      </c>
      <c r="AR256">
        <v>1</v>
      </c>
      <c r="AS256">
        <v>262</v>
      </c>
      <c r="AT256">
        <v>274</v>
      </c>
      <c r="AU256">
        <v>167</v>
      </c>
      <c r="AV256">
        <v>154</v>
      </c>
      <c r="AW256">
        <v>162</v>
      </c>
      <c r="AX256">
        <v>140</v>
      </c>
      <c r="AY256">
        <v>268</v>
      </c>
      <c r="AZ256">
        <f>SUMPRODUCT(AU256:AY256,$AU$2:$AY$2)/SUM($AU$2:$AY$2)</f>
        <v>190.3</v>
      </c>
      <c r="BA256" s="32" t="s">
        <v>478</v>
      </c>
    </row>
    <row r="257" spans="1:53" hidden="1" x14ac:dyDescent="0.3">
      <c r="A257" t="s">
        <v>38</v>
      </c>
      <c r="B257">
        <v>10.218826011402239</v>
      </c>
      <c r="C257">
        <v>10.379847296000001</v>
      </c>
      <c r="D257">
        <v>10.545354411008001</v>
      </c>
      <c r="E257">
        <v>10.466357867519999</v>
      </c>
      <c r="F257">
        <v>10.241370639359999</v>
      </c>
      <c r="G257">
        <v>10.375460163571713</v>
      </c>
      <c r="H257">
        <v>166</v>
      </c>
      <c r="I257">
        <v>4.4084827695245465E-4</v>
      </c>
      <c r="J257">
        <v>130</v>
      </c>
      <c r="K257">
        <v>21.012306846664906</v>
      </c>
      <c r="L257">
        <v>24.100995797172121</v>
      </c>
      <c r="M257">
        <v>18.532444237548034</v>
      </c>
      <c r="N257">
        <v>21.963985180293118</v>
      </c>
      <c r="O257">
        <v>22.728727852048486</v>
      </c>
      <c r="P257">
        <v>21.642840674608792</v>
      </c>
      <c r="Q257">
        <v>1.5828232560981759E-2</v>
      </c>
      <c r="R257">
        <v>155</v>
      </c>
      <c r="S257">
        <v>101</v>
      </c>
      <c r="T257">
        <v>57.103455392693043</v>
      </c>
      <c r="U257">
        <v>60.459657739798736</v>
      </c>
      <c r="V257">
        <v>57.146115169376365</v>
      </c>
      <c r="W257">
        <v>65.287559425706405</v>
      </c>
      <c r="X257">
        <v>67.886677780198909</v>
      </c>
      <c r="Y257">
        <v>64.048317630291351</v>
      </c>
      <c r="Z257">
        <v>3.5200405461175421E-2</v>
      </c>
      <c r="AA257">
        <v>139</v>
      </c>
      <c r="AB257">
        <v>94</v>
      </c>
      <c r="AC257">
        <v>0</v>
      </c>
      <c r="AD257">
        <v>0</v>
      </c>
      <c r="AE257">
        <v>0</v>
      </c>
      <c r="AF257">
        <v>0.5861308372608296</v>
      </c>
      <c r="AG257">
        <v>0.3748466230251245</v>
      </c>
      <c r="AH257">
        <v>0.32577790038829868</v>
      </c>
      <c r="AI257">
        <v>1</v>
      </c>
      <c r="AJ257">
        <v>152</v>
      </c>
      <c r="AK257">
        <v>270</v>
      </c>
      <c r="AL257">
        <v>0</v>
      </c>
      <c r="AM257">
        <v>0</v>
      </c>
      <c r="AN257">
        <v>0</v>
      </c>
      <c r="AO257">
        <v>33.182736344518098</v>
      </c>
      <c r="AP257">
        <v>5.7726387872881704</v>
      </c>
      <c r="AQ257">
        <v>12.263876418270698</v>
      </c>
      <c r="AR257">
        <v>1</v>
      </c>
      <c r="AS257">
        <v>306</v>
      </c>
      <c r="AT257">
        <v>274</v>
      </c>
      <c r="AU257">
        <v>148</v>
      </c>
      <c r="AV257">
        <v>128</v>
      </c>
      <c r="AW257">
        <v>116.5</v>
      </c>
      <c r="AX257">
        <v>211</v>
      </c>
      <c r="AY257">
        <v>290</v>
      </c>
      <c r="AZ257">
        <f>SUMPRODUCT(AU257:AY257,$AU$2:$AY$2)/SUM($AU$2:$AY$2)</f>
        <v>190.75</v>
      </c>
      <c r="BA257" s="32" t="s">
        <v>478</v>
      </c>
    </row>
    <row r="258" spans="1:53" hidden="1" x14ac:dyDescent="0.3">
      <c r="A258" t="s">
        <v>51</v>
      </c>
      <c r="B258">
        <v>0</v>
      </c>
      <c r="C258">
        <v>9.8397807613337616</v>
      </c>
      <c r="D258">
        <v>10.948629414369281</v>
      </c>
      <c r="E258">
        <v>8.3320839929139208</v>
      </c>
      <c r="F258">
        <v>9.6411301821542406</v>
      </c>
      <c r="G258">
        <v>9.0377921916764166</v>
      </c>
      <c r="H258">
        <v>174</v>
      </c>
      <c r="I258">
        <v>1</v>
      </c>
      <c r="J258">
        <v>5</v>
      </c>
      <c r="K258">
        <v>4.0048281180125187</v>
      </c>
      <c r="L258">
        <v>3.6931287482190847</v>
      </c>
      <c r="M258">
        <v>2.6040406754463743</v>
      </c>
      <c r="N258">
        <v>3.1929107274601471</v>
      </c>
      <c r="O258">
        <v>5.5911344597893118</v>
      </c>
      <c r="P258">
        <v>4.1000329805546238</v>
      </c>
      <c r="Q258">
        <v>6.9013552465875261E-2</v>
      </c>
      <c r="R258">
        <v>233</v>
      </c>
      <c r="S258">
        <v>58</v>
      </c>
      <c r="T258">
        <v>5.8544877793280001</v>
      </c>
      <c r="U258">
        <v>6.7279496170220536</v>
      </c>
      <c r="V258">
        <v>8.4654005807253494</v>
      </c>
      <c r="W258">
        <v>7.5303362656813064</v>
      </c>
      <c r="X258">
        <v>7.5498334188448775</v>
      </c>
      <c r="Y258">
        <v>7.6012362332049159</v>
      </c>
      <c r="Z258">
        <v>5.2179153769498665E-2</v>
      </c>
      <c r="AA258">
        <v>250</v>
      </c>
      <c r="AB258">
        <v>78</v>
      </c>
      <c r="AC258">
        <v>0.56299231843451225</v>
      </c>
      <c r="AD258">
        <v>0.7331287991406672</v>
      </c>
      <c r="AE258">
        <v>0.70331475138737809</v>
      </c>
      <c r="AF258">
        <v>0.6663214905940712</v>
      </c>
      <c r="AG258">
        <v>0.89192266597720748</v>
      </c>
      <c r="AH258">
        <v>0.76213451972533897</v>
      </c>
      <c r="AI258">
        <v>9.6389698316968087E-2</v>
      </c>
      <c r="AJ258">
        <v>280</v>
      </c>
      <c r="AK258">
        <v>246</v>
      </c>
      <c r="AL258">
        <v>0.94602494237201296</v>
      </c>
      <c r="AM258">
        <v>1.1218738397699926</v>
      </c>
      <c r="AN258">
        <v>1.0985494418834032</v>
      </c>
      <c r="AO258">
        <v>1.0435500865794232</v>
      </c>
      <c r="AP258">
        <v>1.2661054379630055</v>
      </c>
      <c r="AQ258">
        <v>1.1426120286428101</v>
      </c>
      <c r="AR258">
        <v>6.0018530679000648E-2</v>
      </c>
      <c r="AS258">
        <v>273</v>
      </c>
      <c r="AT258">
        <v>253</v>
      </c>
      <c r="AU258">
        <v>89.5</v>
      </c>
      <c r="AV258">
        <v>145.5</v>
      </c>
      <c r="AW258">
        <v>164</v>
      </c>
      <c r="AX258">
        <v>263</v>
      </c>
      <c r="AY258">
        <v>263</v>
      </c>
      <c r="AZ258">
        <f>SUMPRODUCT(AU258:AY258,$AU$2:$AY$2)/SUM($AU$2:$AY$2)</f>
        <v>190.875</v>
      </c>
      <c r="BA258" s="32" t="s">
        <v>478</v>
      </c>
    </row>
    <row r="259" spans="1:53" hidden="1" x14ac:dyDescent="0.3">
      <c r="A259" t="s">
        <v>243</v>
      </c>
      <c r="B259">
        <v>3.9892705218560001</v>
      </c>
      <c r="C259">
        <v>2.3228637696000001</v>
      </c>
      <c r="D259">
        <v>1.6512428308479998</v>
      </c>
      <c r="E259">
        <v>1.395209889792</v>
      </c>
      <c r="F259">
        <v>2.3184977704959997</v>
      </c>
      <c r="G259">
        <v>1.9918173558783998</v>
      </c>
      <c r="H259">
        <v>203</v>
      </c>
      <c r="I259">
        <v>-0.10285500433056072</v>
      </c>
      <c r="J259">
        <v>233</v>
      </c>
      <c r="K259">
        <v>14.84104368128</v>
      </c>
      <c r="L259">
        <v>11.12612865024</v>
      </c>
      <c r="M259">
        <v>10.119646854143999</v>
      </c>
      <c r="N259">
        <v>10.654236512256</v>
      </c>
      <c r="O259">
        <v>10.39629085696</v>
      </c>
      <c r="P259">
        <v>10.6770752838656</v>
      </c>
      <c r="Q259">
        <v>-6.8714597595300075E-2</v>
      </c>
      <c r="R259">
        <v>192</v>
      </c>
      <c r="S259">
        <v>206</v>
      </c>
      <c r="T259">
        <v>29.902413734911999</v>
      </c>
      <c r="U259">
        <v>22.611464071168001</v>
      </c>
      <c r="V259">
        <v>19.118792944639999</v>
      </c>
      <c r="W259">
        <v>15.865762268159999</v>
      </c>
      <c r="X259">
        <v>14.318989287424001</v>
      </c>
      <c r="Y259">
        <v>16.936776874649603</v>
      </c>
      <c r="Z259">
        <v>-0.13693953368722744</v>
      </c>
      <c r="AA259">
        <v>219</v>
      </c>
      <c r="AB259">
        <v>237</v>
      </c>
      <c r="AC259">
        <v>0.67998545421180789</v>
      </c>
      <c r="AD259">
        <v>0.69054824166193329</v>
      </c>
      <c r="AE259">
        <v>0.64657639829618063</v>
      </c>
      <c r="AF259">
        <v>0.6986698361205167</v>
      </c>
      <c r="AG259">
        <v>0.64183998345565862</v>
      </c>
      <c r="AH259">
        <v>0.66417890867134166</v>
      </c>
      <c r="AI259">
        <v>-1.1480071550170834E-2</v>
      </c>
      <c r="AJ259">
        <v>252</v>
      </c>
      <c r="AK259">
        <v>85</v>
      </c>
      <c r="AL259">
        <v>0.94979031371760059</v>
      </c>
      <c r="AM259">
        <v>0.95858621424812973</v>
      </c>
      <c r="AN259">
        <v>0.92584092114795813</v>
      </c>
      <c r="AO259">
        <v>0.99086111586177406</v>
      </c>
      <c r="AP259">
        <v>0.94911365997619979</v>
      </c>
      <c r="AQ259">
        <v>0.95749080937689024</v>
      </c>
      <c r="AR259">
        <v>-1.4252549008553217E-4</v>
      </c>
      <c r="AS259">
        <v>213</v>
      </c>
      <c r="AT259">
        <v>99</v>
      </c>
      <c r="AU259">
        <v>218</v>
      </c>
      <c r="AV259">
        <v>199</v>
      </c>
      <c r="AW259">
        <v>228</v>
      </c>
      <c r="AX259">
        <v>168.5</v>
      </c>
      <c r="AY259">
        <v>156</v>
      </c>
      <c r="AZ259">
        <f>SUMPRODUCT(AU259:AY259,$AU$2:$AY$2)/SUM($AU$2:$AY$2)</f>
        <v>191.125</v>
      </c>
      <c r="BA259" s="32" t="s">
        <v>478</v>
      </c>
    </row>
    <row r="260" spans="1:53" hidden="1" x14ac:dyDescent="0.3">
      <c r="A260" t="s">
        <v>241</v>
      </c>
      <c r="B260">
        <v>530.15115041048568</v>
      </c>
      <c r="C260">
        <v>477.71280340604932</v>
      </c>
      <c r="D260">
        <v>471.60515104397314</v>
      </c>
      <c r="E260">
        <v>488.56686224453631</v>
      </c>
      <c r="F260">
        <v>0</v>
      </c>
      <c r="G260">
        <v>291.2842865729823</v>
      </c>
      <c r="H260">
        <v>56</v>
      </c>
      <c r="I260">
        <v>-1</v>
      </c>
      <c r="J260">
        <v>257</v>
      </c>
      <c r="K260">
        <v>278.83258075359976</v>
      </c>
      <c r="L260">
        <v>249.61886829007054</v>
      </c>
      <c r="M260">
        <v>220.29768755104777</v>
      </c>
      <c r="N260">
        <v>204.29613196293744</v>
      </c>
      <c r="O260">
        <v>0</v>
      </c>
      <c r="P260">
        <v>131.77094955127433</v>
      </c>
      <c r="Q260">
        <v>-1</v>
      </c>
      <c r="R260">
        <v>72</v>
      </c>
      <c r="S260">
        <v>250</v>
      </c>
      <c r="T260">
        <v>431.40810419793917</v>
      </c>
      <c r="U260">
        <v>450.77332404728833</v>
      </c>
      <c r="V260">
        <v>387.77592498840363</v>
      </c>
      <c r="W260">
        <v>289.87526318814207</v>
      </c>
      <c r="X260">
        <v>0</v>
      </c>
      <c r="Y260">
        <v>208.62683536638474</v>
      </c>
      <c r="Z260">
        <v>-1</v>
      </c>
      <c r="AA260">
        <v>74</v>
      </c>
      <c r="AB260">
        <v>251</v>
      </c>
      <c r="AC260">
        <v>0.27098666530769022</v>
      </c>
      <c r="AD260">
        <v>0.25999110075853765</v>
      </c>
      <c r="AE260">
        <v>8.3967642789272989E-2</v>
      </c>
      <c r="AF260">
        <v>0.13841103533288182</v>
      </c>
      <c r="AG260">
        <v>0.73002878244207903</v>
      </c>
      <c r="AH260">
        <v>0.37687724043786219</v>
      </c>
      <c r="AI260">
        <v>0.21920970912674154</v>
      </c>
      <c r="AJ260">
        <v>166</v>
      </c>
      <c r="AK260">
        <v>261</v>
      </c>
      <c r="AL260">
        <v>1.2113001307477291</v>
      </c>
      <c r="AM260">
        <v>0.96919896136828898</v>
      </c>
      <c r="AN260">
        <v>1.2744085264838447</v>
      </c>
      <c r="AO260">
        <v>0.81148896196383602</v>
      </c>
      <c r="AP260">
        <v>1.2414943784797254</v>
      </c>
      <c r="AQ260">
        <v>1.1039510998836108</v>
      </c>
      <c r="AR260">
        <v>4.9364497114419148E-3</v>
      </c>
      <c r="AS260">
        <v>264</v>
      </c>
      <c r="AT260">
        <v>211</v>
      </c>
      <c r="AU260">
        <v>156.5</v>
      </c>
      <c r="AV260">
        <v>161</v>
      </c>
      <c r="AW260">
        <v>162.5</v>
      </c>
      <c r="AX260">
        <v>213.5</v>
      </c>
      <c r="AY260">
        <v>237.5</v>
      </c>
      <c r="AZ260">
        <f>SUMPRODUCT(AU260:AY260,$AU$2:$AY$2)/SUM($AU$2:$AY$2)</f>
        <v>191.22499999999999</v>
      </c>
      <c r="BA260" s="32" t="s">
        <v>478</v>
      </c>
    </row>
    <row r="261" spans="1:53" hidden="1" x14ac:dyDescent="0.3">
      <c r="A261" t="s">
        <v>78</v>
      </c>
      <c r="B261">
        <v>523.2276712909005</v>
      </c>
      <c r="C261">
        <v>0</v>
      </c>
      <c r="D261">
        <v>0</v>
      </c>
      <c r="E261">
        <v>0</v>
      </c>
      <c r="F261">
        <v>0</v>
      </c>
      <c r="G261">
        <v>26.161383564545027</v>
      </c>
      <c r="H261">
        <v>138</v>
      </c>
      <c r="I261">
        <v>-1</v>
      </c>
      <c r="J261">
        <v>257</v>
      </c>
      <c r="K261">
        <v>556.75301765130962</v>
      </c>
      <c r="L261">
        <v>0</v>
      </c>
      <c r="M261">
        <v>0</v>
      </c>
      <c r="N261">
        <v>0</v>
      </c>
      <c r="O261">
        <v>0</v>
      </c>
      <c r="P261">
        <v>27.837650882565484</v>
      </c>
      <c r="Q261">
        <v>-1</v>
      </c>
      <c r="R261">
        <v>145</v>
      </c>
      <c r="S261">
        <v>250</v>
      </c>
      <c r="T261">
        <v>681.39920793760757</v>
      </c>
      <c r="U261">
        <v>0</v>
      </c>
      <c r="V261">
        <v>0</v>
      </c>
      <c r="W261">
        <v>0</v>
      </c>
      <c r="X261">
        <v>0</v>
      </c>
      <c r="Y261">
        <v>34.069960396880383</v>
      </c>
      <c r="Z261">
        <v>-1</v>
      </c>
      <c r="AA261">
        <v>173</v>
      </c>
      <c r="AB261">
        <v>251</v>
      </c>
      <c r="AC261">
        <v>0.2661110233042881</v>
      </c>
      <c r="AD261">
        <v>0.31216242784617626</v>
      </c>
      <c r="AE261">
        <v>0.28103118909126018</v>
      </c>
      <c r="AF261">
        <v>0.21587351098728061</v>
      </c>
      <c r="AG261">
        <v>0.29667310508986966</v>
      </c>
      <c r="AH261">
        <v>0.2685512057079073</v>
      </c>
      <c r="AI261">
        <v>2.1981566335771197E-2</v>
      </c>
      <c r="AJ261">
        <v>149</v>
      </c>
      <c r="AK261">
        <v>210</v>
      </c>
      <c r="AL261">
        <v>0.64413406724374878</v>
      </c>
      <c r="AM261">
        <v>0.72740765582089606</v>
      </c>
      <c r="AN261">
        <v>0.64186289047576561</v>
      </c>
      <c r="AO261">
        <v>0.58302529172262796</v>
      </c>
      <c r="AP261">
        <v>0.64551710099231918</v>
      </c>
      <c r="AQ261">
        <v>0.63006409216210146</v>
      </c>
      <c r="AR261">
        <v>4.2905585358199438E-4</v>
      </c>
      <c r="AS261">
        <v>148</v>
      </c>
      <c r="AT261">
        <v>207</v>
      </c>
      <c r="AU261">
        <v>197.5</v>
      </c>
      <c r="AV261">
        <v>197.5</v>
      </c>
      <c r="AW261">
        <v>212</v>
      </c>
      <c r="AX261">
        <v>179.5</v>
      </c>
      <c r="AY261">
        <v>177.5</v>
      </c>
      <c r="AZ261">
        <f>SUMPRODUCT(AU261:AY261,$AU$2:$AY$2)/SUM($AU$2:$AY$2)</f>
        <v>191.70000000000002</v>
      </c>
      <c r="BA261" s="32" t="s">
        <v>478</v>
      </c>
    </row>
    <row r="262" spans="1:53" hidden="1" x14ac:dyDescent="0.3">
      <c r="A262" t="s">
        <v>130</v>
      </c>
      <c r="B262">
        <v>243.71590227015679</v>
      </c>
      <c r="C262">
        <v>11566.497098841199</v>
      </c>
      <c r="D262">
        <v>0</v>
      </c>
      <c r="E262">
        <v>0</v>
      </c>
      <c r="F262">
        <v>0</v>
      </c>
      <c r="G262">
        <v>590.51065005556779</v>
      </c>
      <c r="H262">
        <v>42</v>
      </c>
      <c r="I262">
        <v>-1</v>
      </c>
      <c r="J262">
        <v>257</v>
      </c>
      <c r="K262">
        <v>961.56441080422405</v>
      </c>
      <c r="L262">
        <v>9.6358399999999997E-9</v>
      </c>
      <c r="M262">
        <v>0</v>
      </c>
      <c r="N262">
        <v>0</v>
      </c>
      <c r="O262">
        <v>0</v>
      </c>
      <c r="P262">
        <v>48.078220540692996</v>
      </c>
      <c r="Q262">
        <v>-1</v>
      </c>
      <c r="R262">
        <v>123</v>
      </c>
      <c r="S262">
        <v>250</v>
      </c>
      <c r="T262">
        <v>1767.9671113475993</v>
      </c>
      <c r="U262">
        <v>4.81792</v>
      </c>
      <c r="V262">
        <v>0</v>
      </c>
      <c r="W262">
        <v>0</v>
      </c>
      <c r="X262">
        <v>0</v>
      </c>
      <c r="Y262">
        <v>88.639251567379972</v>
      </c>
      <c r="Z262">
        <v>-1</v>
      </c>
      <c r="AA262">
        <v>123</v>
      </c>
      <c r="AB262">
        <v>251</v>
      </c>
      <c r="AC262">
        <v>0.55073095967972341</v>
      </c>
      <c r="AD262">
        <v>0.63093241417135171</v>
      </c>
      <c r="AE262">
        <v>0.48281091647571334</v>
      </c>
      <c r="AF262">
        <v>0.56980213576554262</v>
      </c>
      <c r="AG262">
        <v>0.58020440582036437</v>
      </c>
      <c r="AH262">
        <v>0.55866775504550503</v>
      </c>
      <c r="AI262">
        <v>1.0481358975307664E-2</v>
      </c>
      <c r="AJ262">
        <v>205</v>
      </c>
      <c r="AK262">
        <v>203</v>
      </c>
      <c r="AL262">
        <v>0.94880691720291976</v>
      </c>
      <c r="AM262">
        <v>1.0564844024335343</v>
      </c>
      <c r="AN262">
        <v>0.89886211288263052</v>
      </c>
      <c r="AO262">
        <v>1.0448451390431377</v>
      </c>
      <c r="AP262">
        <v>0.99108380600931967</v>
      </c>
      <c r="AQ262">
        <v>0.98992405267501793</v>
      </c>
      <c r="AR262">
        <v>8.7568748898136928E-3</v>
      </c>
      <c r="AS262">
        <v>226</v>
      </c>
      <c r="AT262">
        <v>214</v>
      </c>
      <c r="AU262">
        <v>149.5</v>
      </c>
      <c r="AV262">
        <v>186.5</v>
      </c>
      <c r="AW262">
        <v>187</v>
      </c>
      <c r="AX262">
        <v>204</v>
      </c>
      <c r="AY262">
        <v>220</v>
      </c>
      <c r="AZ262">
        <f>SUMPRODUCT(AU262:AY262,$AU$2:$AY$2)/SUM($AU$2:$AY$2)</f>
        <v>191.875</v>
      </c>
      <c r="BA262" s="32" t="s">
        <v>478</v>
      </c>
    </row>
    <row r="263" spans="1:53" hidden="1" x14ac:dyDescent="0.3">
      <c r="A263" t="s">
        <v>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241</v>
      </c>
      <c r="I263">
        <v>0</v>
      </c>
      <c r="J263">
        <v>132</v>
      </c>
      <c r="K263">
        <v>1.1814835194643456</v>
      </c>
      <c r="L263">
        <v>1.1053043360228354</v>
      </c>
      <c r="M263">
        <v>1.0927200152236034</v>
      </c>
      <c r="N263">
        <v>1.0754623735010302</v>
      </c>
      <c r="O263">
        <v>1.0502214659933184</v>
      </c>
      <c r="P263">
        <v>1.0756106942667163</v>
      </c>
      <c r="Q263">
        <v>-2.3278731961340782E-2</v>
      </c>
      <c r="R263">
        <v>267</v>
      </c>
      <c r="S263">
        <v>168</v>
      </c>
      <c r="T263">
        <v>3.3718193848319999</v>
      </c>
      <c r="U263">
        <v>3.3148021923840001</v>
      </c>
      <c r="V263">
        <v>3.5268812492800001</v>
      </c>
      <c r="W263">
        <v>3.4221040158719997</v>
      </c>
      <c r="X263">
        <v>3.3218826076159997</v>
      </c>
      <c r="Y263">
        <v>3.3950915765248002</v>
      </c>
      <c r="Z263">
        <v>-2.979712375720367E-3</v>
      </c>
      <c r="AA263">
        <v>281</v>
      </c>
      <c r="AB263">
        <v>175</v>
      </c>
      <c r="AC263">
        <v>0.64109452645328247</v>
      </c>
      <c r="AD263">
        <v>0.34858554549732385</v>
      </c>
      <c r="AE263">
        <v>9.2712799779182176E-2</v>
      </c>
      <c r="AF263">
        <v>0.91089326313172392</v>
      </c>
      <c r="AG263">
        <v>0.84226875494259945</v>
      </c>
      <c r="AH263">
        <v>0.67820204446992371</v>
      </c>
      <c r="AI263">
        <v>5.6101657579842978E-2</v>
      </c>
      <c r="AJ263">
        <v>258</v>
      </c>
      <c r="AK263">
        <v>231</v>
      </c>
      <c r="AL263">
        <v>1.027333923943522</v>
      </c>
      <c r="AM263">
        <v>1.0531443900272</v>
      </c>
      <c r="AN263">
        <v>0.75229858385669823</v>
      </c>
      <c r="AO263">
        <v>0.96213770140815313</v>
      </c>
      <c r="AP263">
        <v>0.91915949872245883</v>
      </c>
      <c r="AQ263">
        <v>0.91078874238130525</v>
      </c>
      <c r="AR263">
        <v>-2.2006766416251655E-2</v>
      </c>
      <c r="AS263">
        <v>196</v>
      </c>
      <c r="AT263">
        <v>72</v>
      </c>
      <c r="AU263">
        <v>186.5</v>
      </c>
      <c r="AV263">
        <v>217.5</v>
      </c>
      <c r="AW263">
        <v>228</v>
      </c>
      <c r="AX263">
        <v>244.5</v>
      </c>
      <c r="AY263">
        <v>134</v>
      </c>
      <c r="AZ263">
        <f>SUMPRODUCT(AU263:AY263,$AU$2:$AY$2)/SUM($AU$2:$AY$2)</f>
        <v>192.39999999999998</v>
      </c>
      <c r="BA263" s="32" t="s">
        <v>478</v>
      </c>
    </row>
    <row r="264" spans="1:53" hidden="1" x14ac:dyDescent="0.3">
      <c r="A264" t="s">
        <v>197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241</v>
      </c>
      <c r="I264">
        <v>0</v>
      </c>
      <c r="J264">
        <v>132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301</v>
      </c>
      <c r="S264">
        <v>122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298</v>
      </c>
      <c r="AB264">
        <v>155</v>
      </c>
      <c r="AC264">
        <v>0.67409571417870817</v>
      </c>
      <c r="AD264">
        <v>0.46249166920629947</v>
      </c>
      <c r="AE264">
        <v>0.57243375822366982</v>
      </c>
      <c r="AF264">
        <v>0.57371720554597239</v>
      </c>
      <c r="AG264">
        <v>0.68722577621932546</v>
      </c>
      <c r="AH264">
        <v>0.61832159296550626</v>
      </c>
      <c r="AI264">
        <v>3.8656060602202391E-3</v>
      </c>
      <c r="AJ264">
        <v>225</v>
      </c>
      <c r="AK264">
        <v>198</v>
      </c>
      <c r="AL264">
        <v>1.1727357535747291</v>
      </c>
      <c r="AM264">
        <v>0.92465280650356418</v>
      </c>
      <c r="AN264">
        <v>1.0113228020423244</v>
      </c>
      <c r="AO264">
        <v>0.98453077429550651</v>
      </c>
      <c r="AP264">
        <v>1.0521446861214263</v>
      </c>
      <c r="AQ264">
        <v>1.0233510951496021</v>
      </c>
      <c r="AR264">
        <v>-2.1467938012025956E-2</v>
      </c>
      <c r="AS264">
        <v>244</v>
      </c>
      <c r="AT264">
        <v>73</v>
      </c>
      <c r="AU264">
        <v>186.5</v>
      </c>
      <c r="AV264">
        <v>211.5</v>
      </c>
      <c r="AW264">
        <v>226.5</v>
      </c>
      <c r="AX264">
        <v>211.5</v>
      </c>
      <c r="AY264">
        <v>158.5</v>
      </c>
      <c r="AZ264">
        <f>SUMPRODUCT(AU264:AY264,$AU$2:$AY$2)/SUM($AU$2:$AY$2)</f>
        <v>193.60000000000002</v>
      </c>
      <c r="BA264" s="32" t="s">
        <v>478</v>
      </c>
    </row>
    <row r="265" spans="1:53" hidden="1" x14ac:dyDescent="0.3">
      <c r="A265" t="s">
        <v>111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241</v>
      </c>
      <c r="I265">
        <v>0</v>
      </c>
      <c r="J265">
        <v>132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301</v>
      </c>
      <c r="S265">
        <v>122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298</v>
      </c>
      <c r="AB265">
        <v>155</v>
      </c>
      <c r="AC265">
        <v>-0.53911413991250134</v>
      </c>
      <c r="AD265">
        <v>0.555569842401898</v>
      </c>
      <c r="AE265">
        <v>0.54280764207886667</v>
      </c>
      <c r="AF265">
        <v>0.63514399070355565</v>
      </c>
      <c r="AG265">
        <v>0.55682043542408</v>
      </c>
      <c r="AH265">
        <v>0.52265568492094183</v>
      </c>
      <c r="AI265">
        <v>1</v>
      </c>
      <c r="AJ265">
        <v>196</v>
      </c>
      <c r="AK265">
        <v>270</v>
      </c>
      <c r="AL265">
        <v>3.2214760613680586</v>
      </c>
      <c r="AM265">
        <v>0.92189898811016258</v>
      </c>
      <c r="AN265">
        <v>0.88577328010142597</v>
      </c>
      <c r="AO265">
        <v>0.95521290800623126</v>
      </c>
      <c r="AP265">
        <v>0.93721157646758613</v>
      </c>
      <c r="AQ265">
        <v>1.0457719114831001</v>
      </c>
      <c r="AR265">
        <v>-0.21881023037427372</v>
      </c>
      <c r="AS265">
        <v>255</v>
      </c>
      <c r="AT265">
        <v>44</v>
      </c>
      <c r="AU265">
        <v>186.5</v>
      </c>
      <c r="AV265">
        <v>211.5</v>
      </c>
      <c r="AW265">
        <v>226.5</v>
      </c>
      <c r="AX265">
        <v>233</v>
      </c>
      <c r="AY265">
        <v>149.5</v>
      </c>
      <c r="AZ265">
        <f>SUMPRODUCT(AU265:AY265,$AU$2:$AY$2)/SUM($AU$2:$AY$2)</f>
        <v>194.125</v>
      </c>
      <c r="BA265" s="32" t="s">
        <v>478</v>
      </c>
    </row>
    <row r="266" spans="1:53" hidden="1" x14ac:dyDescent="0.3">
      <c r="A266" t="s">
        <v>31</v>
      </c>
      <c r="B266">
        <v>300.93370231851759</v>
      </c>
      <c r="C266">
        <v>318.65833469851538</v>
      </c>
      <c r="D266">
        <v>335.98817057088672</v>
      </c>
      <c r="E266">
        <v>0</v>
      </c>
      <c r="F266">
        <v>0</v>
      </c>
      <c r="G266">
        <v>98.177235965028999</v>
      </c>
      <c r="H266">
        <v>93</v>
      </c>
      <c r="I266">
        <v>-1</v>
      </c>
      <c r="J266">
        <v>257</v>
      </c>
      <c r="K266">
        <v>394.94164503777648</v>
      </c>
      <c r="L266">
        <v>410.62455222949046</v>
      </c>
      <c r="M266">
        <v>383.8955869970606</v>
      </c>
      <c r="N266">
        <v>0</v>
      </c>
      <c r="O266">
        <v>0</v>
      </c>
      <c r="P266">
        <v>117.05742726277548</v>
      </c>
      <c r="Q266">
        <v>-1</v>
      </c>
      <c r="R266">
        <v>78</v>
      </c>
      <c r="S266">
        <v>250</v>
      </c>
      <c r="T266">
        <v>522.12115229104745</v>
      </c>
      <c r="U266">
        <v>556.87361828349708</v>
      </c>
      <c r="V266">
        <v>449.89960321690859</v>
      </c>
      <c r="W266">
        <v>0</v>
      </c>
      <c r="X266">
        <v>0</v>
      </c>
      <c r="Y266">
        <v>143.92965917210893</v>
      </c>
      <c r="Z266">
        <v>-1</v>
      </c>
      <c r="AA266">
        <v>95</v>
      </c>
      <c r="AB266">
        <v>251</v>
      </c>
      <c r="AC266">
        <v>0</v>
      </c>
      <c r="AD266">
        <v>0.38687028443371879</v>
      </c>
      <c r="AE266">
        <v>0.35051723576065147</v>
      </c>
      <c r="AF266">
        <v>0.27269346002168532</v>
      </c>
      <c r="AG266">
        <v>0.27798529789975879</v>
      </c>
      <c r="AH266">
        <v>0.28244911854022536</v>
      </c>
      <c r="AI266">
        <v>1</v>
      </c>
      <c r="AJ266">
        <v>151</v>
      </c>
      <c r="AK266">
        <v>270</v>
      </c>
      <c r="AL266">
        <v>0</v>
      </c>
      <c r="AM266">
        <v>0.92184767244295995</v>
      </c>
      <c r="AN266">
        <v>0.93618669045301695</v>
      </c>
      <c r="AO266">
        <v>0.92588436893569237</v>
      </c>
      <c r="AP266">
        <v>0.94777497454539616</v>
      </c>
      <c r="AQ266">
        <v>0.89020502221161757</v>
      </c>
      <c r="AR266">
        <v>1</v>
      </c>
      <c r="AS266">
        <v>185</v>
      </c>
      <c r="AT266">
        <v>274</v>
      </c>
      <c r="AU266">
        <v>175</v>
      </c>
      <c r="AV266">
        <v>164</v>
      </c>
      <c r="AW266">
        <v>173</v>
      </c>
      <c r="AX266">
        <v>210.5</v>
      </c>
      <c r="AY266">
        <v>229.5</v>
      </c>
      <c r="AZ266">
        <f>SUMPRODUCT(AU266:AY266,$AU$2:$AY$2)/SUM($AU$2:$AY$2)</f>
        <v>194.625</v>
      </c>
      <c r="BA266" s="32" t="s">
        <v>478</v>
      </c>
    </row>
    <row r="267" spans="1:53" hidden="1" x14ac:dyDescent="0.3">
      <c r="A267" t="s">
        <v>213</v>
      </c>
      <c r="B267">
        <v>2.6071612503244803</v>
      </c>
      <c r="C267">
        <v>2.89942622171136</v>
      </c>
      <c r="D267">
        <v>2.9929745313280001</v>
      </c>
      <c r="E267">
        <v>3.1909413705728</v>
      </c>
      <c r="F267">
        <v>3.5015287471820802</v>
      </c>
      <c r="G267">
        <v>3.2318181899120644</v>
      </c>
      <c r="H267">
        <v>197</v>
      </c>
      <c r="I267">
        <v>6.0762017659754308E-2</v>
      </c>
      <c r="J267">
        <v>99</v>
      </c>
      <c r="K267">
        <v>6.2573535127191544</v>
      </c>
      <c r="L267">
        <v>8.0877313935544333</v>
      </c>
      <c r="M267">
        <v>6.6599144666109948</v>
      </c>
      <c r="N267">
        <v>8.1876344709475326</v>
      </c>
      <c r="O267">
        <v>10.037054551362457</v>
      </c>
      <c r="P267">
        <v>8.5203493004651207</v>
      </c>
      <c r="Q267">
        <v>9.9114958897476679E-2</v>
      </c>
      <c r="R267">
        <v>202</v>
      </c>
      <c r="S267">
        <v>44</v>
      </c>
      <c r="T267">
        <v>24.032292467358925</v>
      </c>
      <c r="U267">
        <v>26.559505219305269</v>
      </c>
      <c r="V267">
        <v>23.882080352692121</v>
      </c>
      <c r="W267">
        <v>27.06460443592745</v>
      </c>
      <c r="X267">
        <v>26.795920971611647</v>
      </c>
      <c r="Y267">
        <v>26.143755674294528</v>
      </c>
      <c r="Z267">
        <v>2.200894643346496E-2</v>
      </c>
      <c r="AA267">
        <v>194</v>
      </c>
      <c r="AB267">
        <v>111</v>
      </c>
      <c r="AC267">
        <v>0</v>
      </c>
      <c r="AD267">
        <v>-0.17827132708265592</v>
      </c>
      <c r="AE267">
        <v>-0.17776917327801775</v>
      </c>
      <c r="AF267">
        <v>-0.22635979668973588</v>
      </c>
      <c r="AG267">
        <v>1.5310700672312898</v>
      </c>
      <c r="AH267">
        <v>0.5000526868758588</v>
      </c>
      <c r="AI267">
        <v>1</v>
      </c>
      <c r="AJ267">
        <v>189</v>
      </c>
      <c r="AK267">
        <v>270</v>
      </c>
      <c r="AL267">
        <v>0</v>
      </c>
      <c r="AM267">
        <v>0.92928440129532985</v>
      </c>
      <c r="AN267">
        <v>0.9256643659568019</v>
      </c>
      <c r="AO267">
        <v>0.96606219078666522</v>
      </c>
      <c r="AP267">
        <v>1.9761984099256757</v>
      </c>
      <c r="AQ267">
        <v>1.3118951144623967</v>
      </c>
      <c r="AR267">
        <v>1</v>
      </c>
      <c r="AS267">
        <v>287</v>
      </c>
      <c r="AT267">
        <v>274</v>
      </c>
      <c r="AU267">
        <v>148</v>
      </c>
      <c r="AV267">
        <v>123</v>
      </c>
      <c r="AW267">
        <v>152.5</v>
      </c>
      <c r="AX267">
        <v>229.5</v>
      </c>
      <c r="AY267">
        <v>280.5</v>
      </c>
      <c r="AZ267">
        <f>SUMPRODUCT(AU267:AY267,$AU$2:$AY$2)/SUM($AU$2:$AY$2)</f>
        <v>197.125</v>
      </c>
      <c r="BA267" s="32" t="s">
        <v>478</v>
      </c>
    </row>
    <row r="268" spans="1:53" hidden="1" x14ac:dyDescent="0.3">
      <c r="A268" t="s">
        <v>13</v>
      </c>
      <c r="B268">
        <v>18.685827788718083</v>
      </c>
      <c r="C268">
        <v>19.626170737651201</v>
      </c>
      <c r="D268">
        <v>17.881283327725363</v>
      </c>
      <c r="E268">
        <v>11.855372227958476</v>
      </c>
      <c r="F268">
        <v>11.852086591333888</v>
      </c>
      <c r="G268">
        <v>13.789302896784637</v>
      </c>
      <c r="H268">
        <v>158</v>
      </c>
      <c r="I268">
        <v>-8.7030025628726304E-2</v>
      </c>
      <c r="J268">
        <v>231</v>
      </c>
      <c r="K268">
        <v>10.427583773862297</v>
      </c>
      <c r="L268">
        <v>10.095198750018765</v>
      </c>
      <c r="M268">
        <v>9.7312366507602963</v>
      </c>
      <c r="N268">
        <v>8.140509557783961</v>
      </c>
      <c r="O268">
        <v>8.8582715269353471</v>
      </c>
      <c r="P268">
        <v>8.9578479344554385</v>
      </c>
      <c r="Q268">
        <v>-3.2094271665329965E-2</v>
      </c>
      <c r="R268">
        <v>200</v>
      </c>
      <c r="S268">
        <v>181</v>
      </c>
      <c r="T268">
        <v>19.955699219232049</v>
      </c>
      <c r="U268">
        <v>23.198201107815322</v>
      </c>
      <c r="V268">
        <v>24.930080689150977</v>
      </c>
      <c r="W268">
        <v>27.058118081890814</v>
      </c>
      <c r="X268">
        <v>27.689665077318658</v>
      </c>
      <c r="Y268">
        <v>26.337012609677274</v>
      </c>
      <c r="Z268">
        <v>6.7702232130195439E-2</v>
      </c>
      <c r="AA268">
        <v>193</v>
      </c>
      <c r="AB268">
        <v>60</v>
      </c>
      <c r="AC268">
        <v>0.400466482664322</v>
      </c>
      <c r="AD268">
        <v>0.72157309578331841</v>
      </c>
      <c r="AE268">
        <v>0.44294779835937947</v>
      </c>
      <c r="AF268">
        <v>0.50304736241310444</v>
      </c>
      <c r="AG268">
        <v>0.69471203369642431</v>
      </c>
      <c r="AH268">
        <v>0.57349056079675897</v>
      </c>
      <c r="AI268">
        <v>0.11647172698926167</v>
      </c>
      <c r="AJ268">
        <v>208</v>
      </c>
      <c r="AK268">
        <v>249</v>
      </c>
      <c r="AL268">
        <v>0.85860001167344024</v>
      </c>
      <c r="AM268">
        <v>1.1594134845305464</v>
      </c>
      <c r="AN268">
        <v>0.91382140750856533</v>
      </c>
      <c r="AO268">
        <v>0.95887742984653457</v>
      </c>
      <c r="AP268">
        <v>1.0878176101189676</v>
      </c>
      <c r="AQ268">
        <v>1.0064552293134599</v>
      </c>
      <c r="AR268">
        <v>4.8462831212041202E-2</v>
      </c>
      <c r="AS268">
        <v>235</v>
      </c>
      <c r="AT268">
        <v>250</v>
      </c>
      <c r="AU268">
        <v>194.5</v>
      </c>
      <c r="AV268">
        <v>190.5</v>
      </c>
      <c r="AW268">
        <v>126.5</v>
      </c>
      <c r="AX268">
        <v>228.5</v>
      </c>
      <c r="AY268">
        <v>242.5</v>
      </c>
      <c r="AZ268">
        <f>SUMPRODUCT(AU268:AY268,$AU$2:$AY$2)/SUM($AU$2:$AY$2)</f>
        <v>199.8</v>
      </c>
      <c r="BA268" s="32" t="s">
        <v>478</v>
      </c>
    </row>
    <row r="269" spans="1:53" hidden="1" x14ac:dyDescent="0.3">
      <c r="A269" t="s">
        <v>17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241</v>
      </c>
      <c r="I269">
        <v>0</v>
      </c>
      <c r="J269">
        <v>132</v>
      </c>
      <c r="K269">
        <v>0.52669363647487988</v>
      </c>
      <c r="L269">
        <v>0.38995987203072002</v>
      </c>
      <c r="M269">
        <v>0.24796306959359998</v>
      </c>
      <c r="N269">
        <v>0.37651330784255999</v>
      </c>
      <c r="O269">
        <v>0</v>
      </c>
      <c r="P269">
        <v>0.20837928169676798</v>
      </c>
      <c r="Q269">
        <v>-1</v>
      </c>
      <c r="R269">
        <v>291</v>
      </c>
      <c r="S269">
        <v>250</v>
      </c>
      <c r="T269">
        <v>6.1848243014451203</v>
      </c>
      <c r="U269">
        <v>6.1958412656639998</v>
      </c>
      <c r="V269">
        <v>6.2235142418432003</v>
      </c>
      <c r="W269">
        <v>6.2752396236800001</v>
      </c>
      <c r="X269">
        <v>0</v>
      </c>
      <c r="Y269">
        <v>3.7463080138280964</v>
      </c>
      <c r="Z269">
        <v>-1</v>
      </c>
      <c r="AA269">
        <v>273</v>
      </c>
      <c r="AB269">
        <v>251</v>
      </c>
      <c r="AC269">
        <v>0.45689828568286972</v>
      </c>
      <c r="AD269">
        <v>0.60659187074722365</v>
      </c>
      <c r="AE269">
        <v>0.43782968475309747</v>
      </c>
      <c r="AF269">
        <v>0.48510103654070236</v>
      </c>
      <c r="AG269">
        <v>0.53469393809969701</v>
      </c>
      <c r="AH269">
        <v>0.50014833097421363</v>
      </c>
      <c r="AI269">
        <v>3.1946414395241707E-2</v>
      </c>
      <c r="AJ269">
        <v>190</v>
      </c>
      <c r="AK269">
        <v>213</v>
      </c>
      <c r="AL269">
        <v>0.89315147411508644</v>
      </c>
      <c r="AM269">
        <v>1.0112886935979775</v>
      </c>
      <c r="AN269">
        <v>0.86528134850609117</v>
      </c>
      <c r="AO269">
        <v>0.91320386873384451</v>
      </c>
      <c r="AP269">
        <v>0.84773009691042944</v>
      </c>
      <c r="AQ269">
        <v>0.88133147747119667</v>
      </c>
      <c r="AR269">
        <v>-1.0384482486726521E-2</v>
      </c>
      <c r="AS269">
        <v>178</v>
      </c>
      <c r="AT269">
        <v>84</v>
      </c>
      <c r="AU269">
        <v>186.5</v>
      </c>
      <c r="AV269">
        <v>270.5</v>
      </c>
      <c r="AW269">
        <v>262</v>
      </c>
      <c r="AX269">
        <v>201.5</v>
      </c>
      <c r="AY269">
        <v>131</v>
      </c>
      <c r="AZ269">
        <f>SUMPRODUCT(AU269:AY269,$AU$2:$AY$2)/SUM($AU$2:$AY$2)</f>
        <v>199.8</v>
      </c>
      <c r="BA269" s="32" t="s">
        <v>478</v>
      </c>
    </row>
    <row r="270" spans="1:53" hidden="1" x14ac:dyDescent="0.3">
      <c r="A270" t="s">
        <v>145</v>
      </c>
      <c r="B270">
        <v>0.34326005888430083</v>
      </c>
      <c r="C270">
        <v>0.30690899297484803</v>
      </c>
      <c r="D270">
        <v>0.26005674970460158</v>
      </c>
      <c r="E270">
        <v>0.2089627824932864</v>
      </c>
      <c r="F270">
        <v>0</v>
      </c>
      <c r="G270">
        <v>0.14720863728186367</v>
      </c>
      <c r="H270">
        <v>218</v>
      </c>
      <c r="I270">
        <v>-1</v>
      </c>
      <c r="J270">
        <v>257</v>
      </c>
      <c r="K270">
        <v>2.4344574210844669</v>
      </c>
      <c r="L270">
        <v>2.3672527180065792</v>
      </c>
      <c r="M270">
        <v>2.3740139497965567</v>
      </c>
      <c r="N270">
        <v>2.3320395912258562</v>
      </c>
      <c r="O270">
        <v>2.1597702166691839</v>
      </c>
      <c r="P270">
        <v>2.2784082609492939</v>
      </c>
      <c r="Q270">
        <v>-2.3660021272347898E-2</v>
      </c>
      <c r="R270">
        <v>250</v>
      </c>
      <c r="S270">
        <v>169</v>
      </c>
      <c r="T270">
        <v>25.358903991602787</v>
      </c>
      <c r="U270">
        <v>23.4026287993644</v>
      </c>
      <c r="V270">
        <v>25.659362024233985</v>
      </c>
      <c r="W270">
        <v>25.644675771168256</v>
      </c>
      <c r="X270">
        <v>24.981933567604734</v>
      </c>
      <c r="Y270">
        <v>25.25612520278753</v>
      </c>
      <c r="Z270">
        <v>-2.9909191245470756E-3</v>
      </c>
      <c r="AA270">
        <v>198</v>
      </c>
      <c r="AB270">
        <v>176</v>
      </c>
      <c r="AC270">
        <v>0.88370353629740017</v>
      </c>
      <c r="AD270">
        <v>0.10902464018991145</v>
      </c>
      <c r="AE270">
        <v>1.4425063948118808</v>
      </c>
      <c r="AF270">
        <v>54.646736289871292</v>
      </c>
      <c r="AG270">
        <v>3.874177362244978</v>
      </c>
      <c r="AH270">
        <v>18.281829519646116</v>
      </c>
      <c r="AI270">
        <v>0.34392360247007692</v>
      </c>
      <c r="AJ270">
        <v>306</v>
      </c>
      <c r="AK270">
        <v>267</v>
      </c>
      <c r="AL270">
        <v>1.0612381591267299</v>
      </c>
      <c r="AM270">
        <v>-1.4924501714523191</v>
      </c>
      <c r="AN270">
        <v>1.1218048981627817</v>
      </c>
      <c r="AO270">
        <v>-32.863162978526539</v>
      </c>
      <c r="AP270">
        <v>5.4452059039941654</v>
      </c>
      <c r="AQ270">
        <v>-7.4780661529440176</v>
      </c>
      <c r="AR270">
        <v>0.38688448522704122</v>
      </c>
      <c r="AS270">
        <v>3</v>
      </c>
      <c r="AT270">
        <v>269</v>
      </c>
      <c r="AU270">
        <v>237.5</v>
      </c>
      <c r="AV270">
        <v>209.5</v>
      </c>
      <c r="AW270">
        <v>187</v>
      </c>
      <c r="AX270">
        <v>286.5</v>
      </c>
      <c r="AY270">
        <v>136</v>
      </c>
      <c r="AZ270">
        <f>SUMPRODUCT(AU270:AY270,$AU$2:$AY$2)/SUM($AU$2:$AY$2)</f>
        <v>200.09999999999997</v>
      </c>
      <c r="BA270" s="32" t="s">
        <v>478</v>
      </c>
    </row>
    <row r="271" spans="1:53" hidden="1" x14ac:dyDescent="0.3">
      <c r="A271" t="s">
        <v>30</v>
      </c>
      <c r="B271">
        <v>8.0905653923839997E-4</v>
      </c>
      <c r="C271">
        <v>0</v>
      </c>
      <c r="D271">
        <v>0</v>
      </c>
      <c r="E271">
        <v>0</v>
      </c>
      <c r="F271">
        <v>0</v>
      </c>
      <c r="G271">
        <v>4.0452826961920001E-5</v>
      </c>
      <c r="H271">
        <v>239</v>
      </c>
      <c r="I271">
        <v>-1</v>
      </c>
      <c r="J271">
        <v>257</v>
      </c>
      <c r="K271">
        <v>0.91433806712719368</v>
      </c>
      <c r="L271">
        <v>0.33673159680501763</v>
      </c>
      <c r="M271">
        <v>0</v>
      </c>
      <c r="N271">
        <v>0</v>
      </c>
      <c r="O271">
        <v>0</v>
      </c>
      <c r="P271">
        <v>6.2553483196610568E-2</v>
      </c>
      <c r="Q271">
        <v>-1</v>
      </c>
      <c r="R271">
        <v>296</v>
      </c>
      <c r="S271">
        <v>250</v>
      </c>
      <c r="T271">
        <v>3.8430248725685248</v>
      </c>
      <c r="U271">
        <v>3.7964168273079295</v>
      </c>
      <c r="V271">
        <v>0</v>
      </c>
      <c r="W271">
        <v>0</v>
      </c>
      <c r="X271">
        <v>0</v>
      </c>
      <c r="Y271">
        <v>0.38197208499382274</v>
      </c>
      <c r="Z271">
        <v>-1</v>
      </c>
      <c r="AA271">
        <v>294</v>
      </c>
      <c r="AB271">
        <v>251</v>
      </c>
      <c r="AC271">
        <v>0.54207499391852898</v>
      </c>
      <c r="AD271">
        <v>0.18736078292622199</v>
      </c>
      <c r="AE271">
        <v>0.28071074795264739</v>
      </c>
      <c r="AF271">
        <v>0.33754725525554252</v>
      </c>
      <c r="AG271">
        <v>0.41361454320503788</v>
      </c>
      <c r="AH271">
        <v>0.35932393229144494</v>
      </c>
      <c r="AI271">
        <v>-5.2656923672424472E-2</v>
      </c>
      <c r="AJ271">
        <v>160</v>
      </c>
      <c r="AK271">
        <v>68</v>
      </c>
      <c r="AL271">
        <v>1.9894994204114156</v>
      </c>
      <c r="AM271">
        <v>1.0793580734072794</v>
      </c>
      <c r="AN271">
        <v>0.94476919200483978</v>
      </c>
      <c r="AO271">
        <v>0.95279774303339482</v>
      </c>
      <c r="AP271">
        <v>0.83173366685811811</v>
      </c>
      <c r="AQ271">
        <v>0.96092950274516853</v>
      </c>
      <c r="AR271">
        <v>-0.16006033086597393</v>
      </c>
      <c r="AS271">
        <v>214</v>
      </c>
      <c r="AT271">
        <v>47</v>
      </c>
      <c r="AU271">
        <v>248</v>
      </c>
      <c r="AV271">
        <v>273</v>
      </c>
      <c r="AW271">
        <v>272.5</v>
      </c>
      <c r="AX271">
        <v>114</v>
      </c>
      <c r="AY271">
        <v>130.5</v>
      </c>
      <c r="AZ271">
        <f>SUMPRODUCT(AU271:AY271,$AU$2:$AY$2)/SUM($AU$2:$AY$2)</f>
        <v>201.3</v>
      </c>
      <c r="BA271" s="32" t="s">
        <v>478</v>
      </c>
    </row>
    <row r="272" spans="1:53" hidden="1" x14ac:dyDescent="0.3">
      <c r="A272" t="s">
        <v>55</v>
      </c>
      <c r="B272">
        <v>-3.5850142719999999E-2</v>
      </c>
      <c r="C272">
        <v>0</v>
      </c>
      <c r="D272">
        <v>0</v>
      </c>
      <c r="E272">
        <v>0</v>
      </c>
      <c r="F272">
        <v>0</v>
      </c>
      <c r="G272">
        <v>-1.7925071359999999E-3</v>
      </c>
      <c r="H272">
        <v>302</v>
      </c>
      <c r="I272">
        <v>-1</v>
      </c>
      <c r="J272">
        <v>257</v>
      </c>
      <c r="K272">
        <v>1.08743029096448</v>
      </c>
      <c r="L272">
        <v>0.82290152613888001</v>
      </c>
      <c r="M272">
        <v>0.30906301562880001</v>
      </c>
      <c r="N272">
        <v>0.56401654988799999</v>
      </c>
      <c r="O272">
        <v>0.6135151259097088</v>
      </c>
      <c r="P272">
        <v>0.57194020931121159</v>
      </c>
      <c r="Q272">
        <v>-0.10816447136177032</v>
      </c>
      <c r="R272">
        <v>279</v>
      </c>
      <c r="S272">
        <v>222</v>
      </c>
      <c r="T272">
        <v>9.0335614566399993</v>
      </c>
      <c r="U272">
        <v>8.7542859059199998</v>
      </c>
      <c r="V272">
        <v>9.2541161984000002</v>
      </c>
      <c r="W272">
        <v>9.2383519641600014</v>
      </c>
      <c r="X272">
        <v>5.938648070897357</v>
      </c>
      <c r="Y272">
        <v>7.8871804254149449</v>
      </c>
      <c r="Z272">
        <v>-8.047039304566761E-2</v>
      </c>
      <c r="AA272">
        <v>247</v>
      </c>
      <c r="AB272">
        <v>229</v>
      </c>
      <c r="AC272">
        <v>0.57103309042260608</v>
      </c>
      <c r="AD272">
        <v>0.52361139049500638</v>
      </c>
      <c r="AE272">
        <v>0.48231478708093412</v>
      </c>
      <c r="AF272">
        <v>0.66750754417935498</v>
      </c>
      <c r="AG272">
        <v>0.52808749684350076</v>
      </c>
      <c r="AH272">
        <v>0.56268244345327423</v>
      </c>
      <c r="AI272">
        <v>-1.5515411531699774E-2</v>
      </c>
      <c r="AJ272">
        <v>206</v>
      </c>
      <c r="AK272">
        <v>81</v>
      </c>
      <c r="AL272">
        <v>0.93575616037910225</v>
      </c>
      <c r="AM272">
        <v>0.87372361285016842</v>
      </c>
      <c r="AN272">
        <v>0.87101715946845981</v>
      </c>
      <c r="AO272">
        <v>0.9861518981804821</v>
      </c>
      <c r="AP272">
        <v>0.84714188675508029</v>
      </c>
      <c r="AQ272">
        <v>0.89937974471133231</v>
      </c>
      <c r="AR272">
        <v>-1.9700700737365406E-2</v>
      </c>
      <c r="AS272">
        <v>190</v>
      </c>
      <c r="AT272">
        <v>74</v>
      </c>
      <c r="AU272">
        <v>279.5</v>
      </c>
      <c r="AV272">
        <v>250.5</v>
      </c>
      <c r="AW272">
        <v>238</v>
      </c>
      <c r="AX272">
        <v>143.5</v>
      </c>
      <c r="AY272">
        <v>132</v>
      </c>
      <c r="AZ272">
        <f>SUMPRODUCT(AU272:AY272,$AU$2:$AY$2)/SUM($AU$2:$AY$2)</f>
        <v>202.2</v>
      </c>
      <c r="BA272" s="32" t="s">
        <v>478</v>
      </c>
    </row>
    <row r="273" spans="1:53" hidden="1" x14ac:dyDescent="0.3">
      <c r="A273" t="s">
        <v>193</v>
      </c>
      <c r="B273">
        <v>20.672941197311999</v>
      </c>
      <c r="C273">
        <v>20.137320504319998</v>
      </c>
      <c r="D273">
        <v>20.210593358848001</v>
      </c>
      <c r="E273">
        <v>16.213196933119999</v>
      </c>
      <c r="F273">
        <v>15.132274418688</v>
      </c>
      <c r="G273">
        <v>16.999500604262401</v>
      </c>
      <c r="H273">
        <v>151</v>
      </c>
      <c r="I273">
        <v>-6.0492204819428297E-2</v>
      </c>
      <c r="J273">
        <v>224</v>
      </c>
      <c r="K273">
        <v>22.256791926784</v>
      </c>
      <c r="L273">
        <v>21.682288692223999</v>
      </c>
      <c r="M273">
        <v>16.574421448704001</v>
      </c>
      <c r="N273">
        <v>13.392702733311999</v>
      </c>
      <c r="O273">
        <v>12.749935353855999</v>
      </c>
      <c r="P273">
        <v>14.6296232822272</v>
      </c>
      <c r="Q273">
        <v>-0.10544080641737874</v>
      </c>
      <c r="R273">
        <v>171</v>
      </c>
      <c r="S273">
        <v>219</v>
      </c>
      <c r="T273">
        <v>39.538787560448</v>
      </c>
      <c r="U273">
        <v>37.560583333888005</v>
      </c>
      <c r="V273">
        <v>32.174099631103999</v>
      </c>
      <c r="W273">
        <v>26.038104640512</v>
      </c>
      <c r="X273">
        <v>17.659079778304001</v>
      </c>
      <c r="Y273">
        <v>25.164851774412803</v>
      </c>
      <c r="Z273">
        <v>-0.14888362893770013</v>
      </c>
      <c r="AA273">
        <v>199</v>
      </c>
      <c r="AB273">
        <v>239</v>
      </c>
      <c r="AC273">
        <v>0.48473397508340799</v>
      </c>
      <c r="AD273">
        <v>0.5996005783702959</v>
      </c>
      <c r="AE273">
        <v>0.39660912235602458</v>
      </c>
      <c r="AF273">
        <v>0.50218383126839317</v>
      </c>
      <c r="AG273">
        <v>0.54365388365454703</v>
      </c>
      <c r="AH273">
        <v>0.50165525498622687</v>
      </c>
      <c r="AI273">
        <v>2.3207716840155879E-2</v>
      </c>
      <c r="AJ273">
        <v>191</v>
      </c>
      <c r="AK273">
        <v>211</v>
      </c>
      <c r="AL273">
        <v>0.91936376596881364</v>
      </c>
      <c r="AM273">
        <v>0.99862972234316205</v>
      </c>
      <c r="AN273">
        <v>0.81015826530288237</v>
      </c>
      <c r="AO273">
        <v>0.91412833772804314</v>
      </c>
      <c r="AP273">
        <v>0.96039398692823919</v>
      </c>
      <c r="AQ273">
        <v>0.91632742356588381</v>
      </c>
      <c r="AR273">
        <v>8.7705844060730342E-3</v>
      </c>
      <c r="AS273">
        <v>199</v>
      </c>
      <c r="AT273">
        <v>215</v>
      </c>
      <c r="AU273">
        <v>187.5</v>
      </c>
      <c r="AV273">
        <v>195</v>
      </c>
      <c r="AW273">
        <v>219</v>
      </c>
      <c r="AX273">
        <v>201</v>
      </c>
      <c r="AY273">
        <v>207</v>
      </c>
      <c r="AZ273">
        <f>SUMPRODUCT(AU273:AY273,$AU$2:$AY$2)/SUM($AU$2:$AY$2)</f>
        <v>202.8</v>
      </c>
      <c r="BA273" s="32" t="s">
        <v>478</v>
      </c>
    </row>
    <row r="274" spans="1:53" hidden="1" x14ac:dyDescent="0.3">
      <c r="A274" t="s">
        <v>87</v>
      </c>
      <c r="B274">
        <v>3.8880402411519999</v>
      </c>
      <c r="C274">
        <v>2.9845279948799996</v>
      </c>
      <c r="D274">
        <v>3.2415686424473602</v>
      </c>
      <c r="E274">
        <v>3.2188789372825597</v>
      </c>
      <c r="F274">
        <v>3.2070331173785602</v>
      </c>
      <c r="G274">
        <v>3.240419068427264</v>
      </c>
      <c r="H274">
        <v>196</v>
      </c>
      <c r="I274">
        <v>-3.7779647484723178E-2</v>
      </c>
      <c r="J274">
        <v>215</v>
      </c>
      <c r="K274">
        <v>10.979764410549761</v>
      </c>
      <c r="L274">
        <v>7.5270807576303618</v>
      </c>
      <c r="M274">
        <v>7.2054839786240006</v>
      </c>
      <c r="N274">
        <v>6.6839735933633539</v>
      </c>
      <c r="O274">
        <v>7.1032224312980476</v>
      </c>
      <c r="P274">
        <v>7.2129201046620324</v>
      </c>
      <c r="Q274">
        <v>-8.3415563815805061E-2</v>
      </c>
      <c r="R274">
        <v>210</v>
      </c>
      <c r="S274">
        <v>212</v>
      </c>
      <c r="T274">
        <v>9.6530227115999239</v>
      </c>
      <c r="U274">
        <v>10.550746887239679</v>
      </c>
      <c r="V274">
        <v>11.306120361670452</v>
      </c>
      <c r="W274">
        <v>11.256042931254273</v>
      </c>
      <c r="X274">
        <v>9.7738907039473659</v>
      </c>
      <c r="Y274">
        <v>10.5577817132313</v>
      </c>
      <c r="Z274">
        <v>2.4918025510634045E-3</v>
      </c>
      <c r="AA274">
        <v>237</v>
      </c>
      <c r="AB274">
        <v>147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13</v>
      </c>
      <c r="AK274">
        <v>89</v>
      </c>
      <c r="AL274">
        <v>0</v>
      </c>
      <c r="AM274">
        <v>3.3532463035380289</v>
      </c>
      <c r="AN274">
        <v>13.940982415738684</v>
      </c>
      <c r="AO274">
        <v>6.719458265579191</v>
      </c>
      <c r="AP274">
        <v>4.0614167133839354</v>
      </c>
      <c r="AQ274">
        <v>6.59626296335197</v>
      </c>
      <c r="AR274">
        <v>1</v>
      </c>
      <c r="AS274">
        <v>303</v>
      </c>
      <c r="AT274">
        <v>274</v>
      </c>
      <c r="AU274">
        <v>205.5</v>
      </c>
      <c r="AV274">
        <v>211</v>
      </c>
      <c r="AW274">
        <v>192</v>
      </c>
      <c r="AX274">
        <v>51</v>
      </c>
      <c r="AY274">
        <v>288.5</v>
      </c>
      <c r="AZ274">
        <f>SUMPRODUCT(AU274:AY274,$AU$2:$AY$2)/SUM($AU$2:$AY$2)</f>
        <v>205.35000000000002</v>
      </c>
      <c r="BA274" s="32" t="s">
        <v>478</v>
      </c>
    </row>
    <row r="275" spans="1:53" hidden="1" x14ac:dyDescent="0.3">
      <c r="A275" t="s">
        <v>153</v>
      </c>
      <c r="B275">
        <v>171.93572559892479</v>
      </c>
      <c r="C275">
        <v>195.38295334672384</v>
      </c>
      <c r="D275">
        <v>166.61013667587073</v>
      </c>
      <c r="E275">
        <v>0</v>
      </c>
      <c r="F275">
        <v>0</v>
      </c>
      <c r="G275">
        <v>51.687961282456584</v>
      </c>
      <c r="H275">
        <v>116</v>
      </c>
      <c r="I275">
        <v>-1</v>
      </c>
      <c r="J275">
        <v>257</v>
      </c>
      <c r="K275">
        <v>91.323350424044023</v>
      </c>
      <c r="L275">
        <v>95.869828881778375</v>
      </c>
      <c r="M275">
        <v>95.327185586763576</v>
      </c>
      <c r="N275">
        <v>0</v>
      </c>
      <c r="O275">
        <v>0</v>
      </c>
      <c r="P275">
        <v>28.425096082643837</v>
      </c>
      <c r="Q275">
        <v>-1</v>
      </c>
      <c r="R275">
        <v>144</v>
      </c>
      <c r="S275">
        <v>250</v>
      </c>
      <c r="T275">
        <v>156.14025141524561</v>
      </c>
      <c r="U275">
        <v>124.52102497843948</v>
      </c>
      <c r="V275">
        <v>176.43396614172806</v>
      </c>
      <c r="W275">
        <v>0</v>
      </c>
      <c r="X275">
        <v>0</v>
      </c>
      <c r="Y275">
        <v>49.319857048029874</v>
      </c>
      <c r="Z275">
        <v>-1</v>
      </c>
      <c r="AA275">
        <v>150</v>
      </c>
      <c r="AB275">
        <v>251</v>
      </c>
      <c r="AC275">
        <v>0</v>
      </c>
      <c r="AD275">
        <v>0.47258277130141652</v>
      </c>
      <c r="AE275">
        <v>0.43517197624704806</v>
      </c>
      <c r="AF275">
        <v>0.41778472038257403</v>
      </c>
      <c r="AG275">
        <v>0.53756877096904776</v>
      </c>
      <c r="AH275">
        <v>0.45102645831687171</v>
      </c>
      <c r="AI275">
        <v>1</v>
      </c>
      <c r="AJ275">
        <v>178</v>
      </c>
      <c r="AK275">
        <v>270</v>
      </c>
      <c r="AL275">
        <v>0</v>
      </c>
      <c r="AM275">
        <v>0.93999326790869009</v>
      </c>
      <c r="AN275">
        <v>0.90064745508765642</v>
      </c>
      <c r="AO275">
        <v>0.89930636375559059</v>
      </c>
      <c r="AP275">
        <v>0.89044363251053404</v>
      </c>
      <c r="AQ275">
        <v>0.8530985165438566</v>
      </c>
      <c r="AR275">
        <v>1</v>
      </c>
      <c r="AS275">
        <v>168</v>
      </c>
      <c r="AT275">
        <v>274</v>
      </c>
      <c r="AU275">
        <v>186.5</v>
      </c>
      <c r="AV275">
        <v>197</v>
      </c>
      <c r="AW275">
        <v>200.5</v>
      </c>
      <c r="AX275">
        <v>224</v>
      </c>
      <c r="AY275">
        <v>221</v>
      </c>
      <c r="AZ275">
        <f>SUMPRODUCT(AU275:AY275,$AU$2:$AY$2)/SUM($AU$2:$AY$2)</f>
        <v>206.84999999999997</v>
      </c>
      <c r="BA275" s="32" t="s">
        <v>478</v>
      </c>
    </row>
    <row r="276" spans="1:53" hidden="1" x14ac:dyDescent="0.3">
      <c r="A276" t="s">
        <v>96</v>
      </c>
      <c r="B276">
        <v>6.9980847842303993</v>
      </c>
      <c r="C276">
        <v>6.6982263276748801</v>
      </c>
      <c r="D276">
        <v>5.3062215302553604</v>
      </c>
      <c r="E276">
        <v>6.5813241433497591</v>
      </c>
      <c r="F276">
        <v>8.88433287919616</v>
      </c>
      <c r="G276">
        <v>7.274190256329728</v>
      </c>
      <c r="H276">
        <v>179</v>
      </c>
      <c r="I276">
        <v>4.8888018600017569E-2</v>
      </c>
      <c r="J276">
        <v>106</v>
      </c>
      <c r="K276">
        <v>14.176774224634983</v>
      </c>
      <c r="L276">
        <v>20.351489040701033</v>
      </c>
      <c r="M276">
        <v>16.162656455785164</v>
      </c>
      <c r="N276">
        <v>16.367361269756518</v>
      </c>
      <c r="O276">
        <v>22.202816451137636</v>
      </c>
      <c r="P276">
        <v>18.750279415805842</v>
      </c>
      <c r="Q276">
        <v>9.3871051356847923E-2</v>
      </c>
      <c r="R276">
        <v>160</v>
      </c>
      <c r="S276">
        <v>47</v>
      </c>
      <c r="T276">
        <v>43.809827238675048</v>
      </c>
      <c r="U276">
        <v>44.271635565782937</v>
      </c>
      <c r="V276">
        <v>48.683956070580528</v>
      </c>
      <c r="W276">
        <v>46.363761359475198</v>
      </c>
      <c r="X276">
        <v>33.991925037687601</v>
      </c>
      <c r="Y276">
        <v>41.646762777256605</v>
      </c>
      <c r="Z276">
        <v>-4.9480909131801809E-2</v>
      </c>
      <c r="AA276">
        <v>155</v>
      </c>
      <c r="AB276">
        <v>215</v>
      </c>
      <c r="AC276">
        <v>0.56341945366298241</v>
      </c>
      <c r="AD276">
        <v>0.72991966874887837</v>
      </c>
      <c r="AE276">
        <v>0.8170444274726929</v>
      </c>
      <c r="AF276">
        <v>0.65411560675612279</v>
      </c>
      <c r="AG276">
        <v>1.5166773501316582</v>
      </c>
      <c r="AH276">
        <v>1.0309814636946317</v>
      </c>
      <c r="AI276">
        <v>0.21902404645298579</v>
      </c>
      <c r="AJ276">
        <v>298</v>
      </c>
      <c r="AK276">
        <v>260</v>
      </c>
      <c r="AL276">
        <v>0.99184687447200615</v>
      </c>
      <c r="AM276">
        <v>1.0565819455144299</v>
      </c>
      <c r="AN276">
        <v>1.0059380643754829</v>
      </c>
      <c r="AO276">
        <v>0.99913461824921368</v>
      </c>
      <c r="AP276">
        <v>2.3876853287389821</v>
      </c>
      <c r="AQ276">
        <v>1.5584235708447753</v>
      </c>
      <c r="AR276">
        <v>0.19208299368876691</v>
      </c>
      <c r="AS276">
        <v>296</v>
      </c>
      <c r="AT276">
        <v>266</v>
      </c>
      <c r="AU276">
        <v>142.5</v>
      </c>
      <c r="AV276">
        <v>103.5</v>
      </c>
      <c r="AW276">
        <v>185</v>
      </c>
      <c r="AX276">
        <v>279</v>
      </c>
      <c r="AY276">
        <v>281</v>
      </c>
      <c r="AZ276">
        <f>SUMPRODUCT(AU276:AY276,$AU$2:$AY$2)/SUM($AU$2:$AY$2)</f>
        <v>207.17500000000001</v>
      </c>
      <c r="BA276" s="32" t="s">
        <v>478</v>
      </c>
    </row>
    <row r="277" spans="1:53" hidden="1" x14ac:dyDescent="0.3">
      <c r="A277" t="s">
        <v>317</v>
      </c>
      <c r="B277">
        <v>422.64616288308832</v>
      </c>
      <c r="C277">
        <v>327.03887859982945</v>
      </c>
      <c r="D277">
        <v>371.14915740510156</v>
      </c>
      <c r="E277">
        <v>441.15504036709638</v>
      </c>
      <c r="F277">
        <v>0</v>
      </c>
      <c r="G277">
        <v>244.06059566529512</v>
      </c>
      <c r="H277">
        <v>63</v>
      </c>
      <c r="I277">
        <v>-1</v>
      </c>
      <c r="J277">
        <v>257</v>
      </c>
      <c r="K277">
        <v>448.27190827956372</v>
      </c>
      <c r="L277">
        <v>412.4017241840819</v>
      </c>
      <c r="M277">
        <v>442.8413227099179</v>
      </c>
      <c r="N277">
        <v>393.41476119858424</v>
      </c>
      <c r="O277">
        <v>0</v>
      </c>
      <c r="P277">
        <v>249.62637452474112</v>
      </c>
      <c r="Q277">
        <v>-1</v>
      </c>
      <c r="R277">
        <v>46</v>
      </c>
      <c r="S277">
        <v>250</v>
      </c>
      <c r="T277">
        <v>730.98533386159647</v>
      </c>
      <c r="U277">
        <v>595.20381422224852</v>
      </c>
      <c r="V277">
        <v>600.43885050435006</v>
      </c>
      <c r="W277">
        <v>548.78484213391562</v>
      </c>
      <c r="X277">
        <v>0</v>
      </c>
      <c r="Y277">
        <v>351.03268014523695</v>
      </c>
      <c r="Z277">
        <v>-1</v>
      </c>
      <c r="AA277">
        <v>54</v>
      </c>
      <c r="AB277">
        <v>251</v>
      </c>
      <c r="AC277">
        <v>-0.14710402806981798</v>
      </c>
      <c r="AD277">
        <v>-0.74945050575998251</v>
      </c>
      <c r="AE277">
        <v>1.2447198038595979</v>
      </c>
      <c r="AF277">
        <v>0.92922887288733225</v>
      </c>
      <c r="AG277">
        <v>0.3693403624306329</v>
      </c>
      <c r="AH277">
        <v>0.63062104091888238</v>
      </c>
      <c r="AI277">
        <v>1</v>
      </c>
      <c r="AJ277">
        <v>237</v>
      </c>
      <c r="AK277">
        <v>270</v>
      </c>
      <c r="AL277">
        <v>0.27838503693188599</v>
      </c>
      <c r="AM277">
        <v>-0.10585235492333786</v>
      </c>
      <c r="AN277">
        <v>2.1286432892808067</v>
      </c>
      <c r="AO277">
        <v>2.4718851113845077</v>
      </c>
      <c r="AP277">
        <v>1.5690444144368199</v>
      </c>
      <c r="AQ277">
        <v>1.803538591146669</v>
      </c>
      <c r="AR277">
        <v>0.41318126022607538</v>
      </c>
      <c r="AS277">
        <v>297</v>
      </c>
      <c r="AT277">
        <v>270</v>
      </c>
      <c r="AU277">
        <v>160</v>
      </c>
      <c r="AV277">
        <v>148</v>
      </c>
      <c r="AW277">
        <v>152.5</v>
      </c>
      <c r="AX277">
        <v>253.5</v>
      </c>
      <c r="AY277">
        <v>283.5</v>
      </c>
      <c r="AZ277">
        <f>SUMPRODUCT(AU277:AY277,$AU$2:$AY$2)/SUM($AU$2:$AY$2)</f>
        <v>207.77499999999998</v>
      </c>
      <c r="BA277" s="32" t="s">
        <v>478</v>
      </c>
    </row>
    <row r="278" spans="1:53" hidden="1" x14ac:dyDescent="0.3">
      <c r="A278" t="s">
        <v>238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241</v>
      </c>
      <c r="I278">
        <v>0</v>
      </c>
      <c r="J278">
        <v>132</v>
      </c>
      <c r="K278">
        <v>2.4708309596999682</v>
      </c>
      <c r="L278">
        <v>2.5044600715565051</v>
      </c>
      <c r="M278">
        <v>2.2973465617998845</v>
      </c>
      <c r="N278">
        <v>1.7669805222710271</v>
      </c>
      <c r="O278">
        <v>0</v>
      </c>
      <c r="P278">
        <v>1.2383280206041087</v>
      </c>
      <c r="Q278">
        <v>-1</v>
      </c>
      <c r="R278">
        <v>264</v>
      </c>
      <c r="S278">
        <v>250</v>
      </c>
      <c r="T278">
        <v>4.76963480576</v>
      </c>
      <c r="U278">
        <v>5.610461094912</v>
      </c>
      <c r="V278">
        <v>7.1378005135359999</v>
      </c>
      <c r="W278">
        <v>6.5432412415999996</v>
      </c>
      <c r="X278">
        <v>0</v>
      </c>
      <c r="Y278">
        <v>3.9095372702207998</v>
      </c>
      <c r="Z278">
        <v>-1</v>
      </c>
      <c r="AA278">
        <v>271</v>
      </c>
      <c r="AB278">
        <v>251</v>
      </c>
      <c r="AC278">
        <v>1.4128716981890226</v>
      </c>
      <c r="AD278">
        <v>0.44222606584056862</v>
      </c>
      <c r="AE278">
        <v>0.61476764213265411</v>
      </c>
      <c r="AF278">
        <v>0.63150737741135521</v>
      </c>
      <c r="AG278">
        <v>1.0018348798188972</v>
      </c>
      <c r="AH278">
        <v>0.80589458177897577</v>
      </c>
      <c r="AI278">
        <v>-6.6447632933156364E-2</v>
      </c>
      <c r="AJ278">
        <v>289</v>
      </c>
      <c r="AK278">
        <v>59</v>
      </c>
      <c r="AL278">
        <v>2.0536733313049003</v>
      </c>
      <c r="AM278">
        <v>0.99495463994446953</v>
      </c>
      <c r="AN278">
        <v>1.1338400489668043</v>
      </c>
      <c r="AO278">
        <v>1.1131651693642217</v>
      </c>
      <c r="AP278">
        <v>1.7408793147015611</v>
      </c>
      <c r="AQ278">
        <v>1.4095006850457203</v>
      </c>
      <c r="AR278">
        <v>-3.2507826917831384E-2</v>
      </c>
      <c r="AS278">
        <v>291</v>
      </c>
      <c r="AT278">
        <v>67</v>
      </c>
      <c r="AU278">
        <v>186.5</v>
      </c>
      <c r="AV278">
        <v>257</v>
      </c>
      <c r="AW278">
        <v>261</v>
      </c>
      <c r="AX278">
        <v>174</v>
      </c>
      <c r="AY278">
        <v>179</v>
      </c>
      <c r="AZ278">
        <f>SUMPRODUCT(AU278:AY278,$AU$2:$AY$2)/SUM($AU$2:$AY$2)</f>
        <v>207.85</v>
      </c>
      <c r="BA278" s="32" t="s">
        <v>478</v>
      </c>
    </row>
    <row r="279" spans="1:53" hidden="1" x14ac:dyDescent="0.3">
      <c r="A279" t="s">
        <v>227</v>
      </c>
      <c r="B279">
        <v>6.1133322272358397</v>
      </c>
      <c r="C279">
        <v>7.49997829313536</v>
      </c>
      <c r="D279">
        <v>8.5654099517439999</v>
      </c>
      <c r="E279">
        <v>10.20063512576</v>
      </c>
      <c r="F279">
        <v>10.989747403366399</v>
      </c>
      <c r="G279">
        <v>9.8498370154419206</v>
      </c>
      <c r="H279">
        <v>170</v>
      </c>
      <c r="I279">
        <v>0.12445464411994567</v>
      </c>
      <c r="J279">
        <v>81</v>
      </c>
      <c r="K279">
        <v>12.219932051958683</v>
      </c>
      <c r="L279">
        <v>12.466519403425075</v>
      </c>
      <c r="M279">
        <v>13.79347797217874</v>
      </c>
      <c r="N279">
        <v>17.668174937060559</v>
      </c>
      <c r="O279">
        <v>21.168579612918474</v>
      </c>
      <c r="P279">
        <v>17.760902493490494</v>
      </c>
      <c r="Q279">
        <v>0.11615519626680837</v>
      </c>
      <c r="R279">
        <v>164</v>
      </c>
      <c r="S279">
        <v>37</v>
      </c>
      <c r="T279">
        <v>35.391421902963401</v>
      </c>
      <c r="U279">
        <v>32.789479924357529</v>
      </c>
      <c r="V279">
        <v>33.550450910663272</v>
      </c>
      <c r="W279">
        <v>35.584704112663047</v>
      </c>
      <c r="X279">
        <v>32.194929306562145</v>
      </c>
      <c r="Y279">
        <v>33.672518229922474</v>
      </c>
      <c r="Z279">
        <v>-1.8754014682823561E-2</v>
      </c>
      <c r="AA279">
        <v>175</v>
      </c>
      <c r="AB279">
        <v>190</v>
      </c>
      <c r="AC279">
        <v>0</v>
      </c>
      <c r="AD279">
        <v>0</v>
      </c>
      <c r="AE279">
        <v>0</v>
      </c>
      <c r="AF279">
        <v>0</v>
      </c>
      <c r="AG279">
        <v>518.68134006333753</v>
      </c>
      <c r="AH279">
        <v>207.47253602533502</v>
      </c>
      <c r="AI279">
        <v>1</v>
      </c>
      <c r="AJ279">
        <v>311</v>
      </c>
      <c r="AK279">
        <v>270</v>
      </c>
      <c r="AL279">
        <v>0</v>
      </c>
      <c r="AM279">
        <v>0</v>
      </c>
      <c r="AN279">
        <v>0</v>
      </c>
      <c r="AO279">
        <v>0</v>
      </c>
      <c r="AP279">
        <v>1076.1587031567713</v>
      </c>
      <c r="AQ279">
        <v>430.46348126270851</v>
      </c>
      <c r="AR279">
        <v>1</v>
      </c>
      <c r="AS279">
        <v>311</v>
      </c>
      <c r="AT279">
        <v>274</v>
      </c>
      <c r="AU279">
        <v>125.5</v>
      </c>
      <c r="AV279">
        <v>100.5</v>
      </c>
      <c r="AW279">
        <v>182.5</v>
      </c>
      <c r="AX279">
        <v>290.5</v>
      </c>
      <c r="AY279">
        <v>292.5</v>
      </c>
      <c r="AZ279">
        <f>SUMPRODUCT(AU279:AY279,$AU$2:$AY$2)/SUM($AU$2:$AY$2)</f>
        <v>208</v>
      </c>
      <c r="BA279" s="32" t="s">
        <v>478</v>
      </c>
    </row>
    <row r="280" spans="1:53" hidden="1" x14ac:dyDescent="0.3">
      <c r="A280" t="s">
        <v>283</v>
      </c>
      <c r="B280">
        <v>67.930744832000002</v>
      </c>
      <c r="C280">
        <v>77.092904195389437</v>
      </c>
      <c r="D280">
        <v>71.863042871705602</v>
      </c>
      <c r="E280">
        <v>67.258472828446727</v>
      </c>
      <c r="F280">
        <v>63.785768251248641</v>
      </c>
      <c r="G280">
        <v>67.315640174744061</v>
      </c>
      <c r="H280">
        <v>106</v>
      </c>
      <c r="I280">
        <v>-1.2512782019050372E-2</v>
      </c>
      <c r="J280">
        <v>208</v>
      </c>
      <c r="K280">
        <v>281.55346329600002</v>
      </c>
      <c r="L280">
        <v>277.96307800678397</v>
      </c>
      <c r="M280">
        <v>229.20807007948801</v>
      </c>
      <c r="N280">
        <v>205.93753986750249</v>
      </c>
      <c r="O280">
        <v>191.70753277838028</v>
      </c>
      <c r="P280">
        <v>212.28171615263966</v>
      </c>
      <c r="Q280">
        <v>-7.3990033754226858E-2</v>
      </c>
      <c r="R280">
        <v>53</v>
      </c>
      <c r="S280">
        <v>209</v>
      </c>
      <c r="T280">
        <v>541.743305728</v>
      </c>
      <c r="U280">
        <v>508.50576369964034</v>
      </c>
      <c r="V280">
        <v>463.8864130986189</v>
      </c>
      <c r="W280">
        <v>447.37450034612226</v>
      </c>
      <c r="X280">
        <v>400.14039213812737</v>
      </c>
      <c r="Y280">
        <v>439.55824305019343</v>
      </c>
      <c r="Z280">
        <v>-5.8795991809645787E-2</v>
      </c>
      <c r="AA280">
        <v>45</v>
      </c>
      <c r="AB280">
        <v>219</v>
      </c>
      <c r="AC280">
        <v>0</v>
      </c>
      <c r="AD280">
        <v>0</v>
      </c>
      <c r="AE280">
        <v>0</v>
      </c>
      <c r="AF280">
        <v>70.069720018582942</v>
      </c>
      <c r="AG280">
        <v>417.56023570569823</v>
      </c>
      <c r="AH280">
        <v>188.04501028785418</v>
      </c>
      <c r="AI280">
        <v>1</v>
      </c>
      <c r="AJ280">
        <v>309</v>
      </c>
      <c r="AK280">
        <v>270</v>
      </c>
      <c r="AL280">
        <v>0</v>
      </c>
      <c r="AM280">
        <v>0</v>
      </c>
      <c r="AN280">
        <v>0</v>
      </c>
      <c r="AO280">
        <v>435.57841438101673</v>
      </c>
      <c r="AP280">
        <v>906.30787174109048</v>
      </c>
      <c r="AQ280">
        <v>493.19667301074128</v>
      </c>
      <c r="AR280">
        <v>1</v>
      </c>
      <c r="AS280">
        <v>312</v>
      </c>
      <c r="AT280">
        <v>274</v>
      </c>
      <c r="AU280">
        <v>157</v>
      </c>
      <c r="AV280">
        <v>131</v>
      </c>
      <c r="AW280">
        <v>132</v>
      </c>
      <c r="AX280">
        <v>289.5</v>
      </c>
      <c r="AY280">
        <v>293</v>
      </c>
      <c r="AZ280">
        <f>SUMPRODUCT(AU280:AY280,$AU$2:$AY$2)/SUM($AU$2:$AY$2)</f>
        <v>208.77499999999998</v>
      </c>
      <c r="BA280" s="32" t="s">
        <v>478</v>
      </c>
    </row>
    <row r="281" spans="1:53" hidden="1" x14ac:dyDescent="0.3">
      <c r="A281" t="s">
        <v>205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241</v>
      </c>
      <c r="I281">
        <v>0</v>
      </c>
      <c r="J281">
        <v>132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301</v>
      </c>
      <c r="S281">
        <v>122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298</v>
      </c>
      <c r="AB281">
        <v>155</v>
      </c>
      <c r="AC281">
        <v>0.24255445225107111</v>
      </c>
      <c r="AD281">
        <v>0.34311545755546868</v>
      </c>
      <c r="AE281">
        <v>0.55474265535836598</v>
      </c>
      <c r="AF281">
        <v>0.26745163187262266</v>
      </c>
      <c r="AG281">
        <v>0.63661211599186784</v>
      </c>
      <c r="AH281">
        <v>0.47511236252053413</v>
      </c>
      <c r="AI281">
        <v>0.21286686034086766</v>
      </c>
      <c r="AJ281">
        <v>184</v>
      </c>
      <c r="AK281">
        <v>258</v>
      </c>
      <c r="AL281">
        <v>0.6338963044879885</v>
      </c>
      <c r="AM281">
        <v>0.74535074913053034</v>
      </c>
      <c r="AN281">
        <v>0.90412248971878229</v>
      </c>
      <c r="AO281">
        <v>0.57787390583134668</v>
      </c>
      <c r="AP281">
        <v>0.94548410793758619</v>
      </c>
      <c r="AQ281">
        <v>0.80134266554912092</v>
      </c>
      <c r="AR281">
        <v>8.3246271068530886E-2</v>
      </c>
      <c r="AS281">
        <v>160</v>
      </c>
      <c r="AT281">
        <v>259</v>
      </c>
      <c r="AU281">
        <v>186.5</v>
      </c>
      <c r="AV281">
        <v>211.5</v>
      </c>
      <c r="AW281">
        <v>226.5</v>
      </c>
      <c r="AX281">
        <v>221</v>
      </c>
      <c r="AY281">
        <v>209.5</v>
      </c>
      <c r="AZ281">
        <f>SUMPRODUCT(AU281:AY281,$AU$2:$AY$2)/SUM($AU$2:$AY$2)</f>
        <v>210.32500000000002</v>
      </c>
      <c r="BA281" s="32" t="s">
        <v>478</v>
      </c>
    </row>
    <row r="282" spans="1:53" hidden="1" x14ac:dyDescent="0.3">
      <c r="A282" t="s">
        <v>258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241</v>
      </c>
      <c r="I282">
        <v>0</v>
      </c>
      <c r="J282">
        <v>132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301</v>
      </c>
      <c r="S282">
        <v>122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298</v>
      </c>
      <c r="AB282">
        <v>155</v>
      </c>
      <c r="AC282">
        <v>0</v>
      </c>
      <c r="AD282">
        <v>0.11571341362237732</v>
      </c>
      <c r="AE282">
        <v>5.0714017699480106E-2</v>
      </c>
      <c r="AF282">
        <v>0.10395803129702003</v>
      </c>
      <c r="AG282">
        <v>6.747384519727441E-2</v>
      </c>
      <c r="AH282">
        <v>7.4105421689030657E-2</v>
      </c>
      <c r="AI282">
        <v>1</v>
      </c>
      <c r="AJ282">
        <v>126</v>
      </c>
      <c r="AK282">
        <v>270</v>
      </c>
      <c r="AL282">
        <v>0</v>
      </c>
      <c r="AM282">
        <v>0.88466725841070726</v>
      </c>
      <c r="AN282">
        <v>0.86577993060468172</v>
      </c>
      <c r="AO282">
        <v>0.97326479107820363</v>
      </c>
      <c r="AP282">
        <v>0.87390601243803534</v>
      </c>
      <c r="AQ282">
        <v>0.85893119134014695</v>
      </c>
      <c r="AR282">
        <v>1</v>
      </c>
      <c r="AS282">
        <v>171</v>
      </c>
      <c r="AT282">
        <v>274</v>
      </c>
      <c r="AU282">
        <v>186.5</v>
      </c>
      <c r="AV282">
        <v>211.5</v>
      </c>
      <c r="AW282">
        <v>226.5</v>
      </c>
      <c r="AX282">
        <v>198</v>
      </c>
      <c r="AY282">
        <v>222.5</v>
      </c>
      <c r="AZ282">
        <f>SUMPRODUCT(AU282:AY282,$AU$2:$AY$2)/SUM($AU$2:$AY$2)</f>
        <v>210.77500000000001</v>
      </c>
      <c r="BA282" s="32" t="s">
        <v>478</v>
      </c>
    </row>
    <row r="283" spans="1:53" hidden="1" x14ac:dyDescent="0.3">
      <c r="A283" t="s">
        <v>143</v>
      </c>
      <c r="B283">
        <v>3.1862912779980799</v>
      </c>
      <c r="C283">
        <v>1.2200640555950082</v>
      </c>
      <c r="D283">
        <v>-0.18860951549132798</v>
      </c>
      <c r="E283">
        <v>0.27062130410495999</v>
      </c>
      <c r="F283">
        <v>5.1926626355199993E-3</v>
      </c>
      <c r="G283">
        <v>0.26585931986708483</v>
      </c>
      <c r="H283">
        <v>216</v>
      </c>
      <c r="I283">
        <v>-0.72303752814100919</v>
      </c>
      <c r="J283">
        <v>256</v>
      </c>
      <c r="K283">
        <v>16.755838661636304</v>
      </c>
      <c r="L283">
        <v>14.149874132726168</v>
      </c>
      <c r="M283">
        <v>17.267227406772939</v>
      </c>
      <c r="N283">
        <v>17.947777084363366</v>
      </c>
      <c r="O283">
        <v>20.192892003267069</v>
      </c>
      <c r="P283">
        <v>18.460221047688549</v>
      </c>
      <c r="Q283">
        <v>3.802179062874167E-2</v>
      </c>
      <c r="R283">
        <v>162</v>
      </c>
      <c r="S283">
        <v>73</v>
      </c>
      <c r="T283">
        <v>34.573360778780973</v>
      </c>
      <c r="U283">
        <v>32.076232992425574</v>
      </c>
      <c r="V283">
        <v>37.341234125036237</v>
      </c>
      <c r="W283">
        <v>39.158163428274584</v>
      </c>
      <c r="X283">
        <v>44.365538058428719</v>
      </c>
      <c r="Y283">
        <v>40.29439076542144</v>
      </c>
      <c r="Z283">
        <v>5.1140648533411381E-2</v>
      </c>
      <c r="AA283">
        <v>159</v>
      </c>
      <c r="AB283">
        <v>79</v>
      </c>
      <c r="AC283">
        <v>0.67473064437393993</v>
      </c>
      <c r="AD283">
        <v>1.048782093672834</v>
      </c>
      <c r="AE283">
        <v>0.70159698386959901</v>
      </c>
      <c r="AF283">
        <v>0.79846243794318028</v>
      </c>
      <c r="AG283">
        <v>1.1920051732047832</v>
      </c>
      <c r="AH283">
        <v>0.94283583434112583</v>
      </c>
      <c r="AI283">
        <v>0.12054561657265794</v>
      </c>
      <c r="AJ283">
        <v>296</v>
      </c>
      <c r="AK283">
        <v>251</v>
      </c>
      <c r="AL283">
        <v>1.0323498195557874</v>
      </c>
      <c r="AM283">
        <v>1.4519928425794635</v>
      </c>
      <c r="AN283">
        <v>1.0452979902156396</v>
      </c>
      <c r="AO283">
        <v>1.1385757506695129</v>
      </c>
      <c r="AP283">
        <v>1.5087279555886457</v>
      </c>
      <c r="AQ283">
        <v>1.2783406385862026</v>
      </c>
      <c r="AR283">
        <v>7.8839428444759996E-2</v>
      </c>
      <c r="AS283">
        <v>285</v>
      </c>
      <c r="AT283">
        <v>257</v>
      </c>
      <c r="AU283">
        <v>236</v>
      </c>
      <c r="AV283">
        <v>117.5</v>
      </c>
      <c r="AW283">
        <v>119</v>
      </c>
      <c r="AX283">
        <v>273.5</v>
      </c>
      <c r="AY283">
        <v>271</v>
      </c>
      <c r="AZ283">
        <f>SUMPRODUCT(AU283:AY283,$AU$2:$AY$2)/SUM($AU$2:$AY$2)</f>
        <v>210.95</v>
      </c>
      <c r="BA283" s="32" t="s">
        <v>478</v>
      </c>
    </row>
    <row r="284" spans="1:53" hidden="1" x14ac:dyDescent="0.3">
      <c r="A284" t="s">
        <v>272</v>
      </c>
      <c r="B284">
        <v>24.078918102845439</v>
      </c>
      <c r="C284">
        <v>23.30553417561088</v>
      </c>
      <c r="D284">
        <v>23.70619892627456</v>
      </c>
      <c r="E284">
        <v>22.75988147469312</v>
      </c>
      <c r="F284">
        <v>21.563976533975037</v>
      </c>
      <c r="G284">
        <v>22.56401745517568</v>
      </c>
      <c r="H284">
        <v>145</v>
      </c>
      <c r="I284">
        <v>-2.1820907114750376E-2</v>
      </c>
      <c r="J284">
        <v>212</v>
      </c>
      <c r="K284">
        <v>4.6451262650966019</v>
      </c>
      <c r="L284">
        <v>4.463325024047923</v>
      </c>
      <c r="M284">
        <v>4.1510910123701255</v>
      </c>
      <c r="N284">
        <v>4.0169766897460226</v>
      </c>
      <c r="O284">
        <v>3.9560742026931202</v>
      </c>
      <c r="P284">
        <v>4.0731634549323061</v>
      </c>
      <c r="Q284">
        <v>-3.1603121096575149E-2</v>
      </c>
      <c r="R284">
        <v>234</v>
      </c>
      <c r="S284">
        <v>180</v>
      </c>
      <c r="T284">
        <v>12.105455857728103</v>
      </c>
      <c r="U284">
        <v>11.607816010799104</v>
      </c>
      <c r="V284">
        <v>10.94169924838144</v>
      </c>
      <c r="W284">
        <v>10.485943510745702</v>
      </c>
      <c r="X284">
        <v>12.239003904101478</v>
      </c>
      <c r="Y284">
        <v>11.41538805796695</v>
      </c>
      <c r="Z284">
        <v>2.196738317220559E-3</v>
      </c>
      <c r="AA284">
        <v>235</v>
      </c>
      <c r="AB284">
        <v>148</v>
      </c>
      <c r="AC284">
        <v>0.55453524195398918</v>
      </c>
      <c r="AD284">
        <v>0.34506707522125052</v>
      </c>
      <c r="AE284">
        <v>0.66432387004199289</v>
      </c>
      <c r="AF284">
        <v>0.60985953764226408</v>
      </c>
      <c r="AG284">
        <v>0.86737947234064194</v>
      </c>
      <c r="AH284">
        <v>0.70775454009609651</v>
      </c>
      <c r="AI284">
        <v>9.3593694802276861E-2</v>
      </c>
      <c r="AJ284">
        <v>265</v>
      </c>
      <c r="AK284">
        <v>244</v>
      </c>
      <c r="AL284">
        <v>0.78686366354281112</v>
      </c>
      <c r="AM284">
        <v>0.57357378773401346</v>
      </c>
      <c r="AN284">
        <v>0.89069139247174633</v>
      </c>
      <c r="AO284">
        <v>0.80213631135435715</v>
      </c>
      <c r="AP284">
        <v>1.0634914454943307</v>
      </c>
      <c r="AQ284">
        <v>0.91219762266222992</v>
      </c>
      <c r="AR284">
        <v>6.2103651801917126E-2</v>
      </c>
      <c r="AS284">
        <v>198</v>
      </c>
      <c r="AT284">
        <v>255</v>
      </c>
      <c r="AU284">
        <v>178.5</v>
      </c>
      <c r="AV284">
        <v>207</v>
      </c>
      <c r="AW284">
        <v>191.5</v>
      </c>
      <c r="AX284">
        <v>254.5</v>
      </c>
      <c r="AY284">
        <v>226.5</v>
      </c>
      <c r="AZ284">
        <f>SUMPRODUCT(AU284:AY284,$AU$2:$AY$2)/SUM($AU$2:$AY$2)</f>
        <v>211.17500000000001</v>
      </c>
      <c r="BA284" s="32" t="s">
        <v>478</v>
      </c>
    </row>
    <row r="285" spans="1:53" hidden="1" x14ac:dyDescent="0.3">
      <c r="A285" t="s">
        <v>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241</v>
      </c>
      <c r="I285">
        <v>0</v>
      </c>
      <c r="J285">
        <v>132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301</v>
      </c>
      <c r="S285">
        <v>122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298</v>
      </c>
      <c r="AB285">
        <v>155</v>
      </c>
      <c r="AC285">
        <v>0</v>
      </c>
      <c r="AD285">
        <v>0</v>
      </c>
      <c r="AE285">
        <v>0</v>
      </c>
      <c r="AF285">
        <v>0.76456667994719141</v>
      </c>
      <c r="AG285">
        <v>0.68963056594716943</v>
      </c>
      <c r="AH285">
        <v>0.50522223036302516</v>
      </c>
      <c r="AI285">
        <v>1</v>
      </c>
      <c r="AJ285">
        <v>192</v>
      </c>
      <c r="AK285">
        <v>270</v>
      </c>
      <c r="AL285">
        <v>0</v>
      </c>
      <c r="AM285">
        <v>0</v>
      </c>
      <c r="AN285">
        <v>0</v>
      </c>
      <c r="AO285">
        <v>1.0188637855413658</v>
      </c>
      <c r="AP285">
        <v>0.84182863806439223</v>
      </c>
      <c r="AQ285">
        <v>0.64239059088816663</v>
      </c>
      <c r="AR285">
        <v>1</v>
      </c>
      <c r="AS285">
        <v>150</v>
      </c>
      <c r="AT285">
        <v>274</v>
      </c>
      <c r="AU285">
        <v>186.5</v>
      </c>
      <c r="AV285">
        <v>211.5</v>
      </c>
      <c r="AW285">
        <v>226.5</v>
      </c>
      <c r="AX285">
        <v>231</v>
      </c>
      <c r="AY285">
        <v>212</v>
      </c>
      <c r="AZ285">
        <f>SUMPRODUCT(AU285:AY285,$AU$2:$AY$2)/SUM($AU$2:$AY$2)</f>
        <v>212.57500000000002</v>
      </c>
      <c r="BA285" s="32" t="s">
        <v>478</v>
      </c>
    </row>
    <row r="286" spans="1:53" hidden="1" x14ac:dyDescent="0.3">
      <c r="A286" t="s">
        <v>189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241</v>
      </c>
      <c r="I286">
        <v>0</v>
      </c>
      <c r="J286">
        <v>132</v>
      </c>
      <c r="K286">
        <v>2.0481951139840002</v>
      </c>
      <c r="L286">
        <v>1.667480184832</v>
      </c>
      <c r="M286">
        <v>0.90022835200000006</v>
      </c>
      <c r="N286">
        <v>0.77741264303104007</v>
      </c>
      <c r="O286">
        <v>0.84711945625599994</v>
      </c>
      <c r="P286">
        <v>0.93790101075251198</v>
      </c>
      <c r="Q286">
        <v>-0.1618636698382423</v>
      </c>
      <c r="R286">
        <v>271</v>
      </c>
      <c r="S286">
        <v>232</v>
      </c>
      <c r="T286">
        <v>12.63395239012352</v>
      </c>
      <c r="U286">
        <v>12.86228372691968</v>
      </c>
      <c r="V286">
        <v>13.206077537914879</v>
      </c>
      <c r="W286">
        <v>13.526541920327679</v>
      </c>
      <c r="X286">
        <v>14.090420417535999</v>
      </c>
      <c r="Y286">
        <v>13.610158056547839</v>
      </c>
      <c r="Z286">
        <v>2.2061297410256087E-2</v>
      </c>
      <c r="AA286">
        <v>228</v>
      </c>
      <c r="AB286">
        <v>110</v>
      </c>
      <c r="AC286">
        <v>-0.14743413591040241</v>
      </c>
      <c r="AD286">
        <v>-1.1422061677119734E-2</v>
      </c>
      <c r="AE286">
        <v>9.4859621369181579E-3</v>
      </c>
      <c r="AF286">
        <v>3.1049739321405641</v>
      </c>
      <c r="AG286">
        <v>0</v>
      </c>
      <c r="AH286">
        <v>0.92544656219017662</v>
      </c>
      <c r="AI286">
        <v>-1</v>
      </c>
      <c r="AJ286">
        <v>295</v>
      </c>
      <c r="AK286">
        <v>1</v>
      </c>
      <c r="AL286">
        <v>-0.4910267967700736</v>
      </c>
      <c r="AM286">
        <v>-0.57346309492774694</v>
      </c>
      <c r="AN286">
        <v>0.35463491115120038</v>
      </c>
      <c r="AO286">
        <v>3.5373662732905711</v>
      </c>
      <c r="AP286">
        <v>0.22762652225159538</v>
      </c>
      <c r="AQ286">
        <v>1.1699629785331587</v>
      </c>
      <c r="AR286">
        <v>1</v>
      </c>
      <c r="AS286">
        <v>277</v>
      </c>
      <c r="AT286">
        <v>274</v>
      </c>
      <c r="AU286">
        <v>186.5</v>
      </c>
      <c r="AV286">
        <v>251.5</v>
      </c>
      <c r="AW286">
        <v>169</v>
      </c>
      <c r="AX286">
        <v>148</v>
      </c>
      <c r="AY286">
        <v>275.5</v>
      </c>
      <c r="AZ286">
        <f>SUMPRODUCT(AU286:AY286,$AU$2:$AY$2)/SUM($AU$2:$AY$2)</f>
        <v>213.67500000000001</v>
      </c>
      <c r="BA286" s="32" t="s">
        <v>478</v>
      </c>
    </row>
    <row r="287" spans="1:53" hidden="1" x14ac:dyDescent="0.3">
      <c r="A287" t="s">
        <v>107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241</v>
      </c>
      <c r="I287">
        <v>0</v>
      </c>
      <c r="J287">
        <v>132</v>
      </c>
      <c r="K287">
        <v>1.75351622013952</v>
      </c>
      <c r="L287">
        <v>1.6866166932684801</v>
      </c>
      <c r="M287">
        <v>1.6486900077567999</v>
      </c>
      <c r="N287">
        <v>1.63139546722304</v>
      </c>
      <c r="O287">
        <v>1.6663577530460159</v>
      </c>
      <c r="P287">
        <v>1.6577063886070784</v>
      </c>
      <c r="Q287">
        <v>-1.0144747815967969E-2</v>
      </c>
      <c r="R287">
        <v>261</v>
      </c>
      <c r="S287">
        <v>149</v>
      </c>
      <c r="T287">
        <v>8.6784436546560002</v>
      </c>
      <c r="U287">
        <v>8.8392683777536014</v>
      </c>
      <c r="V287">
        <v>8.9890790177484803</v>
      </c>
      <c r="W287">
        <v>9.1034445671936002</v>
      </c>
      <c r="X287">
        <v>9.12777224952832</v>
      </c>
      <c r="Y287">
        <v>9.0558436751395845</v>
      </c>
      <c r="Z287">
        <v>1.0147025713051594E-2</v>
      </c>
      <c r="AA287">
        <v>246</v>
      </c>
      <c r="AB287">
        <v>129</v>
      </c>
      <c r="AC287">
        <v>0</v>
      </c>
      <c r="AD287">
        <v>0.69768312479621497</v>
      </c>
      <c r="AE287">
        <v>0.71879264809895327</v>
      </c>
      <c r="AF287">
        <v>0.71157121878898022</v>
      </c>
      <c r="AG287">
        <v>0.69160056614668008</v>
      </c>
      <c r="AH287">
        <v>0.66875427795496756</v>
      </c>
      <c r="AI287">
        <v>1</v>
      </c>
      <c r="AJ287">
        <v>255</v>
      </c>
      <c r="AK287">
        <v>270</v>
      </c>
      <c r="AL287">
        <v>0</v>
      </c>
      <c r="AM287">
        <v>0.98275749354238473</v>
      </c>
      <c r="AN287">
        <v>0.97857451104647264</v>
      </c>
      <c r="AO287">
        <v>0.98463862170956884</v>
      </c>
      <c r="AP287">
        <v>0.92861845106311047</v>
      </c>
      <c r="AQ287">
        <v>0.91169174382452867</v>
      </c>
      <c r="AR287">
        <v>1</v>
      </c>
      <c r="AS287">
        <v>197</v>
      </c>
      <c r="AT287">
        <v>274</v>
      </c>
      <c r="AU287">
        <v>186.5</v>
      </c>
      <c r="AV287">
        <v>205</v>
      </c>
      <c r="AW287">
        <v>187.5</v>
      </c>
      <c r="AX287">
        <v>262.5</v>
      </c>
      <c r="AY287">
        <v>235.5</v>
      </c>
      <c r="AZ287">
        <f>SUMPRODUCT(AU287:AY287,$AU$2:$AY$2)/SUM($AU$2:$AY$2)</f>
        <v>215.57499999999999</v>
      </c>
      <c r="BA287" s="32" t="s">
        <v>478</v>
      </c>
    </row>
    <row r="288" spans="1:53" hidden="1" x14ac:dyDescent="0.3">
      <c r="A288" t="s">
        <v>177</v>
      </c>
      <c r="B288">
        <v>28.528089875210238</v>
      </c>
      <c r="C288">
        <v>26.149460666593281</v>
      </c>
      <c r="D288">
        <v>25.481316030566401</v>
      </c>
      <c r="E288">
        <v>25.164937061232642</v>
      </c>
      <c r="F288">
        <v>24.453144825856</v>
      </c>
      <c r="G288">
        <v>25.16087978191565</v>
      </c>
      <c r="H288">
        <v>141</v>
      </c>
      <c r="I288">
        <v>-3.0355797413997521E-2</v>
      </c>
      <c r="J288">
        <v>214</v>
      </c>
      <c r="K288">
        <v>5.600855030428467</v>
      </c>
      <c r="L288">
        <v>5.4910906533619714</v>
      </c>
      <c r="M288">
        <v>5.6402529333358595</v>
      </c>
      <c r="N288">
        <v>5.5775226176264194</v>
      </c>
      <c r="O288">
        <v>5.0930142370397187</v>
      </c>
      <c r="P288">
        <v>5.3931103509605069</v>
      </c>
      <c r="Q288">
        <v>-1.8830337016422227E-2</v>
      </c>
      <c r="R288">
        <v>218</v>
      </c>
      <c r="S288">
        <v>162</v>
      </c>
      <c r="T288">
        <v>10.72135705031854</v>
      </c>
      <c r="U288">
        <v>10.364500971224269</v>
      </c>
      <c r="V288">
        <v>12.063456225409025</v>
      </c>
      <c r="W288">
        <v>12.172356882586827</v>
      </c>
      <c r="X288">
        <v>12.015140131246387</v>
      </c>
      <c r="Y288">
        <v>11.924747263433549</v>
      </c>
      <c r="Z288">
        <v>2.3047541787272863E-2</v>
      </c>
      <c r="AA288">
        <v>234</v>
      </c>
      <c r="AB288">
        <v>105</v>
      </c>
      <c r="AC288">
        <v>0</v>
      </c>
      <c r="AD288">
        <v>0</v>
      </c>
      <c r="AE288">
        <v>0</v>
      </c>
      <c r="AF288">
        <v>0</v>
      </c>
      <c r="AG288">
        <v>0.64447616100256511</v>
      </c>
      <c r="AH288">
        <v>0.25779046440102604</v>
      </c>
      <c r="AI288">
        <v>1</v>
      </c>
      <c r="AJ288">
        <v>146</v>
      </c>
      <c r="AK288">
        <v>270</v>
      </c>
      <c r="AL288">
        <v>0</v>
      </c>
      <c r="AM288">
        <v>0</v>
      </c>
      <c r="AN288">
        <v>0</v>
      </c>
      <c r="AO288">
        <v>0</v>
      </c>
      <c r="AP288">
        <v>21.003690073890684</v>
      </c>
      <c r="AQ288">
        <v>8.4014760295562745</v>
      </c>
      <c r="AR288">
        <v>1</v>
      </c>
      <c r="AS288">
        <v>305</v>
      </c>
      <c r="AT288">
        <v>274</v>
      </c>
      <c r="AU288">
        <v>177.5</v>
      </c>
      <c r="AV288">
        <v>190</v>
      </c>
      <c r="AW288">
        <v>169.5</v>
      </c>
      <c r="AX288">
        <v>208</v>
      </c>
      <c r="AY288">
        <v>289.5</v>
      </c>
      <c r="AZ288">
        <f>SUMPRODUCT(AU288:AY288,$AU$2:$AY$2)/SUM($AU$2:$AY$2)</f>
        <v>215.95</v>
      </c>
      <c r="BA288" s="32" t="s">
        <v>478</v>
      </c>
    </row>
    <row r="289" spans="1:53" hidden="1" x14ac:dyDescent="0.3">
      <c r="A289" t="s">
        <v>260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241</v>
      </c>
      <c r="I289">
        <v>0</v>
      </c>
      <c r="J289">
        <v>132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301</v>
      </c>
      <c r="S289">
        <v>122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298</v>
      </c>
      <c r="AB289">
        <v>155</v>
      </c>
      <c r="AC289">
        <v>0.50819922236875636</v>
      </c>
      <c r="AD289">
        <v>0.65050097828430953</v>
      </c>
      <c r="AE289">
        <v>0.57345580937052987</v>
      </c>
      <c r="AF289">
        <v>0.45475202105657458</v>
      </c>
      <c r="AG289">
        <v>0.66891976494662042</v>
      </c>
      <c r="AH289">
        <v>0.57661968420237986</v>
      </c>
      <c r="AI289">
        <v>5.6496363329030963E-2</v>
      </c>
      <c r="AJ289">
        <v>210</v>
      </c>
      <c r="AK289">
        <v>233</v>
      </c>
      <c r="AL289">
        <v>0.90627571696247755</v>
      </c>
      <c r="AM289">
        <v>1.0434191581627639</v>
      </c>
      <c r="AN289">
        <v>0.9726529329414958</v>
      </c>
      <c r="AO289">
        <v>0.85113571024774792</v>
      </c>
      <c r="AP289">
        <v>1.0758018819756339</v>
      </c>
      <c r="AQ289">
        <v>0.97767679620913905</v>
      </c>
      <c r="AR289">
        <v>3.4890478476704567E-2</v>
      </c>
      <c r="AS289">
        <v>221</v>
      </c>
      <c r="AT289">
        <v>241</v>
      </c>
      <c r="AU289">
        <v>186.5</v>
      </c>
      <c r="AV289">
        <v>211.5</v>
      </c>
      <c r="AW289">
        <v>226.5</v>
      </c>
      <c r="AX289">
        <v>221.5</v>
      </c>
      <c r="AY289">
        <v>231</v>
      </c>
      <c r="AZ289">
        <f>SUMPRODUCT(AU289:AY289,$AU$2:$AY$2)/SUM($AU$2:$AY$2)</f>
        <v>216.85000000000002</v>
      </c>
      <c r="BA289" s="32" t="s">
        <v>478</v>
      </c>
    </row>
    <row r="290" spans="1:53" hidden="1" x14ac:dyDescent="0.3">
      <c r="A290" t="s">
        <v>206</v>
      </c>
      <c r="B290">
        <v>-0.62499821820344315</v>
      </c>
      <c r="C290">
        <v>-0.86653242657792007</v>
      </c>
      <c r="D290">
        <v>0</v>
      </c>
      <c r="E290">
        <v>0</v>
      </c>
      <c r="F290">
        <v>0</v>
      </c>
      <c r="G290">
        <v>-7.4576532239068155E-2</v>
      </c>
      <c r="H290">
        <v>304</v>
      </c>
      <c r="I290">
        <v>-1</v>
      </c>
      <c r="J290">
        <v>257</v>
      </c>
      <c r="K290">
        <v>104.87645787943394</v>
      </c>
      <c r="L290">
        <v>104.50059599927839</v>
      </c>
      <c r="M290">
        <v>0</v>
      </c>
      <c r="N290">
        <v>0</v>
      </c>
      <c r="O290">
        <v>0</v>
      </c>
      <c r="P290">
        <v>10.468852693935617</v>
      </c>
      <c r="Q290">
        <v>-1</v>
      </c>
      <c r="R290">
        <v>193</v>
      </c>
      <c r="S290">
        <v>250</v>
      </c>
      <c r="T290">
        <v>178.52234911441849</v>
      </c>
      <c r="U290">
        <v>212.15645782185615</v>
      </c>
      <c r="V290">
        <v>0</v>
      </c>
      <c r="W290">
        <v>0</v>
      </c>
      <c r="X290">
        <v>0</v>
      </c>
      <c r="Y290">
        <v>19.533940346813736</v>
      </c>
      <c r="Z290">
        <v>-1</v>
      </c>
      <c r="AA290">
        <v>211</v>
      </c>
      <c r="AB290">
        <v>251</v>
      </c>
      <c r="AC290">
        <v>0.2163961186163792</v>
      </c>
      <c r="AD290">
        <v>0.2631017030858615</v>
      </c>
      <c r="AE290">
        <v>0.20281415534429351</v>
      </c>
      <c r="AF290">
        <v>0.23882380320282218</v>
      </c>
      <c r="AG290">
        <v>0.29871509797656581</v>
      </c>
      <c r="AH290">
        <v>0.25567090230544376</v>
      </c>
      <c r="AI290">
        <v>6.6599906775850926E-2</v>
      </c>
      <c r="AJ290">
        <v>144</v>
      </c>
      <c r="AK290">
        <v>239</v>
      </c>
      <c r="AL290">
        <v>0.63960991378724652</v>
      </c>
      <c r="AM290">
        <v>0.63923090568750773</v>
      </c>
      <c r="AN290">
        <v>0.49958119898999592</v>
      </c>
      <c r="AO290">
        <v>0.61781069772159392</v>
      </c>
      <c r="AP290">
        <v>0.64060138317875948</v>
      </c>
      <c r="AQ290">
        <v>0.60544204335971885</v>
      </c>
      <c r="AR290">
        <v>3.0983109685434052E-4</v>
      </c>
      <c r="AS290">
        <v>147</v>
      </c>
      <c r="AT290">
        <v>206</v>
      </c>
      <c r="AU290">
        <v>280.5</v>
      </c>
      <c r="AV290">
        <v>221.5</v>
      </c>
      <c r="AW290">
        <v>231</v>
      </c>
      <c r="AX290">
        <v>191.5</v>
      </c>
      <c r="AY290">
        <v>176.5</v>
      </c>
      <c r="AZ290">
        <f>SUMPRODUCT(AU290:AY290,$AU$2:$AY$2)/SUM($AU$2:$AY$2)</f>
        <v>217.2</v>
      </c>
      <c r="BA290" s="32" t="s">
        <v>478</v>
      </c>
    </row>
    <row r="291" spans="1:53" hidden="1" x14ac:dyDescent="0.3">
      <c r="A291" t="s">
        <v>117</v>
      </c>
      <c r="B291">
        <v>4.3541614745600006</v>
      </c>
      <c r="C291">
        <v>3.981226522624</v>
      </c>
      <c r="D291">
        <v>4.7791424890879997</v>
      </c>
      <c r="E291">
        <v>2.88231226645504</v>
      </c>
      <c r="F291">
        <v>2.4667189497753599</v>
      </c>
      <c r="G291">
        <v>3.2239791575234555</v>
      </c>
      <c r="H291">
        <v>198</v>
      </c>
      <c r="I291">
        <v>-0.10742847482533835</v>
      </c>
      <c r="J291">
        <v>234</v>
      </c>
      <c r="K291">
        <v>4.5029036250684422</v>
      </c>
      <c r="L291">
        <v>6.5359464121616382</v>
      </c>
      <c r="M291">
        <v>4.6205179681184765</v>
      </c>
      <c r="N291">
        <v>4.8292334272174076</v>
      </c>
      <c r="O291">
        <v>4.4673188456733701</v>
      </c>
      <c r="P291">
        <v>4.7117436619197699</v>
      </c>
      <c r="Q291">
        <v>-1.5855458622167085E-3</v>
      </c>
      <c r="R291">
        <v>225</v>
      </c>
      <c r="S291">
        <v>139</v>
      </c>
      <c r="T291">
        <v>6.4361447246187513</v>
      </c>
      <c r="U291">
        <v>9.4887315578880003</v>
      </c>
      <c r="V291">
        <v>6.1026674336972802</v>
      </c>
      <c r="W291">
        <v>7.157152111651226</v>
      </c>
      <c r="X291">
        <v>6.6045152869323784</v>
      </c>
      <c r="Y291">
        <v>6.8057290491331131</v>
      </c>
      <c r="Z291">
        <v>5.1781271774913318E-3</v>
      </c>
      <c r="AA291">
        <v>255</v>
      </c>
      <c r="AB291">
        <v>138</v>
      </c>
      <c r="AC291">
        <v>0.59233521244643972</v>
      </c>
      <c r="AD291">
        <v>0.61260803270666297</v>
      </c>
      <c r="AE291">
        <v>0.63896813659051965</v>
      </c>
      <c r="AF291">
        <v>0.68083713075032981</v>
      </c>
      <c r="AG291">
        <v>0.61989659349258996</v>
      </c>
      <c r="AH291">
        <v>0.640250566197894</v>
      </c>
      <c r="AI291">
        <v>9.1374877774657026E-3</v>
      </c>
      <c r="AJ291">
        <v>244</v>
      </c>
      <c r="AK291">
        <v>202</v>
      </c>
      <c r="AL291">
        <v>1.0451761321985538</v>
      </c>
      <c r="AM291">
        <v>1.1964800902983634</v>
      </c>
      <c r="AN291">
        <v>1.208298076805207</v>
      </c>
      <c r="AO291">
        <v>1.2197677101814428</v>
      </c>
      <c r="AP291">
        <v>1.1440484737056986</v>
      </c>
      <c r="AQ291">
        <v>1.1772921290225997</v>
      </c>
      <c r="AR291">
        <v>1.8241957419922405E-2</v>
      </c>
      <c r="AS291">
        <v>278</v>
      </c>
      <c r="AT291">
        <v>220</v>
      </c>
      <c r="AU291">
        <v>216</v>
      </c>
      <c r="AV291">
        <v>182</v>
      </c>
      <c r="AW291">
        <v>196.5</v>
      </c>
      <c r="AX291">
        <v>223</v>
      </c>
      <c r="AY291">
        <v>249</v>
      </c>
      <c r="AZ291">
        <f>SUMPRODUCT(AU291:AY291,$AU$2:$AY$2)/SUM($AU$2:$AY$2)</f>
        <v>217.95</v>
      </c>
      <c r="BA291" s="32" t="s">
        <v>478</v>
      </c>
    </row>
    <row r="292" spans="1:53" hidden="1" x14ac:dyDescent="0.3">
      <c r="A292" t="s">
        <v>201</v>
      </c>
      <c r="B292">
        <v>24.592501623783221</v>
      </c>
      <c r="C292">
        <v>0</v>
      </c>
      <c r="D292">
        <v>0</v>
      </c>
      <c r="E292">
        <v>0</v>
      </c>
      <c r="F292">
        <v>0</v>
      </c>
      <c r="G292">
        <v>1.2296250811891611</v>
      </c>
      <c r="H292">
        <v>208</v>
      </c>
      <c r="I292">
        <v>-1</v>
      </c>
      <c r="J292">
        <v>257</v>
      </c>
      <c r="K292">
        <v>3.0411750957197317</v>
      </c>
      <c r="L292">
        <v>3.1321885706239998</v>
      </c>
      <c r="M292">
        <v>0</v>
      </c>
      <c r="N292">
        <v>0</v>
      </c>
      <c r="O292">
        <v>0</v>
      </c>
      <c r="P292">
        <v>0.3086681833171866</v>
      </c>
      <c r="Q292">
        <v>-1</v>
      </c>
      <c r="R292">
        <v>287</v>
      </c>
      <c r="S292">
        <v>250</v>
      </c>
      <c r="T292">
        <v>3.854336</v>
      </c>
      <c r="U292">
        <v>3.8540951040000002</v>
      </c>
      <c r="V292">
        <v>0</v>
      </c>
      <c r="W292">
        <v>0</v>
      </c>
      <c r="X292">
        <v>0</v>
      </c>
      <c r="Y292">
        <v>0.38542155520000004</v>
      </c>
      <c r="Z292">
        <v>-1</v>
      </c>
      <c r="AA292">
        <v>293</v>
      </c>
      <c r="AB292">
        <v>251</v>
      </c>
      <c r="AC292">
        <v>0.61662382884218858</v>
      </c>
      <c r="AD292">
        <v>0.84259693251144152</v>
      </c>
      <c r="AE292">
        <v>0.73807698321992188</v>
      </c>
      <c r="AF292">
        <v>0.67196369151466595</v>
      </c>
      <c r="AG292">
        <v>0.53389370772149791</v>
      </c>
      <c r="AH292">
        <v>0.63572302525466484</v>
      </c>
      <c r="AI292">
        <v>-2.8401356555085133E-2</v>
      </c>
      <c r="AJ292">
        <v>241</v>
      </c>
      <c r="AK292">
        <v>75</v>
      </c>
      <c r="AL292">
        <v>1.0221259285014008</v>
      </c>
      <c r="AM292">
        <v>1.2393337174999695</v>
      </c>
      <c r="AN292">
        <v>1.1258763418787026</v>
      </c>
      <c r="AO292">
        <v>1.0262471240562792</v>
      </c>
      <c r="AP292">
        <v>1.0218255965155014</v>
      </c>
      <c r="AQ292">
        <v>1.0548526264988933</v>
      </c>
      <c r="AR292">
        <v>-5.8773049866456262E-5</v>
      </c>
      <c r="AS292">
        <v>257</v>
      </c>
      <c r="AT292">
        <v>100</v>
      </c>
      <c r="AU292">
        <v>232.5</v>
      </c>
      <c r="AV292">
        <v>268.5</v>
      </c>
      <c r="AW292">
        <v>272</v>
      </c>
      <c r="AX292">
        <v>158</v>
      </c>
      <c r="AY292">
        <v>178.5</v>
      </c>
      <c r="AZ292">
        <f>SUMPRODUCT(AU292:AY292,$AU$2:$AY$2)/SUM($AU$2:$AY$2)</f>
        <v>218.42500000000001</v>
      </c>
      <c r="BA292" s="32" t="s">
        <v>478</v>
      </c>
    </row>
    <row r="293" spans="1:53" hidden="1" x14ac:dyDescent="0.3">
      <c r="A293" t="s">
        <v>136</v>
      </c>
      <c r="B293">
        <v>1.9271679999999999E-2</v>
      </c>
      <c r="C293">
        <v>0</v>
      </c>
      <c r="D293">
        <v>0</v>
      </c>
      <c r="E293">
        <v>0</v>
      </c>
      <c r="F293">
        <v>0</v>
      </c>
      <c r="G293">
        <v>9.6358399999999997E-4</v>
      </c>
      <c r="H293">
        <v>234</v>
      </c>
      <c r="I293">
        <v>-1</v>
      </c>
      <c r="J293">
        <v>257</v>
      </c>
      <c r="K293">
        <v>65.497621999616001</v>
      </c>
      <c r="L293">
        <v>59.619065819136004</v>
      </c>
      <c r="M293">
        <v>50.719932039168</v>
      </c>
      <c r="N293">
        <v>48.135548681216001</v>
      </c>
      <c r="O293">
        <v>55.790061478912001</v>
      </c>
      <c r="P293">
        <v>53.156509994700798</v>
      </c>
      <c r="Q293">
        <v>-3.1574399661843056E-2</v>
      </c>
      <c r="R293">
        <v>120</v>
      </c>
      <c r="S293">
        <v>179</v>
      </c>
      <c r="T293">
        <v>75.167532402687996</v>
      </c>
      <c r="U293">
        <v>85.113042283520002</v>
      </c>
      <c r="V293">
        <v>88.424376537087994</v>
      </c>
      <c r="W293">
        <v>87.246125293567999</v>
      </c>
      <c r="X293">
        <v>86.32119353856001</v>
      </c>
      <c r="Y293">
        <v>86.401219045222405</v>
      </c>
      <c r="Z293">
        <v>2.8057554157171483E-2</v>
      </c>
      <c r="AA293">
        <v>125</v>
      </c>
      <c r="AB293">
        <v>99</v>
      </c>
      <c r="AC293">
        <v>0.32085736767084322</v>
      </c>
      <c r="AD293">
        <v>0.7599688513380104</v>
      </c>
      <c r="AE293">
        <v>1.0524562969640863</v>
      </c>
      <c r="AF293">
        <v>0.56960164389161672</v>
      </c>
      <c r="AG293">
        <v>1.0126505211093391</v>
      </c>
      <c r="AH293">
        <v>0.84047327195448052</v>
      </c>
      <c r="AI293">
        <v>0.25843130939079839</v>
      </c>
      <c r="AJ293">
        <v>293</v>
      </c>
      <c r="AK293">
        <v>263</v>
      </c>
      <c r="AL293">
        <v>0.82241983369454286</v>
      </c>
      <c r="AM293">
        <v>1.3109016936404132</v>
      </c>
      <c r="AN293">
        <v>1.5871151861509234</v>
      </c>
      <c r="AO293">
        <v>1.1284084185894176</v>
      </c>
      <c r="AP293">
        <v>1.5265370127236566</v>
      </c>
      <c r="AQ293">
        <v>1.3732264442632205</v>
      </c>
      <c r="AR293">
        <v>0.13167768591726836</v>
      </c>
      <c r="AS293">
        <v>290</v>
      </c>
      <c r="AT293">
        <v>263</v>
      </c>
      <c r="AU293">
        <v>245.5</v>
      </c>
      <c r="AV293">
        <v>149.5</v>
      </c>
      <c r="AW293">
        <v>112</v>
      </c>
      <c r="AX293">
        <v>278</v>
      </c>
      <c r="AY293">
        <v>276.5</v>
      </c>
      <c r="AZ293">
        <f>SUMPRODUCT(AU293:AY293,$AU$2:$AY$2)/SUM($AU$2:$AY$2)</f>
        <v>218.57499999999999</v>
      </c>
      <c r="BA293" s="32" t="s">
        <v>478</v>
      </c>
    </row>
    <row r="294" spans="1:53" hidden="1" x14ac:dyDescent="0.3">
      <c r="A294" t="s">
        <v>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241</v>
      </c>
      <c r="I294">
        <v>0</v>
      </c>
      <c r="J294">
        <v>132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301</v>
      </c>
      <c r="S294">
        <v>122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298</v>
      </c>
      <c r="AB294">
        <v>155</v>
      </c>
      <c r="AC294">
        <v>0.47219814622958028</v>
      </c>
      <c r="AD294">
        <v>0.77455384552152773</v>
      </c>
      <c r="AE294">
        <v>0.4377461657014533</v>
      </c>
      <c r="AF294">
        <v>0.71117478333772699</v>
      </c>
      <c r="AG294">
        <v>0.68872841601922408</v>
      </c>
      <c r="AH294">
        <v>0.63873063413685371</v>
      </c>
      <c r="AI294">
        <v>7.8412081893166841E-2</v>
      </c>
      <c r="AJ294">
        <v>243</v>
      </c>
      <c r="AK294">
        <v>241</v>
      </c>
      <c r="AL294">
        <v>0.79188787276794714</v>
      </c>
      <c r="AM294">
        <v>1.122921274264892</v>
      </c>
      <c r="AN294">
        <v>0.84961823302920003</v>
      </c>
      <c r="AO294">
        <v>1.0027245884617115</v>
      </c>
      <c r="AP294">
        <v>1.0227788008850769</v>
      </c>
      <c r="AQ294">
        <v>0.9755930008500262</v>
      </c>
      <c r="AR294">
        <v>5.2503636767803785E-2</v>
      </c>
      <c r="AS294">
        <v>220</v>
      </c>
      <c r="AT294">
        <v>252</v>
      </c>
      <c r="AU294">
        <v>186.5</v>
      </c>
      <c r="AV294">
        <v>211.5</v>
      </c>
      <c r="AW294">
        <v>226.5</v>
      </c>
      <c r="AX294">
        <v>242</v>
      </c>
      <c r="AY294">
        <v>236</v>
      </c>
      <c r="AZ294">
        <f>SUMPRODUCT(AU294:AY294,$AU$2:$AY$2)/SUM($AU$2:$AY$2)</f>
        <v>221.42500000000001</v>
      </c>
      <c r="BA294" s="32" t="s">
        <v>478</v>
      </c>
    </row>
    <row r="295" spans="1:53" hidden="1" x14ac:dyDescent="0.3">
      <c r="A295" t="s">
        <v>165</v>
      </c>
      <c r="B295">
        <v>0</v>
      </c>
      <c r="C295">
        <v>6.4186421795430393</v>
      </c>
      <c r="D295">
        <v>26.381434389452799</v>
      </c>
      <c r="E295">
        <v>3.9837852428492799</v>
      </c>
      <c r="F295">
        <v>4.3623100033843203</v>
      </c>
      <c r="G295">
        <v>8.5372785610762243</v>
      </c>
      <c r="H295">
        <v>175</v>
      </c>
      <c r="I295">
        <v>1</v>
      </c>
      <c r="J295">
        <v>5</v>
      </c>
      <c r="K295">
        <v>17.432084539277209</v>
      </c>
      <c r="L295">
        <v>17.512047788006502</v>
      </c>
      <c r="M295">
        <v>22.383633844111156</v>
      </c>
      <c r="N295">
        <v>11.353272107083161</v>
      </c>
      <c r="O295">
        <v>9.2335527616828426</v>
      </c>
      <c r="P295">
        <v>13.323336121984502</v>
      </c>
      <c r="Q295">
        <v>-0.11934885854047061</v>
      </c>
      <c r="R295">
        <v>176</v>
      </c>
      <c r="S295">
        <v>224</v>
      </c>
      <c r="T295">
        <v>51.823799030374403</v>
      </c>
      <c r="U295">
        <v>38.50495771871887</v>
      </c>
      <c r="V295">
        <v>29.081642474841704</v>
      </c>
      <c r="W295">
        <v>27.34281184299131</v>
      </c>
      <c r="X295">
        <v>21.04583080577935</v>
      </c>
      <c r="Y295">
        <v>26.953942207632139</v>
      </c>
      <c r="Z295">
        <v>-0.1649213785122372</v>
      </c>
      <c r="AA295">
        <v>189</v>
      </c>
      <c r="AB295">
        <v>241</v>
      </c>
      <c r="AC295">
        <v>16.634092099206725</v>
      </c>
      <c r="AD295">
        <v>2.1076726328748423</v>
      </c>
      <c r="AE295">
        <v>-0.75070594012789527</v>
      </c>
      <c r="AF295">
        <v>-31.908240796351659</v>
      </c>
      <c r="AG295">
        <v>503.76562022499184</v>
      </c>
      <c r="AH295">
        <v>192.72072289966974</v>
      </c>
      <c r="AI295">
        <v>0.97808925903944344</v>
      </c>
      <c r="AJ295">
        <v>310</v>
      </c>
      <c r="AK295">
        <v>269</v>
      </c>
      <c r="AL295">
        <v>101.7245334432066</v>
      </c>
      <c r="AM295">
        <v>-2.4443914747383544</v>
      </c>
      <c r="AN295">
        <v>2.414223218865073</v>
      </c>
      <c r="AO295">
        <v>-248.63214932060384</v>
      </c>
      <c r="AP295">
        <v>989.15540514794304</v>
      </c>
      <c r="AQ295">
        <v>326.51936900519252</v>
      </c>
      <c r="AR295">
        <v>0.5760419184671739</v>
      </c>
      <c r="AS295">
        <v>309</v>
      </c>
      <c r="AT295">
        <v>272</v>
      </c>
      <c r="AU295">
        <v>90</v>
      </c>
      <c r="AV295">
        <v>200</v>
      </c>
      <c r="AW295">
        <v>215</v>
      </c>
      <c r="AX295">
        <v>289.5</v>
      </c>
      <c r="AY295">
        <v>290.5</v>
      </c>
      <c r="AZ295">
        <f>SUMPRODUCT(AU295:AY295,$AU$2:$AY$2)/SUM($AU$2:$AY$2)</f>
        <v>221.57499999999999</v>
      </c>
      <c r="BA295" s="32" t="s">
        <v>478</v>
      </c>
    </row>
    <row r="296" spans="1:53" hidden="1" x14ac:dyDescent="0.3">
      <c r="A296" t="s">
        <v>237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241</v>
      </c>
      <c r="I296">
        <v>0</v>
      </c>
      <c r="J296">
        <v>132</v>
      </c>
      <c r="K296">
        <v>1.1451929449494527</v>
      </c>
      <c r="L296">
        <v>1.0934229602546688</v>
      </c>
      <c r="M296">
        <v>1.2639000624044034</v>
      </c>
      <c r="N296">
        <v>1.2476893543123966</v>
      </c>
      <c r="O296">
        <v>0</v>
      </c>
      <c r="P296">
        <v>0.7390176140348057</v>
      </c>
      <c r="Q296">
        <v>-1</v>
      </c>
      <c r="R296">
        <v>276</v>
      </c>
      <c r="S296">
        <v>250</v>
      </c>
      <c r="T296">
        <v>5.4699892007710718</v>
      </c>
      <c r="U296">
        <v>5.4044188917760003</v>
      </c>
      <c r="V296">
        <v>5.9990070708465657</v>
      </c>
      <c r="W296">
        <v>5.9964253899563005</v>
      </c>
      <c r="X296">
        <v>0</v>
      </c>
      <c r="Y296">
        <v>3.5424494357835568</v>
      </c>
      <c r="Z296">
        <v>-1</v>
      </c>
      <c r="AA296">
        <v>277</v>
      </c>
      <c r="AB296">
        <v>251</v>
      </c>
      <c r="AC296">
        <v>0.35352915794194695</v>
      </c>
      <c r="AD296">
        <v>0.33130699861907292</v>
      </c>
      <c r="AE296">
        <v>0.32170966269914386</v>
      </c>
      <c r="AF296">
        <v>0.35892533577843039</v>
      </c>
      <c r="AG296">
        <v>0.42405642889339951</v>
      </c>
      <c r="AH296">
        <v>0.37588391265876869</v>
      </c>
      <c r="AI296">
        <v>3.7049968353536133E-2</v>
      </c>
      <c r="AJ296">
        <v>165</v>
      </c>
      <c r="AK296">
        <v>219</v>
      </c>
      <c r="AL296">
        <v>0.90162154460573907</v>
      </c>
      <c r="AM296">
        <v>0.90247281045059347</v>
      </c>
      <c r="AN296">
        <v>0.90563709667305603</v>
      </c>
      <c r="AO296">
        <v>0.93738837938452602</v>
      </c>
      <c r="AP296">
        <v>0.99735326777730104</v>
      </c>
      <c r="AQ296">
        <v>0.95148995801370617</v>
      </c>
      <c r="AR296">
        <v>2.03870702127813E-2</v>
      </c>
      <c r="AS296">
        <v>207</v>
      </c>
      <c r="AT296">
        <v>223</v>
      </c>
      <c r="AU296">
        <v>186.5</v>
      </c>
      <c r="AV296">
        <v>263</v>
      </c>
      <c r="AW296">
        <v>264</v>
      </c>
      <c r="AX296">
        <v>192</v>
      </c>
      <c r="AY296">
        <v>215</v>
      </c>
      <c r="AZ296">
        <f>SUMPRODUCT(AU296:AY296,$AU$2:$AY$2)/SUM($AU$2:$AY$2)</f>
        <v>222.85000000000002</v>
      </c>
      <c r="BA296" s="32" t="s">
        <v>478</v>
      </c>
    </row>
    <row r="297" spans="1:53" hidden="1" x14ac:dyDescent="0.3">
      <c r="A297" t="s">
        <v>313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241</v>
      </c>
      <c r="I297">
        <v>0</v>
      </c>
      <c r="J297">
        <v>132</v>
      </c>
      <c r="K297">
        <v>0.22618055949311999</v>
      </c>
      <c r="L297">
        <v>0.25459291477800966</v>
      </c>
      <c r="M297">
        <v>0.2573560094352384</v>
      </c>
      <c r="N297">
        <v>0</v>
      </c>
      <c r="O297">
        <v>0</v>
      </c>
      <c r="P297">
        <v>7.5509875600604168E-2</v>
      </c>
      <c r="Q297">
        <v>-1</v>
      </c>
      <c r="R297">
        <v>294</v>
      </c>
      <c r="S297">
        <v>250</v>
      </c>
      <c r="T297">
        <v>3.3640607028224001</v>
      </c>
      <c r="U297">
        <v>3.7961957439439873</v>
      </c>
      <c r="V297">
        <v>3.8373958233601027</v>
      </c>
      <c r="W297">
        <v>0</v>
      </c>
      <c r="X297">
        <v>0</v>
      </c>
      <c r="Y297">
        <v>1.1254919870103399</v>
      </c>
      <c r="Z297">
        <v>-1</v>
      </c>
      <c r="AA297">
        <v>290</v>
      </c>
      <c r="AB297">
        <v>251</v>
      </c>
      <c r="AC297">
        <v>0.3043257845186062</v>
      </c>
      <c r="AD297">
        <v>0.28946833013771239</v>
      </c>
      <c r="AE297">
        <v>0.38161392213184236</v>
      </c>
      <c r="AF297">
        <v>0.35677250891626439</v>
      </c>
      <c r="AG297">
        <v>0.32876761127704129</v>
      </c>
      <c r="AH297">
        <v>0.34455128734488022</v>
      </c>
      <c r="AI297">
        <v>1.5570448714414153E-2</v>
      </c>
      <c r="AJ297">
        <v>157</v>
      </c>
      <c r="AK297">
        <v>206</v>
      </c>
      <c r="AL297">
        <v>0.89122190944410506</v>
      </c>
      <c r="AM297">
        <v>0.8779797744406731</v>
      </c>
      <c r="AN297">
        <v>1.0137225154134903</v>
      </c>
      <c r="AO297">
        <v>0.99293379116160063</v>
      </c>
      <c r="AP297">
        <v>0.91742920775717696</v>
      </c>
      <c r="AQ297">
        <v>0.95605640772828804</v>
      </c>
      <c r="AR297">
        <v>5.8132248158389022E-3</v>
      </c>
      <c r="AS297">
        <v>212</v>
      </c>
      <c r="AT297">
        <v>212</v>
      </c>
      <c r="AU297">
        <v>186.5</v>
      </c>
      <c r="AV297">
        <v>272</v>
      </c>
      <c r="AW297">
        <v>270.5</v>
      </c>
      <c r="AX297">
        <v>181.5</v>
      </c>
      <c r="AY297">
        <v>212</v>
      </c>
      <c r="AZ297">
        <f>SUMPRODUCT(AU297:AY297,$AU$2:$AY$2)/SUM($AU$2:$AY$2)</f>
        <v>223.02499999999998</v>
      </c>
      <c r="BA297" s="32" t="s">
        <v>478</v>
      </c>
    </row>
    <row r="298" spans="1:53" hidden="1" x14ac:dyDescent="0.3">
      <c r="A298" t="s">
        <v>115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241</v>
      </c>
      <c r="I298">
        <v>0</v>
      </c>
      <c r="J298">
        <v>132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301</v>
      </c>
      <c r="S298">
        <v>122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298</v>
      </c>
      <c r="AB298">
        <v>155</v>
      </c>
      <c r="AC298">
        <v>0.51233319272168176</v>
      </c>
      <c r="AD298">
        <v>1.0728056354696602</v>
      </c>
      <c r="AE298">
        <v>0.75536741783652261</v>
      </c>
      <c r="AF298">
        <v>0.5771882344353213</v>
      </c>
      <c r="AG298">
        <v>0.65194217945290311</v>
      </c>
      <c r="AH298">
        <v>0.66426376708862933</v>
      </c>
      <c r="AI298">
        <v>4.9376458948786839E-2</v>
      </c>
      <c r="AJ298">
        <v>253</v>
      </c>
      <c r="AK298">
        <v>226</v>
      </c>
      <c r="AL298">
        <v>0.9667104541646977</v>
      </c>
      <c r="AM298">
        <v>1.496817335982279</v>
      </c>
      <c r="AN298">
        <v>1.1165168509545722</v>
      </c>
      <c r="AO298">
        <v>1.0742687739654129</v>
      </c>
      <c r="AP298">
        <v>1.0809251013232863</v>
      </c>
      <c r="AQ298">
        <v>1.1011304324172015</v>
      </c>
      <c r="AR298">
        <v>2.2585987767180127E-2</v>
      </c>
      <c r="AS298">
        <v>263</v>
      </c>
      <c r="AT298">
        <v>226</v>
      </c>
      <c r="AU298">
        <v>186.5</v>
      </c>
      <c r="AV298">
        <v>211.5</v>
      </c>
      <c r="AW298">
        <v>226.5</v>
      </c>
      <c r="AX298">
        <v>239.5</v>
      </c>
      <c r="AY298">
        <v>244.5</v>
      </c>
      <c r="AZ298">
        <f>SUMPRODUCT(AU298:AY298,$AU$2:$AY$2)/SUM($AU$2:$AY$2)</f>
        <v>223.6</v>
      </c>
      <c r="BA298" s="32" t="s">
        <v>478</v>
      </c>
    </row>
    <row r="299" spans="1:53" hidden="1" x14ac:dyDescent="0.3">
      <c r="A299" t="s">
        <v>35</v>
      </c>
      <c r="B299">
        <v>1.5523338240000001E-3</v>
      </c>
      <c r="C299">
        <v>8.0941056000000003E-4</v>
      </c>
      <c r="D299">
        <v>3.8928793599999999E-4</v>
      </c>
      <c r="E299">
        <v>0</v>
      </c>
      <c r="F299">
        <v>0</v>
      </c>
      <c r="G299">
        <v>1.9594480640000003E-4</v>
      </c>
      <c r="H299">
        <v>237</v>
      </c>
      <c r="I299">
        <v>-1</v>
      </c>
      <c r="J299">
        <v>257</v>
      </c>
      <c r="K299">
        <v>4.2050438420580347</v>
      </c>
      <c r="L299">
        <v>3.1852189911234561</v>
      </c>
      <c r="M299">
        <v>2.7108367530070021</v>
      </c>
      <c r="N299">
        <v>3.2509626572633086</v>
      </c>
      <c r="O299">
        <v>2.6108836453690367</v>
      </c>
      <c r="P299">
        <v>2.9313227475870827</v>
      </c>
      <c r="Q299">
        <v>-9.0917289970732784E-2</v>
      </c>
      <c r="R299">
        <v>244</v>
      </c>
      <c r="S299">
        <v>216</v>
      </c>
      <c r="T299">
        <v>21.1883931136</v>
      </c>
      <c r="U299">
        <v>21.947498807296</v>
      </c>
      <c r="V299">
        <v>24.338946631679999</v>
      </c>
      <c r="W299">
        <v>23.389244629841919</v>
      </c>
      <c r="X299">
        <v>23.058073153516546</v>
      </c>
      <c r="Y299">
        <v>23.264586572739994</v>
      </c>
      <c r="Z299">
        <v>1.7056308974899625E-2</v>
      </c>
      <c r="AA299">
        <v>200</v>
      </c>
      <c r="AB299">
        <v>119</v>
      </c>
      <c r="AC299">
        <v>0</v>
      </c>
      <c r="AD299">
        <v>0</v>
      </c>
      <c r="AE299">
        <v>0.66510685390138036</v>
      </c>
      <c r="AF299">
        <v>0.61423202636359442</v>
      </c>
      <c r="AG299">
        <v>0.72622167497920531</v>
      </c>
      <c r="AH299">
        <v>0.60777964868103651</v>
      </c>
      <c r="AI299">
        <v>1</v>
      </c>
      <c r="AJ299">
        <v>220</v>
      </c>
      <c r="AK299">
        <v>270</v>
      </c>
      <c r="AL299">
        <v>0</v>
      </c>
      <c r="AM299">
        <v>0</v>
      </c>
      <c r="AN299">
        <v>1.1441902711320482</v>
      </c>
      <c r="AO299">
        <v>0.9701741194971395</v>
      </c>
      <c r="AP299">
        <v>1.10804859308072</v>
      </c>
      <c r="AQ299">
        <v>0.9631097273078395</v>
      </c>
      <c r="AR299">
        <v>1</v>
      </c>
      <c r="AS299">
        <v>215</v>
      </c>
      <c r="AT299">
        <v>274</v>
      </c>
      <c r="AU299">
        <v>247</v>
      </c>
      <c r="AV299">
        <v>230</v>
      </c>
      <c r="AW299">
        <v>159.5</v>
      </c>
      <c r="AX299">
        <v>245</v>
      </c>
      <c r="AY299">
        <v>244.5</v>
      </c>
      <c r="AZ299">
        <f>SUMPRODUCT(AU299:AY299,$AU$2:$AY$2)/SUM($AU$2:$AY$2)</f>
        <v>225.9</v>
      </c>
      <c r="BA299" s="32" t="s">
        <v>478</v>
      </c>
    </row>
    <row r="300" spans="1:53" hidden="1" x14ac:dyDescent="0.3">
      <c r="A300" t="s">
        <v>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241</v>
      </c>
      <c r="I300">
        <v>0</v>
      </c>
      <c r="J300">
        <v>132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301</v>
      </c>
      <c r="S300">
        <v>122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298</v>
      </c>
      <c r="AB300">
        <v>155</v>
      </c>
      <c r="AC300">
        <v>0</v>
      </c>
      <c r="AD300">
        <v>7.0562196197038948E-2</v>
      </c>
      <c r="AE300">
        <v>0.37811859222606831</v>
      </c>
      <c r="AF300">
        <v>0.34426312541890441</v>
      </c>
      <c r="AG300">
        <v>-0.16972834875793028</v>
      </c>
      <c r="AH300">
        <v>0.11453942637756481</v>
      </c>
      <c r="AI300">
        <v>1</v>
      </c>
      <c r="AJ300">
        <v>129</v>
      </c>
      <c r="AK300">
        <v>270</v>
      </c>
      <c r="AL300">
        <v>0</v>
      </c>
      <c r="AM300">
        <v>0.71674504585554988</v>
      </c>
      <c r="AN300">
        <v>1.4591264317921135</v>
      </c>
      <c r="AO300">
        <v>1.4886477296622846</v>
      </c>
      <c r="AP300">
        <v>0.98814442732930186</v>
      </c>
      <c r="AQ300">
        <v>1.1695146284816063</v>
      </c>
      <c r="AR300">
        <v>1</v>
      </c>
      <c r="AS300">
        <v>276</v>
      </c>
      <c r="AT300">
        <v>274</v>
      </c>
      <c r="AU300">
        <v>186.5</v>
      </c>
      <c r="AV300">
        <v>211.5</v>
      </c>
      <c r="AW300">
        <v>226.5</v>
      </c>
      <c r="AX300">
        <v>199.5</v>
      </c>
      <c r="AY300">
        <v>275</v>
      </c>
      <c r="AZ300">
        <f>SUMPRODUCT(AU300:AY300,$AU$2:$AY$2)/SUM($AU$2:$AY$2)</f>
        <v>226.75</v>
      </c>
      <c r="BA300" s="32" t="s">
        <v>478</v>
      </c>
    </row>
    <row r="301" spans="1:53" hidden="1" x14ac:dyDescent="0.3">
      <c r="A301" t="s">
        <v>83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241</v>
      </c>
      <c r="I301">
        <v>0</v>
      </c>
      <c r="J301">
        <v>132</v>
      </c>
      <c r="K301">
        <v>0</v>
      </c>
      <c r="L301">
        <v>0</v>
      </c>
      <c r="M301">
        <v>0</v>
      </c>
      <c r="N301">
        <v>1.443282279685427</v>
      </c>
      <c r="O301">
        <v>0</v>
      </c>
      <c r="P301">
        <v>0.43298468390562811</v>
      </c>
      <c r="Q301">
        <v>0</v>
      </c>
      <c r="R301">
        <v>285</v>
      </c>
      <c r="S301">
        <v>122</v>
      </c>
      <c r="T301">
        <v>0</v>
      </c>
      <c r="U301">
        <v>0</v>
      </c>
      <c r="V301">
        <v>0</v>
      </c>
      <c r="W301">
        <v>1.6436161369131008</v>
      </c>
      <c r="X301">
        <v>0</v>
      </c>
      <c r="Y301">
        <v>0.49308484107393025</v>
      </c>
      <c r="Z301">
        <v>0</v>
      </c>
      <c r="AA301">
        <v>291</v>
      </c>
      <c r="AB301">
        <v>155</v>
      </c>
      <c r="AC301">
        <v>0.27216099191011778</v>
      </c>
      <c r="AD301">
        <v>0.86793143936309169</v>
      </c>
      <c r="AE301">
        <v>0.80517214329698938</v>
      </c>
      <c r="AF301">
        <v>0.86114667822751934</v>
      </c>
      <c r="AG301">
        <v>0.71597893467212825</v>
      </c>
      <c r="AH301">
        <v>0.76277462756016545</v>
      </c>
      <c r="AI301">
        <v>0.21343040571523253</v>
      </c>
      <c r="AJ301">
        <v>282</v>
      </c>
      <c r="AK301">
        <v>259</v>
      </c>
      <c r="AL301">
        <v>0.59059623731800115</v>
      </c>
      <c r="AM301">
        <v>1.1734336725117158</v>
      </c>
      <c r="AN301">
        <v>1.0298289035111974</v>
      </c>
      <c r="AO301">
        <v>1.0895356434010359</v>
      </c>
      <c r="AP301">
        <v>0.95228424548681589</v>
      </c>
      <c r="AQ301">
        <v>1.0019416674087624</v>
      </c>
      <c r="AR301">
        <v>0.10025964605097726</v>
      </c>
      <c r="AS301">
        <v>232</v>
      </c>
      <c r="AT301">
        <v>262</v>
      </c>
      <c r="AU301">
        <v>186.5</v>
      </c>
      <c r="AV301">
        <v>203.5</v>
      </c>
      <c r="AW301">
        <v>223</v>
      </c>
      <c r="AX301">
        <v>270.5</v>
      </c>
      <c r="AY301">
        <v>247</v>
      </c>
      <c r="AZ301">
        <f>SUMPRODUCT(AU301:AY301,$AU$2:$AY$2)/SUM($AU$2:$AY$2)</f>
        <v>227.1</v>
      </c>
      <c r="BA301" s="32" t="s">
        <v>478</v>
      </c>
    </row>
    <row r="302" spans="1:53" hidden="1" x14ac:dyDescent="0.3">
      <c r="A302" t="s">
        <v>59</v>
      </c>
      <c r="B302">
        <v>53.430265423216639</v>
      </c>
      <c r="C302">
        <v>-6.6824163521023996</v>
      </c>
      <c r="D302">
        <v>0</v>
      </c>
      <c r="E302">
        <v>0</v>
      </c>
      <c r="F302">
        <v>0</v>
      </c>
      <c r="G302">
        <v>2.337392453555712</v>
      </c>
      <c r="H302">
        <v>200</v>
      </c>
      <c r="I302">
        <v>-1</v>
      </c>
      <c r="J302">
        <v>257</v>
      </c>
      <c r="K302">
        <v>127.19474247372801</v>
      </c>
      <c r="L302">
        <v>71.19497294234624</v>
      </c>
      <c r="M302">
        <v>0</v>
      </c>
      <c r="N302">
        <v>0</v>
      </c>
      <c r="O302">
        <v>0</v>
      </c>
      <c r="P302">
        <v>9.9194857708037123</v>
      </c>
      <c r="Q302">
        <v>-1</v>
      </c>
      <c r="R302">
        <v>195</v>
      </c>
      <c r="S302">
        <v>250</v>
      </c>
      <c r="T302">
        <v>171.07544802735103</v>
      </c>
      <c r="U302">
        <v>134.33071807479809</v>
      </c>
      <c r="V302">
        <v>0</v>
      </c>
      <c r="W302">
        <v>0</v>
      </c>
      <c r="X302">
        <v>0</v>
      </c>
      <c r="Y302">
        <v>15.270308305107456</v>
      </c>
      <c r="Z302">
        <v>-1</v>
      </c>
      <c r="AA302">
        <v>221</v>
      </c>
      <c r="AB302">
        <v>251</v>
      </c>
      <c r="AC302">
        <v>0.48709664970099686</v>
      </c>
      <c r="AD302">
        <v>0.72233584456248601</v>
      </c>
      <c r="AE302">
        <v>0.56549022994167342</v>
      </c>
      <c r="AF302">
        <v>0.66703843126156681</v>
      </c>
      <c r="AG302">
        <v>0.6212635906234053</v>
      </c>
      <c r="AH302">
        <v>0.62218663632934101</v>
      </c>
      <c r="AI302">
        <v>4.986184375679259E-2</v>
      </c>
      <c r="AJ302">
        <v>227</v>
      </c>
      <c r="AK302">
        <v>227</v>
      </c>
      <c r="AL302">
        <v>0.89773182061032708</v>
      </c>
      <c r="AM302">
        <v>1.0811002680631852</v>
      </c>
      <c r="AN302">
        <v>0.94670919850324176</v>
      </c>
      <c r="AO302">
        <v>1.0493490806022727</v>
      </c>
      <c r="AP302">
        <v>0.98364063084025277</v>
      </c>
      <c r="AQ302">
        <v>0.99654442065110693</v>
      </c>
      <c r="AR302">
        <v>1.8445909188020027E-2</v>
      </c>
      <c r="AS302">
        <v>230</v>
      </c>
      <c r="AT302">
        <v>221</v>
      </c>
      <c r="AU302">
        <v>228.5</v>
      </c>
      <c r="AV302">
        <v>222.5</v>
      </c>
      <c r="AW302">
        <v>236</v>
      </c>
      <c r="AX302">
        <v>227</v>
      </c>
      <c r="AY302">
        <v>225.5</v>
      </c>
      <c r="AZ302">
        <f>SUMPRODUCT(AU302:AY302,$AU$2:$AY$2)/SUM($AU$2:$AY$2)</f>
        <v>227.97499999999997</v>
      </c>
      <c r="BA302" s="32" t="s">
        <v>478</v>
      </c>
    </row>
    <row r="303" spans="1:53" hidden="1" x14ac:dyDescent="0.3">
      <c r="A303" t="s">
        <v>159</v>
      </c>
      <c r="B303">
        <v>0</v>
      </c>
      <c r="C303">
        <v>2.24424495104E-2</v>
      </c>
      <c r="D303">
        <v>0</v>
      </c>
      <c r="E303">
        <v>0</v>
      </c>
      <c r="F303">
        <v>0</v>
      </c>
      <c r="G303">
        <v>1.12212247552E-3</v>
      </c>
      <c r="H303">
        <v>232</v>
      </c>
      <c r="I303">
        <v>0</v>
      </c>
      <c r="J303">
        <v>132</v>
      </c>
      <c r="K303">
        <v>0</v>
      </c>
      <c r="L303">
        <v>3.471501477050368</v>
      </c>
      <c r="M303">
        <v>0</v>
      </c>
      <c r="N303">
        <v>0</v>
      </c>
      <c r="O303">
        <v>0</v>
      </c>
      <c r="P303">
        <v>0.17357507385251841</v>
      </c>
      <c r="Q303">
        <v>0</v>
      </c>
      <c r="R303">
        <v>293</v>
      </c>
      <c r="S303">
        <v>122</v>
      </c>
      <c r="T303">
        <v>0</v>
      </c>
      <c r="U303">
        <v>5.413548096749671</v>
      </c>
      <c r="V303">
        <v>0</v>
      </c>
      <c r="W303">
        <v>0</v>
      </c>
      <c r="X303">
        <v>0</v>
      </c>
      <c r="Y303">
        <v>0.27067740483748354</v>
      </c>
      <c r="Z303">
        <v>0</v>
      </c>
      <c r="AA303">
        <v>295</v>
      </c>
      <c r="AB303">
        <v>155</v>
      </c>
      <c r="AC303">
        <v>0.52767573585221395</v>
      </c>
      <c r="AD303">
        <v>0.67492113725538483</v>
      </c>
      <c r="AE303">
        <v>0.47797247832526357</v>
      </c>
      <c r="AF303">
        <v>0.66034325561408602</v>
      </c>
      <c r="AG303">
        <v>1.0060088570507641</v>
      </c>
      <c r="AH303">
        <v>0.7562308588249641</v>
      </c>
      <c r="AI303">
        <v>0.13775024049072448</v>
      </c>
      <c r="AJ303">
        <v>279</v>
      </c>
      <c r="AK303">
        <v>254</v>
      </c>
      <c r="AL303">
        <v>0.92795009596837341</v>
      </c>
      <c r="AM303">
        <v>1.0497656679778573</v>
      </c>
      <c r="AN303">
        <v>0.93704556260781457</v>
      </c>
      <c r="AO303">
        <v>1.0645374104919838</v>
      </c>
      <c r="AP303">
        <v>1.4543683902932492</v>
      </c>
      <c r="AQ303">
        <v>1.1874034799837692</v>
      </c>
      <c r="AR303">
        <v>9.4031838904012455E-2</v>
      </c>
      <c r="AS303">
        <v>279</v>
      </c>
      <c r="AT303">
        <v>260</v>
      </c>
      <c r="AU303">
        <v>182</v>
      </c>
      <c r="AV303">
        <v>207.5</v>
      </c>
      <c r="AW303">
        <v>225</v>
      </c>
      <c r="AX303">
        <v>266.5</v>
      </c>
      <c r="AY303">
        <v>269.5</v>
      </c>
      <c r="AZ303">
        <f>SUMPRODUCT(AU303:AY303,$AU$2:$AY$2)/SUM($AU$2:$AY$2)</f>
        <v>233.35</v>
      </c>
      <c r="BA303" s="32" t="s">
        <v>478</v>
      </c>
    </row>
    <row r="304" spans="1:53" hidden="1" x14ac:dyDescent="0.3">
      <c r="A304" t="s">
        <v>170</v>
      </c>
      <c r="B304">
        <v>27.814909057474562</v>
      </c>
      <c r="C304">
        <v>32.79759869346816</v>
      </c>
      <c r="D304">
        <v>42.730915199283196</v>
      </c>
      <c r="E304">
        <v>47.884144932597763</v>
      </c>
      <c r="F304">
        <v>0</v>
      </c>
      <c r="G304">
        <v>25.942051907183107</v>
      </c>
      <c r="H304">
        <v>139</v>
      </c>
      <c r="I304">
        <v>-1</v>
      </c>
      <c r="J304">
        <v>257</v>
      </c>
      <c r="K304">
        <v>19.251659231532852</v>
      </c>
      <c r="L304">
        <v>21.323108793677516</v>
      </c>
      <c r="M304">
        <v>22.095633590381262</v>
      </c>
      <c r="N304">
        <v>28.122848138319053</v>
      </c>
      <c r="O304">
        <v>0</v>
      </c>
      <c r="P304">
        <v>14.884719560832487</v>
      </c>
      <c r="Q304">
        <v>-1</v>
      </c>
      <c r="R304">
        <v>169</v>
      </c>
      <c r="S304">
        <v>250</v>
      </c>
      <c r="T304">
        <v>35.8685085610838</v>
      </c>
      <c r="U304">
        <v>35.777011556452152</v>
      </c>
      <c r="V304">
        <v>28.616352604075313</v>
      </c>
      <c r="W304">
        <v>44.279272769143091</v>
      </c>
      <c r="X304">
        <v>0</v>
      </c>
      <c r="Y304">
        <v>22.589328357434788</v>
      </c>
      <c r="Z304">
        <v>-1</v>
      </c>
      <c r="AA304">
        <v>205</v>
      </c>
      <c r="AB304">
        <v>251</v>
      </c>
      <c r="AC304">
        <v>0</v>
      </c>
      <c r="AD304">
        <v>1.0174299182546411</v>
      </c>
      <c r="AE304">
        <v>0.67075895525653362</v>
      </c>
      <c r="AF304">
        <v>0.67350802008314403</v>
      </c>
      <c r="AG304">
        <v>0.66371042003749514</v>
      </c>
      <c r="AH304">
        <v>0.65255986100398011</v>
      </c>
      <c r="AI304">
        <v>1</v>
      </c>
      <c r="AJ304">
        <v>249</v>
      </c>
      <c r="AK304">
        <v>270</v>
      </c>
      <c r="AL304">
        <v>0</v>
      </c>
      <c r="AM304">
        <v>1.4398224735131784</v>
      </c>
      <c r="AN304">
        <v>1.0942725473001258</v>
      </c>
      <c r="AO304">
        <v>1.0597781702584264</v>
      </c>
      <c r="AP304">
        <v>1.0599663835432929</v>
      </c>
      <c r="AQ304">
        <v>1.0327656376305292</v>
      </c>
      <c r="AR304">
        <v>1</v>
      </c>
      <c r="AS304">
        <v>247</v>
      </c>
      <c r="AT304">
        <v>274</v>
      </c>
      <c r="AU304">
        <v>198</v>
      </c>
      <c r="AV304">
        <v>209.5</v>
      </c>
      <c r="AW304">
        <v>228</v>
      </c>
      <c r="AX304">
        <v>259.5</v>
      </c>
      <c r="AY304">
        <v>260.5</v>
      </c>
      <c r="AZ304">
        <f>SUMPRODUCT(AU304:AY304,$AU$2:$AY$2)/SUM($AU$2:$AY$2)</f>
        <v>233.7</v>
      </c>
      <c r="BA304" s="32" t="s">
        <v>478</v>
      </c>
    </row>
    <row r="305" spans="1:53" hidden="1" x14ac:dyDescent="0.3">
      <c r="A305" t="s">
        <v>299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241</v>
      </c>
      <c r="I305">
        <v>0</v>
      </c>
      <c r="J305">
        <v>132</v>
      </c>
      <c r="K305">
        <v>1.06490967552</v>
      </c>
      <c r="L305">
        <v>1.059666814976</v>
      </c>
      <c r="M305">
        <v>1.055882820608</v>
      </c>
      <c r="N305">
        <v>1.1328529469440001</v>
      </c>
      <c r="O305">
        <v>0.81595907686400004</v>
      </c>
      <c r="P305">
        <v>0.98364490347520006</v>
      </c>
      <c r="Q305">
        <v>-5.1862942736651929E-2</v>
      </c>
      <c r="R305">
        <v>269</v>
      </c>
      <c r="S305">
        <v>191</v>
      </c>
      <c r="T305">
        <v>12.670231539711999</v>
      </c>
      <c r="U305">
        <v>12.285410779135999</v>
      </c>
      <c r="V305">
        <v>12.220077856767999</v>
      </c>
      <c r="W305">
        <v>12.283928786943999</v>
      </c>
      <c r="X305">
        <v>12.148848763904001</v>
      </c>
      <c r="Y305">
        <v>12.236515828940799</v>
      </c>
      <c r="Z305">
        <v>-8.3689547683895027E-3</v>
      </c>
      <c r="AA305">
        <v>233</v>
      </c>
      <c r="AB305">
        <v>181</v>
      </c>
      <c r="AC305">
        <v>0.52967550959932186</v>
      </c>
      <c r="AD305">
        <v>0.59123213331065927</v>
      </c>
      <c r="AE305">
        <v>0.60995591976383179</v>
      </c>
      <c r="AF305">
        <v>0.78177911814486722</v>
      </c>
      <c r="AG305">
        <v>0.79246977115887762</v>
      </c>
      <c r="AH305">
        <v>0.72955821000527665</v>
      </c>
      <c r="AI305">
        <v>8.3913342711194883E-2</v>
      </c>
      <c r="AJ305">
        <v>273</v>
      </c>
      <c r="AK305">
        <v>242</v>
      </c>
      <c r="AL305">
        <v>0.92293492856819181</v>
      </c>
      <c r="AM305">
        <v>0.99562011892732838</v>
      </c>
      <c r="AN305">
        <v>1.0533261714075264</v>
      </c>
      <c r="AO305">
        <v>1.3152509467481712</v>
      </c>
      <c r="AP305">
        <v>1.4545422311864977</v>
      </c>
      <c r="AQ305">
        <v>1.282985163155332</v>
      </c>
      <c r="AR305">
        <v>9.5244423375982823E-2</v>
      </c>
      <c r="AS305">
        <v>286</v>
      </c>
      <c r="AT305">
        <v>261</v>
      </c>
      <c r="AU305">
        <v>186.5</v>
      </c>
      <c r="AV305">
        <v>230</v>
      </c>
      <c r="AW305">
        <v>207</v>
      </c>
      <c r="AX305">
        <v>257.5</v>
      </c>
      <c r="AY305">
        <v>273.5</v>
      </c>
      <c r="AZ305">
        <f>SUMPRODUCT(AU305:AY305,$AU$2:$AY$2)/SUM($AU$2:$AY$2)</f>
        <v>233.875</v>
      </c>
      <c r="BA305" s="32" t="s">
        <v>478</v>
      </c>
    </row>
    <row r="306" spans="1:53" hidden="1" x14ac:dyDescent="0.3">
      <c r="A306" t="s">
        <v>290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241</v>
      </c>
      <c r="I306">
        <v>0</v>
      </c>
      <c r="J306">
        <v>132</v>
      </c>
      <c r="K306">
        <v>6.9409904087039995E-2</v>
      </c>
      <c r="L306">
        <v>5.7655085055999998E-2</v>
      </c>
      <c r="M306">
        <v>4.930484919296E-2</v>
      </c>
      <c r="N306">
        <v>2.8462633267199999E-2</v>
      </c>
      <c r="O306">
        <v>0</v>
      </c>
      <c r="P306">
        <v>2.4753009275904E-2</v>
      </c>
      <c r="Q306">
        <v>-1</v>
      </c>
      <c r="R306">
        <v>299</v>
      </c>
      <c r="S306">
        <v>250</v>
      </c>
      <c r="T306">
        <v>10.580830606049279</v>
      </c>
      <c r="U306">
        <v>7.6904698982399999</v>
      </c>
      <c r="V306">
        <v>7.7166252103475204</v>
      </c>
      <c r="W306">
        <v>7.7263369904025598</v>
      </c>
      <c r="X306">
        <v>0</v>
      </c>
      <c r="Y306">
        <v>4.7747911644047356</v>
      </c>
      <c r="Z306">
        <v>-1</v>
      </c>
      <c r="AA306">
        <v>263</v>
      </c>
      <c r="AB306">
        <v>251</v>
      </c>
      <c r="AC306">
        <v>0.56813157209637188</v>
      </c>
      <c r="AD306">
        <v>0.4553632832538117</v>
      </c>
      <c r="AE306">
        <v>0.70546491796383082</v>
      </c>
      <c r="AF306">
        <v>0.63651900875651812</v>
      </c>
      <c r="AG306">
        <v>0.66764296475931018</v>
      </c>
      <c r="AH306">
        <v>0.6502806148909549</v>
      </c>
      <c r="AI306">
        <v>3.2806756825520589E-2</v>
      </c>
      <c r="AJ306">
        <v>247</v>
      </c>
      <c r="AK306">
        <v>215</v>
      </c>
      <c r="AL306">
        <v>0.9588167377199055</v>
      </c>
      <c r="AM306">
        <v>0.85423701810965114</v>
      </c>
      <c r="AN306">
        <v>1.1233699357244673</v>
      </c>
      <c r="AO306">
        <v>1.0393170134356022</v>
      </c>
      <c r="AP306">
        <v>1.1127358946451056</v>
      </c>
      <c r="AQ306">
        <v>1.0722161368250942</v>
      </c>
      <c r="AR306">
        <v>3.0223134759143289E-2</v>
      </c>
      <c r="AS306">
        <v>260</v>
      </c>
      <c r="AT306">
        <v>238</v>
      </c>
      <c r="AU306">
        <v>186.5</v>
      </c>
      <c r="AV306">
        <v>274.5</v>
      </c>
      <c r="AW306">
        <v>257</v>
      </c>
      <c r="AX306">
        <v>231</v>
      </c>
      <c r="AY306">
        <v>249</v>
      </c>
      <c r="AZ306">
        <f>SUMPRODUCT(AU306:AY306,$AU$2:$AY$2)/SUM($AU$2:$AY$2)</f>
        <v>239.22500000000002</v>
      </c>
      <c r="BA306" s="32" t="s">
        <v>478</v>
      </c>
    </row>
    <row r="307" spans="1:53" hidden="1" x14ac:dyDescent="0.3">
      <c r="A307" t="s">
        <v>28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241</v>
      </c>
      <c r="I307">
        <v>0</v>
      </c>
      <c r="J307">
        <v>132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301</v>
      </c>
      <c r="S307">
        <v>122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298</v>
      </c>
      <c r="AB307">
        <v>155</v>
      </c>
      <c r="AC307">
        <v>-0.53719897868538224</v>
      </c>
      <c r="AD307">
        <v>0.85166543639791426</v>
      </c>
      <c r="AE307">
        <v>0.44037457957412801</v>
      </c>
      <c r="AF307">
        <v>4.0604292593506171E-4</v>
      </c>
      <c r="AG307">
        <v>1.5455378626011644</v>
      </c>
      <c r="AH307">
        <v>0.72213519671869852</v>
      </c>
      <c r="AI307">
        <v>1</v>
      </c>
      <c r="AJ307">
        <v>271</v>
      </c>
      <c r="AK307">
        <v>270</v>
      </c>
      <c r="AL307">
        <v>0.10299882164753357</v>
      </c>
      <c r="AM307">
        <v>1.520300954038061</v>
      </c>
      <c r="AN307">
        <v>1.3311733319071579</v>
      </c>
      <c r="AO307">
        <v>0.75786372168435734</v>
      </c>
      <c r="AP307">
        <v>2.149490332125616</v>
      </c>
      <c r="AQ307">
        <v>1.4345549045212649</v>
      </c>
      <c r="AR307">
        <v>0.83611825298684006</v>
      </c>
      <c r="AS307">
        <v>292</v>
      </c>
      <c r="AT307">
        <v>273</v>
      </c>
      <c r="AU307">
        <v>186.5</v>
      </c>
      <c r="AV307">
        <v>211.5</v>
      </c>
      <c r="AW307">
        <v>226.5</v>
      </c>
      <c r="AX307">
        <v>270.5</v>
      </c>
      <c r="AY307">
        <v>282.5</v>
      </c>
      <c r="AZ307">
        <f>SUMPRODUCT(AU307:AY307,$AU$2:$AY$2)/SUM($AU$2:$AY$2)</f>
        <v>239.65</v>
      </c>
      <c r="BA307" s="32" t="s">
        <v>478</v>
      </c>
    </row>
    <row r="308" spans="1:53" hidden="1" x14ac:dyDescent="0.3">
      <c r="A308" t="s">
        <v>214</v>
      </c>
      <c r="B308">
        <v>0.32870740991999997</v>
      </c>
      <c r="C308">
        <v>0</v>
      </c>
      <c r="D308">
        <v>0</v>
      </c>
      <c r="E308">
        <v>0</v>
      </c>
      <c r="F308">
        <v>0</v>
      </c>
      <c r="G308">
        <v>1.6435370495999999E-2</v>
      </c>
      <c r="H308">
        <v>225</v>
      </c>
      <c r="I308">
        <v>-1</v>
      </c>
      <c r="J308">
        <v>257</v>
      </c>
      <c r="K308">
        <v>0.69635595695104002</v>
      </c>
      <c r="L308">
        <v>0</v>
      </c>
      <c r="M308">
        <v>0</v>
      </c>
      <c r="N308">
        <v>0</v>
      </c>
      <c r="O308">
        <v>0</v>
      </c>
      <c r="P308">
        <v>3.4817797847552005E-2</v>
      </c>
      <c r="Q308">
        <v>-1</v>
      </c>
      <c r="R308">
        <v>298</v>
      </c>
      <c r="S308">
        <v>250</v>
      </c>
      <c r="T308">
        <v>3.1797388875263999</v>
      </c>
      <c r="U308">
        <v>0</v>
      </c>
      <c r="V308">
        <v>0</v>
      </c>
      <c r="W308">
        <v>0</v>
      </c>
      <c r="X308">
        <v>0</v>
      </c>
      <c r="Y308">
        <v>0.15898694437631999</v>
      </c>
      <c r="Z308">
        <v>-1</v>
      </c>
      <c r="AA308">
        <v>297</v>
      </c>
      <c r="AB308">
        <v>251</v>
      </c>
      <c r="AC308">
        <v>0.34951273613821288</v>
      </c>
      <c r="AD308">
        <v>0.36448745924847481</v>
      </c>
      <c r="AE308">
        <v>0.38178734567233308</v>
      </c>
      <c r="AF308">
        <v>0.38142254807796383</v>
      </c>
      <c r="AG308">
        <v>0.45849776882657256</v>
      </c>
      <c r="AH308">
        <v>0.40988335085781918</v>
      </c>
      <c r="AI308">
        <v>5.5783435972546869E-2</v>
      </c>
      <c r="AJ308">
        <v>170</v>
      </c>
      <c r="AK308">
        <v>229</v>
      </c>
      <c r="AL308">
        <v>0.96085740212662707</v>
      </c>
      <c r="AM308">
        <v>0.93783645563643847</v>
      </c>
      <c r="AN308">
        <v>0.9408341150394457</v>
      </c>
      <c r="AO308">
        <v>0.92455240532948257</v>
      </c>
      <c r="AP308">
        <v>1.0344471845686571</v>
      </c>
      <c r="AQ308">
        <v>0.97424611132234995</v>
      </c>
      <c r="AR308">
        <v>1.486874184082243E-2</v>
      </c>
      <c r="AS308">
        <v>219</v>
      </c>
      <c r="AT308">
        <v>219</v>
      </c>
      <c r="AU308">
        <v>241</v>
      </c>
      <c r="AV308">
        <v>274</v>
      </c>
      <c r="AW308">
        <v>274</v>
      </c>
      <c r="AX308">
        <v>199.5</v>
      </c>
      <c r="AY308">
        <v>219</v>
      </c>
      <c r="AZ308">
        <f>SUMPRODUCT(AU308:AY308,$AU$2:$AY$2)/SUM($AU$2:$AY$2)</f>
        <v>239.72500000000002</v>
      </c>
      <c r="BA308" s="32" t="s">
        <v>478</v>
      </c>
    </row>
    <row r="309" spans="1:53" hidden="1" x14ac:dyDescent="0.3">
      <c r="A309" t="s">
        <v>224</v>
      </c>
      <c r="B309">
        <v>-2.4736062049587202E-2</v>
      </c>
      <c r="C309">
        <v>4.0323172880383992E-3</v>
      </c>
      <c r="D309">
        <v>4.7155698419712004E-3</v>
      </c>
      <c r="E309">
        <v>0</v>
      </c>
      <c r="F309">
        <v>0</v>
      </c>
      <c r="G309">
        <v>-9.207326968319995E-5</v>
      </c>
      <c r="H309">
        <v>299</v>
      </c>
      <c r="I309">
        <v>-1</v>
      </c>
      <c r="J309">
        <v>257</v>
      </c>
      <c r="K309">
        <v>21.027301779336192</v>
      </c>
      <c r="L309">
        <v>16.607007857930956</v>
      </c>
      <c r="M309">
        <v>12.972328398430617</v>
      </c>
      <c r="N309">
        <v>0</v>
      </c>
      <c r="O309">
        <v>0</v>
      </c>
      <c r="P309">
        <v>4.4761811615494818</v>
      </c>
      <c r="Q309">
        <v>-1</v>
      </c>
      <c r="R309">
        <v>229</v>
      </c>
      <c r="S309">
        <v>250</v>
      </c>
      <c r="T309">
        <v>-4.2681617345710086</v>
      </c>
      <c r="U309">
        <v>-1.4587195375941633</v>
      </c>
      <c r="V309">
        <v>-2.8250349899661313</v>
      </c>
      <c r="W309">
        <v>0</v>
      </c>
      <c r="X309">
        <v>0</v>
      </c>
      <c r="Y309">
        <v>-0.85135106160148488</v>
      </c>
      <c r="Z309">
        <v>-1</v>
      </c>
      <c r="AA309">
        <v>311</v>
      </c>
      <c r="AB309">
        <v>251</v>
      </c>
      <c r="AC309">
        <v>0.70282736047513295</v>
      </c>
      <c r="AD309">
        <v>0.68433646155304773</v>
      </c>
      <c r="AE309">
        <v>0.83166799280992454</v>
      </c>
      <c r="AF309">
        <v>0.37274328587372707</v>
      </c>
      <c r="AG309">
        <v>0.68669166603962284</v>
      </c>
      <c r="AH309">
        <v>0.62219144184136121</v>
      </c>
      <c r="AI309">
        <v>-4.6344092147513338E-3</v>
      </c>
      <c r="AJ309">
        <v>228</v>
      </c>
      <c r="AK309">
        <v>88</v>
      </c>
      <c r="AL309">
        <v>0.94946771485048065</v>
      </c>
      <c r="AM309">
        <v>0.91335003885332167</v>
      </c>
      <c r="AN309">
        <v>1.0473448943684507</v>
      </c>
      <c r="AO309">
        <v>1.1899091196669453</v>
      </c>
      <c r="AP309">
        <v>0.96219664884239264</v>
      </c>
      <c r="AQ309">
        <v>1.044461261995921</v>
      </c>
      <c r="AR309">
        <v>2.6670139791746816E-3</v>
      </c>
      <c r="AS309">
        <v>254</v>
      </c>
      <c r="AT309">
        <v>209</v>
      </c>
      <c r="AU309">
        <v>278</v>
      </c>
      <c r="AV309">
        <v>239.5</v>
      </c>
      <c r="AW309">
        <v>281</v>
      </c>
      <c r="AX309">
        <v>158</v>
      </c>
      <c r="AY309">
        <v>231.5</v>
      </c>
      <c r="AZ309">
        <f>SUMPRODUCT(AU309:AY309,$AU$2:$AY$2)/SUM($AU$2:$AY$2)</f>
        <v>240.875</v>
      </c>
      <c r="BA309" s="32" t="s">
        <v>478</v>
      </c>
    </row>
    <row r="310" spans="1:53" hidden="1" x14ac:dyDescent="0.3">
      <c r="A310" t="s">
        <v>162</v>
      </c>
      <c r="B310">
        <v>0.54337754419200002</v>
      </c>
      <c r="C310">
        <v>0.47335196774399996</v>
      </c>
      <c r="D310">
        <v>0.4246069512192</v>
      </c>
      <c r="E310">
        <v>0.41913585616895999</v>
      </c>
      <c r="F310">
        <v>0</v>
      </c>
      <c r="G310">
        <v>0.26149862269132801</v>
      </c>
      <c r="H310">
        <v>217</v>
      </c>
      <c r="I310">
        <v>-1</v>
      </c>
      <c r="J310">
        <v>257</v>
      </c>
      <c r="K310">
        <v>0.41504132758527995</v>
      </c>
      <c r="L310">
        <v>0.44201822995455997</v>
      </c>
      <c r="M310">
        <v>0.40364304908799997</v>
      </c>
      <c r="N310">
        <v>0.33896226206310404</v>
      </c>
      <c r="O310">
        <v>0</v>
      </c>
      <c r="P310">
        <v>0.2252702663135232</v>
      </c>
      <c r="Q310">
        <v>-1</v>
      </c>
      <c r="R310">
        <v>290</v>
      </c>
      <c r="S310">
        <v>250</v>
      </c>
      <c r="T310">
        <v>4.8979483203276795</v>
      </c>
      <c r="U310">
        <v>5.2339701614899194</v>
      </c>
      <c r="V310">
        <v>5.8186515314892802</v>
      </c>
      <c r="W310">
        <v>6.3222532821094406</v>
      </c>
      <c r="X310">
        <v>0</v>
      </c>
      <c r="Y310">
        <v>3.5670022150215681</v>
      </c>
      <c r="Z310">
        <v>-1</v>
      </c>
      <c r="AA310">
        <v>276</v>
      </c>
      <c r="AB310">
        <v>251</v>
      </c>
      <c r="AC310">
        <v>0.58236883011528873</v>
      </c>
      <c r="AD310">
        <v>0.51392592610821219</v>
      </c>
      <c r="AE310">
        <v>0.60148478545834738</v>
      </c>
      <c r="AF310">
        <v>0.53958847335746873</v>
      </c>
      <c r="AG310">
        <v>0.69491269774206677</v>
      </c>
      <c r="AH310">
        <v>0.61495331600691183</v>
      </c>
      <c r="AI310">
        <v>3.5968201089193297E-2</v>
      </c>
      <c r="AJ310">
        <v>222</v>
      </c>
      <c r="AK310">
        <v>218</v>
      </c>
      <c r="AL310">
        <v>1.0232355911848852</v>
      </c>
      <c r="AM310">
        <v>0.99366594529943297</v>
      </c>
      <c r="AN310">
        <v>1.0955543944359234</v>
      </c>
      <c r="AO310">
        <v>0.94919227686012442</v>
      </c>
      <c r="AP310">
        <v>1.0414021966581668</v>
      </c>
      <c r="AQ310">
        <v>1.0212745174327047</v>
      </c>
      <c r="AR310">
        <v>3.5258645294313773E-3</v>
      </c>
      <c r="AS310">
        <v>243</v>
      </c>
      <c r="AT310">
        <v>210</v>
      </c>
      <c r="AU310">
        <v>237</v>
      </c>
      <c r="AV310">
        <v>270</v>
      </c>
      <c r="AW310">
        <v>263.5</v>
      </c>
      <c r="AX310">
        <v>220</v>
      </c>
      <c r="AY310">
        <v>226.5</v>
      </c>
      <c r="AZ310">
        <f>SUMPRODUCT(AU310:AY310,$AU$2:$AY$2)/SUM($AU$2:$AY$2)</f>
        <v>241.55</v>
      </c>
      <c r="BA310" s="32" t="s">
        <v>478</v>
      </c>
    </row>
    <row r="311" spans="1:53" hidden="1" x14ac:dyDescent="0.3">
      <c r="A311" t="s">
        <v>70</v>
      </c>
      <c r="B311">
        <v>134.893355620352</v>
      </c>
      <c r="C311">
        <v>0</v>
      </c>
      <c r="D311">
        <v>0</v>
      </c>
      <c r="E311">
        <v>0</v>
      </c>
      <c r="F311">
        <v>0</v>
      </c>
      <c r="G311">
        <v>6.7446677810176006</v>
      </c>
      <c r="H311">
        <v>182</v>
      </c>
      <c r="I311">
        <v>-1</v>
      </c>
      <c r="J311">
        <v>257</v>
      </c>
      <c r="K311">
        <v>162.56193559208958</v>
      </c>
      <c r="L311">
        <v>0</v>
      </c>
      <c r="M311">
        <v>0</v>
      </c>
      <c r="N311">
        <v>0</v>
      </c>
      <c r="O311">
        <v>0</v>
      </c>
      <c r="P311">
        <v>8.1280967796044798</v>
      </c>
      <c r="Q311">
        <v>-1</v>
      </c>
      <c r="R311">
        <v>205</v>
      </c>
      <c r="S311">
        <v>250</v>
      </c>
      <c r="T311">
        <v>387.07348224293889</v>
      </c>
      <c r="U311">
        <v>0</v>
      </c>
      <c r="V311">
        <v>0</v>
      </c>
      <c r="W311">
        <v>0</v>
      </c>
      <c r="X311">
        <v>0</v>
      </c>
      <c r="Y311">
        <v>19.353674112146948</v>
      </c>
      <c r="Z311">
        <v>-1</v>
      </c>
      <c r="AA311">
        <v>212</v>
      </c>
      <c r="AB311">
        <v>251</v>
      </c>
      <c r="AC311">
        <v>0</v>
      </c>
      <c r="AD311">
        <v>0</v>
      </c>
      <c r="AE311">
        <v>0</v>
      </c>
      <c r="AF311">
        <v>0.77851760559540972</v>
      </c>
      <c r="AG311">
        <v>0.78267356061697924</v>
      </c>
      <c r="AH311">
        <v>0.54662470592541468</v>
      </c>
      <c r="AI311">
        <v>1</v>
      </c>
      <c r="AJ311">
        <v>202</v>
      </c>
      <c r="AK311">
        <v>270</v>
      </c>
      <c r="AL311">
        <v>0</v>
      </c>
      <c r="AM311">
        <v>0</v>
      </c>
      <c r="AN311">
        <v>0</v>
      </c>
      <c r="AO311">
        <v>5.1890924261260745</v>
      </c>
      <c r="AP311">
        <v>1.4368834251554234</v>
      </c>
      <c r="AQ311">
        <v>2.1314810978999916</v>
      </c>
      <c r="AR311">
        <v>1</v>
      </c>
      <c r="AS311">
        <v>300</v>
      </c>
      <c r="AT311">
        <v>274</v>
      </c>
      <c r="AU311">
        <v>219.5</v>
      </c>
      <c r="AV311">
        <v>227.5</v>
      </c>
      <c r="AW311">
        <v>231.5</v>
      </c>
      <c r="AX311">
        <v>236</v>
      </c>
      <c r="AY311">
        <v>287</v>
      </c>
      <c r="AZ311">
        <f>SUMPRODUCT(AU311:AY311,$AU$2:$AY$2)/SUM($AU$2:$AY$2)</f>
        <v>245.82500000000002</v>
      </c>
      <c r="BA311" s="32" t="s">
        <v>478</v>
      </c>
    </row>
    <row r="312" spans="1:53" hidden="1" x14ac:dyDescent="0.3">
      <c r="A312" t="s">
        <v>277</v>
      </c>
      <c r="B312">
        <v>1.3555227555840001</v>
      </c>
      <c r="C312">
        <v>1.3805267967999999E-2</v>
      </c>
      <c r="D312">
        <v>0</v>
      </c>
      <c r="E312">
        <v>0</v>
      </c>
      <c r="F312">
        <v>0</v>
      </c>
      <c r="G312">
        <v>6.8466401177600014E-2</v>
      </c>
      <c r="H312">
        <v>222</v>
      </c>
      <c r="I312">
        <v>-1</v>
      </c>
      <c r="J312">
        <v>257</v>
      </c>
      <c r="K312">
        <v>3.4739133355110399</v>
      </c>
      <c r="L312">
        <v>0.40608495884287998</v>
      </c>
      <c r="M312">
        <v>0.34768527012874245</v>
      </c>
      <c r="N312">
        <v>0.35229806429399035</v>
      </c>
      <c r="O312">
        <v>0.36891748289925119</v>
      </c>
      <c r="P312">
        <v>0.5167933811913421</v>
      </c>
      <c r="Q312">
        <v>-0.3614100911960767</v>
      </c>
      <c r="R312">
        <v>282</v>
      </c>
      <c r="S312">
        <v>244</v>
      </c>
      <c r="T312">
        <v>10.056112018063359</v>
      </c>
      <c r="U312">
        <v>5.2094264243507196</v>
      </c>
      <c r="V312">
        <v>5.2261223479603203</v>
      </c>
      <c r="W312">
        <v>5.2633691478732798</v>
      </c>
      <c r="X312">
        <v>5.2246769334169603</v>
      </c>
      <c r="Y312">
        <v>5.4773829094415358</v>
      </c>
      <c r="Z312">
        <v>-0.12274496861348572</v>
      </c>
      <c r="AA312">
        <v>260</v>
      </c>
      <c r="AB312">
        <v>235</v>
      </c>
      <c r="AC312">
        <v>0.37595837884868849</v>
      </c>
      <c r="AD312">
        <v>0.41998536297883055</v>
      </c>
      <c r="AE312">
        <v>0.5642980908883205</v>
      </c>
      <c r="AF312">
        <v>0.67429407984502687</v>
      </c>
      <c r="AG312">
        <v>0.62632646301955563</v>
      </c>
      <c r="AH312">
        <v>0.60547561443037035</v>
      </c>
      <c r="AI312">
        <v>0.10747058168807566</v>
      </c>
      <c r="AJ312">
        <v>217</v>
      </c>
      <c r="AK312">
        <v>248</v>
      </c>
      <c r="AL312">
        <v>0.85949582091661803</v>
      </c>
      <c r="AM312">
        <v>0.95139999219888571</v>
      </c>
      <c r="AN312">
        <v>0.97321529161535258</v>
      </c>
      <c r="AO312">
        <v>1.0671347612150877</v>
      </c>
      <c r="AP312">
        <v>1.0811655139573637</v>
      </c>
      <c r="AQ312">
        <v>1.0377944829263175</v>
      </c>
      <c r="AR312">
        <v>4.6959020339542468E-2</v>
      </c>
      <c r="AS312">
        <v>249</v>
      </c>
      <c r="AT312">
        <v>249</v>
      </c>
      <c r="AU312">
        <v>239.5</v>
      </c>
      <c r="AV312">
        <v>263</v>
      </c>
      <c r="AW312">
        <v>247.5</v>
      </c>
      <c r="AX312">
        <v>232.5</v>
      </c>
      <c r="AY312">
        <v>249</v>
      </c>
      <c r="AZ312">
        <f>SUMPRODUCT(AU312:AY312,$AU$2:$AY$2)/SUM($AU$2:$AY$2)</f>
        <v>246.42500000000001</v>
      </c>
      <c r="BA312" s="32" t="s">
        <v>478</v>
      </c>
    </row>
    <row r="313" spans="1:53" hidden="1" x14ac:dyDescent="0.3">
      <c r="A313" t="s">
        <v>318</v>
      </c>
      <c r="B313">
        <v>9.6358399999999997E-4</v>
      </c>
      <c r="C313">
        <v>0</v>
      </c>
      <c r="D313">
        <v>9.6358399999999997E-4</v>
      </c>
      <c r="E313">
        <v>0</v>
      </c>
      <c r="F313">
        <v>0</v>
      </c>
      <c r="G313">
        <v>2.4089599999999999E-4</v>
      </c>
      <c r="H313">
        <v>236</v>
      </c>
      <c r="I313">
        <v>-1</v>
      </c>
      <c r="J313">
        <v>257</v>
      </c>
      <c r="K313">
        <v>7.9965263390719993E-2</v>
      </c>
      <c r="L313">
        <v>6.9219586611199993E-2</v>
      </c>
      <c r="M313">
        <v>0.152147022848</v>
      </c>
      <c r="N313">
        <v>0.123708768256</v>
      </c>
      <c r="O313">
        <v>0</v>
      </c>
      <c r="P313">
        <v>7.5001277546495992E-2</v>
      </c>
      <c r="Q313">
        <v>-1</v>
      </c>
      <c r="R313">
        <v>295</v>
      </c>
      <c r="S313">
        <v>250</v>
      </c>
      <c r="T313">
        <v>4.7999408812134394</v>
      </c>
      <c r="U313">
        <v>4.829371646597119</v>
      </c>
      <c r="V313">
        <v>4.3983880529919999</v>
      </c>
      <c r="W313">
        <v>5.0383783833600004</v>
      </c>
      <c r="X313">
        <v>0</v>
      </c>
      <c r="Y313">
        <v>2.8726567519969279</v>
      </c>
      <c r="Z313">
        <v>-1</v>
      </c>
      <c r="AA313">
        <v>287</v>
      </c>
      <c r="AB313">
        <v>251</v>
      </c>
      <c r="AC313">
        <v>0.39328715316825474</v>
      </c>
      <c r="AD313">
        <v>1.3737867478510306</v>
      </c>
      <c r="AE313">
        <v>0.31002615807392842</v>
      </c>
      <c r="AF313">
        <v>4.4515539263969839E-2</v>
      </c>
      <c r="AG313">
        <v>1.2956827646108311</v>
      </c>
      <c r="AH313">
        <v>0.68198669428927339</v>
      </c>
      <c r="AI313">
        <v>0.26928101517016167</v>
      </c>
      <c r="AJ313">
        <v>259</v>
      </c>
      <c r="AK313">
        <v>264</v>
      </c>
      <c r="AL313">
        <v>0.70245907491248172</v>
      </c>
      <c r="AM313">
        <v>1.5971866344604226</v>
      </c>
      <c r="AN313">
        <v>0.55753114099622147</v>
      </c>
      <c r="AO313">
        <v>0.21072154680488639</v>
      </c>
      <c r="AP313">
        <v>1.4109821348789866</v>
      </c>
      <c r="AQ313">
        <v>0.8540978316609501</v>
      </c>
      <c r="AR313">
        <v>0.14968826240640132</v>
      </c>
      <c r="AS313">
        <v>169</v>
      </c>
      <c r="AT313">
        <v>265</v>
      </c>
      <c r="AU313">
        <v>246.5</v>
      </c>
      <c r="AV313">
        <v>272.5</v>
      </c>
      <c r="AW313">
        <v>269</v>
      </c>
      <c r="AX313">
        <v>261.5</v>
      </c>
      <c r="AY313">
        <v>217</v>
      </c>
      <c r="AZ313">
        <f>SUMPRODUCT(AU313:AY313,$AU$2:$AY$2)/SUM($AU$2:$AY$2)</f>
        <v>248.3</v>
      </c>
      <c r="BA313" s="32" t="s">
        <v>478</v>
      </c>
    </row>
    <row r="314" spans="1:53" hidden="1" x14ac:dyDescent="0.3">
      <c r="A314" t="s">
        <v>204</v>
      </c>
      <c r="B314">
        <v>12.917516660510719</v>
      </c>
      <c r="C314">
        <v>-13.677975707934721</v>
      </c>
      <c r="D314">
        <v>0</v>
      </c>
      <c r="E314">
        <v>0</v>
      </c>
      <c r="F314">
        <v>0</v>
      </c>
      <c r="G314">
        <v>-3.8022952371200125E-2</v>
      </c>
      <c r="H314">
        <v>303</v>
      </c>
      <c r="I314">
        <v>-1</v>
      </c>
      <c r="J314">
        <v>257</v>
      </c>
      <c r="K314">
        <v>12.851949984805477</v>
      </c>
      <c r="L314">
        <v>3.6942029578292224</v>
      </c>
      <c r="M314">
        <v>2.4391562765020161</v>
      </c>
      <c r="N314">
        <v>2.005536524050739</v>
      </c>
      <c r="O314">
        <v>0</v>
      </c>
      <c r="P314">
        <v>1.9167998596473601</v>
      </c>
      <c r="Q314">
        <v>-1</v>
      </c>
      <c r="R314">
        <v>258</v>
      </c>
      <c r="S314">
        <v>250</v>
      </c>
      <c r="T314">
        <v>19.316891022483869</v>
      </c>
      <c r="U314">
        <v>6.8828376265377802</v>
      </c>
      <c r="V314">
        <v>8.5176586567541754</v>
      </c>
      <c r="W314">
        <v>8.5821776690103295</v>
      </c>
      <c r="X314">
        <v>0</v>
      </c>
      <c r="Y314">
        <v>5.5881714645050167</v>
      </c>
      <c r="Z314">
        <v>-1</v>
      </c>
      <c r="AA314">
        <v>259</v>
      </c>
      <c r="AB314">
        <v>251</v>
      </c>
      <c r="AC314">
        <v>0</v>
      </c>
      <c r="AD314">
        <v>0.40623023289505611</v>
      </c>
      <c r="AE314">
        <v>-0.14579221165236111</v>
      </c>
      <c r="AF314">
        <v>0.99981120791606215</v>
      </c>
      <c r="AG314">
        <v>1.1075904159123462</v>
      </c>
      <c r="AH314">
        <v>0.73413259805403763</v>
      </c>
      <c r="AI314">
        <v>1</v>
      </c>
      <c r="AJ314">
        <v>277</v>
      </c>
      <c r="AK314">
        <v>270</v>
      </c>
      <c r="AL314">
        <v>0</v>
      </c>
      <c r="AM314">
        <v>0.4748534298647944</v>
      </c>
      <c r="AN314">
        <v>0.43247096646973004</v>
      </c>
      <c r="AO314">
        <v>0.157007546267421</v>
      </c>
      <c r="AP314">
        <v>0.96429370876121423</v>
      </c>
      <c r="AQ314">
        <v>0.54305661217189771</v>
      </c>
      <c r="AR314">
        <v>1</v>
      </c>
      <c r="AS314">
        <v>143</v>
      </c>
      <c r="AT314">
        <v>274</v>
      </c>
      <c r="AU314">
        <v>280</v>
      </c>
      <c r="AV314">
        <v>254</v>
      </c>
      <c r="AW314">
        <v>255</v>
      </c>
      <c r="AX314">
        <v>273.5</v>
      </c>
      <c r="AY314">
        <v>208.5</v>
      </c>
      <c r="AZ314">
        <f>SUMPRODUCT(AU314:AY314,$AU$2:$AY$2)/SUM($AU$2:$AY$2)</f>
        <v>248.67500000000001</v>
      </c>
      <c r="BA314" s="32" t="s">
        <v>478</v>
      </c>
    </row>
    <row r="315" spans="1:53" hidden="1" x14ac:dyDescent="0.3">
      <c r="A315" t="s">
        <v>109</v>
      </c>
      <c r="B315">
        <v>-1.5860525189120001</v>
      </c>
      <c r="C315">
        <v>-1.2957198417920002</v>
      </c>
      <c r="D315">
        <v>0</v>
      </c>
      <c r="E315">
        <v>0</v>
      </c>
      <c r="F315">
        <v>0</v>
      </c>
      <c r="G315">
        <v>-0.14408861803520001</v>
      </c>
      <c r="H315">
        <v>307</v>
      </c>
      <c r="I315">
        <v>-1</v>
      </c>
      <c r="J315">
        <v>257</v>
      </c>
      <c r="K315">
        <v>74.839838683136009</v>
      </c>
      <c r="L315">
        <v>72.617036366847998</v>
      </c>
      <c r="M315">
        <v>0</v>
      </c>
      <c r="N315">
        <v>0</v>
      </c>
      <c r="O315">
        <v>0</v>
      </c>
      <c r="P315">
        <v>7.3728437524992003</v>
      </c>
      <c r="Q315">
        <v>-1</v>
      </c>
      <c r="R315">
        <v>209</v>
      </c>
      <c r="S315">
        <v>250</v>
      </c>
      <c r="T315">
        <v>85.62031337164801</v>
      </c>
      <c r="U315">
        <v>105.44049140121601</v>
      </c>
      <c r="V315">
        <v>0</v>
      </c>
      <c r="W315">
        <v>0</v>
      </c>
      <c r="X315">
        <v>0</v>
      </c>
      <c r="Y315">
        <v>9.5530402386432023</v>
      </c>
      <c r="Z315">
        <v>-1</v>
      </c>
      <c r="AA315">
        <v>243</v>
      </c>
      <c r="AB315">
        <v>251</v>
      </c>
      <c r="AC315">
        <v>0.50094354702736954</v>
      </c>
      <c r="AD315">
        <v>0.76833579838589416</v>
      </c>
      <c r="AE315">
        <v>0.62450291006884218</v>
      </c>
      <c r="AF315">
        <v>0.66588840419986273</v>
      </c>
      <c r="AG315">
        <v>0.67524455962036745</v>
      </c>
      <c r="AH315">
        <v>0.6582288943925374</v>
      </c>
      <c r="AI315">
        <v>6.1535350840998371E-2</v>
      </c>
      <c r="AJ315">
        <v>251</v>
      </c>
      <c r="AK315">
        <v>236</v>
      </c>
      <c r="AL315">
        <v>0.90432066872614081</v>
      </c>
      <c r="AM315">
        <v>1.1285601964775842</v>
      </c>
      <c r="AN315">
        <v>0.97573079243399874</v>
      </c>
      <c r="AO315">
        <v>1.0044426331271668</v>
      </c>
      <c r="AP315">
        <v>1.1092328059237639</v>
      </c>
      <c r="AQ315">
        <v>1.0418161140546416</v>
      </c>
      <c r="AR315">
        <v>4.1693728970292776E-2</v>
      </c>
      <c r="AS315">
        <v>252</v>
      </c>
      <c r="AT315">
        <v>246</v>
      </c>
      <c r="AU315">
        <v>282</v>
      </c>
      <c r="AV315">
        <v>229.5</v>
      </c>
      <c r="AW315">
        <v>247</v>
      </c>
      <c r="AX315">
        <v>243.5</v>
      </c>
      <c r="AY315">
        <v>249</v>
      </c>
      <c r="AZ315">
        <f>SUMPRODUCT(AU315:AY315,$AU$2:$AY$2)/SUM($AU$2:$AY$2)</f>
        <v>251.45000000000005</v>
      </c>
      <c r="BA315" s="32" t="s">
        <v>478</v>
      </c>
    </row>
    <row r="316" spans="1:53" hidden="1" x14ac:dyDescent="0.3">
      <c r="A316" t="s">
        <v>305</v>
      </c>
      <c r="B316">
        <v>1.3230104678399999E-3</v>
      </c>
      <c r="C316">
        <v>6.3056936959999998E-5</v>
      </c>
      <c r="D316">
        <v>2.24364752896E-3</v>
      </c>
      <c r="E316">
        <v>1.7137534156799999E-3</v>
      </c>
      <c r="F316">
        <v>0</v>
      </c>
      <c r="G316">
        <v>1.0321589007359999E-3</v>
      </c>
      <c r="H316">
        <v>233</v>
      </c>
      <c r="I316">
        <v>-1</v>
      </c>
      <c r="J316">
        <v>257</v>
      </c>
      <c r="K316">
        <v>1.4147140055244798</v>
      </c>
      <c r="L316">
        <v>0.9278302156799999</v>
      </c>
      <c r="M316">
        <v>0.81386335875071991</v>
      </c>
      <c r="N316">
        <v>0.59858814190592002</v>
      </c>
      <c r="O316">
        <v>0</v>
      </c>
      <c r="P316">
        <v>0.459476325382144</v>
      </c>
      <c r="Q316">
        <v>-1</v>
      </c>
      <c r="R316">
        <v>283</v>
      </c>
      <c r="S316">
        <v>250</v>
      </c>
      <c r="T316">
        <v>16.251145935237123</v>
      </c>
      <c r="U316">
        <v>8.8358927984640001</v>
      </c>
      <c r="V316">
        <v>8.8646300435353584</v>
      </c>
      <c r="W316">
        <v>8.9824710573875208</v>
      </c>
      <c r="X316">
        <v>0</v>
      </c>
      <c r="Y316">
        <v>5.7220192626083843</v>
      </c>
      <c r="Z316">
        <v>-1</v>
      </c>
      <c r="AA316">
        <v>257</v>
      </c>
      <c r="AB316">
        <v>251</v>
      </c>
      <c r="AC316">
        <v>5.4559582588726181E-3</v>
      </c>
      <c r="AD316">
        <v>1.4130051360005784E-3</v>
      </c>
      <c r="AE316">
        <v>0.641763711772941</v>
      </c>
      <c r="AF316">
        <v>0.82892159282322242</v>
      </c>
      <c r="AG316">
        <v>0.62983955466001584</v>
      </c>
      <c r="AH316">
        <v>0.629308490235305</v>
      </c>
      <c r="AI316">
        <v>1.5850668499950475</v>
      </c>
      <c r="AJ316">
        <v>234</v>
      </c>
      <c r="AK316">
        <v>313</v>
      </c>
      <c r="AL316">
        <v>0.15472654018452781</v>
      </c>
      <c r="AM316">
        <v>0.13090429213141139</v>
      </c>
      <c r="AN316">
        <v>0.7977738904995012</v>
      </c>
      <c r="AO316">
        <v>1.3722337420650175</v>
      </c>
      <c r="AP316">
        <v>1.1157086669352732</v>
      </c>
      <c r="AQ316">
        <v>1.0317899091093117</v>
      </c>
      <c r="AR316">
        <v>0.48455809844235986</v>
      </c>
      <c r="AS316">
        <v>246</v>
      </c>
      <c r="AT316">
        <v>271</v>
      </c>
      <c r="AU316">
        <v>245</v>
      </c>
      <c r="AV316">
        <v>266.5</v>
      </c>
      <c r="AW316">
        <v>254</v>
      </c>
      <c r="AX316">
        <v>273.5</v>
      </c>
      <c r="AY316">
        <v>258.5</v>
      </c>
      <c r="AZ316">
        <f>SUMPRODUCT(AU316:AY316,$AU$2:$AY$2)/SUM($AU$2:$AY$2)</f>
        <v>258.35000000000002</v>
      </c>
      <c r="BA316" s="32" t="s">
        <v>478</v>
      </c>
    </row>
  </sheetData>
  <autoFilter ref="A3:BA316" xr:uid="{1C68A982-EFE8-49E6-9F56-C37C7827265A}">
    <filterColumn colId="52">
      <filters>
        <filter val="P1"/>
      </filters>
    </filterColumn>
    <sortState xmlns:xlrd2="http://schemas.microsoft.com/office/spreadsheetml/2017/richdata2" ref="A4:BA33">
      <sortCondition ref="AZ3:AZ316"/>
    </sortState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C63B-F162-4392-87FE-DC2249487A19}">
  <dimension ref="A1:E6"/>
  <sheetViews>
    <sheetView workbookViewId="0">
      <selection activeCell="D14" sqref="D14"/>
    </sheetView>
  </sheetViews>
  <sheetFormatPr defaultRowHeight="14.4" x14ac:dyDescent="0.3"/>
  <cols>
    <col min="1" max="1" width="54.44140625" bestFit="1" customWidth="1"/>
  </cols>
  <sheetData>
    <row r="1" spans="1:5" x14ac:dyDescent="0.3">
      <c r="A1" t="s">
        <v>451</v>
      </c>
      <c r="B1" t="s">
        <v>447</v>
      </c>
      <c r="C1" t="s">
        <v>450</v>
      </c>
    </row>
    <row r="2" spans="1:5" x14ac:dyDescent="0.3">
      <c r="A2" t="s">
        <v>430</v>
      </c>
      <c r="B2">
        <v>1</v>
      </c>
      <c r="C2" s="9">
        <v>0.3</v>
      </c>
      <c r="E2" s="8">
        <f>SUM(C2:C6)</f>
        <v>1</v>
      </c>
    </row>
    <row r="3" spans="1:5" x14ac:dyDescent="0.3">
      <c r="A3" t="s">
        <v>426</v>
      </c>
      <c r="B3">
        <v>2</v>
      </c>
      <c r="C3" s="9">
        <v>0.2</v>
      </c>
    </row>
    <row r="4" spans="1:5" x14ac:dyDescent="0.3">
      <c r="A4" t="s">
        <v>427</v>
      </c>
      <c r="B4">
        <v>3</v>
      </c>
      <c r="C4" s="9">
        <v>0.2</v>
      </c>
    </row>
    <row r="5" spans="1:5" x14ac:dyDescent="0.3">
      <c r="A5" t="s">
        <v>425</v>
      </c>
      <c r="B5">
        <v>4</v>
      </c>
      <c r="C5">
        <v>0.15</v>
      </c>
    </row>
    <row r="6" spans="1:5" x14ac:dyDescent="0.3">
      <c r="A6" t="s">
        <v>429</v>
      </c>
      <c r="B6">
        <v>5</v>
      </c>
      <c r="C6">
        <v>0.15</v>
      </c>
    </row>
  </sheetData>
  <autoFilter ref="A1:C7" xr:uid="{7B03C63B-F162-4392-87FE-DC2249487A19}">
    <sortState xmlns:xlrd2="http://schemas.microsoft.com/office/spreadsheetml/2017/richdata2" ref="A2:C7">
      <sortCondition ref="B1: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 dataset</vt:lpstr>
      <vt:lpstr>Data Cleaning</vt:lpstr>
      <vt:lpstr>Data Analysis</vt:lpstr>
      <vt:lpstr>Histogram</vt:lpstr>
      <vt:lpstr>Output</vt:lpstr>
      <vt:lpstr>Summary</vt:lpstr>
      <vt:lpstr>(Exclude)Copy of Data analysis</vt:lpstr>
      <vt:lpstr>Weights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Wateridge, Paul</dc:creator>
  <cp:lastModifiedBy>ASUS</cp:lastModifiedBy>
  <dcterms:created xsi:type="dcterms:W3CDTF">2021-05-04T16:10:38Z</dcterms:created>
  <dcterms:modified xsi:type="dcterms:W3CDTF">2022-03-09T14:44:40Z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{89F25EAD-B6B0-43ED-8FA9-A007EEBF54E1}</vt:lpwstr>
  </property>
  <property fmtid="{D5CDD505-2E9C-101B-9397-08002B2CF9AE}" pid="3" name="_AdHocReviewCycleID">
    <vt:i4>-1765586081</vt:i4>
  </property>
  <property fmtid="{D5CDD505-2E9C-101B-9397-08002B2CF9AE}" pid="4" name="_NewReviewCycle">
    <vt:lpwstr/>
  </property>
  <property fmtid="{D5CDD505-2E9C-101B-9397-08002B2CF9AE}" pid="5" name="_EmailSubject">
    <vt:lpwstr>Technical assessment – Data Scientist (006191) [OFFG]</vt:lpwstr>
  </property>
  <property fmtid="{D5CDD505-2E9C-101B-9397-08002B2CF9AE}" pid="6" name="_AuthorEmail">
    <vt:lpwstr>Soraya.Kamara@bankofengland.co.uk</vt:lpwstr>
  </property>
  <property fmtid="{D5CDD505-2E9C-101B-9397-08002B2CF9AE}" pid="7" name="_AuthorEmailDisplayName">
    <vt:lpwstr>Kamara, Soraya</vt:lpwstr>
  </property>
  <property fmtid="{D5CDD505-2E9C-101B-9397-08002B2CF9AE}" pid="8" name="_PreviousAdHocReviewCycleID">
    <vt:i4>-1765586081</vt:i4>
  </property>
  <property fmtid="{D5CDD505-2E9C-101B-9397-08002B2CF9AE}" pid="9" name="_ReviewingToolsShownOnce">
    <vt:lpwstr/>
  </property>
</Properties>
</file>