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aruna\Downloads\Agarwal_Correlation and Simple Linear Regression V2\"/>
    </mc:Choice>
  </mc:AlternateContent>
  <xr:revisionPtr revIDLastSave="0" documentId="13_ncr:1_{91AD9147-A423-4C8E-A2D8-4FEAD61AC38A}" xr6:coauthVersionLast="45" xr6:coauthVersionMax="45" xr10:uidLastSave="{00000000-0000-0000-0000-000000000000}"/>
  <bookViews>
    <workbookView xWindow="-110" yWindow="-110" windowWidth="19420" windowHeight="10420" activeTab="2" xr2:uid="{00000000-000D-0000-FFFF-FFFF00000000}"/>
  </bookViews>
  <sheets>
    <sheet name="Instructions" sheetId="4" r:id="rId1"/>
    <sheet name="Data" sheetId="2" r:id="rId2"/>
    <sheet name="Questions" sheetId="3" r:id="rId3"/>
    <sheet name="Sheet1" sheetId="5" state="hidden" r:id="rId4"/>
  </sheets>
  <definedNames>
    <definedName name="_xlnm._FilterDatabase" localSheetId="1" hidden="1">Data!$A$1:$C$1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1" i="3" l="1"/>
  <c r="C18" i="3"/>
  <c r="C17" i="3"/>
  <c r="C16" i="3"/>
  <c r="C14" i="3"/>
  <c r="C13" i="3"/>
  <c r="C12" i="3"/>
  <c r="C11" i="3"/>
  <c r="C10" i="3"/>
  <c r="C9" i="3"/>
  <c r="C8" i="3"/>
  <c r="C5" i="3"/>
  <c r="C4" i="3"/>
</calcChain>
</file>

<file path=xl/sharedStrings.xml><?xml version="1.0" encoding="utf-8"?>
<sst xmlns="http://schemas.openxmlformats.org/spreadsheetml/2006/main" count="167" uniqueCount="141">
  <si>
    <t>Demand (Gallons)</t>
  </si>
  <si>
    <t>Brand</t>
  </si>
  <si>
    <t>Correlation and Simple Linear Regression</t>
  </si>
  <si>
    <t>Price per Gallon ($)</t>
  </si>
  <si>
    <t>Use a cell reference or a single formula where appropriate in order to receive full credit. Do not copy and paste values or type values, as you will not receive full credit for your answers.</t>
  </si>
  <si>
    <r>
      <t xml:space="preserve">On the Data sheet, go to the </t>
    </r>
    <r>
      <rPr>
        <b/>
        <sz val="12"/>
        <color theme="1"/>
        <rFont val="Times New Roman"/>
        <family val="1"/>
      </rPr>
      <t>Data Tab</t>
    </r>
    <r>
      <rPr>
        <sz val="12"/>
        <color theme="1"/>
        <rFont val="Times New Roman"/>
        <family val="1"/>
      </rPr>
      <t xml:space="preserve"> and click on </t>
    </r>
    <r>
      <rPr>
        <b/>
        <sz val="12"/>
        <color theme="1"/>
        <rFont val="Times New Roman"/>
        <family val="1"/>
      </rPr>
      <t>Data Analysis</t>
    </r>
    <r>
      <rPr>
        <sz val="12"/>
        <color theme="1"/>
        <rFont val="Times New Roman"/>
        <family val="1"/>
      </rPr>
      <t xml:space="preserve">. Double click on "Regression."
For </t>
    </r>
    <r>
      <rPr>
        <b/>
        <sz val="12"/>
        <color theme="1"/>
        <rFont val="Times New Roman"/>
        <family val="1"/>
      </rPr>
      <t>Input Y Range</t>
    </r>
    <r>
      <rPr>
        <sz val="12"/>
        <color theme="1"/>
        <rFont val="Times New Roman"/>
        <family val="1"/>
      </rPr>
      <t xml:space="preserve">, select the range C1:C29 and for </t>
    </r>
    <r>
      <rPr>
        <b/>
        <sz val="12"/>
        <color theme="1"/>
        <rFont val="Times New Roman"/>
        <family val="1"/>
      </rPr>
      <t xml:space="preserve">Input X Range, </t>
    </r>
    <r>
      <rPr>
        <sz val="12"/>
        <color theme="1"/>
        <rFont val="Times New Roman"/>
        <family val="1"/>
      </rPr>
      <t>select the range B1:B29.</t>
    </r>
    <r>
      <rPr>
        <b/>
        <sz val="12"/>
        <color theme="1"/>
        <rFont val="Times New Roman"/>
        <family val="1"/>
      </rPr>
      <t xml:space="preserve">
</t>
    </r>
    <r>
      <rPr>
        <sz val="12"/>
        <color theme="1"/>
        <rFont val="Times New Roman"/>
        <family val="1"/>
      </rPr>
      <t xml:space="preserve">Check the </t>
    </r>
    <r>
      <rPr>
        <b/>
        <sz val="12"/>
        <color theme="1"/>
        <rFont val="Times New Roman"/>
        <family val="1"/>
      </rPr>
      <t>Labels</t>
    </r>
    <r>
      <rPr>
        <sz val="12"/>
        <color theme="1"/>
        <rFont val="Times New Roman"/>
        <family val="1"/>
      </rPr>
      <t xml:space="preserve"> box and select</t>
    </r>
    <r>
      <rPr>
        <b/>
        <sz val="12"/>
        <color theme="1"/>
        <rFont val="Times New Roman"/>
        <family val="1"/>
      </rPr>
      <t xml:space="preserve"> Output Range</t>
    </r>
    <r>
      <rPr>
        <sz val="12"/>
        <color theme="1"/>
        <rFont val="Times New Roman"/>
        <family val="1"/>
      </rPr>
      <t xml:space="preserve"> under </t>
    </r>
    <r>
      <rPr>
        <b/>
        <sz val="12"/>
        <color theme="1"/>
        <rFont val="Times New Roman"/>
        <family val="1"/>
      </rPr>
      <t xml:space="preserve">Output Option </t>
    </r>
    <r>
      <rPr>
        <sz val="12"/>
        <color theme="1"/>
        <rFont val="Times New Roman"/>
        <family val="1"/>
      </rPr>
      <t>and type E1.</t>
    </r>
  </si>
  <si>
    <t xml:space="preserve">Project Description: </t>
  </si>
  <si>
    <t xml:space="preserve">Instructions: </t>
  </si>
  <si>
    <t xml:space="preserve">Use a cell reference or a single formula where appropriate in order to receive full credit. Do not copy and paste values or type values, as you will not receive full credit for your answers. For the purpose of grading the project, you are required to perform the following tasks: </t>
  </si>
  <si>
    <t>Step</t>
  </si>
  <si>
    <t>Instructions</t>
  </si>
  <si>
    <t>Points</t>
  </si>
  <si>
    <t xml:space="preserve">Possible </t>
  </si>
  <si>
    <r>
      <t>1</t>
    </r>
    <r>
      <rPr>
        <b/>
        <sz val="7"/>
        <color theme="1"/>
        <rFont val="Times New Roman"/>
        <family val="1"/>
      </rPr>
      <t xml:space="preserve"> </t>
    </r>
    <r>
      <rPr>
        <sz val="9"/>
        <color rgb="FF000000"/>
        <rFont val="Tahoma"/>
        <family val="2"/>
      </rPr>
      <t> </t>
    </r>
  </si>
  <si>
    <t>Start Excel. Download and open the workbook named:</t>
  </si>
  <si>
    <r>
      <t>2</t>
    </r>
    <r>
      <rPr>
        <b/>
        <sz val="7"/>
        <color theme="1"/>
        <rFont val="Times New Roman"/>
        <family val="1"/>
      </rPr>
      <t xml:space="preserve"> </t>
    </r>
    <r>
      <rPr>
        <sz val="9"/>
        <color rgb="FF000000"/>
        <rFont val="Tahoma"/>
        <family val="2"/>
      </rPr>
      <t> </t>
    </r>
  </si>
  <si>
    <r>
      <t>3</t>
    </r>
    <r>
      <rPr>
        <b/>
        <sz val="7"/>
        <color theme="1"/>
        <rFont val="Times New Roman"/>
        <family val="1"/>
      </rPr>
      <t xml:space="preserve">  </t>
    </r>
    <r>
      <rPr>
        <sz val="9"/>
        <color rgb="FF000000"/>
        <rFont val="Tahoma"/>
        <family val="2"/>
      </rPr>
      <t> </t>
    </r>
  </si>
  <si>
    <r>
      <t>4</t>
    </r>
    <r>
      <rPr>
        <b/>
        <sz val="7"/>
        <color theme="1"/>
        <rFont val="Times New Roman"/>
        <family val="1"/>
      </rPr>
      <t xml:space="preserve">  </t>
    </r>
    <r>
      <rPr>
        <sz val="9"/>
        <color rgb="FF000000"/>
        <rFont val="Tahoma"/>
        <family val="2"/>
      </rPr>
      <t> </t>
    </r>
  </si>
  <si>
    <r>
      <t>5</t>
    </r>
    <r>
      <rPr>
        <b/>
        <sz val="7"/>
        <color theme="1"/>
        <rFont val="Times New Roman"/>
        <family val="1"/>
      </rPr>
      <t xml:space="preserve">  </t>
    </r>
    <r>
      <rPr>
        <sz val="9"/>
        <color rgb="FF000000"/>
        <rFont val="Tahoma"/>
        <family val="2"/>
      </rPr>
      <t> </t>
    </r>
  </si>
  <si>
    <r>
      <t>6</t>
    </r>
    <r>
      <rPr>
        <b/>
        <sz val="7"/>
        <color theme="1"/>
        <rFont val="Times New Roman"/>
        <family val="1"/>
      </rPr>
      <t xml:space="preserve">  </t>
    </r>
    <r>
      <rPr>
        <sz val="9"/>
        <color rgb="FF000000"/>
        <rFont val="Tahoma"/>
        <family val="2"/>
      </rPr>
      <t> </t>
    </r>
  </si>
  <si>
    <r>
      <t>7</t>
    </r>
    <r>
      <rPr>
        <b/>
        <sz val="7"/>
        <color theme="1"/>
        <rFont val="Times New Roman"/>
        <family val="1"/>
      </rPr>
      <t xml:space="preserve">  </t>
    </r>
    <r>
      <rPr>
        <sz val="9"/>
        <color rgb="FF000000"/>
        <rFont val="Tahoma"/>
        <family val="2"/>
      </rPr>
      <t> </t>
    </r>
  </si>
  <si>
    <r>
      <t>8</t>
    </r>
    <r>
      <rPr>
        <b/>
        <sz val="7"/>
        <color theme="1"/>
        <rFont val="Times New Roman"/>
        <family val="1"/>
      </rPr>
      <t xml:space="preserve">  </t>
    </r>
    <r>
      <rPr>
        <sz val="9"/>
        <color rgb="FF000000"/>
        <rFont val="Tahoma"/>
        <family val="2"/>
      </rPr>
      <t> </t>
    </r>
  </si>
  <si>
    <r>
      <t>9</t>
    </r>
    <r>
      <rPr>
        <b/>
        <sz val="7"/>
        <color theme="1"/>
        <rFont val="Times New Roman"/>
        <family val="1"/>
      </rPr>
      <t xml:space="preserve">  </t>
    </r>
    <r>
      <rPr>
        <sz val="9"/>
        <color rgb="FF000000"/>
        <rFont val="Tahoma"/>
        <family val="2"/>
      </rPr>
      <t> </t>
    </r>
  </si>
  <si>
    <r>
      <t>10</t>
    </r>
    <r>
      <rPr>
        <b/>
        <sz val="7"/>
        <color theme="1"/>
        <rFont val="Times New Roman"/>
        <family val="1"/>
      </rPr>
      <t xml:space="preserve">   </t>
    </r>
    <r>
      <rPr>
        <sz val="9"/>
        <color rgb="FF000000"/>
        <rFont val="Tahoma"/>
        <family val="2"/>
      </rPr>
      <t> </t>
    </r>
  </si>
  <si>
    <r>
      <t>11</t>
    </r>
    <r>
      <rPr>
        <b/>
        <sz val="7"/>
        <color theme="1"/>
        <rFont val="Times New Roman"/>
        <family val="1"/>
      </rPr>
      <t xml:space="preserve">   </t>
    </r>
    <r>
      <rPr>
        <sz val="9"/>
        <color rgb="FF000000"/>
        <rFont val="Tahoma"/>
        <family val="2"/>
      </rPr>
      <t> </t>
    </r>
  </si>
  <si>
    <r>
      <t>12</t>
    </r>
    <r>
      <rPr>
        <b/>
        <sz val="7"/>
        <color theme="1"/>
        <rFont val="Times New Roman"/>
        <family val="1"/>
      </rPr>
      <t xml:space="preserve">   </t>
    </r>
    <r>
      <rPr>
        <sz val="9"/>
        <color rgb="FF000000"/>
        <rFont val="Tahoma"/>
        <family val="2"/>
      </rPr>
      <t> </t>
    </r>
  </si>
  <si>
    <r>
      <t>13</t>
    </r>
    <r>
      <rPr>
        <b/>
        <sz val="7"/>
        <color theme="1"/>
        <rFont val="Times New Roman"/>
        <family val="1"/>
      </rPr>
      <t xml:space="preserve">   </t>
    </r>
    <r>
      <rPr>
        <sz val="9"/>
        <color rgb="FF000000"/>
        <rFont val="Tahoma"/>
        <family val="2"/>
      </rPr>
      <t> </t>
    </r>
  </si>
  <si>
    <r>
      <t>14</t>
    </r>
    <r>
      <rPr>
        <b/>
        <sz val="7"/>
        <color theme="1"/>
        <rFont val="Times New Roman"/>
        <family val="1"/>
      </rPr>
      <t xml:space="preserve">   </t>
    </r>
    <r>
      <rPr>
        <sz val="9"/>
        <color rgb="FF000000"/>
        <rFont val="Tahoma"/>
        <family val="2"/>
      </rPr>
      <t> </t>
    </r>
  </si>
  <si>
    <r>
      <t>15</t>
    </r>
    <r>
      <rPr>
        <b/>
        <sz val="7"/>
        <color theme="1"/>
        <rFont val="Times New Roman"/>
        <family val="1"/>
      </rPr>
      <t xml:space="preserve">   </t>
    </r>
    <r>
      <rPr>
        <sz val="9"/>
        <color rgb="FF000000"/>
        <rFont val="Tahoma"/>
        <family val="2"/>
      </rPr>
      <t> </t>
    </r>
  </si>
  <si>
    <r>
      <t>16</t>
    </r>
    <r>
      <rPr>
        <b/>
        <sz val="7"/>
        <color theme="1"/>
        <rFont val="Times New Roman"/>
        <family val="1"/>
      </rPr>
      <t xml:space="preserve">   </t>
    </r>
    <r>
      <rPr>
        <sz val="9"/>
        <color rgb="FF000000"/>
        <rFont val="Tahoma"/>
        <family val="2"/>
      </rPr>
      <t> </t>
    </r>
  </si>
  <si>
    <r>
      <t>17</t>
    </r>
    <r>
      <rPr>
        <b/>
        <sz val="7"/>
        <color theme="1"/>
        <rFont val="Times New Roman"/>
        <family val="1"/>
      </rPr>
      <t xml:space="preserve">   </t>
    </r>
    <r>
      <rPr>
        <sz val="9"/>
        <color rgb="FF000000"/>
        <rFont val="Tahoma"/>
        <family val="2"/>
      </rPr>
      <t> </t>
    </r>
  </si>
  <si>
    <r>
      <t>18</t>
    </r>
    <r>
      <rPr>
        <b/>
        <sz val="7"/>
        <color theme="1"/>
        <rFont val="Times New Roman"/>
        <family val="1"/>
      </rPr>
      <t xml:space="preserve">   </t>
    </r>
    <r>
      <rPr>
        <sz val="9"/>
        <color rgb="FF000000"/>
        <rFont val="Tahoma"/>
        <family val="2"/>
      </rPr>
      <t> </t>
    </r>
  </si>
  <si>
    <r>
      <t>19</t>
    </r>
    <r>
      <rPr>
        <b/>
        <sz val="7"/>
        <color theme="1"/>
        <rFont val="Times New Roman"/>
        <family val="1"/>
      </rPr>
      <t xml:space="preserve">   </t>
    </r>
    <r>
      <rPr>
        <sz val="9"/>
        <color rgb="FF000000"/>
        <rFont val="Tahoma"/>
        <family val="2"/>
      </rPr>
      <t> </t>
    </r>
  </si>
  <si>
    <r>
      <t>20</t>
    </r>
    <r>
      <rPr>
        <b/>
        <sz val="7"/>
        <color theme="1"/>
        <rFont val="Times New Roman"/>
        <family val="1"/>
      </rPr>
      <t xml:space="preserve">   </t>
    </r>
    <r>
      <rPr>
        <sz val="9"/>
        <color rgb="FF000000"/>
        <rFont val="Tahoma"/>
        <family val="2"/>
      </rPr>
      <t> </t>
    </r>
  </si>
  <si>
    <r>
      <t>21</t>
    </r>
    <r>
      <rPr>
        <b/>
        <sz val="7"/>
        <color theme="1"/>
        <rFont val="Times New Roman"/>
        <family val="1"/>
      </rPr>
      <t xml:space="preserve">   </t>
    </r>
    <r>
      <rPr>
        <sz val="9"/>
        <color rgb="FF000000"/>
        <rFont val="Tahoma"/>
        <family val="2"/>
      </rPr>
      <t> </t>
    </r>
  </si>
  <si>
    <t>Save your file and submit for grading.</t>
  </si>
  <si>
    <t>Total Score</t>
  </si>
  <si>
    <t>The present study shows data for prices per gallon of paint and the demand for each brand of paint. The sales manager at a home improvement store is interested in knowing if there is a significant relationship between the price a gallon of paint and the demand (number of gallons sold). A sample of 28 different paint brands is collected and analyzed.
We will use Excel formula to find the values of the covariance and correlation coefficient and analyze what the values mean. We will use the Excel Data Analysis Add-in to build a regression model and find the values of the errors in the model. We will identify the value of the coefficient of determination and analyze its meaning. We will use the regression model to make predictions. We will test the claim that there is no relationship between the two variables. We will compare the observed level of significance (p-value) with alpha and decide if we can conclude that there is relationship between the two variable.</t>
  </si>
  <si>
    <t>Correlation_and_Simple_Linear_Regression_Start</t>
  </si>
  <si>
    <r>
      <t xml:space="preserve">On the Data sheet, go to the </t>
    </r>
    <r>
      <rPr>
        <b/>
        <sz val="9"/>
        <color theme="1"/>
        <rFont val="Tahoma"/>
        <family val="2"/>
        <charset val="204"/>
      </rPr>
      <t>Data Tab</t>
    </r>
    <r>
      <rPr>
        <sz val="9"/>
        <color theme="1"/>
        <rFont val="Tahoma"/>
        <family val="2"/>
      </rPr>
      <t xml:space="preserve"> and click on </t>
    </r>
    <r>
      <rPr>
        <b/>
        <sz val="9"/>
        <color theme="1"/>
        <rFont val="Tahoma"/>
        <family val="2"/>
        <charset val="204"/>
      </rPr>
      <t>Data Analysis</t>
    </r>
    <r>
      <rPr>
        <sz val="9"/>
        <color theme="1"/>
        <rFont val="Tahoma"/>
        <family val="2"/>
      </rPr>
      <t xml:space="preserve">. Double click on "Regression."
For </t>
    </r>
    <r>
      <rPr>
        <b/>
        <sz val="9"/>
        <color theme="1"/>
        <rFont val="Tahoma"/>
        <family val="2"/>
        <charset val="204"/>
      </rPr>
      <t>Input Y Range</t>
    </r>
    <r>
      <rPr>
        <sz val="9"/>
        <color theme="1"/>
        <rFont val="Tahoma"/>
        <family val="2"/>
      </rPr>
      <t xml:space="preserve">, select C1:C29 and for </t>
    </r>
    <r>
      <rPr>
        <b/>
        <sz val="9"/>
        <color theme="1"/>
        <rFont val="Tahoma"/>
        <family val="2"/>
        <charset val="204"/>
      </rPr>
      <t>Input X Range</t>
    </r>
    <r>
      <rPr>
        <sz val="9"/>
        <color theme="1"/>
        <rFont val="Tahoma"/>
        <family val="2"/>
      </rPr>
      <t xml:space="preserve">, select B1:B29.
Check the </t>
    </r>
    <r>
      <rPr>
        <b/>
        <sz val="9"/>
        <color theme="1"/>
        <rFont val="Tahoma"/>
        <family val="2"/>
        <charset val="204"/>
      </rPr>
      <t>Labels</t>
    </r>
    <r>
      <rPr>
        <sz val="9"/>
        <color theme="1"/>
        <rFont val="Tahoma"/>
        <family val="2"/>
      </rPr>
      <t xml:space="preserve"> box and select </t>
    </r>
    <r>
      <rPr>
        <b/>
        <sz val="9"/>
        <color theme="1"/>
        <rFont val="Tahoma"/>
        <family val="2"/>
        <charset val="204"/>
      </rPr>
      <t>Output Range</t>
    </r>
    <r>
      <rPr>
        <sz val="9"/>
        <color theme="1"/>
        <rFont val="Tahoma"/>
        <family val="2"/>
      </rPr>
      <t xml:space="preserve"> under </t>
    </r>
    <r>
      <rPr>
        <b/>
        <sz val="9"/>
        <color theme="1"/>
        <rFont val="Tahoma"/>
        <family val="2"/>
        <charset val="204"/>
      </rPr>
      <t>Output Option</t>
    </r>
    <r>
      <rPr>
        <sz val="9"/>
        <color theme="1"/>
        <rFont val="Tahoma"/>
        <family val="2"/>
      </rPr>
      <t xml:space="preserve"> and type E1.</t>
    </r>
  </si>
  <si>
    <t>Hint: use the COVARIANCE.S function.</t>
  </si>
  <si>
    <t>Hint: use the CORREL function.</t>
  </si>
  <si>
    <t>1-2.</t>
  </si>
  <si>
    <t>3.</t>
  </si>
  <si>
    <t>4.</t>
  </si>
  <si>
    <t>5.</t>
  </si>
  <si>
    <t>6.</t>
  </si>
  <si>
    <t>7.</t>
  </si>
  <si>
    <t>8.</t>
  </si>
  <si>
    <t>9.</t>
  </si>
  <si>
    <t>10.</t>
  </si>
  <si>
    <t>11.</t>
  </si>
  <si>
    <t>12.</t>
  </si>
  <si>
    <t>13.</t>
  </si>
  <si>
    <t>14.</t>
  </si>
  <si>
    <t>15.</t>
  </si>
  <si>
    <t>16.</t>
  </si>
  <si>
    <t>17.</t>
  </si>
  <si>
    <t>18.</t>
  </si>
  <si>
    <t>19.</t>
  </si>
  <si>
    <t>20.</t>
  </si>
  <si>
    <t>21.</t>
  </si>
  <si>
    <t>22.</t>
  </si>
  <si>
    <t>23.</t>
  </si>
  <si>
    <t>Explain what the value of R2 means. Choose your answer from the dropdown menu in cell C15.</t>
  </si>
  <si>
    <t>Explain the relationship between the demand and price. Choose your answer from the dropdown menu in cell C19.</t>
  </si>
  <si>
    <t>Is the correlation coefficient related to the Coefficient of Determination? Choose your answer from the dropdown menu in cell C20.</t>
  </si>
  <si>
    <t>Do you reject the claim that there is no linear relationship at alpha=0.05? Choose your answer from the dropdown menu in cell C22.</t>
  </si>
  <si>
    <t>Explain your answer in cell C22. Choose your answer from the dropdown menu in cell C23.</t>
  </si>
  <si>
    <t>There is a strong positive relationship.</t>
  </si>
  <si>
    <t>There is a strong negative relationship.</t>
  </si>
  <si>
    <t>There is a weak positive relationship.</t>
  </si>
  <si>
    <t>There is a weak negative relationship.</t>
  </si>
  <si>
    <t>There is no relationship between the two variables.</t>
  </si>
  <si>
    <t>Because the correlation coefficient is negative.</t>
  </si>
  <si>
    <t>Because the correlation coefficient is positive.</t>
  </si>
  <si>
    <t>Because the correlation coefficient is close to zero.</t>
  </si>
  <si>
    <t>R2 represents the percentage of variation in the price that is explained by the demand.</t>
  </si>
  <si>
    <t>R2 represents the percentage of variation in the demand that is explained by the price.</t>
  </si>
  <si>
    <t>Yes, the correlation coefficient is half of the Coefficient of Determination.</t>
  </si>
  <si>
    <t>Yes, the correlation coefficient is the square root of the Coefficient of Determination.</t>
  </si>
  <si>
    <t>No, they are not related.</t>
  </si>
  <si>
    <r>
      <t>22</t>
    </r>
    <r>
      <rPr>
        <b/>
        <sz val="7"/>
        <color theme="1"/>
        <rFont val="Times New Roman"/>
        <family val="1"/>
      </rPr>
      <t xml:space="preserve">   </t>
    </r>
    <r>
      <rPr>
        <sz val="9"/>
        <color rgb="FF000000"/>
        <rFont val="Tahoma"/>
        <family val="2"/>
      </rPr>
      <t> </t>
    </r>
  </si>
  <si>
    <r>
      <t>23</t>
    </r>
    <r>
      <rPr>
        <b/>
        <sz val="7"/>
        <color theme="1"/>
        <rFont val="Times New Roman"/>
        <family val="1"/>
      </rPr>
      <t xml:space="preserve">   </t>
    </r>
    <r>
      <rPr>
        <sz val="9"/>
        <color rgb="FF0066FF"/>
        <rFont val="Tahoma"/>
        <family val="2"/>
      </rPr>
      <t> </t>
    </r>
  </si>
  <si>
    <r>
      <t>24</t>
    </r>
    <r>
      <rPr>
        <b/>
        <sz val="7"/>
        <color theme="1"/>
        <rFont val="Times New Roman"/>
        <family val="1"/>
      </rPr>
      <t xml:space="preserve">   </t>
    </r>
    <r>
      <rPr>
        <sz val="9"/>
        <color rgb="FF0066FF"/>
        <rFont val="Tahoma"/>
        <family val="2"/>
      </rPr>
      <t> </t>
    </r>
  </si>
  <si>
    <t>In cell C4, find the covariance between the price and demand for the sample on the Data sheet.</t>
  </si>
  <si>
    <t>In cell C5, find the correlation between the price and demand for the sample on the Data sheet.</t>
  </si>
  <si>
    <r>
      <t>In cell C8, find the Y-Intercept (B</t>
    </r>
    <r>
      <rPr>
        <sz val="9"/>
        <color theme="1"/>
        <rFont val="Times New Roman"/>
        <family val="1"/>
      </rPr>
      <t>0</t>
    </r>
    <r>
      <rPr>
        <sz val="12"/>
        <color theme="1"/>
        <rFont val="Times New Roman"/>
        <family val="1"/>
      </rPr>
      <t>) of the Regression Equation from the Data Analysis output table on the Data sheet.</t>
    </r>
  </si>
  <si>
    <r>
      <t>In cell C9, find the Price (X variable) coefficient (B</t>
    </r>
    <r>
      <rPr>
        <sz val="9"/>
        <color theme="1"/>
        <rFont val="Times New Roman"/>
        <family val="1"/>
      </rPr>
      <t>1</t>
    </r>
    <r>
      <rPr>
        <sz val="12"/>
        <color theme="1"/>
        <rFont val="Times New Roman"/>
        <family val="1"/>
      </rPr>
      <t>) from the Data Analysis output table on the Data sheet.</t>
    </r>
  </si>
  <si>
    <t>In cell C10, find the Coefficient of Determination (R2) from the Data Analysis output table on the Data sheet.</t>
  </si>
  <si>
    <t>In cell C11, find the Regression Sum of Squares (SSR) from the Data Analysis output table on the Data sheet.</t>
  </si>
  <si>
    <t>In cell C12, find the Error Sum of Squares (SSE) from the Data Analysis output table on the Data sheet.</t>
  </si>
  <si>
    <t>In cell C13, find the Total Sum of Squares (SST) from the Data Analysis output table on the Data sheet.</t>
  </si>
  <si>
    <t>In cell C14, find the value of Coefficient of Determination (R2) using SSR and SST.</t>
  </si>
  <si>
    <t>In cell C16, find the lowest price for which we can predict demand.</t>
  </si>
  <si>
    <t>In cell C17, find the highest price for which we can predict demand.</t>
  </si>
  <si>
    <t>Test the hypothesis that there was no linear relationship between the paint price and demand. 
In cell C21, find the observed level of significance (p-value) from the Data Analysis output table on the Data sheet.</t>
  </si>
  <si>
    <t>In cell C4, find the covariance between the demand and price for the sample on the Data sheet.</t>
  </si>
  <si>
    <t>In cell C5, find the correlation between the demand and price for the sample on the Data sheet.</t>
  </si>
  <si>
    <t>In cell C8, find the Y-Intercept (B0) of the Regression Equation from the Data Analysis output table on the Data sheet.</t>
  </si>
  <si>
    <t>In cell C9, find the Price (X variable) coefficient (B1) from the Data Analysis output table on the Data sheet.</t>
  </si>
  <si>
    <t>By assessing the values in cells C4 and C5, what can you say about the relationship between the Price of the paint and Demand? Choose your answer from the dropdown menu in cell C6.</t>
  </si>
  <si>
    <t>In cell C18, predict the demand for a paint that is priced at $50 per gallon.</t>
  </si>
  <si>
    <t>As price increases, demand increases.</t>
  </si>
  <si>
    <t>As price decreases, demand decreases.</t>
  </si>
  <si>
    <t>As price increases, demand decreases.</t>
  </si>
  <si>
    <t>Yes, I reject the claim. There is no relationship.</t>
  </si>
  <si>
    <t>Yes, I reject the claim. There is a relationship.</t>
  </si>
  <si>
    <t>No, I do not reject the claim. There is a relationship.</t>
  </si>
  <si>
    <t>No, I do not reject the claim. There is no relationship</t>
  </si>
  <si>
    <t>Since the p-value is less than alpha, we do not reject the claim.</t>
  </si>
  <si>
    <t>Since the p-value is less than alpha, we reject the claim.</t>
  </si>
  <si>
    <t>Since the p-value is greater than alpha, we do not reject the claim.</t>
  </si>
  <si>
    <t>Since the p-value is greater than alpha, we reject the claim.</t>
  </si>
  <si>
    <r>
      <t xml:space="preserve">In cell C24, insert a Scatter Plot that displays the relationship between the price and demand. 
On the Data sheet, highlight the range B1:C29, click on the </t>
    </r>
    <r>
      <rPr>
        <b/>
        <sz val="9"/>
        <color rgb="FF000000"/>
        <rFont val="Tahoma"/>
        <family val="2"/>
        <charset val="204"/>
      </rPr>
      <t>Insert</t>
    </r>
    <r>
      <rPr>
        <sz val="9"/>
        <color rgb="FF000000"/>
        <rFont val="Tahoma"/>
        <family val="2"/>
      </rPr>
      <t xml:space="preserve"> </t>
    </r>
    <r>
      <rPr>
        <b/>
        <sz val="9"/>
        <color rgb="FF000000"/>
        <rFont val="Tahoma"/>
        <family val="2"/>
        <charset val="204"/>
      </rPr>
      <t>tab</t>
    </r>
    <r>
      <rPr>
        <sz val="9"/>
        <color rgb="FF000000"/>
        <rFont val="Tahoma"/>
        <family val="2"/>
      </rPr>
      <t xml:space="preserve">, </t>
    </r>
    <r>
      <rPr>
        <b/>
        <sz val="9"/>
        <color rgb="FF000000"/>
        <rFont val="Tahoma"/>
        <family val="2"/>
        <charset val="204"/>
      </rPr>
      <t>Scatter charts</t>
    </r>
    <r>
      <rPr>
        <sz val="9"/>
        <color rgb="FF000000"/>
        <rFont val="Tahoma"/>
        <family val="2"/>
      </rPr>
      <t>, then choose the first scatter plot. Right-click on the data point and select "</t>
    </r>
    <r>
      <rPr>
        <b/>
        <sz val="9"/>
        <color rgb="FF000000"/>
        <rFont val="Tahoma"/>
        <family val="2"/>
        <charset val="204"/>
      </rPr>
      <t>Add Trendline</t>
    </r>
    <r>
      <rPr>
        <sz val="9"/>
        <color rgb="FF000000"/>
        <rFont val="Tahoma"/>
        <family val="2"/>
      </rPr>
      <t>". In the Format Trendline Window, check "</t>
    </r>
    <r>
      <rPr>
        <b/>
        <sz val="9"/>
        <color rgb="FF000000"/>
        <rFont val="Tahoma"/>
        <family val="2"/>
        <charset val="204"/>
      </rPr>
      <t>Display R-squared value on chart</t>
    </r>
    <r>
      <rPr>
        <sz val="9"/>
        <color rgb="FF000000"/>
        <rFont val="Tahoma"/>
        <family val="2"/>
      </rPr>
      <t>". Select the Scatter Plot, cut and paste it in cell C24 and resize it to fit in the cell.</t>
    </r>
  </si>
  <si>
    <r>
      <t xml:space="preserve">In cell C24, insert a Scatter Plot that displays the relationship between the price and demand. On the data sheet, highlight the range B1:C29, click on the </t>
    </r>
    <r>
      <rPr>
        <b/>
        <sz val="12"/>
        <color theme="1"/>
        <rFont val="Times New Roman"/>
        <family val="1"/>
        <charset val="204"/>
      </rPr>
      <t>Insert tab</t>
    </r>
    <r>
      <rPr>
        <sz val="12"/>
        <color theme="1"/>
        <rFont val="Times New Roman"/>
        <family val="1"/>
      </rPr>
      <t xml:space="preserve">, </t>
    </r>
    <r>
      <rPr>
        <b/>
        <sz val="12"/>
        <color theme="1"/>
        <rFont val="Times New Roman"/>
        <family val="1"/>
        <charset val="204"/>
      </rPr>
      <t>Scatter charts</t>
    </r>
    <r>
      <rPr>
        <sz val="12"/>
        <color theme="1"/>
        <rFont val="Times New Roman"/>
        <family val="1"/>
      </rPr>
      <t>, then choose the first scatter plot. Right-click on the data point and select "</t>
    </r>
    <r>
      <rPr>
        <b/>
        <sz val="12"/>
        <color theme="1"/>
        <rFont val="Times New Roman"/>
        <family val="1"/>
        <charset val="204"/>
      </rPr>
      <t>Add Trendline</t>
    </r>
    <r>
      <rPr>
        <sz val="12"/>
        <color theme="1"/>
        <rFont val="Times New Roman"/>
        <family val="1"/>
      </rPr>
      <t>". In the Format Trendline Window, check "</t>
    </r>
    <r>
      <rPr>
        <b/>
        <sz val="12"/>
        <color theme="1"/>
        <rFont val="Times New Roman"/>
        <family val="1"/>
        <charset val="204"/>
      </rPr>
      <t>Display R-squared value on chart</t>
    </r>
    <r>
      <rPr>
        <sz val="12"/>
        <color theme="1"/>
        <rFont val="Times New Roman"/>
        <family val="1"/>
      </rPr>
      <t>". Select the Scatter Plot, cut and paste it in cell C24 and resize it to fit in the cell.</t>
    </r>
  </si>
  <si>
    <t>Explain the answer you chose in cell C6. Choose your answer from the dropdown menu in cell C7.</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</si>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</sst>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000"/>
    <numFmt numFmtId="165" formatCode="0.0"/>
  </numFmts>
  <fonts count="30" x14ac:knownFonts="1">
    <font>
      <sz val="11"/>
      <color theme="1"/>
      <name val="Calibri"/>
      <family val="2"/>
      <scheme val="minor"/>
    </font>
    <font>
      <sz val="11"/>
      <color theme="1"/>
      <name val="Calibri"/>
      <family val="2"/>
      <scheme val="minor"/>
    </font>
    <font>
      <sz val="11"/>
      <color theme="1"/>
      <name val="Times New Roman"/>
      <family val="1"/>
    </font>
    <font>
      <sz val="12"/>
      <color theme="1"/>
      <name val="Times New Roman"/>
      <family val="1"/>
    </font>
    <font>
      <i/>
      <sz val="11"/>
      <color theme="1"/>
      <name val="Calibri"/>
      <family val="2"/>
      <scheme val="minor"/>
    </font>
    <font>
      <b/>
      <sz val="14"/>
      <color theme="0"/>
      <name val="Times New Roman"/>
      <family val="1"/>
    </font>
    <font>
      <sz val="14"/>
      <color theme="1"/>
      <name val="Times New Roman"/>
      <family val="1"/>
    </font>
    <font>
      <b/>
      <sz val="12"/>
      <color theme="1"/>
      <name val="Times New Roman"/>
      <family val="1"/>
    </font>
    <font>
      <sz val="10"/>
      <color theme="1"/>
      <name val="Times New Roman"/>
      <family val="1"/>
    </font>
    <font>
      <sz val="12"/>
      <name val="Times New Roman"/>
      <family val="1"/>
    </font>
    <font>
      <sz val="9"/>
      <color theme="1"/>
      <name val="Times New Roman"/>
      <family val="1"/>
    </font>
    <font>
      <b/>
      <sz val="16"/>
      <color indexed="9"/>
      <name val="Times New Roman"/>
      <family val="1"/>
    </font>
    <font>
      <b/>
      <sz val="12"/>
      <color theme="1"/>
      <name val="Times New Roman"/>
      <family val="1"/>
      <charset val="204"/>
    </font>
    <font>
      <sz val="12"/>
      <color theme="1"/>
      <name val="Times New Roman"/>
      <family val="1"/>
      <charset val="204"/>
    </font>
    <font>
      <b/>
      <sz val="14"/>
      <color theme="1"/>
      <name val="Tahoma"/>
      <family val="2"/>
    </font>
    <font>
      <sz val="14"/>
      <color theme="1"/>
      <name val="Tahoma"/>
      <family val="2"/>
    </font>
    <font>
      <b/>
      <sz val="10"/>
      <color theme="1"/>
      <name val="Tahoma"/>
      <family val="2"/>
    </font>
    <font>
      <i/>
      <sz val="10"/>
      <color theme="1"/>
      <name val="Tahoma"/>
      <family val="2"/>
    </font>
    <font>
      <b/>
      <sz val="11"/>
      <color theme="1"/>
      <name val="Tahoma"/>
      <family val="2"/>
    </font>
    <font>
      <sz val="10"/>
      <color theme="1"/>
      <name val="Tahoma"/>
      <family val="2"/>
    </font>
    <font>
      <b/>
      <sz val="9"/>
      <color theme="1"/>
      <name val="Tahoma"/>
      <family val="2"/>
    </font>
    <font>
      <b/>
      <sz val="7"/>
      <color theme="1"/>
      <name val="Times New Roman"/>
      <family val="1"/>
    </font>
    <font>
      <sz val="9"/>
      <color rgb="FF000000"/>
      <name val="Tahoma"/>
      <family val="2"/>
    </font>
    <font>
      <sz val="9"/>
      <color theme="1"/>
      <name val="Tahoma"/>
      <family val="2"/>
    </font>
    <font>
      <b/>
      <sz val="9"/>
      <color rgb="FF0070C0"/>
      <name val="Tahoma"/>
      <family val="2"/>
    </font>
    <font>
      <b/>
      <sz val="10"/>
      <color rgb="FF000000"/>
      <name val="Tahoma"/>
      <family val="2"/>
    </font>
    <font>
      <b/>
      <sz val="9"/>
      <color theme="1"/>
      <name val="Tahoma"/>
      <family val="2"/>
      <charset val="204"/>
    </font>
    <font>
      <sz val="9"/>
      <color rgb="FF000000"/>
      <name val="Tahoma"/>
      <family val="2"/>
      <charset val="204"/>
    </font>
    <font>
      <sz val="9"/>
      <color rgb="FF0066FF"/>
      <name val="Tahoma"/>
      <family val="2"/>
    </font>
    <font>
      <b/>
      <sz val="9"/>
      <color rgb="FF000000"/>
      <name val="Tahoma"/>
      <family val="2"/>
      <charset val="204"/>
    </font>
  </fonts>
  <fills count="7">
    <fill>
      <patternFill patternType="none"/>
    </fill>
    <fill>
      <patternFill patternType="gray125"/>
    </fill>
    <fill>
      <patternFill patternType="solid">
        <fgColor theme="4" tint="-0.499984740745262"/>
        <bgColor theme="4"/>
      </patternFill>
    </fill>
    <fill>
      <patternFill patternType="solid">
        <fgColor theme="4" tint="0.59999389629810485"/>
        <bgColor indexed="64"/>
      </patternFill>
    </fill>
    <fill>
      <patternFill patternType="solid">
        <fgColor indexed="18"/>
        <bgColor indexed="64"/>
      </patternFill>
    </fill>
    <fill>
      <patternFill patternType="solid">
        <fgColor theme="0"/>
        <bgColor indexed="64"/>
      </patternFill>
    </fill>
    <fill>
      <patternFill patternType="solid">
        <fgColor rgb="FFD9D9D9"/>
        <bgColor indexed="64"/>
      </patternFill>
    </fill>
  </fills>
  <borders count="1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s>
  <cellStyleXfs count="27">
    <xf numFmtId="0" fontId="0" fillId="0" borderId="0"/>
    <xf numFmtId="0" fontId="1" fillId="0" borderId="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79">
    <xf numFmtId="0" fontId="0" fillId="0" borderId="0" xfId="0"/>
    <xf numFmtId="0" fontId="11" fillId="4" borderId="4" xfId="4" applyNumberFormat="1" applyFont="1" applyFill="1" applyBorder="1" applyAlignment="1">
      <alignment vertical="center"/>
    </xf>
    <xf numFmtId="0" fontId="11" fillId="4" borderId="0" xfId="5" applyNumberFormat="1" applyFont="1" applyFill="1" applyBorder="1" applyAlignment="1">
      <alignment vertical="center"/>
    </xf>
    <xf numFmtId="0" fontId="12" fillId="5" borderId="0" xfId="6" applyNumberFormat="1" applyFont="1" applyFill="1" applyAlignment="1">
      <alignment wrapText="1"/>
    </xf>
    <xf numFmtId="0" fontId="20" fillId="6" borderId="7" xfId="21" applyFont="1" applyFill="1" applyBorder="1" applyAlignment="1">
      <alignment vertical="center" wrapText="1"/>
    </xf>
    <xf numFmtId="0" fontId="20" fillId="6" borderId="6" xfId="22" applyFont="1" applyFill="1" applyBorder="1" applyAlignment="1">
      <alignment vertical="center" wrapText="1"/>
    </xf>
    <xf numFmtId="0" fontId="19" fillId="0" borderId="1" xfId="23" applyFont="1" applyBorder="1" applyAlignment="1">
      <alignment horizontal="left" vertical="center" wrapText="1"/>
    </xf>
    <xf numFmtId="0" fontId="17" fillId="0" borderId="0" xfId="24" applyFont="1" applyAlignment="1">
      <alignment horizontal="left" vertical="center" wrapText="1"/>
    </xf>
    <xf numFmtId="0" fontId="22" fillId="0" borderId="7" xfId="17" applyFont="1" applyBorder="1" applyAlignment="1">
      <alignment horizontal="center" vertical="center" wrapText="1"/>
    </xf>
    <xf numFmtId="0" fontId="22" fillId="0" borderId="8" xfId="7" applyFont="1" applyBorder="1" applyAlignment="1">
      <alignment horizontal="center" vertical="center" wrapText="1"/>
    </xf>
    <xf numFmtId="0" fontId="22" fillId="0" borderId="6" xfId="18" applyFont="1" applyBorder="1" applyAlignment="1">
      <alignment horizontal="center" vertical="center" wrapText="1"/>
    </xf>
    <xf numFmtId="0" fontId="20" fillId="0" borderId="7" xfId="19" applyFont="1" applyBorder="1" applyAlignment="1">
      <alignment horizontal="center" vertical="center" wrapText="1"/>
    </xf>
    <xf numFmtId="0" fontId="20" fillId="0" borderId="8" xfId="8" applyFont="1" applyBorder="1" applyAlignment="1">
      <alignment horizontal="center" vertical="center" wrapText="1"/>
    </xf>
    <xf numFmtId="0" fontId="20" fillId="0" borderId="6" xfId="20" applyFont="1" applyBorder="1" applyAlignment="1">
      <alignment horizontal="center" vertical="center" wrapText="1"/>
    </xf>
    <xf numFmtId="0" fontId="22" fillId="0" borderId="7" xfId="9" applyFont="1" applyBorder="1" applyAlignment="1">
      <alignment horizontal="center" vertical="center" wrapText="1"/>
    </xf>
    <xf numFmtId="0" fontId="22" fillId="0" borderId="8" xfId="10" applyFont="1" applyBorder="1" applyAlignment="1">
      <alignment horizontal="center" vertical="center" wrapText="1"/>
    </xf>
    <xf numFmtId="0" fontId="22" fillId="0" borderId="6" xfId="11" applyFont="1" applyBorder="1" applyAlignment="1">
      <alignment horizontal="center" vertical="center" wrapText="1"/>
    </xf>
    <xf numFmtId="0" fontId="20" fillId="0" borderId="7" xfId="12" applyFont="1" applyBorder="1" applyAlignment="1">
      <alignment horizontal="center" vertical="center" wrapText="1"/>
    </xf>
    <xf numFmtId="0" fontId="20" fillId="0" borderId="8" xfId="13" applyFont="1" applyBorder="1" applyAlignment="1">
      <alignment horizontal="center" vertical="center" wrapText="1"/>
    </xf>
    <xf numFmtId="0" fontId="20" fillId="0" borderId="6" xfId="14" applyFont="1" applyBorder="1" applyAlignment="1">
      <alignment horizontal="center" vertical="center" wrapText="1"/>
    </xf>
    <xf numFmtId="0" fontId="25" fillId="6" borderId="10" xfId="15" applyFont="1" applyFill="1" applyBorder="1" applyAlignment="1">
      <alignment horizontal="right" vertical="center" wrapText="1"/>
    </xf>
    <xf numFmtId="0" fontId="25" fillId="6" borderId="9" xfId="16" applyFont="1" applyFill="1" applyBorder="1" applyAlignment="1">
      <alignment horizontal="right" vertical="center" wrapText="1"/>
    </xf>
    <xf numFmtId="0" fontId="2" fillId="0" borderId="0" xfId="0" applyFont="1"/>
    <xf numFmtId="0" fontId="3" fillId="5" borderId="0" xfId="2" applyNumberFormat="1" applyFont="1" applyFill="1" applyAlignment="1">
      <alignment vertical="center" wrapText="1"/>
    </xf>
    <xf numFmtId="0" fontId="2" fillId="5" borderId="0" xfId="2" applyNumberFormat="1" applyFont="1" applyFill="1" applyBorder="1" applyAlignment="1">
      <alignment wrapText="1"/>
    </xf>
    <xf numFmtId="0" fontId="9" fillId="5" borderId="0" xfId="2" applyNumberFormat="1" applyFont="1" applyFill="1" applyBorder="1" applyAlignment="1">
      <alignment horizontal="left" vertical="center" wrapText="1"/>
    </xf>
    <xf numFmtId="0" fontId="3" fillId="5" borderId="0" xfId="2" applyNumberFormat="1" applyFont="1" applyFill="1" applyBorder="1" applyAlignment="1">
      <alignment horizontal="left" vertical="center"/>
    </xf>
    <xf numFmtId="0" fontId="3" fillId="5" borderId="0" xfId="2" applyNumberFormat="1" applyFont="1" applyFill="1" applyBorder="1" applyAlignment="1">
      <alignment horizontal="left" vertical="center" wrapText="1"/>
    </xf>
    <xf numFmtId="165" fontId="6" fillId="3" borderId="2" xfId="1" applyNumberFormat="1" applyFont="1" applyFill="1" applyBorder="1" applyAlignment="1">
      <alignment horizontal="right" vertical="center" indent="1"/>
    </xf>
    <xf numFmtId="164" fontId="6" fillId="3" borderId="2" xfId="1" applyNumberFormat="1" applyFont="1" applyFill="1" applyBorder="1" applyAlignment="1">
      <alignment horizontal="right" vertical="center" indent="1"/>
    </xf>
    <xf numFmtId="0" fontId="2" fillId="5" borderId="1" xfId="2" applyNumberFormat="1" applyFont="1" applyFill="1" applyBorder="1" applyAlignment="1">
      <alignment wrapText="1"/>
    </xf>
    <xf numFmtId="0" fontId="2" fillId="5" borderId="1" xfId="2" applyNumberFormat="1" applyFont="1" applyFill="1" applyBorder="1"/>
    <xf numFmtId="0" fontId="2" fillId="5" borderId="3" xfId="1" applyFont="1" applyFill="1" applyBorder="1"/>
    <xf numFmtId="0" fontId="14" fillId="0" borderId="0" xfId="1" applyFont="1" applyAlignment="1">
      <alignment horizontal="left" vertical="center"/>
    </xf>
    <xf numFmtId="0" fontId="15" fillId="0" borderId="0" xfId="1" applyFont="1" applyAlignment="1">
      <alignment horizontal="center" vertical="center"/>
    </xf>
    <xf numFmtId="0" fontId="16" fillId="0" borderId="0" xfId="1" applyFont="1" applyAlignment="1">
      <alignment vertical="center"/>
    </xf>
    <xf numFmtId="0" fontId="18" fillId="0" borderId="0" xfId="1" applyFont="1" applyAlignment="1">
      <alignment vertical="center"/>
    </xf>
    <xf numFmtId="0" fontId="20" fillId="6" borderId="5" xfId="1" applyFont="1" applyFill="1" applyBorder="1" applyAlignment="1">
      <alignment vertical="center" wrapText="1"/>
    </xf>
    <xf numFmtId="0" fontId="20" fillId="6" borderId="3" xfId="1" applyFont="1" applyFill="1" applyBorder="1" applyAlignment="1">
      <alignment vertical="center" wrapText="1"/>
    </xf>
    <xf numFmtId="0" fontId="20" fillId="0" borderId="6" xfId="1" applyFont="1" applyBorder="1" applyAlignment="1">
      <alignment horizontal="center" vertical="center" wrapText="1"/>
    </xf>
    <xf numFmtId="0" fontId="23" fillId="0" borderId="4" xfId="1" applyFont="1" applyBorder="1" applyAlignment="1">
      <alignment vertical="center" wrapText="1"/>
    </xf>
    <xf numFmtId="0" fontId="22" fillId="0" borderId="6" xfId="1" applyFont="1" applyBorder="1" applyAlignment="1">
      <alignment horizontal="center" vertical="center" wrapText="1"/>
    </xf>
    <xf numFmtId="0" fontId="24" fillId="0" borderId="3" xfId="1" applyFont="1" applyBorder="1" applyAlignment="1">
      <alignment vertical="center" wrapText="1"/>
    </xf>
    <xf numFmtId="0" fontId="20" fillId="0" borderId="7" xfId="1" applyFont="1" applyBorder="1" applyAlignment="1">
      <alignment horizontal="center" vertical="center" wrapText="1"/>
    </xf>
    <xf numFmtId="0" fontId="23" fillId="0" borderId="3" xfId="1" applyFont="1" applyBorder="1" applyAlignment="1">
      <alignment vertical="center" wrapText="1"/>
    </xf>
    <xf numFmtId="0" fontId="22" fillId="0" borderId="3" xfId="1" applyFont="1" applyBorder="1" applyAlignment="1">
      <alignment horizontal="center" vertical="center" wrapText="1"/>
    </xf>
    <xf numFmtId="0" fontId="22" fillId="0" borderId="3" xfId="1" applyFont="1" applyBorder="1" applyAlignment="1">
      <alignment vertical="center" wrapText="1"/>
    </xf>
    <xf numFmtId="0" fontId="23" fillId="0" borderId="3" xfId="1" applyFont="1" applyBorder="1" applyAlignment="1">
      <alignment horizontal="center" vertical="center" wrapText="1"/>
    </xf>
    <xf numFmtId="0" fontId="16" fillId="6" borderId="3" xfId="1" applyFont="1" applyFill="1" applyBorder="1" applyAlignment="1">
      <alignment horizontal="center" vertical="center" wrapText="1"/>
    </xf>
    <xf numFmtId="0" fontId="20" fillId="0" borderId="7" xfId="1" applyFont="1" applyBorder="1" applyAlignment="1">
      <alignment horizontal="center" vertical="center" wrapText="1"/>
    </xf>
    <xf numFmtId="0" fontId="23" fillId="0" borderId="6" xfId="1" applyFont="1" applyBorder="1" applyAlignment="1">
      <alignment vertical="center" wrapText="1"/>
    </xf>
    <xf numFmtId="0" fontId="23" fillId="0" borderId="7" xfId="1" applyFont="1" applyBorder="1" applyAlignment="1">
      <alignment vertical="center" wrapText="1"/>
    </xf>
    <xf numFmtId="0" fontId="2" fillId="0" borderId="0" xfId="0" applyFont="1" applyBorder="1"/>
    <xf numFmtId="0" fontId="23" fillId="0" borderId="8" xfId="2" applyNumberFormat="1" applyFont="1" applyBorder="1" applyAlignment="1">
      <alignment vertical="center" wrapText="1"/>
    </xf>
    <xf numFmtId="0" fontId="27" fillId="0" borderId="0" xfId="2" applyNumberFormat="1" applyFont="1"/>
    <xf numFmtId="1" fontId="13" fillId="5" borderId="0" xfId="1" quotePrefix="1" applyNumberFormat="1" applyFont="1" applyFill="1" applyBorder="1" applyAlignment="1">
      <alignment horizontal="right" vertical="center"/>
    </xf>
    <xf numFmtId="0" fontId="13" fillId="5" borderId="0" xfId="1" quotePrefix="1" applyNumberFormat="1" applyFont="1" applyFill="1" applyBorder="1" applyAlignment="1">
      <alignment horizontal="right" vertical="center"/>
    </xf>
    <xf numFmtId="16" fontId="13" fillId="5" borderId="0" xfId="1" quotePrefix="1" applyNumberFormat="1" applyFont="1" applyFill="1" applyBorder="1" applyAlignment="1">
      <alignment horizontal="right" vertical="center"/>
    </xf>
    <xf numFmtId="0" fontId="23" fillId="0" borderId="11" xfId="1" applyFont="1" applyBorder="1" applyAlignment="1">
      <alignment vertical="center" wrapText="1"/>
    </xf>
    <xf numFmtId="0" fontId="22" fillId="0" borderId="11" xfId="1" applyFont="1" applyBorder="1" applyAlignment="1">
      <alignment vertical="center" wrapText="1"/>
    </xf>
    <xf numFmtId="0" fontId="20" fillId="0" borderId="11" xfId="1" applyFont="1" applyBorder="1" applyAlignment="1">
      <alignment horizontal="center" vertical="center" wrapText="1"/>
    </xf>
    <xf numFmtId="0" fontId="22" fillId="0" borderId="11" xfId="1" applyFont="1" applyBorder="1" applyAlignment="1">
      <alignment horizontal="center" vertical="center" wrapText="1"/>
    </xf>
    <xf numFmtId="0" fontId="0" fillId="0" borderId="0" xfId="1" applyFont="1"/>
    <xf numFmtId="0" fontId="3" fillId="0" borderId="0" xfId="1" applyFont="1"/>
    <xf numFmtId="2" fontId="3" fillId="0" borderId="0" xfId="1" applyNumberFormat="1" applyFont="1"/>
    <xf numFmtId="0" fontId="5" fillId="2" borderId="2" xfId="1" applyFont="1" applyFill="1" applyBorder="1" applyAlignment="1">
      <alignment horizontal="center"/>
    </xf>
    <xf numFmtId="0" fontId="8" fillId="0" borderId="0" xfId="1" applyFont="1" applyAlignment="1">
      <alignment vertical="center"/>
    </xf>
    <xf numFmtId="2" fontId="6" fillId="3" borderId="2" xfId="1" applyNumberFormat="1" applyFont="1" applyFill="1" applyBorder="1" applyAlignment="1">
      <alignment horizontal="right" vertical="center" indent="1"/>
    </xf>
    <xf numFmtId="2" fontId="3" fillId="3" borderId="2" xfId="1" applyNumberFormat="1" applyFont="1" applyFill="1" applyBorder="1" applyAlignment="1">
      <alignment horizontal="left" vertical="center" wrapText="1" indent="1"/>
    </xf>
    <xf numFmtId="164" fontId="6" fillId="3" borderId="2" xfId="1" applyNumberFormat="1" applyFont="1" applyFill="1" applyBorder="1" applyAlignment="1">
      <alignment horizontal="right" vertical="center" indent="1"/>
    </xf>
    <xf numFmtId="2" fontId="3" fillId="3" borderId="2" xfId="1" applyNumberFormat="1" applyFont="1" applyFill="1" applyBorder="1" applyAlignment="1">
      <alignment horizontal="left" vertical="center" indent="1"/>
    </xf>
    <xf numFmtId="1" fontId="6" fillId="3" borderId="2" xfId="1" applyNumberFormat="1" applyFont="1" applyFill="1" applyBorder="1" applyAlignment="1">
      <alignment horizontal="right" vertical="center" indent="1"/>
    </xf>
    <xf numFmtId="44" fontId="6" fillId="3" borderId="2" xfId="1" applyNumberFormat="1" applyFont="1" applyFill="1" applyBorder="1" applyAlignment="1">
      <alignment horizontal="right" vertical="center" indent="1"/>
    </xf>
    <xf numFmtId="0" fontId="2" fillId="5" borderId="4" xfId="1" applyNumberFormat="1" applyFont="1" applyFill="1" applyBorder="1"/>
    <xf numFmtId="0" fontId="23" fillId="0" borderId="11" xfId="26" applyFont="1" applyBorder="1" applyAlignment="1">
      <alignment vertical="center" wrapText="1"/>
    </xf>
    <xf numFmtId="0" fontId="0" fillId="0" borderId="0" xfId="0" applyFill="1" applyBorder="1" applyAlignment="1"/>
    <xf numFmtId="0" fontId="0" fillId="0" borderId="1" xfId="0" applyFill="1" applyBorder="1" applyAlignment="1"/>
    <xf numFmtId="0" fontId="4" fillId="0" borderId="12" xfId="0" applyFont="1" applyFill="1" applyBorder="1" applyAlignment="1">
      <alignment horizontal="center"/>
    </xf>
    <xf numFmtId="0" fontId="4" fillId="0" borderId="12" xfId="0" applyFont="1" applyFill="1" applyBorder="1" applyAlignment="1">
      <alignment horizontal="centerContinuous"/>
    </xf>
  </cellXfs>
  <cellStyles count="27">
    <cellStyle name="af0iboAHrwjOziuY1zWCDarG+LbVQYtgIeihof1XtHp1P+/1YoW5hWmEtE8kxF/B-~yqSij3A8eL0FVrobHDoYUA==" xfId="6" xr:uid="{00000000-0005-0000-0000-000006000000}"/>
    <cellStyle name="bXi9x6GTtXd1nMBAXzUphlHFO8XS1x+dgBeovUeqvHYZLyQnG4iOEnSnJivrzrfM-~7TV3b3Mr8r3INbDoivIu/w==" xfId="16" xr:uid="{00000000-0005-0000-0000-000010000000}"/>
    <cellStyle name="cCC6ZsgdXH39acgzIhEf7k909Dhd4/uraOVTGbHQczR0+LXbaJpCaAcZovbRBpf0-~x1jV27PVFPmv9zpm+frLfQ==" xfId="15" xr:uid="{00000000-0005-0000-0000-00000F000000}"/>
    <cellStyle name="Custom Style 1" xfId="1" xr:uid="{00000000-0005-0000-0000-000000000000}"/>
    <cellStyle name="Custom Style 2" xfId="2" xr:uid="{00000000-0005-0000-0000-000001000000}"/>
    <cellStyle name="dFsoSfYNCS7Hytjk4Bzm3VPSKeNFGHJEHK1wlKfgiG9rQCG+403MnId7+YEFE+SF-~3SjmbqL0G62YHxVi9LxHjw==" xfId="3" xr:uid="{00000000-0005-0000-0000-000003000000}"/>
    <cellStyle name="dKBJUsLK8sT56HNQOQr4l8bvUjEwhV2Mc+5w7ADuqxUGM80BNBcCiC1IfZwTqAQt-~2J7pOSvElb9VgRvnJYBWdQ==" xfId="26" xr:uid="{00000000-0005-0000-0000-00001A000000}"/>
    <cellStyle name="e3gEvRd6S6ZjdFMlfkQCnxM9TDsbHk21E6y/RdpQZiDAuewjo4wM64jOtoW4Ka+3-~EV1LTwemli3PWkhysJw4LQ==" xfId="23" xr:uid="{00000000-0005-0000-0000-000017000000}"/>
    <cellStyle name="Fg3YraZ+8jOGrO7xpyL/mMCuvIuY1gww0j/ke7+kHCj2XZsyFpYRunqQcOdY82Es-~SJFUWJxhmW0a018nepcjMg==" xfId="21" xr:uid="{00000000-0005-0000-0000-000015000000}"/>
    <cellStyle name="FP44ChGrsfn0S3UN6C/7+uTDrD1QgJ8g9WyMK5HH/UsO+yqMhFORK7m8OsdqEaim-~UD5XFQNSSj3cO7gR9xyvlw==" xfId="22" xr:uid="{00000000-0005-0000-0000-000016000000}"/>
    <cellStyle name="GdU0upLP6maBYYjKuYrf5ENTZoUrjeVSHYPBMoDgqEqEx06pQpN4b4OFnmyKaVQz-~rAKegg30xOkCseJHJMHysA==" xfId="8" xr:uid="{00000000-0005-0000-0000-000008000000}"/>
    <cellStyle name="hVIbkHCJU+S0Es/H2VzVZie/Utvs+zx/es0Ek0xXAmCcPoFD7KLl73KFaRWdGW3S-~gwrBsx/J81qCqDW73Ec2Mg==" xfId="4" xr:uid="{00000000-0005-0000-0000-000004000000}"/>
    <cellStyle name="juUiic+em6UNztKlp0kzz6X6n4r/mH6RYNpFucXHLxO2jz6I4kDsMKe6mZK+x0yb-~qfZ+xtO/tp71MpCy78CRAA==" xfId="20" xr:uid="{00000000-0005-0000-0000-000014000000}"/>
    <cellStyle name="MDsBnKViidLYmAz4zVHT20506abQVnZ1POEI8/xWfrRI59sw7d22AAbp3tcN8mYt-~3waLsK59BXEODrGMns3U0g==" xfId="14" xr:uid="{00000000-0005-0000-0000-00000E000000}"/>
    <cellStyle name="Normal" xfId="0" builtinId="0"/>
    <cellStyle name="oV+rWOFOcoLse/hWGNFQbWZUCthHi7nyaKC/SxXohoqfT57BzffpT5X+FF6Yi7Xi-~D/L4vLlwfz9gzNtvZWw7GA==" xfId="17" xr:uid="{00000000-0005-0000-0000-000011000000}"/>
    <cellStyle name="PNQ7iGvr1oFInslK1+a2D1X508b1tnLgcDLGl/MaYT3nW+IW2WVO9E3LfyBxrDYX-~ExKafRNa/HB2YPWti+DdZw==" xfId="18" xr:uid="{00000000-0005-0000-0000-000012000000}"/>
    <cellStyle name="RedPSCB9R5P0Edpeg1JLNqJNHRvw4te8a1txha22cv3wxUL9GbG3T9VUVG8eiVhy-~zgdLwI+4LW8Ld/+wiV8qbg==" xfId="25" xr:uid="{00000000-0005-0000-0000-000019000000}"/>
    <cellStyle name="Ri1IEyVUzbOUkEAo4jOLYpzaVfeUnCFkKYoRStNdxDePcqm4ieRu86Z/LCxN2bgw-~A255afMSzgTABfwMBR//Ow==" xfId="10" xr:uid="{00000000-0005-0000-0000-00000A000000}"/>
    <cellStyle name="rsEAWaOd6U21IAuezlLPByPN/LR1amCmtRYu2SxizxAxnASnzHBjba1cdZehYwEI-~NkdH3YGl703H9O8zAlefLA==" xfId="13" xr:uid="{00000000-0005-0000-0000-00000D000000}"/>
    <cellStyle name="SHalLIrlJhiWDEXWhE6NInfVwKauoFcBib8EEPSey74w1X8wcRSSEc38IlUkfG6v-~gzJQAljt2UGfOFJarCjN7w==" xfId="5" xr:uid="{00000000-0005-0000-0000-000005000000}"/>
    <cellStyle name="ULe/3R7y6uHka4EILazgmyP5mY4lPjHEb/rfIp9tJjJVr2JmPjQSNFtCUChFA7Xw-~epdrh6M79XYn3IjDHTOo8Q==" xfId="12" xr:uid="{00000000-0005-0000-0000-00000C000000}"/>
    <cellStyle name="UlZndHQVOMddRrNDqXRc+m0qF6oqwal2ZqxQSnSx0b+sADjMWKe1kNJfch5c15Kq-~xRTQnGfQw+GCvTNVWa79wA==" xfId="11" xr:uid="{00000000-0005-0000-0000-00000B000000}"/>
    <cellStyle name="V/qpJJPjrozIEy5DNE+r4Eo++RgTudIly4O8zayySqC8GGsrRbJT6T6TQhgW1NM7-~RHlNSXRBpNE85ikQu0wNUg==" xfId="24" xr:uid="{00000000-0005-0000-0000-000018000000}"/>
    <cellStyle name="VJXcwM1rq6SMk1r0C+OfgEEK79F7GGxCWOE8NbNxfAY8ApW3K+GouV4/PAxFdFsG-~xLniP2xEnTCl5jJuGjVheg==" xfId="9" xr:uid="{00000000-0005-0000-0000-000009000000}"/>
    <cellStyle name="WARqHhZNyDqVQ1Hk3KPESJMQ+L3X5ob6xThw1FtDIZkqGD6zbTYLDMn7B3oguAsU-~nHV7fJ3QxQnU5yXwdnGbrQ==" xfId="7" xr:uid="{00000000-0005-0000-0000-000007000000}"/>
    <cellStyle name="XqTHqqsQHq6l8qEiNvSjCezbbrOZh0vAsknR5iFZjI3tKBOaOPgeJqz7Y81KU8gM-~UYGDtdF0vBnR2f+jVRCDHg==" xfId="19"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Data!$C$1</c:f>
              <c:strCache>
                <c:ptCount val="1"/>
                <c:pt idx="0">
                  <c:v>Demand (Gallons)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Data!$B$2:$B$29</c:f>
              <c:numCache>
                <c:formatCode>0.00</c:formatCode>
                <c:ptCount val="28"/>
                <c:pt idx="0">
                  <c:v>59.95</c:v>
                </c:pt>
                <c:pt idx="1">
                  <c:v>38.99</c:v>
                </c:pt>
                <c:pt idx="2">
                  <c:v>26.99</c:v>
                </c:pt>
                <c:pt idx="3">
                  <c:v>40.65</c:v>
                </c:pt>
                <c:pt idx="4">
                  <c:v>41.89</c:v>
                </c:pt>
                <c:pt idx="5">
                  <c:v>54.99</c:v>
                </c:pt>
                <c:pt idx="6">
                  <c:v>35.619999999999997</c:v>
                </c:pt>
                <c:pt idx="7">
                  <c:v>42</c:v>
                </c:pt>
                <c:pt idx="8">
                  <c:v>24.23</c:v>
                </c:pt>
                <c:pt idx="9">
                  <c:v>55</c:v>
                </c:pt>
                <c:pt idx="10">
                  <c:v>36.99</c:v>
                </c:pt>
                <c:pt idx="11">
                  <c:v>30.99</c:v>
                </c:pt>
                <c:pt idx="12">
                  <c:v>29</c:v>
                </c:pt>
                <c:pt idx="13">
                  <c:v>69.459999999999994</c:v>
                </c:pt>
                <c:pt idx="14">
                  <c:v>51.34</c:v>
                </c:pt>
                <c:pt idx="15">
                  <c:v>49.68</c:v>
                </c:pt>
                <c:pt idx="16">
                  <c:v>54.99</c:v>
                </c:pt>
                <c:pt idx="17">
                  <c:v>95</c:v>
                </c:pt>
                <c:pt idx="18">
                  <c:v>85</c:v>
                </c:pt>
                <c:pt idx="19">
                  <c:v>38.950000000000003</c:v>
                </c:pt>
                <c:pt idx="20">
                  <c:v>65.989999999999995</c:v>
                </c:pt>
                <c:pt idx="21">
                  <c:v>70</c:v>
                </c:pt>
                <c:pt idx="22">
                  <c:v>72.959999999999994</c:v>
                </c:pt>
                <c:pt idx="23">
                  <c:v>63</c:v>
                </c:pt>
                <c:pt idx="24">
                  <c:v>47</c:v>
                </c:pt>
                <c:pt idx="25">
                  <c:v>45.95</c:v>
                </c:pt>
                <c:pt idx="26">
                  <c:v>41.89</c:v>
                </c:pt>
                <c:pt idx="27">
                  <c:v>30.38</c:v>
                </c:pt>
              </c:numCache>
            </c:numRef>
          </c:xVal>
          <c:yVal>
            <c:numRef>
              <c:f>Data!$C$2:$C$29</c:f>
              <c:numCache>
                <c:formatCode>General</c:formatCode>
                <c:ptCount val="28"/>
                <c:pt idx="0">
                  <c:v>276</c:v>
                </c:pt>
                <c:pt idx="1">
                  <c:v>611</c:v>
                </c:pt>
                <c:pt idx="2">
                  <c:v>779</c:v>
                </c:pt>
                <c:pt idx="3">
                  <c:v>521</c:v>
                </c:pt>
                <c:pt idx="4">
                  <c:v>466</c:v>
                </c:pt>
                <c:pt idx="5">
                  <c:v>154</c:v>
                </c:pt>
                <c:pt idx="6">
                  <c:v>539</c:v>
                </c:pt>
                <c:pt idx="7">
                  <c:v>387</c:v>
                </c:pt>
                <c:pt idx="8">
                  <c:v>630</c:v>
                </c:pt>
                <c:pt idx="9">
                  <c:v>169</c:v>
                </c:pt>
                <c:pt idx="10">
                  <c:v>578</c:v>
                </c:pt>
                <c:pt idx="11">
                  <c:v>678</c:v>
                </c:pt>
                <c:pt idx="12">
                  <c:v>612</c:v>
                </c:pt>
                <c:pt idx="13">
                  <c:v>105</c:v>
                </c:pt>
                <c:pt idx="14">
                  <c:v>290</c:v>
                </c:pt>
                <c:pt idx="15">
                  <c:v>143</c:v>
                </c:pt>
                <c:pt idx="16">
                  <c:v>300</c:v>
                </c:pt>
                <c:pt idx="17">
                  <c:v>49</c:v>
                </c:pt>
                <c:pt idx="18">
                  <c:v>40</c:v>
                </c:pt>
                <c:pt idx="19">
                  <c:v>567</c:v>
                </c:pt>
                <c:pt idx="20">
                  <c:v>80</c:v>
                </c:pt>
                <c:pt idx="21">
                  <c:v>94</c:v>
                </c:pt>
                <c:pt idx="22">
                  <c:v>77</c:v>
                </c:pt>
                <c:pt idx="23">
                  <c:v>198</c:v>
                </c:pt>
                <c:pt idx="24">
                  <c:v>382</c:v>
                </c:pt>
                <c:pt idx="25">
                  <c:v>376</c:v>
                </c:pt>
                <c:pt idx="26">
                  <c:v>490</c:v>
                </c:pt>
                <c:pt idx="27">
                  <c:v>634</c:v>
                </c:pt>
              </c:numCache>
            </c:numRef>
          </c:yVal>
          <c:smooth val="0"/>
          <c:extLst>
            <c:ext xmlns:c16="http://schemas.microsoft.com/office/drawing/2014/chart" uri="{C3380CC4-5D6E-409C-BE32-E72D297353CC}">
              <c16:uniqueId val="{00000001-C544-41C3-9BC3-1F09A74B2EA7}"/>
            </c:ext>
          </c:extLst>
        </c:ser>
        <c:dLbls>
          <c:showLegendKey val="0"/>
          <c:showVal val="0"/>
          <c:showCatName val="0"/>
          <c:showSerName val="0"/>
          <c:showPercent val="0"/>
          <c:showBubbleSize val="0"/>
        </c:dLbls>
        <c:axId val="1604560592"/>
        <c:axId val="1608583376"/>
      </c:scatterChart>
      <c:valAx>
        <c:axId val="160456059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8583376"/>
        <c:crosses val="autoZero"/>
        <c:crossBetween val="midCat"/>
      </c:valAx>
      <c:valAx>
        <c:axId val="1608583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45605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63500</xdr:colOff>
      <xdr:row>23</xdr:row>
      <xdr:rowOff>150813</xdr:rowOff>
    </xdr:from>
    <xdr:to>
      <xdr:col>2</xdr:col>
      <xdr:colOff>4635500</xdr:colOff>
      <xdr:row>23</xdr:row>
      <xdr:rowOff>2894013</xdr:rowOff>
    </xdr:to>
    <xdr:graphicFrame macro="">
      <xdr:nvGraphicFramePr>
        <xdr:cNvPr id="2" name="Chart 1">
          <a:extLst>
            <a:ext uri="{FF2B5EF4-FFF2-40B4-BE49-F238E27FC236}">
              <a16:creationId xmlns:a16="http://schemas.microsoft.com/office/drawing/2014/main" id="{27EE4EE0-293D-424E-9D25-EBD4CC79EC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topLeftCell="B5" zoomScale="80" zoomScaleNormal="80" workbookViewId="0"/>
  </sheetViews>
  <sheetFormatPr defaultRowHeight="14.5" x14ac:dyDescent="0.35"/>
  <cols>
    <col min="2" max="2" width="150.7265625" customWidth="1"/>
  </cols>
  <sheetData>
    <row r="1" spans="1:3" ht="17.5" x14ac:dyDescent="0.35">
      <c r="A1" s="33" t="s">
        <v>2</v>
      </c>
    </row>
    <row r="2" spans="1:3" ht="17.5" x14ac:dyDescent="0.35">
      <c r="A2" s="34"/>
    </row>
    <row r="3" spans="1:3" x14ac:dyDescent="0.35">
      <c r="A3" s="35" t="s">
        <v>6</v>
      </c>
    </row>
    <row r="4" spans="1:3" ht="78.75" customHeight="1" x14ac:dyDescent="0.35">
      <c r="A4" s="7" t="s">
        <v>37</v>
      </c>
      <c r="B4" s="7"/>
      <c r="C4" s="7"/>
    </row>
    <row r="5" spans="1:3" x14ac:dyDescent="0.35">
      <c r="A5" s="36"/>
    </row>
    <row r="6" spans="1:3" x14ac:dyDescent="0.35">
      <c r="A6" s="35" t="s">
        <v>7</v>
      </c>
    </row>
    <row r="7" spans="1:3" ht="30" customHeight="1" thickBot="1" x14ac:dyDescent="0.4">
      <c r="A7" s="6" t="s">
        <v>8</v>
      </c>
      <c r="B7" s="6"/>
      <c r="C7" s="6"/>
    </row>
    <row r="8" spans="1:3" x14ac:dyDescent="0.35">
      <c r="A8" s="5" t="s">
        <v>9</v>
      </c>
      <c r="B8" s="5" t="s">
        <v>10</v>
      </c>
      <c r="C8" s="37" t="s">
        <v>11</v>
      </c>
    </row>
    <row r="9" spans="1:3" ht="15" thickBot="1" x14ac:dyDescent="0.4">
      <c r="A9" s="4"/>
      <c r="B9" s="4"/>
      <c r="C9" s="38" t="s">
        <v>12</v>
      </c>
    </row>
    <row r="10" spans="1:3" x14ac:dyDescent="0.35">
      <c r="A10" s="13" t="s">
        <v>13</v>
      </c>
      <c r="B10" s="40" t="s">
        <v>14</v>
      </c>
      <c r="C10" s="10">
        <v>0</v>
      </c>
    </row>
    <row r="11" spans="1:3" ht="15" thickBot="1" x14ac:dyDescent="0.4">
      <c r="A11" s="11"/>
      <c r="B11" s="42" t="s">
        <v>38</v>
      </c>
      <c r="C11" s="8"/>
    </row>
    <row r="12" spans="1:3" ht="35" thickBot="1" x14ac:dyDescent="0.4">
      <c r="A12" s="43" t="s">
        <v>15</v>
      </c>
      <c r="B12" s="44" t="s">
        <v>39</v>
      </c>
      <c r="C12" s="45">
        <v>4</v>
      </c>
    </row>
    <row r="13" spans="1:3" x14ac:dyDescent="0.35">
      <c r="A13" s="19" t="s">
        <v>16</v>
      </c>
      <c r="B13" s="50" t="s">
        <v>97</v>
      </c>
      <c r="C13" s="16">
        <v>4</v>
      </c>
    </row>
    <row r="14" spans="1:3" x14ac:dyDescent="0.35">
      <c r="A14" s="18"/>
      <c r="B14" s="53"/>
      <c r="C14" s="15"/>
    </row>
    <row r="15" spans="1:3" ht="15" thickBot="1" x14ac:dyDescent="0.4">
      <c r="A15" s="17"/>
      <c r="B15" s="51" t="s">
        <v>40</v>
      </c>
      <c r="C15" s="14"/>
    </row>
    <row r="16" spans="1:3" x14ac:dyDescent="0.35">
      <c r="A16" s="13" t="s">
        <v>17</v>
      </c>
      <c r="B16" s="40" t="s">
        <v>98</v>
      </c>
      <c r="C16" s="10">
        <v>4</v>
      </c>
    </row>
    <row r="17" spans="1:3" x14ac:dyDescent="0.35">
      <c r="A17" s="12"/>
      <c r="B17" s="40"/>
      <c r="C17" s="9"/>
    </row>
    <row r="18" spans="1:3" ht="15" thickBot="1" x14ac:dyDescent="0.4">
      <c r="A18" s="11"/>
      <c r="B18" s="44" t="s">
        <v>41</v>
      </c>
      <c r="C18" s="8"/>
    </row>
    <row r="19" spans="1:3" ht="15.75" customHeight="1" thickBot="1" x14ac:dyDescent="0.4">
      <c r="A19" s="43" t="s">
        <v>18</v>
      </c>
      <c r="B19" s="44" t="s">
        <v>101</v>
      </c>
      <c r="C19" s="45">
        <v>4</v>
      </c>
    </row>
    <row r="20" spans="1:3" ht="15.75" customHeight="1" thickBot="1" x14ac:dyDescent="0.4">
      <c r="A20" s="39" t="s">
        <v>19</v>
      </c>
      <c r="B20" s="74" t="s">
        <v>116</v>
      </c>
      <c r="C20" s="41">
        <v>4</v>
      </c>
    </row>
    <row r="21" spans="1:3" ht="15" thickBot="1" x14ac:dyDescent="0.4">
      <c r="A21" s="60" t="s">
        <v>20</v>
      </c>
      <c r="B21" s="59" t="s">
        <v>99</v>
      </c>
      <c r="C21" s="61">
        <v>4</v>
      </c>
    </row>
    <row r="22" spans="1:3" ht="15" thickBot="1" x14ac:dyDescent="0.4">
      <c r="A22" s="43" t="s">
        <v>21</v>
      </c>
      <c r="B22" s="44" t="s">
        <v>100</v>
      </c>
      <c r="C22" s="45">
        <v>4</v>
      </c>
    </row>
    <row r="23" spans="1:3" ht="15" thickBot="1" x14ac:dyDescent="0.4">
      <c r="A23" s="43" t="s">
        <v>22</v>
      </c>
      <c r="B23" s="44" t="s">
        <v>89</v>
      </c>
      <c r="C23" s="45">
        <v>4</v>
      </c>
    </row>
    <row r="24" spans="1:3" ht="15" thickBot="1" x14ac:dyDescent="0.4">
      <c r="A24" s="60" t="s">
        <v>23</v>
      </c>
      <c r="B24" s="58" t="s">
        <v>90</v>
      </c>
      <c r="C24" s="61">
        <v>4</v>
      </c>
    </row>
    <row r="25" spans="1:3" ht="15" thickBot="1" x14ac:dyDescent="0.4">
      <c r="A25" s="43" t="s">
        <v>24</v>
      </c>
      <c r="B25" s="46" t="s">
        <v>91</v>
      </c>
      <c r="C25" s="45">
        <v>4</v>
      </c>
    </row>
    <row r="26" spans="1:3" ht="15" thickBot="1" x14ac:dyDescent="0.4">
      <c r="A26" s="43" t="s">
        <v>25</v>
      </c>
      <c r="B26" s="46" t="s">
        <v>92</v>
      </c>
      <c r="C26" s="45">
        <v>4</v>
      </c>
    </row>
    <row r="27" spans="1:3" ht="15" thickBot="1" x14ac:dyDescent="0.4">
      <c r="A27" s="43" t="s">
        <v>26</v>
      </c>
      <c r="B27" s="46" t="s">
        <v>93</v>
      </c>
      <c r="C27" s="45">
        <v>5</v>
      </c>
    </row>
    <row r="28" spans="1:3" ht="15" thickBot="1" x14ac:dyDescent="0.4">
      <c r="A28" s="43" t="s">
        <v>27</v>
      </c>
      <c r="B28" s="46" t="s">
        <v>64</v>
      </c>
      <c r="C28" s="45">
        <v>5</v>
      </c>
    </row>
    <row r="29" spans="1:3" ht="15" thickBot="1" x14ac:dyDescent="0.4">
      <c r="A29" s="43" t="s">
        <v>28</v>
      </c>
      <c r="B29" s="46" t="s">
        <v>94</v>
      </c>
      <c r="C29" s="45">
        <v>5</v>
      </c>
    </row>
    <row r="30" spans="1:3" ht="15" thickBot="1" x14ac:dyDescent="0.4">
      <c r="A30" s="43" t="s">
        <v>29</v>
      </c>
      <c r="B30" s="46" t="s">
        <v>95</v>
      </c>
      <c r="C30" s="45">
        <v>5</v>
      </c>
    </row>
    <row r="31" spans="1:3" ht="15" thickBot="1" x14ac:dyDescent="0.4">
      <c r="A31" s="43" t="s">
        <v>30</v>
      </c>
      <c r="B31" s="46" t="s">
        <v>102</v>
      </c>
      <c r="C31" s="45">
        <v>5</v>
      </c>
    </row>
    <row r="32" spans="1:3" ht="15" thickBot="1" x14ac:dyDescent="0.4">
      <c r="A32" s="43" t="s">
        <v>31</v>
      </c>
      <c r="B32" s="46" t="s">
        <v>65</v>
      </c>
      <c r="C32" s="45">
        <v>5</v>
      </c>
    </row>
    <row r="33" spans="1:3" ht="15" thickBot="1" x14ac:dyDescent="0.4">
      <c r="A33" s="43" t="s">
        <v>32</v>
      </c>
      <c r="B33" s="46" t="s">
        <v>66</v>
      </c>
      <c r="C33" s="45">
        <v>5</v>
      </c>
    </row>
    <row r="34" spans="1:3" ht="23.5" thickBot="1" x14ac:dyDescent="0.4">
      <c r="A34" s="43" t="s">
        <v>33</v>
      </c>
      <c r="B34" s="46" t="s">
        <v>96</v>
      </c>
      <c r="C34" s="45">
        <v>5</v>
      </c>
    </row>
    <row r="35" spans="1:3" ht="15" thickBot="1" x14ac:dyDescent="0.4">
      <c r="A35" s="49" t="s">
        <v>34</v>
      </c>
      <c r="B35" s="46" t="s">
        <v>67</v>
      </c>
      <c r="C35" s="45">
        <v>5</v>
      </c>
    </row>
    <row r="36" spans="1:3" ht="15" thickBot="1" x14ac:dyDescent="0.4">
      <c r="A36" s="49" t="s">
        <v>82</v>
      </c>
      <c r="B36" s="46" t="s">
        <v>68</v>
      </c>
      <c r="C36" s="45">
        <v>5</v>
      </c>
    </row>
    <row r="37" spans="1:3" ht="35" thickBot="1" x14ac:dyDescent="0.4">
      <c r="A37" s="49" t="s">
        <v>83</v>
      </c>
      <c r="B37" s="46" t="s">
        <v>114</v>
      </c>
      <c r="C37" s="45">
        <v>6</v>
      </c>
    </row>
    <row r="38" spans="1:3" ht="15" thickBot="1" x14ac:dyDescent="0.4">
      <c r="A38" s="49" t="s">
        <v>84</v>
      </c>
      <c r="B38" s="44" t="s">
        <v>35</v>
      </c>
      <c r="C38" s="47">
        <v>0</v>
      </c>
    </row>
    <row r="39" spans="1:3" ht="15" thickBot="1" x14ac:dyDescent="0.4">
      <c r="A39" s="21" t="s">
        <v>36</v>
      </c>
      <c r="B39" s="20"/>
      <c r="C39" s="48">
        <v>100</v>
      </c>
    </row>
  </sheetData>
  <mergeCells count="11">
    <mergeCell ref="A4:C4"/>
    <mergeCell ref="A7:C7"/>
    <mergeCell ref="A8:A9"/>
    <mergeCell ref="B8:B9"/>
    <mergeCell ref="A10:A11"/>
    <mergeCell ref="C10:C11"/>
    <mergeCell ref="A39:B39"/>
    <mergeCell ref="A13:A15"/>
    <mergeCell ref="C13:C15"/>
    <mergeCell ref="A16:A18"/>
    <mergeCell ref="C16:C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
  <sheetViews>
    <sheetView topLeftCell="A4" zoomScale="70" zoomScaleNormal="70" workbookViewId="0">
      <selection activeCell="E27" sqref="E27"/>
    </sheetView>
  </sheetViews>
  <sheetFormatPr defaultColWidth="9.1796875" defaultRowHeight="14" x14ac:dyDescent="0.3"/>
  <cols>
    <col min="1" max="1" width="11.54296875" style="22" customWidth="1"/>
    <col min="2" max="2" width="24.81640625" style="22" bestFit="1" customWidth="1"/>
    <col min="3" max="3" width="22.81640625" style="22" bestFit="1" customWidth="1"/>
    <col min="4" max="4" width="9.1796875" style="22"/>
    <col min="5" max="5" width="18" style="52" bestFit="1" customWidth="1"/>
    <col min="6" max="6" width="12" style="52" bestFit="1" customWidth="1"/>
    <col min="7" max="7" width="14.54296875" style="52" bestFit="1" customWidth="1"/>
    <col min="8" max="8" width="12.7265625" style="52" bestFit="1" customWidth="1"/>
    <col min="9" max="9" width="12" style="52" bestFit="1" customWidth="1"/>
    <col min="10" max="10" width="13.453125" style="52" bestFit="1" customWidth="1"/>
    <col min="11" max="11" width="12.7265625" style="52" bestFit="1" customWidth="1"/>
    <col min="12" max="12" width="12.453125" style="52" bestFit="1" customWidth="1"/>
    <col min="13" max="13" width="12.7265625" style="52" bestFit="1" customWidth="1"/>
    <col min="14" max="16384" width="9.1796875" style="22"/>
  </cols>
  <sheetData>
    <row r="1" spans="1:13" ht="17.5" x14ac:dyDescent="0.35">
      <c r="A1" s="65" t="s">
        <v>1</v>
      </c>
      <c r="B1" s="65" t="s">
        <v>3</v>
      </c>
      <c r="C1" s="65" t="s">
        <v>0</v>
      </c>
      <c r="E1" t="s">
        <v>117</v>
      </c>
      <c r="F1"/>
      <c r="G1"/>
      <c r="H1"/>
      <c r="I1"/>
      <c r="J1"/>
      <c r="K1"/>
      <c r="L1"/>
      <c r="M1"/>
    </row>
    <row r="2" spans="1:13" ht="16" thickBot="1" x14ac:dyDescent="0.4">
      <c r="A2" s="63">
        <v>1</v>
      </c>
      <c r="B2" s="64">
        <v>59.95</v>
      </c>
      <c r="C2" s="63">
        <v>276</v>
      </c>
      <c r="E2"/>
      <c r="F2"/>
      <c r="G2"/>
      <c r="H2"/>
      <c r="I2"/>
      <c r="J2"/>
      <c r="K2"/>
      <c r="L2"/>
      <c r="M2"/>
    </row>
    <row r="3" spans="1:13" ht="15.5" x14ac:dyDescent="0.35">
      <c r="A3" s="63">
        <v>2</v>
      </c>
      <c r="B3" s="64">
        <v>38.99</v>
      </c>
      <c r="C3" s="63">
        <v>611</v>
      </c>
      <c r="E3" s="78" t="s">
        <v>118</v>
      </c>
      <c r="F3" s="78"/>
      <c r="G3"/>
      <c r="H3"/>
      <c r="I3"/>
      <c r="J3"/>
      <c r="K3"/>
      <c r="L3"/>
      <c r="M3"/>
    </row>
    <row r="4" spans="1:13" ht="15.5" x14ac:dyDescent="0.35">
      <c r="A4" s="63">
        <v>3</v>
      </c>
      <c r="B4" s="64">
        <v>26.99</v>
      </c>
      <c r="C4" s="63">
        <v>779</v>
      </c>
      <c r="E4" s="75" t="s">
        <v>119</v>
      </c>
      <c r="F4" s="75">
        <v>0.91498827030337082</v>
      </c>
      <c r="G4"/>
      <c r="H4"/>
      <c r="I4"/>
      <c r="J4"/>
      <c r="K4"/>
      <c r="L4"/>
      <c r="M4"/>
    </row>
    <row r="5" spans="1:13" ht="15.5" x14ac:dyDescent="0.35">
      <c r="A5" s="63">
        <v>4</v>
      </c>
      <c r="B5" s="64">
        <v>40.65</v>
      </c>
      <c r="C5" s="63">
        <v>521</v>
      </c>
      <c r="E5" s="75" t="s">
        <v>120</v>
      </c>
      <c r="F5" s="75">
        <v>0.83720353479275444</v>
      </c>
      <c r="G5"/>
      <c r="H5"/>
      <c r="I5"/>
      <c r="J5"/>
      <c r="K5"/>
      <c r="L5"/>
      <c r="M5"/>
    </row>
    <row r="6" spans="1:13" ht="15.5" x14ac:dyDescent="0.35">
      <c r="A6" s="63">
        <v>5</v>
      </c>
      <c r="B6" s="64">
        <v>41.89</v>
      </c>
      <c r="C6" s="63">
        <v>466</v>
      </c>
      <c r="E6" s="75" t="s">
        <v>121</v>
      </c>
      <c r="F6" s="75">
        <v>0.83094213228478353</v>
      </c>
      <c r="G6"/>
      <c r="H6"/>
      <c r="I6"/>
      <c r="J6"/>
      <c r="K6"/>
      <c r="L6"/>
      <c r="M6"/>
    </row>
    <row r="7" spans="1:13" ht="15.5" x14ac:dyDescent="0.35">
      <c r="A7" s="63">
        <v>6</v>
      </c>
      <c r="B7" s="64">
        <v>54.99</v>
      </c>
      <c r="C7" s="63">
        <v>154</v>
      </c>
      <c r="E7" s="75" t="s">
        <v>122</v>
      </c>
      <c r="F7" s="75">
        <v>93.276712252419401</v>
      </c>
      <c r="G7"/>
      <c r="H7"/>
      <c r="I7"/>
      <c r="J7"/>
      <c r="K7"/>
      <c r="L7"/>
      <c r="M7"/>
    </row>
    <row r="8" spans="1:13" ht="16" thickBot="1" x14ac:dyDescent="0.4">
      <c r="A8" s="63">
        <v>7</v>
      </c>
      <c r="B8" s="64">
        <v>35.619999999999997</v>
      </c>
      <c r="C8" s="63">
        <v>539</v>
      </c>
      <c r="E8" s="76" t="s">
        <v>123</v>
      </c>
      <c r="F8" s="76">
        <v>28</v>
      </c>
      <c r="G8"/>
      <c r="H8"/>
      <c r="I8"/>
      <c r="J8"/>
      <c r="K8"/>
      <c r="L8"/>
      <c r="M8"/>
    </row>
    <row r="9" spans="1:13" ht="15.5" x14ac:dyDescent="0.35">
      <c r="A9" s="63">
        <v>8</v>
      </c>
      <c r="B9" s="64">
        <v>42</v>
      </c>
      <c r="C9" s="63">
        <v>387</v>
      </c>
      <c r="E9"/>
      <c r="F9"/>
      <c r="G9"/>
      <c r="H9"/>
      <c r="I9"/>
      <c r="J9"/>
      <c r="K9"/>
      <c r="L9"/>
      <c r="M9"/>
    </row>
    <row r="10" spans="1:13" ht="16" thickBot="1" x14ac:dyDescent="0.4">
      <c r="A10" s="63">
        <v>9</v>
      </c>
      <c r="B10" s="64">
        <v>24.23</v>
      </c>
      <c r="C10" s="63">
        <v>630</v>
      </c>
      <c r="E10" t="s">
        <v>124</v>
      </c>
      <c r="F10"/>
      <c r="G10"/>
      <c r="H10"/>
      <c r="I10"/>
      <c r="J10"/>
      <c r="K10"/>
      <c r="L10"/>
      <c r="M10"/>
    </row>
    <row r="11" spans="1:13" ht="15.5" x14ac:dyDescent="0.35">
      <c r="A11" s="63">
        <v>10</v>
      </c>
      <c r="B11" s="64">
        <v>55</v>
      </c>
      <c r="C11" s="63">
        <v>169</v>
      </c>
      <c r="E11" s="77"/>
      <c r="F11" s="77" t="s">
        <v>129</v>
      </c>
      <c r="G11" s="77" t="s">
        <v>130</v>
      </c>
      <c r="H11" s="77" t="s">
        <v>131</v>
      </c>
      <c r="I11" s="77" t="s">
        <v>132</v>
      </c>
      <c r="J11" s="77" t="s">
        <v>133</v>
      </c>
      <c r="K11"/>
      <c r="L11"/>
      <c r="M11"/>
    </row>
    <row r="12" spans="1:13" ht="15.5" x14ac:dyDescent="0.35">
      <c r="A12" s="63">
        <v>11</v>
      </c>
      <c r="B12" s="64">
        <v>36.99</v>
      </c>
      <c r="C12" s="63">
        <v>578</v>
      </c>
      <c r="E12" s="75" t="s">
        <v>125</v>
      </c>
      <c r="F12" s="75">
        <v>1</v>
      </c>
      <c r="G12" s="75">
        <v>1163337.9358787204</v>
      </c>
      <c r="H12" s="75">
        <v>1163337.9358787204</v>
      </c>
      <c r="I12" s="75">
        <v>133.70862737652877</v>
      </c>
      <c r="J12" s="75">
        <v>9.4902651512014287E-12</v>
      </c>
      <c r="K12"/>
      <c r="L12"/>
      <c r="M12"/>
    </row>
    <row r="13" spans="1:13" ht="15.5" x14ac:dyDescent="0.35">
      <c r="A13" s="63">
        <v>12</v>
      </c>
      <c r="B13" s="64">
        <v>30.99</v>
      </c>
      <c r="C13" s="63">
        <v>678</v>
      </c>
      <c r="E13" s="75" t="s">
        <v>126</v>
      </c>
      <c r="F13" s="75">
        <v>26</v>
      </c>
      <c r="G13" s="75">
        <v>226214.17126413682</v>
      </c>
      <c r="H13" s="75">
        <v>8700.5450486206464</v>
      </c>
      <c r="I13" s="75"/>
      <c r="J13" s="75"/>
      <c r="K13"/>
      <c r="L13"/>
      <c r="M13"/>
    </row>
    <row r="14" spans="1:13" ht="16" thickBot="1" x14ac:dyDescent="0.4">
      <c r="A14" s="63">
        <v>13</v>
      </c>
      <c r="B14" s="64">
        <v>29</v>
      </c>
      <c r="C14" s="63">
        <v>612</v>
      </c>
      <c r="E14" s="76" t="s">
        <v>127</v>
      </c>
      <c r="F14" s="76">
        <v>27</v>
      </c>
      <c r="G14" s="76">
        <v>1389552.1071428573</v>
      </c>
      <c r="H14" s="76"/>
      <c r="I14" s="76"/>
      <c r="J14" s="76"/>
      <c r="K14"/>
      <c r="L14"/>
      <c r="M14"/>
    </row>
    <row r="15" spans="1:13" ht="16" thickBot="1" x14ac:dyDescent="0.4">
      <c r="A15" s="63">
        <v>14</v>
      </c>
      <c r="B15" s="64">
        <v>69.459999999999994</v>
      </c>
      <c r="C15" s="63">
        <v>105</v>
      </c>
      <c r="E15"/>
      <c r="F15"/>
      <c r="G15"/>
      <c r="H15"/>
      <c r="I15"/>
      <c r="J15"/>
      <c r="K15"/>
      <c r="L15"/>
      <c r="M15"/>
    </row>
    <row r="16" spans="1:13" ht="15.5" x14ac:dyDescent="0.35">
      <c r="A16" s="63">
        <v>15</v>
      </c>
      <c r="B16" s="64">
        <v>51.34</v>
      </c>
      <c r="C16" s="63">
        <v>290</v>
      </c>
      <c r="E16" s="77"/>
      <c r="F16" s="77" t="s">
        <v>134</v>
      </c>
      <c r="G16" s="77" t="s">
        <v>122</v>
      </c>
      <c r="H16" s="77" t="s">
        <v>135</v>
      </c>
      <c r="I16" s="77" t="s">
        <v>136</v>
      </c>
      <c r="J16" s="77" t="s">
        <v>137</v>
      </c>
      <c r="K16" s="77" t="s">
        <v>138</v>
      </c>
      <c r="L16" s="77" t="s">
        <v>139</v>
      </c>
      <c r="M16" s="77" t="s">
        <v>140</v>
      </c>
    </row>
    <row r="17" spans="1:13" ht="15.5" x14ac:dyDescent="0.35">
      <c r="A17" s="63">
        <v>16</v>
      </c>
      <c r="B17" s="64">
        <v>49.68</v>
      </c>
      <c r="C17" s="63">
        <v>143</v>
      </c>
      <c r="E17" s="75" t="s">
        <v>128</v>
      </c>
      <c r="F17" s="75">
        <v>950.86740931410782</v>
      </c>
      <c r="G17" s="75">
        <v>53.630664696141892</v>
      </c>
      <c r="H17" s="75">
        <v>17.729920274184327</v>
      </c>
      <c r="I17" s="75">
        <v>4.8515205565366842E-16</v>
      </c>
      <c r="J17" s="75">
        <v>840.62799921720307</v>
      </c>
      <c r="K17" s="75">
        <v>1061.1068194110126</v>
      </c>
      <c r="L17" s="75">
        <v>840.62799921720307</v>
      </c>
      <c r="M17" s="75">
        <v>1061.1068194110126</v>
      </c>
    </row>
    <row r="18" spans="1:13" ht="16" thickBot="1" x14ac:dyDescent="0.4">
      <c r="A18" s="63">
        <v>17</v>
      </c>
      <c r="B18" s="64">
        <v>54.99</v>
      </c>
      <c r="C18" s="63">
        <v>300</v>
      </c>
      <c r="E18" s="76" t="s">
        <v>3</v>
      </c>
      <c r="F18" s="76">
        <v>-11.723155281936274</v>
      </c>
      <c r="G18" s="76">
        <v>1.0138292160262763</v>
      </c>
      <c r="H18" s="76">
        <v>-11.563244673383366</v>
      </c>
      <c r="I18" s="76">
        <v>9.4902651512013948E-12</v>
      </c>
      <c r="J18" s="76">
        <v>-13.80711108123451</v>
      </c>
      <c r="K18" s="76">
        <v>-9.6391994826380376</v>
      </c>
      <c r="L18" s="76">
        <v>-13.80711108123451</v>
      </c>
      <c r="M18" s="76">
        <v>-9.6391994826380376</v>
      </c>
    </row>
    <row r="19" spans="1:13" ht="15.5" x14ac:dyDescent="0.35">
      <c r="A19" s="63">
        <v>18</v>
      </c>
      <c r="B19" s="64">
        <v>95</v>
      </c>
      <c r="C19" s="63">
        <v>49</v>
      </c>
      <c r="E19"/>
      <c r="F19"/>
      <c r="G19"/>
      <c r="H19"/>
      <c r="I19"/>
      <c r="J19"/>
      <c r="K19"/>
      <c r="L19"/>
      <c r="M19"/>
    </row>
    <row r="20" spans="1:13" ht="15.5" x14ac:dyDescent="0.35">
      <c r="A20" s="63">
        <v>19</v>
      </c>
      <c r="B20" s="64">
        <v>85</v>
      </c>
      <c r="C20" s="63">
        <v>40</v>
      </c>
      <c r="E20"/>
      <c r="F20"/>
      <c r="G20"/>
      <c r="H20"/>
      <c r="I20"/>
      <c r="J20"/>
      <c r="K20"/>
      <c r="L20"/>
      <c r="M20"/>
    </row>
    <row r="21" spans="1:13" ht="15.5" x14ac:dyDescent="0.35">
      <c r="A21" s="63">
        <v>20</v>
      </c>
      <c r="B21" s="64">
        <v>38.950000000000003</v>
      </c>
      <c r="C21" s="63">
        <v>567</v>
      </c>
      <c r="E21"/>
      <c r="F21"/>
      <c r="G21"/>
      <c r="H21"/>
      <c r="I21"/>
      <c r="J21"/>
      <c r="K21"/>
      <c r="L21"/>
      <c r="M21"/>
    </row>
    <row r="22" spans="1:13" ht="15.5" x14ac:dyDescent="0.35">
      <c r="A22" s="63">
        <v>21</v>
      </c>
      <c r="B22" s="64">
        <v>65.989999999999995</v>
      </c>
      <c r="C22" s="63">
        <v>80</v>
      </c>
    </row>
    <row r="23" spans="1:13" ht="15.5" x14ac:dyDescent="0.35">
      <c r="A23" s="63">
        <v>22</v>
      </c>
      <c r="B23" s="64">
        <v>70</v>
      </c>
      <c r="C23" s="63">
        <v>94</v>
      </c>
    </row>
    <row r="24" spans="1:13" ht="15.5" x14ac:dyDescent="0.35">
      <c r="A24" s="63">
        <v>23</v>
      </c>
      <c r="B24" s="64">
        <v>72.959999999999994</v>
      </c>
      <c r="C24" s="63">
        <v>77</v>
      </c>
    </row>
    <row r="25" spans="1:13" ht="15.5" x14ac:dyDescent="0.35">
      <c r="A25" s="63">
        <v>24</v>
      </c>
      <c r="B25" s="64">
        <v>63</v>
      </c>
      <c r="C25" s="63">
        <v>198</v>
      </c>
    </row>
    <row r="26" spans="1:13" ht="15.5" x14ac:dyDescent="0.35">
      <c r="A26" s="63">
        <v>25</v>
      </c>
      <c r="B26" s="64">
        <v>47</v>
      </c>
      <c r="C26" s="63">
        <v>382</v>
      </c>
    </row>
    <row r="27" spans="1:13" ht="15.5" x14ac:dyDescent="0.35">
      <c r="A27" s="63">
        <v>26</v>
      </c>
      <c r="B27" s="64">
        <v>45.95</v>
      </c>
      <c r="C27" s="63">
        <v>376</v>
      </c>
    </row>
    <row r="28" spans="1:13" ht="15.5" x14ac:dyDescent="0.35">
      <c r="A28" s="63">
        <v>27</v>
      </c>
      <c r="B28" s="64">
        <v>41.89</v>
      </c>
      <c r="C28" s="63">
        <v>490</v>
      </c>
    </row>
    <row r="29" spans="1:13" ht="15.5" x14ac:dyDescent="0.35">
      <c r="A29" s="63">
        <v>28</v>
      </c>
      <c r="B29" s="64">
        <v>30.38</v>
      </c>
      <c r="C29" s="63">
        <v>634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5"/>
  <sheetViews>
    <sheetView tabSelected="1" zoomScale="60" zoomScaleNormal="60" workbookViewId="0">
      <selection activeCell="C20" sqref="C20"/>
    </sheetView>
  </sheetViews>
  <sheetFormatPr defaultColWidth="9.1796875" defaultRowHeight="14" x14ac:dyDescent="0.3"/>
  <cols>
    <col min="1" max="1" width="4.54296875" style="22" customWidth="1"/>
    <col min="2" max="2" width="138.453125" style="22" bestFit="1" customWidth="1"/>
    <col min="3" max="3" width="67.7265625" style="22" customWidth="1"/>
    <col min="4" max="4" width="3.81640625" style="22" customWidth="1"/>
    <col min="5" max="16384" width="9.1796875" style="22"/>
  </cols>
  <sheetData>
    <row r="1" spans="1:5" ht="20.25" customHeight="1" x14ac:dyDescent="0.3">
      <c r="A1" s="2" t="s">
        <v>2</v>
      </c>
      <c r="B1" s="2"/>
      <c r="C1" s="2"/>
      <c r="D1" s="1"/>
    </row>
    <row r="2" spans="1:5" ht="19.5" customHeight="1" x14ac:dyDescent="0.3">
      <c r="A2" s="3" t="s">
        <v>4</v>
      </c>
      <c r="B2" s="3"/>
      <c r="C2" s="3"/>
      <c r="D2" s="73"/>
    </row>
    <row r="3" spans="1:5" ht="50.25" customHeight="1" x14ac:dyDescent="0.3">
      <c r="A3" s="57" t="s">
        <v>42</v>
      </c>
      <c r="B3" s="23" t="s">
        <v>5</v>
      </c>
      <c r="C3" s="24"/>
      <c r="D3" s="73"/>
    </row>
    <row r="4" spans="1:5" ht="18.75" customHeight="1" x14ac:dyDescent="0.3">
      <c r="A4" s="55" t="s">
        <v>43</v>
      </c>
      <c r="B4" s="27" t="s">
        <v>85</v>
      </c>
      <c r="C4" s="67">
        <f>_xlfn.COVARIANCE.S(Data!C2:C29, Data!B2:B29)</f>
        <v>-3675.3407407407408</v>
      </c>
      <c r="D4" s="73"/>
    </row>
    <row r="5" spans="1:5" ht="18.75" customHeight="1" x14ac:dyDescent="0.3">
      <c r="A5" s="56" t="s">
        <v>44</v>
      </c>
      <c r="B5" s="27" t="s">
        <v>86</v>
      </c>
      <c r="C5" s="67">
        <f>CORREL(Data!C2:C29, Data!B2:B29)</f>
        <v>-0.91498827030337104</v>
      </c>
      <c r="D5" s="73"/>
      <c r="E5" s="54"/>
    </row>
    <row r="6" spans="1:5" ht="31" x14ac:dyDescent="0.3">
      <c r="A6" s="55" t="s">
        <v>45</v>
      </c>
      <c r="B6" s="25" t="s">
        <v>101</v>
      </c>
      <c r="C6" s="68" t="s">
        <v>70</v>
      </c>
      <c r="D6" s="73"/>
    </row>
    <row r="7" spans="1:5" ht="15.5" x14ac:dyDescent="0.3">
      <c r="A7" s="56" t="s">
        <v>46</v>
      </c>
      <c r="B7" s="25" t="s">
        <v>116</v>
      </c>
      <c r="C7" s="68" t="s">
        <v>74</v>
      </c>
      <c r="D7" s="73"/>
    </row>
    <row r="8" spans="1:5" ht="18" x14ac:dyDescent="0.3">
      <c r="A8" s="55" t="s">
        <v>47</v>
      </c>
      <c r="B8" s="26" t="s">
        <v>87</v>
      </c>
      <c r="C8" s="28">
        <f>Data!F17</f>
        <v>950.86740931410782</v>
      </c>
      <c r="D8" s="73"/>
    </row>
    <row r="9" spans="1:5" ht="18" x14ac:dyDescent="0.3">
      <c r="A9" s="56" t="s">
        <v>48</v>
      </c>
      <c r="B9" s="26" t="s">
        <v>88</v>
      </c>
      <c r="C9" s="67">
        <f>Data!F18</f>
        <v>-11.723155281936274</v>
      </c>
      <c r="D9" s="73"/>
    </row>
    <row r="10" spans="1:5" ht="18" x14ac:dyDescent="0.3">
      <c r="A10" s="55" t="s">
        <v>49</v>
      </c>
      <c r="B10" s="26" t="s">
        <v>89</v>
      </c>
      <c r="C10" s="29">
        <f>Data!F5</f>
        <v>0.83720353479275444</v>
      </c>
      <c r="D10" s="73"/>
    </row>
    <row r="11" spans="1:5" ht="18" x14ac:dyDescent="0.3">
      <c r="A11" s="56" t="s">
        <v>50</v>
      </c>
      <c r="B11" s="26" t="s">
        <v>90</v>
      </c>
      <c r="C11" s="28">
        <f>Data!G12</f>
        <v>1163337.9358787204</v>
      </c>
      <c r="D11" s="73"/>
    </row>
    <row r="12" spans="1:5" ht="18" x14ac:dyDescent="0.3">
      <c r="A12" s="55" t="s">
        <v>51</v>
      </c>
      <c r="B12" s="26" t="s">
        <v>91</v>
      </c>
      <c r="C12" s="28">
        <f>Data!G13</f>
        <v>226214.17126413682</v>
      </c>
      <c r="D12" s="73"/>
    </row>
    <row r="13" spans="1:5" ht="18" x14ac:dyDescent="0.3">
      <c r="A13" s="56" t="s">
        <v>52</v>
      </c>
      <c r="B13" s="26" t="s">
        <v>92</v>
      </c>
      <c r="C13" s="28">
        <f>Data!G14</f>
        <v>1389552.1071428573</v>
      </c>
      <c r="D13" s="73"/>
    </row>
    <row r="14" spans="1:5" ht="18" x14ac:dyDescent="0.3">
      <c r="A14" s="55" t="s">
        <v>53</v>
      </c>
      <c r="B14" s="26" t="s">
        <v>93</v>
      </c>
      <c r="C14" s="69">
        <f>C11/C13</f>
        <v>0.83720353479275444</v>
      </c>
      <c r="D14" s="73"/>
    </row>
    <row r="15" spans="1:5" ht="31" x14ac:dyDescent="0.3">
      <c r="A15" s="56" t="s">
        <v>54</v>
      </c>
      <c r="B15" s="26" t="s">
        <v>64</v>
      </c>
      <c r="C15" s="68" t="s">
        <v>78</v>
      </c>
      <c r="D15" s="73"/>
    </row>
    <row r="16" spans="1:5" ht="18" x14ac:dyDescent="0.3">
      <c r="A16" s="55" t="s">
        <v>55</v>
      </c>
      <c r="B16" s="26" t="s">
        <v>94</v>
      </c>
      <c r="C16" s="72">
        <f>MIN(Data!B2:B29)</f>
        <v>24.23</v>
      </c>
      <c r="D16" s="73"/>
    </row>
    <row r="17" spans="1:5" ht="18" x14ac:dyDescent="0.3">
      <c r="A17" s="56" t="s">
        <v>56</v>
      </c>
      <c r="B17" s="26" t="s">
        <v>95</v>
      </c>
      <c r="C17" s="72">
        <f>MAX(Data!B2:B29)</f>
        <v>95</v>
      </c>
      <c r="D17" s="73"/>
    </row>
    <row r="18" spans="1:5" ht="18" x14ac:dyDescent="0.3">
      <c r="A18" s="55" t="s">
        <v>57</v>
      </c>
      <c r="B18" s="26" t="s">
        <v>102</v>
      </c>
      <c r="C18" s="71">
        <f>C8+C9*50</f>
        <v>364.70964521729411</v>
      </c>
      <c r="D18" s="73"/>
      <c r="E18" s="66"/>
    </row>
    <row r="19" spans="1:5" ht="15.5" x14ac:dyDescent="0.3">
      <c r="A19" s="56" t="s">
        <v>58</v>
      </c>
      <c r="B19" s="26" t="s">
        <v>65</v>
      </c>
      <c r="C19" s="68" t="s">
        <v>105</v>
      </c>
      <c r="D19" s="73"/>
      <c r="E19" s="66"/>
    </row>
    <row r="20" spans="1:5" ht="40.5" customHeight="1" x14ac:dyDescent="0.3">
      <c r="A20" s="56" t="s">
        <v>59</v>
      </c>
      <c r="B20" s="27" t="s">
        <v>66</v>
      </c>
      <c r="C20" s="68" t="s">
        <v>80</v>
      </c>
      <c r="D20" s="73"/>
    </row>
    <row r="21" spans="1:5" ht="40.5" customHeight="1" x14ac:dyDescent="0.3">
      <c r="A21" s="55" t="s">
        <v>60</v>
      </c>
      <c r="B21" s="27" t="s">
        <v>96</v>
      </c>
      <c r="C21" s="69">
        <f>Data!I18</f>
        <v>9.4902651512013948E-12</v>
      </c>
      <c r="D21" s="73"/>
    </row>
    <row r="22" spans="1:5" ht="40.5" customHeight="1" x14ac:dyDescent="0.3">
      <c r="A22" s="56" t="s">
        <v>61</v>
      </c>
      <c r="B22" s="26" t="s">
        <v>67</v>
      </c>
      <c r="C22" s="70" t="s">
        <v>106</v>
      </c>
      <c r="D22" s="73"/>
    </row>
    <row r="23" spans="1:5" ht="15.5" x14ac:dyDescent="0.3">
      <c r="A23" s="55" t="s">
        <v>62</v>
      </c>
      <c r="B23" s="26" t="s">
        <v>68</v>
      </c>
      <c r="C23" s="70" t="s">
        <v>111</v>
      </c>
      <c r="D23" s="73"/>
    </row>
    <row r="24" spans="1:5" ht="243.75" customHeight="1" x14ac:dyDescent="0.3">
      <c r="A24" s="55" t="s">
        <v>63</v>
      </c>
      <c r="B24" s="27" t="s">
        <v>115</v>
      </c>
      <c r="C24" s="70"/>
      <c r="D24" s="73"/>
    </row>
    <row r="25" spans="1:5" ht="14.5" thickBot="1" x14ac:dyDescent="0.35">
      <c r="A25" s="30"/>
      <c r="B25" s="30"/>
      <c r="C25" s="31"/>
      <c r="D25" s="32"/>
    </row>
  </sheetData>
  <mergeCells count="2">
    <mergeCell ref="A2:C2"/>
    <mergeCell ref="A1:D1"/>
  </mergeCells>
  <pageMargins left="0.7" right="0.7" top="0.75" bottom="0.75" header="0.3" footer="0.3"/>
  <ignoredErrors>
    <ignoredError sqref="A4:A24" numberStoredAsText="1"/>
  </ignoredErrors>
  <drawing r:id="rId1"/>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200-000000000000}">
          <x14:formula1>
            <xm:f>Sheet1!$A$1:$A$5</xm:f>
          </x14:formula1>
          <xm:sqref>C6</xm:sqref>
        </x14:dataValidation>
        <x14:dataValidation type="list" allowBlank="1" showInputMessage="1" showErrorMessage="1" xr:uid="{00000000-0002-0000-0200-000001000000}">
          <x14:formula1>
            <xm:f>Sheet1!$A$7:$A$9</xm:f>
          </x14:formula1>
          <xm:sqref>C7</xm:sqref>
        </x14:dataValidation>
        <x14:dataValidation type="list" allowBlank="1" showInputMessage="1" showErrorMessage="1" xr:uid="{00000000-0002-0000-0200-000002000000}">
          <x14:formula1>
            <xm:f>Sheet1!$A$11:$A$12</xm:f>
          </x14:formula1>
          <xm:sqref>C15</xm:sqref>
        </x14:dataValidation>
        <x14:dataValidation type="list" allowBlank="1" showInputMessage="1" showErrorMessage="1" xr:uid="{00000000-0002-0000-0200-000003000000}">
          <x14:formula1>
            <xm:f>Sheet1!$A$14:$A$16</xm:f>
          </x14:formula1>
          <xm:sqref>C19</xm:sqref>
        </x14:dataValidation>
        <x14:dataValidation type="list" allowBlank="1" showInputMessage="1" showErrorMessage="1" xr:uid="{00000000-0002-0000-0200-000004000000}">
          <x14:formula1>
            <xm:f>Sheet1!$A$22:$A$25</xm:f>
          </x14:formula1>
          <xm:sqref>C22</xm:sqref>
        </x14:dataValidation>
        <x14:dataValidation type="list" allowBlank="1" showInputMessage="1" showErrorMessage="1" xr:uid="{00000000-0002-0000-0200-000005000000}">
          <x14:formula1>
            <xm:f>Sheet1!$A$18:$A$20</xm:f>
          </x14:formula1>
          <xm:sqref>C20</xm:sqref>
        </x14:dataValidation>
        <x14:dataValidation type="list" allowBlank="1" showInputMessage="1" showErrorMessage="1" xr:uid="{00000000-0002-0000-0200-000006000000}">
          <x14:formula1>
            <xm:f>Sheet1!$A$27:$A$30</xm:f>
          </x14:formula1>
          <xm:sqref>C23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0"/>
  <sheetViews>
    <sheetView workbookViewId="0"/>
  </sheetViews>
  <sheetFormatPr defaultRowHeight="14.5" x14ac:dyDescent="0.35"/>
  <cols>
    <col min="1" max="1" width="47.81640625" bestFit="1" customWidth="1"/>
  </cols>
  <sheetData>
    <row r="1" spans="1:1" x14ac:dyDescent="0.35">
      <c r="A1" s="62" t="s">
        <v>73</v>
      </c>
    </row>
    <row r="2" spans="1:1" x14ac:dyDescent="0.35">
      <c r="A2" s="62" t="s">
        <v>72</v>
      </c>
    </row>
    <row r="3" spans="1:1" x14ac:dyDescent="0.35">
      <c r="A3" s="62" t="s">
        <v>71</v>
      </c>
    </row>
    <row r="4" spans="1:1" x14ac:dyDescent="0.35">
      <c r="A4" s="62" t="s">
        <v>70</v>
      </c>
    </row>
    <row r="5" spans="1:1" x14ac:dyDescent="0.35">
      <c r="A5" s="62" t="s">
        <v>69</v>
      </c>
    </row>
    <row r="7" spans="1:1" x14ac:dyDescent="0.35">
      <c r="A7" s="62" t="s">
        <v>74</v>
      </c>
    </row>
    <row r="8" spans="1:1" x14ac:dyDescent="0.35">
      <c r="A8" s="62" t="s">
        <v>75</v>
      </c>
    </row>
    <row r="9" spans="1:1" x14ac:dyDescent="0.35">
      <c r="A9" s="62" t="s">
        <v>76</v>
      </c>
    </row>
    <row r="11" spans="1:1" x14ac:dyDescent="0.35">
      <c r="A11" s="62" t="s">
        <v>77</v>
      </c>
    </row>
    <row r="12" spans="1:1" x14ac:dyDescent="0.35">
      <c r="A12" s="62" t="s">
        <v>78</v>
      </c>
    </row>
    <row r="14" spans="1:1" x14ac:dyDescent="0.35">
      <c r="A14" s="62" t="s">
        <v>103</v>
      </c>
    </row>
    <row r="15" spans="1:1" x14ac:dyDescent="0.35">
      <c r="A15" s="62" t="s">
        <v>104</v>
      </c>
    </row>
    <row r="16" spans="1:1" x14ac:dyDescent="0.35">
      <c r="A16" s="62" t="s">
        <v>105</v>
      </c>
    </row>
    <row r="18" spans="1:1" x14ac:dyDescent="0.35">
      <c r="A18" s="62" t="s">
        <v>79</v>
      </c>
    </row>
    <row r="19" spans="1:1" x14ac:dyDescent="0.35">
      <c r="A19" s="62" t="s">
        <v>80</v>
      </c>
    </row>
    <row r="20" spans="1:1" x14ac:dyDescent="0.35">
      <c r="A20" s="62" t="s">
        <v>81</v>
      </c>
    </row>
    <row r="22" spans="1:1" x14ac:dyDescent="0.35">
      <c r="A22" s="62" t="s">
        <v>106</v>
      </c>
    </row>
    <row r="23" spans="1:1" x14ac:dyDescent="0.35">
      <c r="A23" s="62" t="s">
        <v>107</v>
      </c>
    </row>
    <row r="24" spans="1:1" x14ac:dyDescent="0.35">
      <c r="A24" s="62" t="s">
        <v>108</v>
      </c>
    </row>
    <row r="25" spans="1:1" x14ac:dyDescent="0.35">
      <c r="A25" s="62" t="s">
        <v>109</v>
      </c>
    </row>
    <row r="27" spans="1:1" x14ac:dyDescent="0.35">
      <c r="A27" s="62" t="s">
        <v>110</v>
      </c>
    </row>
    <row r="28" spans="1:1" x14ac:dyDescent="0.35">
      <c r="A28" s="62" t="s">
        <v>111</v>
      </c>
    </row>
    <row r="29" spans="1:1" x14ac:dyDescent="0.35">
      <c r="A29" s="62" t="s">
        <v>112</v>
      </c>
    </row>
    <row r="30" spans="1:1" x14ac:dyDescent="0.35">
      <c r="A30" s="62" t="s">
        <v>113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roject>
  <id>vba3GZwlxaKm/IfbgAtl2z4M9CrE7a/I8/Yj5eNZLEaql4opFlFgot7/JeHUzR6N-~7L0fElJzls0YWBPvFLBTgQ==</id>
</project>
</file>

<file path=customXml/itemProps1.xml><?xml version="1.0" encoding="utf-8"?>
<ds:datastoreItem xmlns:ds="http://schemas.openxmlformats.org/officeDocument/2006/customXml" ds:itemID="{6A372154-BCE9-46BA-95E5-1F040080E66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Data</vt:lpstr>
      <vt:lpstr>Questions</vt:lpstr>
      <vt:lpstr>Sheet1</vt:lpstr>
    </vt:vector>
  </TitlesOfParts>
  <Company>Stetson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Arun Agarwal</cp:lastModifiedBy>
  <dcterms:created xsi:type="dcterms:W3CDTF">2018-03-10T00:52:51Z</dcterms:created>
  <dcterms:modified xsi:type="dcterms:W3CDTF">2020-04-23T16:35:54Z</dcterms:modified>
</cp:coreProperties>
</file>