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  <c r="E13" i="1"/>
  <c r="E12" i="1"/>
  <c r="D12" i="1"/>
  <c r="C12" i="1"/>
  <c r="B12" i="1"/>
  <c r="E11" i="1"/>
  <c r="D11" i="1"/>
  <c r="C11" i="1"/>
  <c r="B11" i="1"/>
  <c r="D6" i="1"/>
  <c r="C6" i="1"/>
  <c r="C5" i="1"/>
  <c r="D5" i="1"/>
  <c r="E5" i="1"/>
  <c r="B5" i="1"/>
  <c r="E3" i="1"/>
  <c r="E2" i="1"/>
</calcChain>
</file>

<file path=xl/sharedStrings.xml><?xml version="1.0" encoding="utf-8"?>
<sst xmlns="http://schemas.openxmlformats.org/spreadsheetml/2006/main" count="14" uniqueCount="14">
  <si>
    <t>Totali i Shpenzimeve</t>
  </si>
  <si>
    <t>Cumulative Net cash Flow</t>
  </si>
  <si>
    <t>PV Totali i Shpenzimeve</t>
  </si>
  <si>
    <t>Net Present Value (NPV)</t>
  </si>
  <si>
    <t>Return of Investment (ROI)</t>
  </si>
  <si>
    <t>Break-Even Point (BEP)</t>
  </si>
  <si>
    <t>Present Value (PV)</t>
  </si>
  <si>
    <t>Viti 1</t>
  </si>
  <si>
    <t>Viti 2</t>
  </si>
  <si>
    <t>Viti 3</t>
  </si>
  <si>
    <t>Totali</t>
  </si>
  <si>
    <t>Totali i Përfitimit</t>
  </si>
  <si>
    <t>Përfitimet Neto</t>
  </si>
  <si>
    <t>PV Totali i Përfitimit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</si>
</sst>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-2]\ * #,##0.00_);_([$€-2]\ * \(#,##0.00\);_([$€-2]\ * &quot;-&quot;??_);_(@_)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10" fontId="6" fillId="3" borderId="1" xfId="1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right" vertical="center"/>
    </xf>
    <xf numFmtId="10" fontId="7" fillId="5" borderId="1" xfId="1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3" sqref="A13"/>
    </sheetView>
  </sheetViews>
  <sheetFormatPr defaultRowHeight="15.75" x14ac:dyDescent="0.25"/>
  <cols>
    <col min="1" max="1" width="25.28515625" style="5" bestFit="1" customWidth="1"/>
    <col min="2" max="2" width="14.5703125" bestFit="1" customWidth="1"/>
    <col min="3" max="3" width="12" bestFit="1" customWidth="1"/>
    <col min="4" max="5" width="12.42578125" bestFit="1" customWidth="1"/>
  </cols>
  <sheetData>
    <row r="1" spans="1:5" s="4" customFormat="1" ht="20.100000000000001" customHeight="1" x14ac:dyDescent="0.25">
      <c r="A1" s="2"/>
      <c r="B1" s="3" t="s">
        <v>7</v>
      </c>
      <c r="C1" s="3" t="s">
        <v>8</v>
      </c>
      <c r="D1" s="3" t="s">
        <v>9</v>
      </c>
      <c r="E1" s="3" t="s">
        <v>10</v>
      </c>
    </row>
    <row r="2" spans="1:5" s="1" customFormat="1" ht="20.100000000000001" customHeight="1" x14ac:dyDescent="0.25">
      <c r="A2" s="6" t="s">
        <v>11</v>
      </c>
      <c r="B2" s="7">
        <v>29475</v>
      </c>
      <c r="C2" s="7">
        <v>57581.25</v>
      </c>
      <c r="D2" s="7">
        <v>124425</v>
      </c>
      <c r="E2" s="8">
        <f>B2+C2+D2</f>
        <v>211481.25</v>
      </c>
    </row>
    <row r="3" spans="1:5" s="1" customFormat="1" ht="20.100000000000001" customHeight="1" x14ac:dyDescent="0.25">
      <c r="A3" s="6" t="s">
        <v>0</v>
      </c>
      <c r="B3" s="7">
        <v>55324.68</v>
      </c>
      <c r="C3" s="7">
        <v>45724.68</v>
      </c>
      <c r="D3" s="7">
        <v>66844.679999999993</v>
      </c>
      <c r="E3" s="8">
        <f>B3+C3+D3</f>
        <v>167894.03999999998</v>
      </c>
    </row>
    <row r="4" spans="1:5" s="1" customFormat="1" ht="20.100000000000001" customHeight="1" x14ac:dyDescent="0.25">
      <c r="A4" s="6"/>
      <c r="B4" s="7"/>
      <c r="C4" s="7"/>
      <c r="D4" s="7"/>
      <c r="E4" s="8"/>
    </row>
    <row r="5" spans="1:5" s="1" customFormat="1" ht="20.100000000000001" customHeight="1" x14ac:dyDescent="0.25">
      <c r="A5" s="6" t="s">
        <v>12</v>
      </c>
      <c r="B5" s="7">
        <f>B2-B3</f>
        <v>-25849.68</v>
      </c>
      <c r="C5" s="7">
        <f t="shared" ref="C5:E5" si="0">C2-C3</f>
        <v>11856.57</v>
      </c>
      <c r="D5" s="7">
        <f t="shared" si="0"/>
        <v>57580.320000000007</v>
      </c>
      <c r="E5" s="8">
        <f t="shared" si="0"/>
        <v>43587.210000000021</v>
      </c>
    </row>
    <row r="6" spans="1:5" s="1" customFormat="1" ht="20.100000000000001" customHeight="1" x14ac:dyDescent="0.25">
      <c r="A6" s="6" t="s">
        <v>1</v>
      </c>
      <c r="B6" s="7">
        <v>-25849.68</v>
      </c>
      <c r="C6" s="7">
        <f>B6+C5</f>
        <v>-13993.11</v>
      </c>
      <c r="D6" s="7">
        <f>C6+D5</f>
        <v>43587.210000000006</v>
      </c>
      <c r="E6" s="12"/>
    </row>
    <row r="7" spans="1:5" s="1" customFormat="1" ht="20.100000000000001" customHeight="1" x14ac:dyDescent="0.25">
      <c r="A7" s="6" t="s">
        <v>4</v>
      </c>
      <c r="B7" s="9"/>
      <c r="C7" s="9"/>
      <c r="D7" s="11"/>
      <c r="E7" s="14">
        <v>0.2596</v>
      </c>
    </row>
    <row r="8" spans="1:5" s="1" customFormat="1" ht="20.100000000000001" customHeight="1" x14ac:dyDescent="0.25">
      <c r="A8" s="6" t="s">
        <v>5</v>
      </c>
      <c r="B8" s="9"/>
      <c r="C8" s="9"/>
      <c r="D8" s="13">
        <v>2.3199999999999998</v>
      </c>
      <c r="E8" s="10"/>
    </row>
    <row r="9" spans="1:5" s="1" customFormat="1" ht="20.100000000000001" customHeight="1" x14ac:dyDescent="0.25">
      <c r="A9" s="6" t="s">
        <v>6</v>
      </c>
      <c r="B9" s="18">
        <f>1/(1+5%)^1</f>
        <v>0.95238095238095233</v>
      </c>
      <c r="C9" s="18">
        <f>1/(1+5%)^2</f>
        <v>0.90702947845804982</v>
      </c>
      <c r="D9" s="18">
        <f>1/(1+5%)^3</f>
        <v>0.86383759853147601</v>
      </c>
      <c r="E9" s="10"/>
    </row>
    <row r="10" spans="1:5" s="1" customFormat="1" ht="20.100000000000001" customHeight="1" x14ac:dyDescent="0.25">
      <c r="A10" s="6"/>
      <c r="B10" s="9"/>
      <c r="C10" s="9"/>
      <c r="D10" s="9"/>
      <c r="E10" s="10"/>
    </row>
    <row r="11" spans="1:5" s="1" customFormat="1" ht="20.100000000000001" customHeight="1" x14ac:dyDescent="0.25">
      <c r="A11" s="6" t="s">
        <v>13</v>
      </c>
      <c r="B11" s="15">
        <f>B2/(1+5%)^1</f>
        <v>28071.428571428569</v>
      </c>
      <c r="C11" s="15">
        <f>C2/(1+5%)^2</f>
        <v>52227.891156462581</v>
      </c>
      <c r="D11" s="15">
        <f>D2/(1+5%)^3</f>
        <v>107482.99319727891</v>
      </c>
      <c r="E11" s="16">
        <f>B11+C11+D11</f>
        <v>187782.31292517006</v>
      </c>
    </row>
    <row r="12" spans="1:5" s="1" customFormat="1" ht="20.100000000000001" customHeight="1" x14ac:dyDescent="0.25">
      <c r="A12" s="6" t="s">
        <v>2</v>
      </c>
      <c r="B12" s="15">
        <f>B3/(1+5%)^1</f>
        <v>52690.171428571426</v>
      </c>
      <c r="C12" s="15">
        <f>C3/(1+5%)^2</f>
        <v>41473.63265306122</v>
      </c>
      <c r="D12" s="15">
        <f>D3/(1+5%)^3</f>
        <v>57742.947845804978</v>
      </c>
      <c r="E12" s="16">
        <f>B12+C12+D12</f>
        <v>151906.75192743761</v>
      </c>
    </row>
    <row r="13" spans="1:5" s="1" customFormat="1" ht="20.100000000000001" customHeight="1" x14ac:dyDescent="0.25">
      <c r="A13" s="6" t="s">
        <v>3</v>
      </c>
      <c r="B13" s="15"/>
      <c r="C13" s="15"/>
      <c r="D13" s="15"/>
      <c r="E13" s="17">
        <f>E11-E12</f>
        <v>35875.560997732449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2017-05-12T21:29:41Z</dcterms:modified>
</cp:coreProperties>
</file>