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come Audit\2016\Jan' 2016\"/>
    </mc:Choice>
  </mc:AlternateContent>
  <bookViews>
    <workbookView xWindow="0" yWindow="0" windowWidth="20490" windowHeight="6855"/>
  </bookViews>
  <sheets>
    <sheet name="Jan'2016 FO" sheetId="1" r:id="rId1"/>
  </sheets>
  <definedNames>
    <definedName name="_xlnm._FilterDatabase" localSheetId="0" hidden="1">'Jan''2016 FO'!$A$1:$V$7</definedName>
    <definedName name="_xlnm.Print_Area" localSheetId="0">'Jan''2016 FO'!$A$1:$Q$53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" l="1"/>
  <c r="L40" i="1"/>
  <c r="K40" i="1"/>
  <c r="J40" i="1"/>
  <c r="I40" i="1"/>
  <c r="H40" i="1"/>
  <c r="G40" i="1"/>
  <c r="F40" i="1"/>
  <c r="E40" i="1"/>
  <c r="D40" i="1"/>
  <c r="C40" i="1"/>
  <c r="B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O17" i="1"/>
  <c r="N17" i="1"/>
  <c r="N16" i="1"/>
  <c r="O15" i="1"/>
  <c r="N15" i="1"/>
  <c r="N14" i="1"/>
  <c r="O14" i="1" s="1"/>
  <c r="O13" i="1"/>
  <c r="N13" i="1"/>
  <c r="N12" i="1"/>
  <c r="O11" i="1"/>
  <c r="N11" i="1"/>
  <c r="N10" i="1"/>
  <c r="O9" i="1"/>
  <c r="N9" i="1"/>
  <c r="N8" i="1"/>
  <c r="O21" i="1" l="1"/>
  <c r="P21" i="1" s="1"/>
  <c r="Q21" i="1" s="1"/>
  <c r="P25" i="1"/>
  <c r="Q25" i="1" s="1"/>
  <c r="O25" i="1"/>
  <c r="O33" i="1"/>
  <c r="P33" i="1" s="1"/>
  <c r="Q33" i="1" s="1"/>
  <c r="P12" i="1"/>
  <c r="Q12" i="1" s="1"/>
  <c r="P16" i="1"/>
  <c r="Q16" i="1" s="1"/>
  <c r="P18" i="1"/>
  <c r="Q18" i="1" s="1"/>
  <c r="O18" i="1"/>
  <c r="O26" i="1"/>
  <c r="P26" i="1" s="1"/>
  <c r="Q26" i="1" s="1"/>
  <c r="P30" i="1"/>
  <c r="Q30" i="1" s="1"/>
  <c r="O30" i="1"/>
  <c r="O38" i="1"/>
  <c r="P38" i="1" s="1"/>
  <c r="Q38" i="1" s="1"/>
  <c r="O8" i="1"/>
  <c r="O12" i="1"/>
  <c r="O16" i="1"/>
  <c r="O19" i="1"/>
  <c r="P19" i="1" s="1"/>
  <c r="Q19" i="1" s="1"/>
  <c r="O23" i="1"/>
  <c r="P23" i="1" s="1"/>
  <c r="Q23" i="1" s="1"/>
  <c r="O31" i="1"/>
  <c r="P31" i="1" s="1"/>
  <c r="Q31" i="1" s="1"/>
  <c r="O35" i="1"/>
  <c r="P35" i="1" s="1"/>
  <c r="Q35" i="1" s="1"/>
  <c r="N40" i="1"/>
  <c r="P9" i="1"/>
  <c r="Q9" i="1" s="1"/>
  <c r="P11" i="1"/>
  <c r="Q11" i="1" s="1"/>
  <c r="P13" i="1"/>
  <c r="Q13" i="1" s="1"/>
  <c r="P15" i="1"/>
  <c r="Q15" i="1" s="1"/>
  <c r="P17" i="1"/>
  <c r="Q17" i="1" s="1"/>
  <c r="O20" i="1"/>
  <c r="P20" i="1" s="1"/>
  <c r="Q20" i="1" s="1"/>
  <c r="O24" i="1"/>
  <c r="P24" i="1" s="1"/>
  <c r="Q24" i="1" s="1"/>
  <c r="O28" i="1"/>
  <c r="P28" i="1" s="1"/>
  <c r="Q28" i="1" s="1"/>
  <c r="O32" i="1"/>
  <c r="P32" i="1" s="1"/>
  <c r="Q32" i="1" s="1"/>
  <c r="O36" i="1"/>
  <c r="P36" i="1" s="1"/>
  <c r="Q36" i="1" s="1"/>
  <c r="O29" i="1"/>
  <c r="P29" i="1" s="1"/>
  <c r="Q29" i="1" s="1"/>
  <c r="O37" i="1"/>
  <c r="P37" i="1" s="1"/>
  <c r="Q37" i="1" s="1"/>
  <c r="P14" i="1"/>
  <c r="Q14" i="1" s="1"/>
  <c r="P22" i="1"/>
  <c r="Q22" i="1" s="1"/>
  <c r="O22" i="1"/>
  <c r="O34" i="1"/>
  <c r="P34" i="1" s="1"/>
  <c r="Q34" i="1" s="1"/>
  <c r="O10" i="1"/>
  <c r="P10" i="1" s="1"/>
  <c r="Q10" i="1" s="1"/>
  <c r="O27" i="1"/>
  <c r="P27" i="1" s="1"/>
  <c r="Q27" i="1" s="1"/>
  <c r="O40" i="1" l="1"/>
  <c r="P8" i="1"/>
  <c r="Q8" i="1" l="1"/>
  <c r="Q40" i="1" s="1"/>
  <c r="P40" i="1"/>
</calcChain>
</file>

<file path=xl/sharedStrings.xml><?xml version="1.0" encoding="utf-8"?>
<sst xmlns="http://schemas.openxmlformats.org/spreadsheetml/2006/main" count="25" uniqueCount="25">
  <si>
    <t>Daily Sales Journal - Hotel Tax and Service</t>
  </si>
  <si>
    <t>Period : January 2016 / Hotel</t>
  </si>
  <si>
    <t>Date</t>
  </si>
  <si>
    <t xml:space="preserve"> Room </t>
  </si>
  <si>
    <t xml:space="preserve"> Food </t>
  </si>
  <si>
    <t>Beverage</t>
  </si>
  <si>
    <t>Mini</t>
  </si>
  <si>
    <t>Other F&amp;B</t>
  </si>
  <si>
    <t>Cigarette</t>
  </si>
  <si>
    <t>Telephone</t>
  </si>
  <si>
    <t>Mandiva Massage</t>
  </si>
  <si>
    <t>Laundry</t>
  </si>
  <si>
    <t>Busines Center</t>
  </si>
  <si>
    <t>Car Rental</t>
  </si>
  <si>
    <t>Miscellaneous</t>
  </si>
  <si>
    <t xml:space="preserve">Total </t>
  </si>
  <si>
    <t>Service Charge</t>
  </si>
  <si>
    <t>Total Revenue</t>
  </si>
  <si>
    <t>Tax</t>
  </si>
  <si>
    <t>Bar</t>
  </si>
  <si>
    <t>TOTAL</t>
  </si>
  <si>
    <t>Prepared By</t>
  </si>
  <si>
    <t>Checked/Reviewed by</t>
  </si>
  <si>
    <t>Accountant</t>
  </si>
  <si>
    <t>Chief 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</si>
</sst>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 * #,##0.00_ ;_ * \-#,##0.00_ ;_ * &quot;-&quot;??_ ;_ @_ "/>
    <numFmt numFmtId="167" formatCode="_ * #,##0_ ;_ * \-#,##0_ ;_ * &quot;-&quot;??_ ;_ @_ "/>
    <numFmt numFmtId="168" formatCode="_(* #,##0.00_);_(* \(#,##0.00\);_(* &quot;-&quot;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theme="1"/>
      <name val="Calibri"/>
      <family val="2"/>
      <scheme val="minor"/>
    </font>
    <font>
      <sz val="10"/>
      <color indexed="8"/>
      <name val="Tahoma"/>
      <family val="2"/>
    </font>
    <font>
      <sz val="11"/>
      <name val="Calibri"/>
      <family val="2"/>
      <scheme val="minor"/>
    </font>
    <font>
      <sz val="10"/>
      <name val="Optimum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9" fillId="0" borderId="0"/>
    <xf numFmtId="166" fontId="9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05">
    <xf numFmtId="0" fontId="0" fillId="0" borderId="0" xfId="0"/>
    <xf numFmtId="43" fontId="3" fillId="2" borderId="0" xfId="2" applyFont="1" applyFill="1" applyAlignment="1">
      <alignment horizontal="center"/>
    </xf>
    <xf numFmtId="43" fontId="3" fillId="2" borderId="0" xfId="2" applyFont="1" applyFill="1" applyAlignment="1"/>
    <xf numFmtId="43" fontId="4" fillId="2" borderId="0" xfId="2" applyFont="1" applyFill="1"/>
    <xf numFmtId="43" fontId="3" fillId="2" borderId="0" xfId="2" applyFont="1" applyFill="1" applyAlignment="1">
      <alignment horizontal="center"/>
    </xf>
    <xf numFmtId="43" fontId="5" fillId="2" borderId="0" xfId="2" applyFont="1" applyFill="1" applyBorder="1" applyAlignment="1">
      <alignment horizontal="center"/>
    </xf>
    <xf numFmtId="43" fontId="5" fillId="2" borderId="0" xfId="2" applyFont="1" applyFill="1" applyBorder="1" applyAlignment="1"/>
    <xf numFmtId="43" fontId="5" fillId="2" borderId="0" xfId="2" applyFont="1" applyFill="1" applyBorder="1" applyAlignment="1">
      <alignment horizontal="center"/>
    </xf>
    <xf numFmtId="43" fontId="4" fillId="2" borderId="0" xfId="2" applyFont="1" applyFill="1" applyBorder="1"/>
    <xf numFmtId="0" fontId="0" fillId="0" borderId="0" xfId="0" applyBorder="1"/>
    <xf numFmtId="0" fontId="5" fillId="3" borderId="1" xfId="3" applyFont="1" applyFill="1" applyBorder="1" applyAlignment="1">
      <alignment horizontal="center" vertical="center"/>
    </xf>
    <xf numFmtId="43" fontId="5" fillId="3" borderId="2" xfId="2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 wrapText="1"/>
    </xf>
    <xf numFmtId="0" fontId="5" fillId="3" borderId="3" xfId="3" applyFont="1" applyFill="1" applyBorder="1" applyAlignment="1">
      <alignment horizontal="center" vertical="center"/>
    </xf>
    <xf numFmtId="0" fontId="5" fillId="3" borderId="4" xfId="3" applyFont="1" applyFill="1" applyBorder="1" applyAlignment="1">
      <alignment horizontal="center" vertical="center"/>
    </xf>
    <xf numFmtId="0" fontId="4" fillId="2" borderId="0" xfId="3" applyFont="1" applyFill="1" applyBorder="1"/>
    <xf numFmtId="0" fontId="2" fillId="0" borderId="0" xfId="3"/>
    <xf numFmtId="0" fontId="5" fillId="3" borderId="5" xfId="3" applyFont="1" applyFill="1" applyBorder="1" applyAlignment="1">
      <alignment horizontal="center" vertical="center"/>
    </xf>
    <xf numFmtId="43" fontId="5" fillId="3" borderId="6" xfId="2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 wrapText="1"/>
    </xf>
    <xf numFmtId="0" fontId="5" fillId="3" borderId="7" xfId="3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9" fontId="5" fillId="3" borderId="8" xfId="3" applyNumberFormat="1" applyFont="1" applyFill="1" applyBorder="1" applyAlignment="1">
      <alignment horizontal="center" vertical="center"/>
    </xf>
    <xf numFmtId="164" fontId="4" fillId="2" borderId="9" xfId="3" quotePrefix="1" applyNumberFormat="1" applyFont="1" applyFill="1" applyBorder="1" applyAlignment="1">
      <alignment horizontal="center"/>
    </xf>
    <xf numFmtId="165" fontId="4" fillId="2" borderId="10" xfId="1" applyNumberFormat="1" applyFont="1" applyFill="1" applyBorder="1" applyAlignment="1" applyProtection="1">
      <alignment horizontal="right"/>
      <protection locked="0"/>
    </xf>
    <xf numFmtId="165" fontId="4" fillId="2" borderId="11" xfId="1" applyNumberFormat="1" applyFont="1" applyFill="1" applyBorder="1" applyAlignment="1" applyProtection="1">
      <alignment horizontal="right"/>
      <protection locked="0"/>
    </xf>
    <xf numFmtId="165" fontId="4" fillId="2" borderId="10" xfId="1" applyNumberFormat="1" applyFont="1" applyFill="1" applyBorder="1"/>
    <xf numFmtId="165" fontId="4" fillId="2" borderId="12" xfId="1" applyNumberFormat="1" applyFont="1" applyFill="1" applyBorder="1"/>
    <xf numFmtId="165" fontId="4" fillId="2" borderId="13" xfId="1" applyNumberFormat="1" applyFont="1" applyFill="1" applyBorder="1"/>
    <xf numFmtId="4" fontId="4" fillId="2" borderId="0" xfId="3" applyNumberFormat="1" applyFont="1" applyFill="1"/>
    <xf numFmtId="164" fontId="4" fillId="2" borderId="14" xfId="3" quotePrefix="1" applyNumberFormat="1" applyFont="1" applyFill="1" applyBorder="1" applyAlignment="1">
      <alignment horizontal="center"/>
    </xf>
    <xf numFmtId="165" fontId="7" fillId="2" borderId="11" xfId="1" applyNumberFormat="1" applyFont="1" applyFill="1" applyBorder="1" applyProtection="1"/>
    <xf numFmtId="165" fontId="4" fillId="2" borderId="15" xfId="1" applyNumberFormat="1" applyFont="1" applyFill="1" applyBorder="1"/>
    <xf numFmtId="165" fontId="4" fillId="2" borderId="11" xfId="1" applyNumberFormat="1" applyFont="1" applyFill="1" applyBorder="1"/>
    <xf numFmtId="165" fontId="4" fillId="2" borderId="0" xfId="2" applyNumberFormat="1" applyFont="1" applyFill="1"/>
    <xf numFmtId="165" fontId="4" fillId="2" borderId="0" xfId="3" applyNumberFormat="1" applyFont="1" applyFill="1"/>
    <xf numFmtId="165" fontId="0" fillId="0" borderId="0" xfId="0" applyNumberFormat="1"/>
    <xf numFmtId="165" fontId="4" fillId="0" borderId="11" xfId="1" applyNumberFormat="1" applyFont="1" applyFill="1" applyBorder="1" applyAlignment="1" applyProtection="1">
      <alignment horizontal="right"/>
      <protection locked="0"/>
    </xf>
    <xf numFmtId="165" fontId="4" fillId="2" borderId="11" xfId="1" applyNumberFormat="1" applyFont="1" applyFill="1" applyBorder="1" applyProtection="1"/>
    <xf numFmtId="165" fontId="8" fillId="0" borderId="0" xfId="0" applyNumberFormat="1" applyFont="1"/>
    <xf numFmtId="165" fontId="7" fillId="0" borderId="11" xfId="1" applyNumberFormat="1" applyFont="1" applyFill="1" applyBorder="1" applyProtection="1"/>
    <xf numFmtId="165" fontId="4" fillId="0" borderId="15" xfId="1" applyNumberFormat="1" applyFont="1" applyFill="1" applyBorder="1"/>
    <xf numFmtId="4" fontId="4" fillId="0" borderId="0" xfId="3" applyNumberFormat="1" applyFont="1" applyFill="1"/>
    <xf numFmtId="43" fontId="4" fillId="0" borderId="0" xfId="2" applyFont="1" applyFill="1"/>
    <xf numFmtId="165" fontId="4" fillId="0" borderId="11" xfId="1" applyNumberFormat="1" applyFont="1" applyFill="1" applyBorder="1"/>
    <xf numFmtId="0" fontId="0" fillId="0" borderId="0" xfId="0" applyFill="1"/>
    <xf numFmtId="43" fontId="4" fillId="2" borderId="11" xfId="1" applyFont="1" applyFill="1" applyBorder="1"/>
    <xf numFmtId="165" fontId="4" fillId="4" borderId="0" xfId="2" applyNumberFormat="1" applyFont="1" applyFill="1"/>
    <xf numFmtId="43" fontId="4" fillId="2" borderId="11" xfId="1" applyNumberFormat="1" applyFont="1" applyFill="1" applyBorder="1" applyAlignment="1" applyProtection="1">
      <alignment horizontal="right"/>
      <protection locked="0"/>
    </xf>
    <xf numFmtId="43" fontId="7" fillId="2" borderId="11" xfId="1" applyNumberFormat="1" applyFont="1" applyFill="1" applyBorder="1" applyProtection="1"/>
    <xf numFmtId="43" fontId="4" fillId="2" borderId="15" xfId="1" applyNumberFormat="1" applyFont="1" applyFill="1" applyBorder="1"/>
    <xf numFmtId="43" fontId="4" fillId="2" borderId="11" xfId="1" applyNumberFormat="1" applyFont="1" applyFill="1" applyBorder="1"/>
    <xf numFmtId="165" fontId="5" fillId="3" borderId="16" xfId="3" applyNumberFormat="1" applyFont="1" applyFill="1" applyBorder="1" applyAlignment="1">
      <alignment horizontal="center"/>
    </xf>
    <xf numFmtId="165" fontId="5" fillId="3" borderId="17" xfId="2" applyNumberFormat="1" applyFont="1" applyFill="1" applyBorder="1"/>
    <xf numFmtId="165" fontId="5" fillId="3" borderId="17" xfId="1" applyNumberFormat="1" applyFont="1" applyFill="1" applyBorder="1"/>
    <xf numFmtId="43" fontId="4" fillId="2" borderId="0" xfId="3" applyNumberFormat="1" applyFont="1" applyFill="1"/>
    <xf numFmtId="43" fontId="4" fillId="4" borderId="0" xfId="2" applyFont="1" applyFill="1"/>
    <xf numFmtId="43" fontId="4" fillId="4" borderId="0" xfId="2" applyFont="1" applyFill="1" applyBorder="1"/>
    <xf numFmtId="43" fontId="5" fillId="4" borderId="0" xfId="2" applyFont="1" applyFill="1" applyBorder="1"/>
    <xf numFmtId="43" fontId="5" fillId="2" borderId="0" xfId="2" applyFont="1" applyFill="1" applyBorder="1"/>
    <xf numFmtId="0" fontId="2" fillId="4" borderId="0" xfId="3" applyFill="1"/>
    <xf numFmtId="43" fontId="4" fillId="4" borderId="0" xfId="2" applyFont="1" applyFill="1" applyAlignment="1">
      <alignment horizontal="center"/>
    </xf>
    <xf numFmtId="0" fontId="4" fillId="4" borderId="0" xfId="3" applyFont="1" applyFill="1"/>
    <xf numFmtId="4" fontId="4" fillId="4" borderId="0" xfId="4" applyNumberFormat="1" applyFont="1" applyFill="1" applyBorder="1"/>
    <xf numFmtId="167" fontId="7" fillId="4" borderId="0" xfId="5" applyNumberFormat="1" applyFont="1" applyFill="1" applyBorder="1"/>
    <xf numFmtId="167" fontId="7" fillId="2" borderId="0" xfId="5" applyNumberFormat="1" applyFont="1" applyFill="1" applyBorder="1"/>
    <xf numFmtId="4" fontId="4" fillId="2" borderId="0" xfId="4" applyNumberFormat="1" applyFont="1" applyFill="1" applyBorder="1"/>
    <xf numFmtId="0" fontId="4" fillId="4" borderId="0" xfId="3" applyFont="1" applyFill="1" applyBorder="1"/>
    <xf numFmtId="0" fontId="4" fillId="4" borderId="0" xfId="4" applyFont="1" applyFill="1" applyBorder="1"/>
    <xf numFmtId="0" fontId="4" fillId="2" borderId="0" xfId="4" applyFont="1" applyFill="1" applyBorder="1"/>
    <xf numFmtId="0" fontId="10" fillId="4" borderId="0" xfId="3" applyFont="1" applyFill="1"/>
    <xf numFmtId="43" fontId="10" fillId="4" borderId="0" xfId="2" applyFont="1" applyFill="1" applyBorder="1"/>
    <xf numFmtId="0" fontId="10" fillId="4" borderId="0" xfId="3" applyFont="1" applyFill="1" applyBorder="1"/>
    <xf numFmtId="0" fontId="10" fillId="4" borderId="0" xfId="4" applyFont="1" applyFill="1" applyBorder="1"/>
    <xf numFmtId="165" fontId="11" fillId="4" borderId="0" xfId="2" applyNumberFormat="1" applyFont="1" applyFill="1"/>
    <xf numFmtId="165" fontId="11" fillId="2" borderId="0" xfId="2" applyNumberFormat="1" applyFont="1" applyFill="1"/>
    <xf numFmtId="0" fontId="10" fillId="2" borderId="0" xfId="4" applyFont="1" applyFill="1" applyBorder="1"/>
    <xf numFmtId="0" fontId="12" fillId="4" borderId="0" xfId="3" applyFont="1" applyFill="1"/>
    <xf numFmtId="43" fontId="12" fillId="4" borderId="0" xfId="2" applyFont="1" applyFill="1"/>
    <xf numFmtId="0" fontId="12" fillId="4" borderId="0" xfId="3" applyFont="1" applyFill="1" applyBorder="1"/>
    <xf numFmtId="0" fontId="12" fillId="4" borderId="0" xfId="4" applyFont="1" applyFill="1" applyBorder="1"/>
    <xf numFmtId="165" fontId="12" fillId="4" borderId="0" xfId="2" applyNumberFormat="1" applyFont="1" applyFill="1"/>
    <xf numFmtId="165" fontId="12" fillId="2" borderId="0" xfId="2" applyNumberFormat="1" applyFont="1" applyFill="1"/>
    <xf numFmtId="0" fontId="12" fillId="2" borderId="0" xfId="4" applyFont="1" applyFill="1" applyBorder="1"/>
    <xf numFmtId="14" fontId="4" fillId="4" borderId="0" xfId="3" applyNumberFormat="1" applyFont="1" applyFill="1" applyAlignment="1">
      <alignment horizontal="left"/>
    </xf>
    <xf numFmtId="43" fontId="4" fillId="4" borderId="0" xfId="2" applyFont="1" applyFill="1" applyAlignment="1">
      <alignment horizontal="left"/>
    </xf>
    <xf numFmtId="0" fontId="5" fillId="4" borderId="0" xfId="3" quotePrefix="1" applyFont="1" applyFill="1" applyBorder="1" applyAlignment="1">
      <alignment horizontal="left"/>
    </xf>
    <xf numFmtId="43" fontId="4" fillId="4" borderId="0" xfId="2" quotePrefix="1" applyFont="1" applyFill="1" applyBorder="1" applyAlignment="1"/>
    <xf numFmtId="43" fontId="4" fillId="2" borderId="0" xfId="2" quotePrefix="1" applyFont="1" applyFill="1" applyBorder="1" applyAlignment="1"/>
    <xf numFmtId="43" fontId="4" fillId="2" borderId="0" xfId="2" applyFont="1" applyFill="1" applyBorder="1" applyAlignment="1"/>
    <xf numFmtId="0" fontId="4" fillId="4" borderId="0" xfId="3" quotePrefix="1" applyFont="1" applyFill="1" applyAlignment="1">
      <alignment horizontal="left"/>
    </xf>
    <xf numFmtId="165" fontId="4" fillId="4" borderId="0" xfId="2" applyNumberFormat="1" applyFont="1" applyFill="1" applyBorder="1"/>
    <xf numFmtId="165" fontId="4" fillId="2" borderId="0" xfId="2" applyNumberFormat="1" applyFont="1" applyFill="1" applyBorder="1"/>
    <xf numFmtId="168" fontId="4" fillId="2" borderId="0" xfId="6" applyNumberFormat="1" applyFont="1" applyFill="1" applyBorder="1"/>
    <xf numFmtId="14" fontId="4" fillId="4" borderId="0" xfId="3" applyNumberFormat="1" applyFont="1" applyFill="1" applyBorder="1" applyAlignment="1">
      <alignment horizontal="left"/>
    </xf>
    <xf numFmtId="43" fontId="4" fillId="4" borderId="0" xfId="2" applyFont="1" applyFill="1" applyBorder="1" applyAlignment="1">
      <alignment horizontal="left"/>
    </xf>
    <xf numFmtId="0" fontId="4" fillId="4" borderId="0" xfId="3" quotePrefix="1" applyFont="1" applyFill="1" applyBorder="1" applyAlignment="1">
      <alignment horizontal="left"/>
    </xf>
    <xf numFmtId="0" fontId="4" fillId="4" borderId="0" xfId="3" applyFont="1" applyFill="1" applyBorder="1" applyAlignment="1">
      <alignment horizontal="left"/>
    </xf>
    <xf numFmtId="43" fontId="4" fillId="4" borderId="0" xfId="2" applyFont="1" applyFill="1" applyBorder="1" applyAlignment="1">
      <alignment horizontal="center"/>
    </xf>
    <xf numFmtId="0" fontId="5" fillId="4" borderId="0" xfId="3" applyFont="1" applyFill="1" applyBorder="1" applyAlignment="1">
      <alignment horizontal="left"/>
    </xf>
  </cellXfs>
  <cellStyles count="7">
    <cellStyle name="Comma" xfId="1" builtinId="3"/>
    <cellStyle name="Comma [0] 2" xfId="6"/>
    <cellStyle name="Comma 2" xfId="2"/>
    <cellStyle name="Comma_DRAFTSVC_98" xfId="5"/>
    <cellStyle name="Normal" xfId="0" builtinId="0"/>
    <cellStyle name="Normal 2" xfId="3"/>
    <cellStyle name="Normal_DRAFTSVC_98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47</xdr:row>
      <xdr:rowOff>0</xdr:rowOff>
    </xdr:from>
    <xdr:to>
      <xdr:col>2</xdr:col>
      <xdr:colOff>0</xdr:colOff>
      <xdr:row>47</xdr:row>
      <xdr:rowOff>9525</xdr:rowOff>
    </xdr:to>
    <xdr:cxnSp macro="">
      <xdr:nvCxnSpPr>
        <xdr:cNvPr id="2" name="Straight Connector 1"/>
        <xdr:cNvCxnSpPr/>
      </xdr:nvCxnSpPr>
      <xdr:spPr>
        <a:xfrm>
          <a:off x="723900" y="13439775"/>
          <a:ext cx="10287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46</xdr:row>
      <xdr:rowOff>180975</xdr:rowOff>
    </xdr:from>
    <xdr:to>
      <xdr:col>12</xdr:col>
      <xdr:colOff>400050</xdr:colOff>
      <xdr:row>47</xdr:row>
      <xdr:rowOff>0</xdr:rowOff>
    </xdr:to>
    <xdr:cxnSp macro="">
      <xdr:nvCxnSpPr>
        <xdr:cNvPr id="3" name="Straight Connector 2"/>
        <xdr:cNvCxnSpPr/>
      </xdr:nvCxnSpPr>
      <xdr:spPr>
        <a:xfrm>
          <a:off x="10410825" y="13430250"/>
          <a:ext cx="13525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161925</xdr:colOff>
      <xdr:row>1</xdr:row>
      <xdr:rowOff>0</xdr:rowOff>
    </xdr:from>
    <xdr:to>
      <xdr:col>2</xdr:col>
      <xdr:colOff>520699</xdr:colOff>
      <xdr:row>3</xdr:row>
      <xdr:rowOff>187325</xdr:rowOff>
    </xdr:to>
    <xdr:pic>
      <xdr:nvPicPr>
        <xdr:cNvPr id="4" name="Picture 3" descr="Airport jakarta horizontal Na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247650"/>
          <a:ext cx="2111374" cy="682625"/>
        </a:xfrm>
        <a:prstGeom prst="rect">
          <a:avLst/>
        </a:prstGeom>
        <a:solidFill>
          <a:sysClr val="window" lastClr="FFFFFF"/>
        </a:solidFill>
        <a:ln w="190500" cap="rnd"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view="pageBreakPreview" zoomScaleNormal="100" zoomScaleSheetLayoutView="100" workbookViewId="0">
      <pane ySplit="7" topLeftCell="A8" activePane="bottomLeft" state="frozen"/>
      <selection pane="bottomLeft" activeCell="D11" sqref="D11"/>
    </sheetView>
  </sheetViews>
  <sheetFormatPr defaultRowHeight="15"/>
  <cols>
    <col min="1" max="1" width="10.140625" customWidth="1"/>
    <col min="2" max="2" width="16.140625" customWidth="1"/>
    <col min="3" max="3" width="17" customWidth="1"/>
    <col min="4" max="4" width="15.7109375" customWidth="1"/>
    <col min="5" max="5" width="11.85546875" customWidth="1"/>
    <col min="6" max="6" width="15.7109375" customWidth="1"/>
    <col min="7" max="7" width="10.7109375" bestFit="1" customWidth="1"/>
    <col min="8" max="8" width="13.7109375" customWidth="1"/>
    <col min="9" max="9" width="14" bestFit="1" customWidth="1"/>
    <col min="10" max="10" width="15.7109375" customWidth="1"/>
    <col min="11" max="11" width="15.140625" bestFit="1" customWidth="1"/>
    <col min="12" max="12" width="14.5703125" customWidth="1"/>
    <col min="13" max="13" width="15.7109375" customWidth="1"/>
    <col min="14" max="14" width="16.7109375" customWidth="1"/>
    <col min="15" max="15" width="15.7109375" customWidth="1"/>
    <col min="16" max="16" width="17" customWidth="1"/>
    <col min="17" max="17" width="17.28515625" bestFit="1" customWidth="1"/>
  </cols>
  <sheetData>
    <row r="1" spans="1:22" ht="19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3"/>
      <c r="T1" s="3"/>
      <c r="U1" s="3"/>
      <c r="V1" s="3"/>
    </row>
    <row r="2" spans="1:22" ht="19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2"/>
      <c r="S2" s="3"/>
      <c r="T2" s="3"/>
      <c r="U2" s="3"/>
      <c r="V2" s="3"/>
    </row>
    <row r="3" spans="1:22" ht="19.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3"/>
      <c r="T3" s="3"/>
      <c r="U3" s="3"/>
      <c r="V3" s="3"/>
    </row>
    <row r="4" spans="1:22">
      <c r="A4" s="5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3"/>
      <c r="T4" s="3"/>
      <c r="U4" s="3"/>
      <c r="V4" s="3"/>
    </row>
    <row r="5" spans="1:22" s="9" customFormat="1" ht="15.75" thickBo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6"/>
      <c r="S5" s="8"/>
      <c r="T5" s="8"/>
      <c r="U5" s="8"/>
      <c r="V5" s="8"/>
    </row>
    <row r="6" spans="1:22" ht="15.75" thickTop="1">
      <c r="A6" s="10" t="s">
        <v>2</v>
      </c>
      <c r="B6" s="11" t="s">
        <v>3</v>
      </c>
      <c r="C6" s="12" t="s">
        <v>4</v>
      </c>
      <c r="D6" s="12" t="s">
        <v>5</v>
      </c>
      <c r="E6" s="13" t="s">
        <v>6</v>
      </c>
      <c r="F6" s="12" t="s">
        <v>7</v>
      </c>
      <c r="G6" s="12" t="s">
        <v>8</v>
      </c>
      <c r="H6" s="12" t="s">
        <v>9</v>
      </c>
      <c r="I6" s="14" t="s">
        <v>10</v>
      </c>
      <c r="J6" s="12" t="s">
        <v>11</v>
      </c>
      <c r="K6" s="12" t="s">
        <v>12</v>
      </c>
      <c r="L6" s="15" t="s">
        <v>13</v>
      </c>
      <c r="M6" s="12" t="s">
        <v>14</v>
      </c>
      <c r="N6" s="12" t="s">
        <v>15</v>
      </c>
      <c r="O6" s="12" t="s">
        <v>16</v>
      </c>
      <c r="P6" s="12" t="s">
        <v>17</v>
      </c>
      <c r="Q6" s="16" t="s">
        <v>18</v>
      </c>
      <c r="R6" s="17"/>
      <c r="S6" s="18"/>
      <c r="T6" s="18"/>
      <c r="U6" s="18"/>
      <c r="V6" s="18"/>
    </row>
    <row r="7" spans="1:22" ht="15.75" thickBot="1">
      <c r="A7" s="19"/>
      <c r="B7" s="20"/>
      <c r="C7" s="21"/>
      <c r="D7" s="21"/>
      <c r="E7" s="22" t="s">
        <v>19</v>
      </c>
      <c r="F7" s="21"/>
      <c r="G7" s="21"/>
      <c r="H7" s="21"/>
      <c r="I7" s="23"/>
      <c r="J7" s="21"/>
      <c r="K7" s="21"/>
      <c r="L7" s="24"/>
      <c r="M7" s="21"/>
      <c r="N7" s="21"/>
      <c r="O7" s="25"/>
      <c r="P7" s="26"/>
      <c r="Q7" s="27">
        <v>0.1</v>
      </c>
      <c r="R7" s="18"/>
      <c r="S7" s="18"/>
      <c r="T7" s="18"/>
      <c r="U7" s="18"/>
      <c r="V7" s="18"/>
    </row>
    <row r="8" spans="1:22" ht="25.5" customHeight="1">
      <c r="A8" s="28">
        <v>42370</v>
      </c>
      <c r="B8" s="29">
        <v>26993744</v>
      </c>
      <c r="C8" s="30"/>
      <c r="D8" s="29"/>
      <c r="E8" s="29"/>
      <c r="F8" s="29"/>
      <c r="G8" s="29"/>
      <c r="H8" s="29"/>
      <c r="I8" s="29">
        <v>501240</v>
      </c>
      <c r="J8" s="29"/>
      <c r="K8" s="29"/>
      <c r="L8" s="29"/>
      <c r="M8" s="29"/>
      <c r="N8" s="31">
        <f>SUM(B8:M8)</f>
        <v>27494984</v>
      </c>
      <c r="O8" s="31">
        <f>+N8*0.1</f>
        <v>2749498.4000000004</v>
      </c>
      <c r="P8" s="32">
        <f>+N8+O8</f>
        <v>30244482.399999999</v>
      </c>
      <c r="Q8" s="33">
        <f>+P8*0.1</f>
        <v>3024448.24</v>
      </c>
      <c r="R8" s="3"/>
      <c r="S8" s="34"/>
      <c r="T8" s="34"/>
      <c r="U8" s="3"/>
      <c r="V8" s="34"/>
    </row>
    <row r="9" spans="1:22" ht="25.5" customHeight="1">
      <c r="A9" s="35">
        <v>42371</v>
      </c>
      <c r="B9" s="30">
        <v>22410576</v>
      </c>
      <c r="C9" s="29"/>
      <c r="D9" s="29"/>
      <c r="E9" s="29"/>
      <c r="F9" s="29"/>
      <c r="G9" s="30"/>
      <c r="H9" s="29">
        <v>3306</v>
      </c>
      <c r="I9" s="29">
        <v>781818</v>
      </c>
      <c r="J9" s="29">
        <v>107000</v>
      </c>
      <c r="K9" s="29"/>
      <c r="L9" s="29"/>
      <c r="M9" s="29"/>
      <c r="N9" s="31">
        <f t="shared" ref="N9:N38" si="0">SUM(B9:M9)</f>
        <v>23302700</v>
      </c>
      <c r="O9" s="31">
        <f t="shared" ref="O9:O38" si="1">+N9*0.1</f>
        <v>2330270</v>
      </c>
      <c r="P9" s="32">
        <f t="shared" ref="P9:P38" si="2">+N9+O9</f>
        <v>25632970</v>
      </c>
      <c r="Q9" s="33">
        <f t="shared" ref="Q9:Q38" si="3">+P9*0.1</f>
        <v>2563297</v>
      </c>
      <c r="R9" s="3"/>
      <c r="S9" s="34"/>
      <c r="T9" s="34"/>
      <c r="U9" s="3"/>
      <c r="V9" s="34"/>
    </row>
    <row r="10" spans="1:22" ht="25.5" customHeight="1">
      <c r="A10" s="28">
        <v>42372</v>
      </c>
      <c r="B10" s="29">
        <v>22736186</v>
      </c>
      <c r="C10" s="29"/>
      <c r="D10" s="30"/>
      <c r="E10" s="29"/>
      <c r="F10" s="29"/>
      <c r="G10" s="30"/>
      <c r="H10" s="29"/>
      <c r="I10" s="29">
        <v>1133058</v>
      </c>
      <c r="J10" s="29"/>
      <c r="K10" s="29"/>
      <c r="L10" s="29"/>
      <c r="M10" s="29"/>
      <c r="N10" s="31">
        <f t="shared" si="0"/>
        <v>23869244</v>
      </c>
      <c r="O10" s="31">
        <f t="shared" si="1"/>
        <v>2386924.4</v>
      </c>
      <c r="P10" s="32">
        <f t="shared" si="2"/>
        <v>26256168.399999999</v>
      </c>
      <c r="Q10" s="33">
        <f t="shared" si="3"/>
        <v>2625616.84</v>
      </c>
      <c r="R10" s="3"/>
      <c r="S10" s="34"/>
      <c r="T10" s="34"/>
      <c r="U10" s="3"/>
      <c r="V10" s="34"/>
    </row>
    <row r="11" spans="1:22" ht="25.5" customHeight="1">
      <c r="A11" s="35">
        <v>42373</v>
      </c>
      <c r="B11" s="29">
        <v>26227106</v>
      </c>
      <c r="C11" s="30"/>
      <c r="D11" s="30"/>
      <c r="E11" s="29"/>
      <c r="F11" s="30"/>
      <c r="G11" s="30"/>
      <c r="H11" s="29"/>
      <c r="I11" s="29">
        <v>1291322</v>
      </c>
      <c r="J11" s="29">
        <v>105000</v>
      </c>
      <c r="K11" s="29"/>
      <c r="L11" s="29"/>
      <c r="M11" s="29"/>
      <c r="N11" s="31">
        <f t="shared" si="0"/>
        <v>27623428</v>
      </c>
      <c r="O11" s="31">
        <f t="shared" si="1"/>
        <v>2762342.8000000003</v>
      </c>
      <c r="P11" s="32">
        <f t="shared" si="2"/>
        <v>30385770.800000001</v>
      </c>
      <c r="Q11" s="33">
        <f t="shared" si="3"/>
        <v>3038577.08</v>
      </c>
      <c r="R11" s="3"/>
      <c r="S11" s="34"/>
      <c r="T11" s="34"/>
      <c r="U11" s="3"/>
      <c r="V11" s="34"/>
    </row>
    <row r="12" spans="1:22" ht="25.5" customHeight="1">
      <c r="A12" s="28">
        <v>42374</v>
      </c>
      <c r="B12" s="30">
        <v>28047641</v>
      </c>
      <c r="C12" s="30"/>
      <c r="D12" s="30"/>
      <c r="E12" s="30"/>
      <c r="F12" s="30"/>
      <c r="G12" s="30"/>
      <c r="H12" s="30">
        <v>826</v>
      </c>
      <c r="I12" s="30">
        <v>1737602</v>
      </c>
      <c r="J12" s="30">
        <v>94000</v>
      </c>
      <c r="K12" s="36"/>
      <c r="L12" s="37"/>
      <c r="M12" s="38"/>
      <c r="N12" s="31">
        <f t="shared" si="0"/>
        <v>29880069</v>
      </c>
      <c r="O12" s="31">
        <f t="shared" si="1"/>
        <v>2988006.9000000004</v>
      </c>
      <c r="P12" s="32">
        <f t="shared" si="2"/>
        <v>32868075.899999999</v>
      </c>
      <c r="Q12" s="33">
        <f t="shared" si="3"/>
        <v>3286807.59</v>
      </c>
      <c r="R12" s="3"/>
      <c r="S12" s="34"/>
      <c r="T12" s="34"/>
      <c r="U12" s="3"/>
      <c r="V12" s="34"/>
    </row>
    <row r="13" spans="1:22" ht="25.5" customHeight="1">
      <c r="A13" s="35">
        <v>42375</v>
      </c>
      <c r="B13" s="30">
        <v>22760257</v>
      </c>
      <c r="C13" s="30"/>
      <c r="D13" s="30"/>
      <c r="E13" s="30"/>
      <c r="F13" s="30"/>
      <c r="G13" s="30"/>
      <c r="H13" s="30"/>
      <c r="I13" s="30">
        <v>1591322</v>
      </c>
      <c r="J13" s="30"/>
      <c r="K13" s="30"/>
      <c r="L13" s="37"/>
      <c r="M13" s="38">
        <v>245000</v>
      </c>
      <c r="N13" s="31">
        <f t="shared" si="0"/>
        <v>24596579</v>
      </c>
      <c r="O13" s="31">
        <f t="shared" si="1"/>
        <v>2459657.9</v>
      </c>
      <c r="P13" s="32">
        <f t="shared" si="2"/>
        <v>27056236.899999999</v>
      </c>
      <c r="Q13" s="33">
        <f t="shared" si="3"/>
        <v>2705623.69</v>
      </c>
      <c r="R13" s="3"/>
      <c r="S13" s="34"/>
      <c r="T13" s="34"/>
      <c r="U13" s="3"/>
      <c r="V13" s="34"/>
    </row>
    <row r="14" spans="1:22" ht="25.5" customHeight="1">
      <c r="A14" s="28">
        <v>42376</v>
      </c>
      <c r="B14" s="30">
        <v>21405315</v>
      </c>
      <c r="C14" s="30"/>
      <c r="D14" s="30"/>
      <c r="E14" s="30"/>
      <c r="F14" s="30"/>
      <c r="G14" s="30"/>
      <c r="H14" s="30"/>
      <c r="I14" s="30">
        <v>1978098</v>
      </c>
      <c r="J14" s="30">
        <v>88000</v>
      </c>
      <c r="K14" s="36"/>
      <c r="L14" s="37"/>
      <c r="M14" s="38"/>
      <c r="N14" s="31">
        <f t="shared" si="0"/>
        <v>23471413</v>
      </c>
      <c r="O14" s="31">
        <f t="shared" si="1"/>
        <v>2347141.3000000003</v>
      </c>
      <c r="P14" s="32">
        <f t="shared" si="2"/>
        <v>25818554.300000001</v>
      </c>
      <c r="Q14" s="33">
        <f t="shared" si="3"/>
        <v>2581855.4300000002</v>
      </c>
      <c r="R14" s="3"/>
      <c r="S14" s="34"/>
      <c r="T14" s="34"/>
      <c r="U14" s="3"/>
      <c r="V14" s="34"/>
    </row>
    <row r="15" spans="1:22" ht="25.5" customHeight="1">
      <c r="A15" s="28">
        <v>42377</v>
      </c>
      <c r="B15" s="30">
        <v>26278690</v>
      </c>
      <c r="C15" s="30"/>
      <c r="D15" s="30"/>
      <c r="E15" s="30"/>
      <c r="F15" s="30"/>
      <c r="G15" s="30"/>
      <c r="H15" s="30"/>
      <c r="I15" s="30">
        <v>2005784</v>
      </c>
      <c r="J15" s="30">
        <v>72000</v>
      </c>
      <c r="K15" s="36"/>
      <c r="L15" s="37"/>
      <c r="M15" s="38">
        <v>245000</v>
      </c>
      <c r="N15" s="31">
        <f t="shared" si="0"/>
        <v>28601474</v>
      </c>
      <c r="O15" s="31">
        <f t="shared" si="1"/>
        <v>2860147.4000000004</v>
      </c>
      <c r="P15" s="32">
        <f t="shared" si="2"/>
        <v>31461621.399999999</v>
      </c>
      <c r="Q15" s="33">
        <f t="shared" si="3"/>
        <v>3146162.14</v>
      </c>
      <c r="R15" s="3"/>
      <c r="S15" s="34"/>
      <c r="T15" s="34"/>
      <c r="U15" s="3"/>
      <c r="V15" s="34"/>
    </row>
    <row r="16" spans="1:22" ht="25.5" customHeight="1">
      <c r="A16" s="35">
        <v>42378</v>
      </c>
      <c r="B16" s="30">
        <v>32994674</v>
      </c>
      <c r="C16" s="30"/>
      <c r="D16" s="30"/>
      <c r="E16" s="30"/>
      <c r="F16" s="30"/>
      <c r="G16" s="30"/>
      <c r="H16" s="30"/>
      <c r="I16" s="30">
        <v>450000</v>
      </c>
      <c r="J16" s="30"/>
      <c r="K16" s="36"/>
      <c r="L16" s="37"/>
      <c r="M16" s="38"/>
      <c r="N16" s="31">
        <f t="shared" si="0"/>
        <v>33444674</v>
      </c>
      <c r="O16" s="31">
        <f t="shared" si="1"/>
        <v>3344467.4000000004</v>
      </c>
      <c r="P16" s="32">
        <f t="shared" si="2"/>
        <v>36789141.399999999</v>
      </c>
      <c r="Q16" s="33">
        <f t="shared" si="3"/>
        <v>3678914.14</v>
      </c>
      <c r="R16" s="3"/>
      <c r="S16" s="34"/>
      <c r="T16" s="34"/>
      <c r="U16" s="3"/>
      <c r="V16" s="34"/>
    </row>
    <row r="17" spans="1:22" s="41" customFormat="1" ht="25.5" customHeight="1">
      <c r="A17" s="28">
        <v>42379</v>
      </c>
      <c r="B17" s="30">
        <v>22018280</v>
      </c>
      <c r="C17" s="30"/>
      <c r="D17" s="30"/>
      <c r="E17" s="30"/>
      <c r="F17" s="30"/>
      <c r="G17" s="30"/>
      <c r="H17" s="30"/>
      <c r="I17" s="30">
        <v>923554</v>
      </c>
      <c r="J17" s="30"/>
      <c r="K17" s="36"/>
      <c r="L17" s="37"/>
      <c r="M17" s="38"/>
      <c r="N17" s="31">
        <f t="shared" si="0"/>
        <v>22941834</v>
      </c>
      <c r="O17" s="31">
        <f t="shared" si="1"/>
        <v>2294183.4</v>
      </c>
      <c r="P17" s="32">
        <f t="shared" si="2"/>
        <v>25236017.399999999</v>
      </c>
      <c r="Q17" s="33">
        <f t="shared" si="3"/>
        <v>2523601.7400000002</v>
      </c>
      <c r="R17" s="39"/>
      <c r="S17" s="40"/>
      <c r="T17" s="40"/>
      <c r="U17" s="39"/>
      <c r="V17" s="40"/>
    </row>
    <row r="18" spans="1:22" s="41" customFormat="1" ht="25.5" customHeight="1">
      <c r="A18" s="35">
        <v>42380</v>
      </c>
      <c r="B18" s="30">
        <v>42555571</v>
      </c>
      <c r="C18" s="30"/>
      <c r="D18" s="30"/>
      <c r="E18" s="30"/>
      <c r="F18" s="30"/>
      <c r="G18" s="42"/>
      <c r="H18" s="30"/>
      <c r="I18" s="30">
        <v>2273552</v>
      </c>
      <c r="J18" s="30"/>
      <c r="K18" s="30"/>
      <c r="L18" s="37"/>
      <c r="M18" s="38">
        <v>82645</v>
      </c>
      <c r="N18" s="31">
        <f t="shared" si="0"/>
        <v>44911768</v>
      </c>
      <c r="O18" s="31">
        <f t="shared" si="1"/>
        <v>4491176.8</v>
      </c>
      <c r="P18" s="32">
        <f t="shared" si="2"/>
        <v>49402944.799999997</v>
      </c>
      <c r="Q18" s="33">
        <f t="shared" si="3"/>
        <v>4940294.4799999995</v>
      </c>
      <c r="R18" s="39"/>
      <c r="S18" s="40"/>
      <c r="T18" s="40"/>
      <c r="U18" s="39"/>
      <c r="V18" s="40"/>
    </row>
    <row r="19" spans="1:22" s="44" customFormat="1" ht="25.5" customHeight="1">
      <c r="A19" s="28">
        <v>42381</v>
      </c>
      <c r="B19" s="30">
        <v>22200278</v>
      </c>
      <c r="C19" s="30"/>
      <c r="D19" s="42"/>
      <c r="E19" s="30"/>
      <c r="F19" s="30"/>
      <c r="G19" s="42"/>
      <c r="H19" s="30">
        <v>28099</v>
      </c>
      <c r="I19" s="30">
        <v>1373554</v>
      </c>
      <c r="J19" s="30">
        <v>24000</v>
      </c>
      <c r="K19" s="43"/>
      <c r="L19" s="37"/>
      <c r="M19" s="38"/>
      <c r="N19" s="31">
        <f t="shared" si="0"/>
        <v>23625931</v>
      </c>
      <c r="O19" s="31">
        <f t="shared" si="1"/>
        <v>2362593.1</v>
      </c>
      <c r="P19" s="32">
        <f t="shared" si="2"/>
        <v>25988524.100000001</v>
      </c>
      <c r="Q19" s="33">
        <f t="shared" si="3"/>
        <v>2598852.41</v>
      </c>
      <c r="R19" s="39"/>
      <c r="S19" s="40"/>
      <c r="T19" s="40"/>
      <c r="U19" s="39"/>
      <c r="V19" s="40"/>
    </row>
    <row r="20" spans="1:22" ht="25.5" customHeight="1">
      <c r="A20" s="28">
        <v>42382</v>
      </c>
      <c r="B20" s="30">
        <v>22969337</v>
      </c>
      <c r="C20" s="42"/>
      <c r="D20" s="30"/>
      <c r="E20" s="30"/>
      <c r="F20" s="30"/>
      <c r="G20" s="30"/>
      <c r="H20" s="30">
        <v>2479</v>
      </c>
      <c r="I20" s="30">
        <v>2629338</v>
      </c>
      <c r="J20" s="30"/>
      <c r="K20" s="42"/>
      <c r="L20" s="37"/>
      <c r="M20" s="38"/>
      <c r="N20" s="31">
        <f t="shared" si="0"/>
        <v>25601154</v>
      </c>
      <c r="O20" s="31">
        <f t="shared" si="1"/>
        <v>2560115.4000000004</v>
      </c>
      <c r="P20" s="32">
        <f t="shared" si="2"/>
        <v>28161269.399999999</v>
      </c>
      <c r="Q20" s="33">
        <f t="shared" si="3"/>
        <v>2816126.94</v>
      </c>
      <c r="R20" s="3"/>
      <c r="S20" s="34"/>
      <c r="T20" s="34"/>
      <c r="U20" s="3"/>
      <c r="V20" s="34"/>
    </row>
    <row r="21" spans="1:22" ht="25.5" customHeight="1">
      <c r="A21" s="35">
        <v>42383</v>
      </c>
      <c r="B21" s="42">
        <v>35576347</v>
      </c>
      <c r="C21" s="30"/>
      <c r="D21" s="30"/>
      <c r="E21" s="30"/>
      <c r="F21" s="30"/>
      <c r="G21" s="30"/>
      <c r="H21" s="42"/>
      <c r="I21" s="42">
        <v>2065288</v>
      </c>
      <c r="J21" s="42">
        <v>145658</v>
      </c>
      <c r="K21" s="45"/>
      <c r="L21" s="46"/>
      <c r="M21" s="38"/>
      <c r="N21" s="31">
        <f t="shared" si="0"/>
        <v>37787293</v>
      </c>
      <c r="O21" s="31">
        <f t="shared" si="1"/>
        <v>3778729.3000000003</v>
      </c>
      <c r="P21" s="32">
        <f t="shared" si="2"/>
        <v>41566022.299999997</v>
      </c>
      <c r="Q21" s="33">
        <f t="shared" si="3"/>
        <v>4156602.23</v>
      </c>
      <c r="R21" s="3"/>
      <c r="S21" s="47"/>
      <c r="T21" s="47"/>
      <c r="U21" s="48"/>
      <c r="V21" s="47"/>
    </row>
    <row r="22" spans="1:22" ht="25.5" customHeight="1">
      <c r="A22" s="28">
        <v>42384</v>
      </c>
      <c r="B22" s="30">
        <v>30128596</v>
      </c>
      <c r="C22" s="30"/>
      <c r="D22" s="30"/>
      <c r="E22" s="30"/>
      <c r="F22" s="30"/>
      <c r="G22" s="30"/>
      <c r="H22" s="30"/>
      <c r="I22" s="30">
        <v>2214462</v>
      </c>
      <c r="J22" s="30"/>
      <c r="K22" s="36"/>
      <c r="L22" s="37"/>
      <c r="M22" s="38"/>
      <c r="N22" s="31">
        <f t="shared" si="0"/>
        <v>32343058</v>
      </c>
      <c r="O22" s="31">
        <f t="shared" si="1"/>
        <v>3234305.8000000003</v>
      </c>
      <c r="P22" s="32">
        <f t="shared" si="2"/>
        <v>35577363.799999997</v>
      </c>
      <c r="Q22" s="33">
        <f t="shared" si="3"/>
        <v>3557736.38</v>
      </c>
      <c r="R22" s="3"/>
      <c r="S22" s="34"/>
      <c r="T22" s="34"/>
      <c r="U22" s="3"/>
      <c r="V22" s="34"/>
    </row>
    <row r="23" spans="1:22" ht="25.5" customHeight="1">
      <c r="A23" s="35">
        <v>42385</v>
      </c>
      <c r="B23" s="30">
        <v>42613874</v>
      </c>
      <c r="C23" s="30"/>
      <c r="D23" s="30"/>
      <c r="E23" s="30"/>
      <c r="F23" s="30"/>
      <c r="G23" s="30"/>
      <c r="H23" s="30"/>
      <c r="I23" s="30">
        <v>2574380</v>
      </c>
      <c r="J23" s="30">
        <v>38000</v>
      </c>
      <c r="K23" s="36"/>
      <c r="L23" s="37"/>
      <c r="M23" s="38">
        <v>145000</v>
      </c>
      <c r="N23" s="31">
        <f t="shared" si="0"/>
        <v>45371254</v>
      </c>
      <c r="O23" s="31">
        <f t="shared" si="1"/>
        <v>4537125.4000000004</v>
      </c>
      <c r="P23" s="32">
        <f t="shared" si="2"/>
        <v>49908379.399999999</v>
      </c>
      <c r="Q23" s="33">
        <f t="shared" si="3"/>
        <v>4990837.9400000004</v>
      </c>
      <c r="R23" s="3"/>
      <c r="S23" s="34"/>
      <c r="T23" s="34"/>
      <c r="U23" s="3"/>
      <c r="V23" s="34"/>
    </row>
    <row r="24" spans="1:22" ht="25.5" customHeight="1">
      <c r="A24" s="28">
        <v>42386</v>
      </c>
      <c r="B24" s="30">
        <v>21203920</v>
      </c>
      <c r="C24" s="30"/>
      <c r="D24" s="30"/>
      <c r="E24" s="30"/>
      <c r="F24" s="30"/>
      <c r="G24" s="30"/>
      <c r="H24" s="30"/>
      <c r="I24" s="30">
        <v>1050000</v>
      </c>
      <c r="J24" s="30">
        <v>393000</v>
      </c>
      <c r="K24" s="30"/>
      <c r="L24" s="37"/>
      <c r="M24" s="38"/>
      <c r="N24" s="31">
        <f t="shared" si="0"/>
        <v>22646920</v>
      </c>
      <c r="O24" s="31">
        <f t="shared" si="1"/>
        <v>2264692</v>
      </c>
      <c r="P24" s="32">
        <f t="shared" si="2"/>
        <v>24911612</v>
      </c>
      <c r="Q24" s="33">
        <f t="shared" si="3"/>
        <v>2491161.2000000002</v>
      </c>
      <c r="R24" s="3"/>
      <c r="S24" s="34"/>
      <c r="T24" s="34"/>
      <c r="U24" s="3"/>
      <c r="V24" s="34"/>
    </row>
    <row r="25" spans="1:22" ht="25.5" customHeight="1">
      <c r="A25" s="35">
        <v>42387</v>
      </c>
      <c r="B25" s="30">
        <v>35745712</v>
      </c>
      <c r="C25" s="30"/>
      <c r="D25" s="30"/>
      <c r="E25" s="30"/>
      <c r="F25" s="30"/>
      <c r="G25" s="30"/>
      <c r="H25" s="30">
        <v>154545</v>
      </c>
      <c r="I25" s="30">
        <v>1172726</v>
      </c>
      <c r="J25" s="30">
        <v>63000</v>
      </c>
      <c r="K25" s="30"/>
      <c r="L25" s="37"/>
      <c r="M25" s="38"/>
      <c r="N25" s="31">
        <f t="shared" si="0"/>
        <v>37135983</v>
      </c>
      <c r="O25" s="31">
        <f t="shared" si="1"/>
        <v>3713598.3000000003</v>
      </c>
      <c r="P25" s="32">
        <f t="shared" si="2"/>
        <v>40849581.299999997</v>
      </c>
      <c r="Q25" s="33">
        <f t="shared" si="3"/>
        <v>4084958.13</v>
      </c>
      <c r="R25" s="3"/>
      <c r="S25" s="34"/>
      <c r="T25" s="34"/>
      <c r="U25" s="3"/>
      <c r="V25" s="34"/>
    </row>
    <row r="26" spans="1:22" ht="25.5" customHeight="1">
      <c r="A26" s="28">
        <v>42388</v>
      </c>
      <c r="B26" s="30">
        <v>24976612</v>
      </c>
      <c r="C26" s="30"/>
      <c r="D26" s="30"/>
      <c r="E26" s="30"/>
      <c r="F26" s="30"/>
      <c r="G26" s="30"/>
      <c r="H26" s="30">
        <v>826</v>
      </c>
      <c r="I26" s="30">
        <v>690908</v>
      </c>
      <c r="J26" s="30"/>
      <c r="K26" s="36"/>
      <c r="L26" s="37"/>
      <c r="M26" s="38"/>
      <c r="N26" s="31">
        <f t="shared" si="0"/>
        <v>25668346</v>
      </c>
      <c r="O26" s="31">
        <f t="shared" si="1"/>
        <v>2566834.6</v>
      </c>
      <c r="P26" s="32">
        <f t="shared" si="2"/>
        <v>28235180.600000001</v>
      </c>
      <c r="Q26" s="33">
        <f t="shared" si="3"/>
        <v>2823518.0600000005</v>
      </c>
      <c r="R26" s="3"/>
      <c r="S26" s="34"/>
      <c r="T26" s="34"/>
      <c r="U26" s="3"/>
      <c r="V26" s="34"/>
    </row>
    <row r="27" spans="1:22" ht="25.5" customHeight="1">
      <c r="A27" s="35">
        <v>42389</v>
      </c>
      <c r="B27" s="30">
        <v>38193057</v>
      </c>
      <c r="C27" s="30"/>
      <c r="D27" s="30"/>
      <c r="E27" s="30"/>
      <c r="F27" s="30"/>
      <c r="G27" s="30"/>
      <c r="H27" s="30"/>
      <c r="I27" s="30">
        <v>1413636</v>
      </c>
      <c r="J27" s="30"/>
      <c r="K27" s="30"/>
      <c r="L27" s="37"/>
      <c r="M27" s="38"/>
      <c r="N27" s="31">
        <f t="shared" si="0"/>
        <v>39606693</v>
      </c>
      <c r="O27" s="31">
        <f t="shared" si="1"/>
        <v>3960669.3000000003</v>
      </c>
      <c r="P27" s="32">
        <f t="shared" si="2"/>
        <v>43567362.299999997</v>
      </c>
      <c r="Q27" s="33">
        <f t="shared" si="3"/>
        <v>4356736.2299999995</v>
      </c>
      <c r="R27" s="3"/>
      <c r="S27" s="34"/>
      <c r="T27" s="34"/>
      <c r="U27" s="3"/>
      <c r="V27" s="34"/>
    </row>
    <row r="28" spans="1:22" ht="25.5" customHeight="1">
      <c r="A28" s="28">
        <v>42390</v>
      </c>
      <c r="B28" s="30">
        <v>36224553</v>
      </c>
      <c r="C28" s="30"/>
      <c r="D28" s="30"/>
      <c r="E28" s="30"/>
      <c r="F28" s="30"/>
      <c r="G28" s="30"/>
      <c r="H28" s="30"/>
      <c r="I28" s="30">
        <v>1890908</v>
      </c>
      <c r="J28" s="30"/>
      <c r="K28" s="30"/>
      <c r="L28" s="37"/>
      <c r="M28" s="38"/>
      <c r="N28" s="31">
        <f t="shared" si="0"/>
        <v>38115461</v>
      </c>
      <c r="O28" s="31">
        <f t="shared" si="1"/>
        <v>3811546.1</v>
      </c>
      <c r="P28" s="32">
        <f t="shared" si="2"/>
        <v>41927007.100000001</v>
      </c>
      <c r="Q28" s="33">
        <f t="shared" si="3"/>
        <v>4192700.7100000004</v>
      </c>
      <c r="R28" s="3"/>
      <c r="S28" s="34"/>
      <c r="T28" s="34"/>
      <c r="U28" s="3"/>
      <c r="V28" s="34"/>
    </row>
    <row r="29" spans="1:22" ht="25.5" customHeight="1">
      <c r="A29" s="35">
        <v>42391</v>
      </c>
      <c r="B29" s="30">
        <v>31249736</v>
      </c>
      <c r="C29" s="30"/>
      <c r="D29" s="30"/>
      <c r="E29" s="30"/>
      <c r="F29" s="30"/>
      <c r="G29" s="42"/>
      <c r="H29" s="30"/>
      <c r="I29" s="30">
        <v>690908</v>
      </c>
      <c r="J29" s="30">
        <v>57000</v>
      </c>
      <c r="K29" s="36"/>
      <c r="L29" s="37"/>
      <c r="M29" s="38">
        <v>490000</v>
      </c>
      <c r="N29" s="31">
        <f t="shared" si="0"/>
        <v>32487644</v>
      </c>
      <c r="O29" s="31">
        <f t="shared" si="1"/>
        <v>3248764.4000000004</v>
      </c>
      <c r="P29" s="32">
        <f t="shared" si="2"/>
        <v>35736408.399999999</v>
      </c>
      <c r="Q29" s="33">
        <f t="shared" si="3"/>
        <v>3573640.84</v>
      </c>
      <c r="R29" s="3"/>
      <c r="S29" s="34"/>
      <c r="T29" s="34"/>
      <c r="U29" s="3"/>
      <c r="V29" s="34"/>
    </row>
    <row r="30" spans="1:22" ht="25.5" customHeight="1">
      <c r="A30" s="28">
        <v>42392</v>
      </c>
      <c r="B30" s="30">
        <v>35127883</v>
      </c>
      <c r="C30" s="30"/>
      <c r="D30" s="42"/>
      <c r="E30" s="30"/>
      <c r="F30" s="30"/>
      <c r="G30" s="30"/>
      <c r="H30" s="30"/>
      <c r="I30" s="30">
        <v>1772726</v>
      </c>
      <c r="J30" s="30">
        <v>49000</v>
      </c>
      <c r="K30" s="36"/>
      <c r="L30" s="37"/>
      <c r="M30" s="38"/>
      <c r="N30" s="31">
        <f t="shared" si="0"/>
        <v>36949609</v>
      </c>
      <c r="O30" s="31">
        <f t="shared" si="1"/>
        <v>3694960.9000000004</v>
      </c>
      <c r="P30" s="32">
        <f t="shared" si="2"/>
        <v>40644569.899999999</v>
      </c>
      <c r="Q30" s="33">
        <f t="shared" si="3"/>
        <v>4064456.99</v>
      </c>
      <c r="R30" s="3"/>
      <c r="S30" s="34"/>
      <c r="T30" s="34"/>
      <c r="U30" s="3"/>
      <c r="V30" s="34"/>
    </row>
    <row r="31" spans="1:22" ht="25.5" customHeight="1">
      <c r="A31" s="35">
        <v>42393</v>
      </c>
      <c r="B31" s="30">
        <v>27912386</v>
      </c>
      <c r="C31" s="42"/>
      <c r="D31" s="30"/>
      <c r="E31" s="30"/>
      <c r="F31" s="30"/>
      <c r="G31" s="30"/>
      <c r="H31" s="30">
        <v>4959</v>
      </c>
      <c r="I31" s="30">
        <v>1354546</v>
      </c>
      <c r="J31" s="30"/>
      <c r="K31" s="36"/>
      <c r="L31" s="37"/>
      <c r="M31" s="38"/>
      <c r="N31" s="31">
        <f t="shared" si="0"/>
        <v>29271891</v>
      </c>
      <c r="O31" s="31">
        <f t="shared" si="1"/>
        <v>2927189.1</v>
      </c>
      <c r="P31" s="32">
        <f t="shared" si="2"/>
        <v>32199080.100000001</v>
      </c>
      <c r="Q31" s="33">
        <f t="shared" si="3"/>
        <v>3219908.0100000002</v>
      </c>
      <c r="R31" s="3"/>
      <c r="S31" s="34"/>
      <c r="T31" s="34"/>
      <c r="U31" s="3"/>
      <c r="V31" s="34"/>
    </row>
    <row r="32" spans="1:22" s="50" customFormat="1" ht="25.5" customHeight="1">
      <c r="A32" s="28">
        <v>42394</v>
      </c>
      <c r="B32" s="42">
        <v>16233554</v>
      </c>
      <c r="C32" s="30"/>
      <c r="D32" s="30"/>
      <c r="E32" s="42"/>
      <c r="F32" s="42"/>
      <c r="G32" s="42"/>
      <c r="H32" s="42"/>
      <c r="I32" s="42">
        <v>1259504</v>
      </c>
      <c r="J32" s="42">
        <v>170330</v>
      </c>
      <c r="K32" s="45"/>
      <c r="L32" s="46"/>
      <c r="M32" s="49"/>
      <c r="N32" s="31">
        <f t="shared" si="0"/>
        <v>17663388</v>
      </c>
      <c r="O32" s="31">
        <f t="shared" si="1"/>
        <v>1766338.8</v>
      </c>
      <c r="P32" s="32">
        <f t="shared" si="2"/>
        <v>19429726.800000001</v>
      </c>
      <c r="Q32" s="33">
        <f t="shared" si="3"/>
        <v>1942972.6800000002</v>
      </c>
      <c r="R32" s="48"/>
      <c r="S32" s="47"/>
      <c r="T32" s="47"/>
      <c r="U32" s="48"/>
      <c r="V32" s="47"/>
    </row>
    <row r="33" spans="1:22" ht="25.5" customHeight="1">
      <c r="A33" s="35">
        <v>42395</v>
      </c>
      <c r="B33" s="30">
        <v>34839686</v>
      </c>
      <c r="C33" s="30"/>
      <c r="D33" s="30"/>
      <c r="E33" s="30"/>
      <c r="F33" s="30"/>
      <c r="G33" s="30"/>
      <c r="H33" s="30">
        <v>15702</v>
      </c>
      <c r="I33" s="30">
        <v>540908</v>
      </c>
      <c r="J33" s="30"/>
      <c r="K33" s="36"/>
      <c r="L33" s="37"/>
      <c r="M33" s="38"/>
      <c r="N33" s="31">
        <f t="shared" si="0"/>
        <v>35396296</v>
      </c>
      <c r="O33" s="31">
        <f t="shared" si="1"/>
        <v>3539629.6</v>
      </c>
      <c r="P33" s="32">
        <f t="shared" si="2"/>
        <v>38935925.600000001</v>
      </c>
      <c r="Q33" s="33">
        <f t="shared" si="3"/>
        <v>3893592.5600000005</v>
      </c>
      <c r="R33" s="3"/>
      <c r="S33" s="34"/>
      <c r="T33" s="34"/>
      <c r="U33" s="3"/>
      <c r="V33" s="34"/>
    </row>
    <row r="34" spans="1:22" ht="25.5" customHeight="1">
      <c r="A34" s="28">
        <v>42396</v>
      </c>
      <c r="B34" s="30">
        <v>52044296</v>
      </c>
      <c r="C34" s="30"/>
      <c r="D34" s="30"/>
      <c r="E34" s="30"/>
      <c r="F34" s="30"/>
      <c r="G34" s="30"/>
      <c r="H34" s="30"/>
      <c r="I34" s="30">
        <v>1469008</v>
      </c>
      <c r="J34" s="30"/>
      <c r="K34" s="36"/>
      <c r="L34" s="37"/>
      <c r="M34" s="51"/>
      <c r="N34" s="31">
        <f t="shared" si="0"/>
        <v>53513304</v>
      </c>
      <c r="O34" s="31">
        <f t="shared" si="1"/>
        <v>5351330.4000000004</v>
      </c>
      <c r="P34" s="32">
        <f t="shared" si="2"/>
        <v>58864634.399999999</v>
      </c>
      <c r="Q34" s="33">
        <f t="shared" si="3"/>
        <v>5886463.4400000004</v>
      </c>
      <c r="R34" s="3"/>
      <c r="S34" s="34"/>
      <c r="T34" s="34"/>
      <c r="U34" s="3"/>
      <c r="V34" s="34"/>
    </row>
    <row r="35" spans="1:22" ht="25.5" customHeight="1">
      <c r="A35" s="28">
        <v>42397</v>
      </c>
      <c r="B35" s="30">
        <v>49284773</v>
      </c>
      <c r="C35" s="30"/>
      <c r="D35" s="30"/>
      <c r="E35" s="30"/>
      <c r="F35" s="30"/>
      <c r="G35" s="30"/>
      <c r="H35" s="30"/>
      <c r="I35" s="30">
        <v>1259504</v>
      </c>
      <c r="J35" s="30"/>
      <c r="K35" s="30"/>
      <c r="L35" s="37"/>
      <c r="M35" s="51"/>
      <c r="N35" s="31">
        <f t="shared" si="0"/>
        <v>50544277</v>
      </c>
      <c r="O35" s="31">
        <f t="shared" si="1"/>
        <v>5054427.7</v>
      </c>
      <c r="P35" s="32">
        <f t="shared" si="2"/>
        <v>55598704.700000003</v>
      </c>
      <c r="Q35" s="33">
        <f t="shared" si="3"/>
        <v>5559870.4700000007</v>
      </c>
      <c r="R35" s="3"/>
      <c r="S35" s="34"/>
      <c r="T35" s="34"/>
      <c r="U35" s="3"/>
      <c r="V35" s="34"/>
    </row>
    <row r="36" spans="1:22" ht="25.5" customHeight="1">
      <c r="A36" s="35">
        <v>42398</v>
      </c>
      <c r="B36" s="30">
        <v>42186695</v>
      </c>
      <c r="C36" s="30"/>
      <c r="D36" s="52"/>
      <c r="E36" s="30"/>
      <c r="F36" s="30"/>
      <c r="G36" s="30"/>
      <c r="H36" s="30">
        <v>20661</v>
      </c>
      <c r="I36" s="30">
        <v>1172726</v>
      </c>
      <c r="J36" s="30">
        <v>286000</v>
      </c>
      <c r="K36" s="36"/>
      <c r="L36" s="37"/>
      <c r="M36" s="38">
        <v>245000</v>
      </c>
      <c r="N36" s="31">
        <f t="shared" si="0"/>
        <v>43911082</v>
      </c>
      <c r="O36" s="31">
        <f t="shared" si="1"/>
        <v>4391108.2</v>
      </c>
      <c r="P36" s="32">
        <f t="shared" si="2"/>
        <v>48302190.200000003</v>
      </c>
      <c r="Q36" s="33">
        <f t="shared" si="3"/>
        <v>4830219.0200000005</v>
      </c>
      <c r="R36" s="3"/>
      <c r="S36" s="34"/>
      <c r="T36" s="34"/>
      <c r="U36" s="3"/>
      <c r="V36" s="34"/>
    </row>
    <row r="37" spans="1:22" ht="25.5" customHeight="1">
      <c r="A37" s="28">
        <v>42399</v>
      </c>
      <c r="B37" s="30">
        <v>27317707</v>
      </c>
      <c r="C37" s="52"/>
      <c r="D37" s="30"/>
      <c r="E37" s="30"/>
      <c r="F37" s="30"/>
      <c r="G37" s="30"/>
      <c r="H37" s="30">
        <v>13223</v>
      </c>
      <c r="I37" s="30">
        <v>1081818</v>
      </c>
      <c r="J37" s="30"/>
      <c r="K37" s="36"/>
      <c r="L37" s="37"/>
      <c r="M37" s="38"/>
      <c r="N37" s="31">
        <f t="shared" si="0"/>
        <v>28412748</v>
      </c>
      <c r="O37" s="31">
        <f t="shared" si="1"/>
        <v>2841274.8000000003</v>
      </c>
      <c r="P37" s="32">
        <f t="shared" si="2"/>
        <v>31254022.800000001</v>
      </c>
      <c r="Q37" s="33">
        <f t="shared" si="3"/>
        <v>3125402.2800000003</v>
      </c>
      <c r="R37" s="3"/>
      <c r="S37" s="34"/>
      <c r="T37" s="34"/>
      <c r="U37" s="3"/>
      <c r="V37" s="34"/>
    </row>
    <row r="38" spans="1:22" ht="25.5" customHeight="1">
      <c r="A38" s="35">
        <v>42400</v>
      </c>
      <c r="B38" s="52">
        <v>27315268</v>
      </c>
      <c r="C38" s="30"/>
      <c r="D38" s="30"/>
      <c r="E38" s="30"/>
      <c r="F38" s="30"/>
      <c r="G38" s="30"/>
      <c r="H38" s="30"/>
      <c r="I38" s="30">
        <v>1772726</v>
      </c>
      <c r="J38" s="30"/>
      <c r="K38" s="36"/>
      <c r="L38" s="37"/>
      <c r="M38" s="38">
        <v>41322</v>
      </c>
      <c r="N38" s="31">
        <f t="shared" si="0"/>
        <v>29129316</v>
      </c>
      <c r="O38" s="31">
        <f t="shared" si="1"/>
        <v>2912931.6</v>
      </c>
      <c r="P38" s="32">
        <f t="shared" si="2"/>
        <v>32042247.600000001</v>
      </c>
      <c r="Q38" s="33">
        <f t="shared" si="3"/>
        <v>3204224.7600000002</v>
      </c>
      <c r="R38" s="3"/>
      <c r="S38" s="34"/>
      <c r="T38" s="34"/>
      <c r="U38" s="3"/>
      <c r="V38" s="34"/>
    </row>
    <row r="39" spans="1:22" ht="25.5" customHeight="1" thickBot="1">
      <c r="A39" s="35"/>
      <c r="B39" s="30"/>
      <c r="C39" s="30"/>
      <c r="D39" s="30"/>
      <c r="E39" s="53"/>
      <c r="F39" s="53"/>
      <c r="G39" s="30"/>
      <c r="H39" s="30"/>
      <c r="I39" s="30"/>
      <c r="J39" s="53"/>
      <c r="K39" s="54"/>
      <c r="L39" s="55"/>
      <c r="M39" s="56"/>
      <c r="N39" s="31"/>
      <c r="O39" s="31"/>
      <c r="P39" s="32"/>
      <c r="Q39" s="33"/>
      <c r="R39" s="3"/>
      <c r="S39" s="34"/>
      <c r="T39" s="34"/>
      <c r="U39" s="3"/>
      <c r="V39" s="34"/>
    </row>
    <row r="40" spans="1:22" ht="15.75" thickBot="1">
      <c r="A40" s="57" t="s">
        <v>20</v>
      </c>
      <c r="B40" s="58">
        <f>SUM(B8:B39)</f>
        <v>947772310</v>
      </c>
      <c r="C40" s="59">
        <f>SUM(C8:C39)</f>
        <v>0</v>
      </c>
      <c r="D40" s="59">
        <f t="shared" ref="D40:N40" si="4">SUM(D8:D39)</f>
        <v>0</v>
      </c>
      <c r="E40" s="59">
        <f t="shared" si="4"/>
        <v>0</v>
      </c>
      <c r="F40" s="59">
        <f t="shared" si="4"/>
        <v>0</v>
      </c>
      <c r="G40" s="59">
        <f t="shared" si="4"/>
        <v>0</v>
      </c>
      <c r="H40" s="59">
        <f t="shared" si="4"/>
        <v>244626</v>
      </c>
      <c r="I40" s="59">
        <f t="shared" si="4"/>
        <v>44116924</v>
      </c>
      <c r="J40" s="59">
        <f t="shared" si="4"/>
        <v>1691988</v>
      </c>
      <c r="K40" s="59">
        <f t="shared" si="4"/>
        <v>0</v>
      </c>
      <c r="L40" s="59">
        <f t="shared" si="4"/>
        <v>0</v>
      </c>
      <c r="M40" s="59">
        <f t="shared" si="4"/>
        <v>1493967</v>
      </c>
      <c r="N40" s="59">
        <f t="shared" si="4"/>
        <v>995319815</v>
      </c>
      <c r="O40" s="59">
        <f>SUM(O8:O39)</f>
        <v>99531981.499999985</v>
      </c>
      <c r="P40" s="59">
        <f>SUM(P8:P39)</f>
        <v>1094851796.5</v>
      </c>
      <c r="Q40" s="59">
        <f>SUM(Q8:Q39)</f>
        <v>109485179.65000001</v>
      </c>
      <c r="R40" s="60"/>
      <c r="S40" s="18"/>
      <c r="T40" s="18"/>
      <c r="U40" s="18"/>
      <c r="V40" s="18"/>
    </row>
    <row r="41" spans="1:22" ht="15.75" thickTop="1">
      <c r="A41" s="3"/>
      <c r="B41" s="3"/>
      <c r="C41" s="3"/>
      <c r="D41" s="3"/>
      <c r="E41" s="3"/>
      <c r="F41" s="3"/>
      <c r="G41" s="3"/>
      <c r="H41" s="3"/>
      <c r="I41" s="3"/>
      <c r="J41" s="8"/>
      <c r="K41" s="8"/>
      <c r="L41" s="8"/>
      <c r="M41" s="8"/>
      <c r="N41" s="8"/>
      <c r="O41" s="8"/>
      <c r="P41" s="8"/>
      <c r="Q41" s="8"/>
      <c r="R41" s="8"/>
      <c r="S41" s="3"/>
      <c r="T41" s="3"/>
      <c r="U41" s="3"/>
      <c r="V41" s="3"/>
    </row>
    <row r="42" spans="1:22">
      <c r="A42" s="61"/>
      <c r="B42" s="61"/>
      <c r="C42" s="52"/>
      <c r="D42" s="61"/>
      <c r="E42" s="61"/>
      <c r="F42" s="61"/>
      <c r="G42" s="61"/>
      <c r="H42" s="61"/>
      <c r="I42" s="61"/>
      <c r="J42" s="62"/>
      <c r="K42" s="62"/>
      <c r="L42" s="62"/>
      <c r="M42" s="63"/>
      <c r="N42" s="63"/>
      <c r="O42" s="64"/>
      <c r="P42" s="64"/>
      <c r="Q42" s="8"/>
      <c r="R42" s="64"/>
      <c r="S42" s="3"/>
      <c r="T42" s="3"/>
      <c r="U42" s="3"/>
      <c r="V42" s="3"/>
    </row>
    <row r="43" spans="1:22">
      <c r="A43" s="65"/>
      <c r="B43" s="66" t="s">
        <v>21</v>
      </c>
      <c r="C43" s="65"/>
      <c r="D43" s="65"/>
      <c r="E43" s="65"/>
      <c r="F43" s="65"/>
      <c r="G43" s="65"/>
      <c r="H43" s="65"/>
      <c r="I43" s="65"/>
      <c r="J43" s="65"/>
      <c r="K43" s="65"/>
      <c r="L43" s="67" t="s">
        <v>22</v>
      </c>
      <c r="M43" s="68"/>
      <c r="N43" s="69"/>
      <c r="O43" s="70"/>
      <c r="P43" s="70"/>
      <c r="Q43" s="71"/>
      <c r="R43" s="70"/>
    </row>
    <row r="44" spans="1:22">
      <c r="A44" s="65"/>
      <c r="B44" s="65"/>
      <c r="C44" s="65"/>
      <c r="D44" s="65"/>
      <c r="E44" s="65"/>
      <c r="F44" s="72"/>
      <c r="G44" s="72"/>
      <c r="H44" s="72"/>
      <c r="I44" s="72"/>
      <c r="J44" s="72"/>
      <c r="K44" s="72"/>
      <c r="L44" s="65"/>
      <c r="M44" s="73"/>
      <c r="N44" s="69"/>
      <c r="O44" s="70"/>
      <c r="P44" s="70"/>
      <c r="Q44" s="74"/>
      <c r="R44" s="70"/>
    </row>
    <row r="45" spans="1:22">
      <c r="A45" s="65"/>
      <c r="B45" s="65"/>
      <c r="C45" s="65"/>
      <c r="D45" s="65"/>
      <c r="E45" s="65"/>
      <c r="F45" s="72"/>
      <c r="G45" s="72"/>
      <c r="H45" s="72"/>
      <c r="I45" s="72"/>
      <c r="J45" s="72"/>
      <c r="K45" s="72"/>
      <c r="L45" s="65"/>
      <c r="M45" s="73"/>
      <c r="N45" s="69"/>
      <c r="O45" s="70"/>
      <c r="P45" s="70"/>
      <c r="Q45" s="74"/>
      <c r="R45" s="70"/>
    </row>
    <row r="46" spans="1:22">
      <c r="A46" s="65"/>
      <c r="B46" s="65"/>
      <c r="C46" s="65"/>
      <c r="D46" s="65"/>
      <c r="E46" s="65"/>
      <c r="F46" s="72"/>
      <c r="G46" s="72"/>
      <c r="H46" s="72"/>
      <c r="I46" s="72"/>
      <c r="J46" s="72"/>
      <c r="K46" s="72"/>
      <c r="L46" s="65"/>
      <c r="M46" s="73"/>
      <c r="N46" s="69"/>
      <c r="O46" s="70"/>
      <c r="P46" s="70"/>
      <c r="Q46" s="74"/>
      <c r="R46" s="70"/>
    </row>
    <row r="47" spans="1:22">
      <c r="A47" s="75"/>
      <c r="B47" s="76"/>
      <c r="C47" s="75"/>
      <c r="D47" s="75"/>
      <c r="E47" s="75"/>
      <c r="F47" s="77"/>
      <c r="G47" s="77"/>
      <c r="H47" s="77"/>
      <c r="I47" s="77"/>
      <c r="J47" s="77"/>
      <c r="K47" s="77"/>
      <c r="L47" s="77"/>
      <c r="M47" s="78"/>
      <c r="N47" s="79"/>
      <c r="O47" s="80"/>
      <c r="P47" s="80"/>
      <c r="Q47" s="81"/>
      <c r="R47" s="80"/>
    </row>
    <row r="48" spans="1:22" ht="15.75">
      <c r="A48" s="82"/>
      <c r="B48" s="83" t="s">
        <v>23</v>
      </c>
      <c r="C48" s="82"/>
      <c r="D48" s="82"/>
      <c r="E48" s="82"/>
      <c r="F48" s="84"/>
      <c r="G48" s="84"/>
      <c r="H48" s="84"/>
      <c r="I48" s="84"/>
      <c r="J48" s="84"/>
      <c r="K48" s="84"/>
      <c r="L48" s="82" t="s">
        <v>24</v>
      </c>
      <c r="M48" s="85"/>
      <c r="N48" s="86"/>
      <c r="O48" s="87"/>
      <c r="P48" s="87"/>
      <c r="Q48" s="88"/>
      <c r="R48" s="87"/>
    </row>
    <row r="49" spans="1:18" hidden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3"/>
      <c r="P49" s="3"/>
      <c r="Q49" s="3"/>
      <c r="R49" s="3"/>
    </row>
    <row r="50" spans="1:18" hidden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2"/>
      <c r="M50" s="62"/>
      <c r="N50" s="62"/>
      <c r="O50" s="8"/>
      <c r="P50" s="8"/>
      <c r="Q50" s="8"/>
      <c r="R50" s="8"/>
    </row>
    <row r="51" spans="1:18" hidden="1">
      <c r="A51" s="89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1"/>
      <c r="M51" s="92"/>
      <c r="N51" s="92"/>
      <c r="O51" s="93"/>
      <c r="P51" s="93"/>
      <c r="Q51" s="94"/>
      <c r="R51" s="93"/>
    </row>
    <row r="52" spans="1:18" hidden="1">
      <c r="A52" s="89"/>
      <c r="B52" s="90"/>
      <c r="C52" s="95"/>
      <c r="D52" s="65"/>
      <c r="E52" s="65"/>
      <c r="F52" s="65"/>
      <c r="G52" s="65"/>
      <c r="H52" s="65"/>
      <c r="I52" s="95"/>
      <c r="J52" s="65"/>
      <c r="K52" s="65"/>
      <c r="L52" s="91"/>
      <c r="M52" s="96"/>
      <c r="N52" s="96"/>
      <c r="O52" s="97"/>
      <c r="P52" s="97"/>
      <c r="Q52" s="98"/>
      <c r="R52" s="97"/>
    </row>
    <row r="53" spans="1:18" hidden="1">
      <c r="A53" s="99"/>
      <c r="B53" s="100"/>
      <c r="C53" s="101"/>
      <c r="D53" s="72"/>
      <c r="E53" s="72"/>
      <c r="F53" s="100"/>
      <c r="G53" s="72"/>
      <c r="H53" s="72"/>
      <c r="I53" s="101"/>
      <c r="J53" s="72"/>
      <c r="K53" s="72"/>
      <c r="L53" s="91"/>
      <c r="M53" s="96"/>
      <c r="N53" s="96"/>
      <c r="O53" s="97"/>
      <c r="P53" s="97"/>
      <c r="Q53" s="98"/>
      <c r="R53" s="97"/>
    </row>
    <row r="54" spans="1:18" hidden="1">
      <c r="A54" s="102"/>
      <c r="B54" s="103"/>
      <c r="C54" s="101"/>
      <c r="D54" s="72"/>
      <c r="E54" s="72"/>
      <c r="F54" s="103"/>
      <c r="G54" s="72"/>
      <c r="H54" s="72"/>
      <c r="I54" s="101"/>
      <c r="J54" s="103"/>
      <c r="K54" s="72"/>
      <c r="L54" s="91"/>
      <c r="M54" s="62"/>
      <c r="N54" s="62"/>
      <c r="O54" s="8"/>
      <c r="P54" s="8"/>
      <c r="Q54" s="98"/>
      <c r="R54" s="8"/>
    </row>
    <row r="55" spans="1:18" hidden="1">
      <c r="A55" s="102"/>
      <c r="B55" s="100"/>
      <c r="C55" s="101"/>
      <c r="D55" s="72"/>
      <c r="E55" s="72"/>
      <c r="F55" s="72"/>
      <c r="G55" s="72"/>
      <c r="H55" s="72"/>
      <c r="I55" s="72"/>
      <c r="J55" s="72"/>
      <c r="K55" s="72"/>
      <c r="L55" s="104"/>
      <c r="M55" s="96"/>
      <c r="N55" s="96"/>
      <c r="O55" s="97"/>
      <c r="P55" s="97"/>
      <c r="Q55" s="98"/>
      <c r="R55" s="97"/>
    </row>
  </sheetData>
  <autoFilter ref="A1:V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18">
    <mergeCell ref="O6:O7"/>
    <mergeCell ref="P6:P7"/>
    <mergeCell ref="I6:I7"/>
    <mergeCell ref="J6:J7"/>
    <mergeCell ref="K6:K7"/>
    <mergeCell ref="L6:L7"/>
    <mergeCell ref="M6:M7"/>
    <mergeCell ref="N6:N7"/>
    <mergeCell ref="A1:Q1"/>
    <mergeCell ref="A3:Q3"/>
    <mergeCell ref="A4:Q4"/>
    <mergeCell ref="A6:A7"/>
    <mergeCell ref="B6:B7"/>
    <mergeCell ref="C6:C7"/>
    <mergeCell ref="D6:D7"/>
    <mergeCell ref="F6:F7"/>
    <mergeCell ref="G6:G7"/>
    <mergeCell ref="H6:H7"/>
  </mergeCells>
  <printOptions horizontalCentered="1"/>
  <pageMargins left="0.2" right="0.2" top="0.25" bottom="0.25" header="0.3" footer="0.3"/>
  <pageSetup paperSize="9" scale="53" orientation="landscape" r:id="rId1"/>
  <rowBreaks count="1" manualBreakCount="1">
    <brk id="48" max="16" man="1"/>
  </rowBreaks>
  <colBreaks count="1" manualBreakCount="1">
    <brk id="1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Jan'2016 FO</vt:lpstr>
      <vt:lpstr>'Jan''2016 FO'!Print_Area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2016-02-03T06:25:27Z</dcterms:created>
  <dcterms:modified xsi:type="dcterms:W3CDTF">2016-02-03T06:25:48Z</dcterms:modified>
</cp:coreProperties>
</file>