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form1( SUMMARY REPORT)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Excel_BuiltIn_Print_Area_36">#REF!</definedName>
    <definedName name="Excel_BuiltIn_Print_Area_38">#REF!</definedName>
    <definedName name="_xlnm.Print_Area" localSheetId="0">'form1( SUMMARY REPORT)'!$B$1:$J$64</definedName>
  </definedNames>
  <calcPr calcId="144525"/>
</workbook>
</file>

<file path=xl/calcChain.xml><?xml version="1.0" encoding="utf-8"?>
<calcChain xmlns="http://schemas.openxmlformats.org/spreadsheetml/2006/main">
  <c r="E43" i="4" l="1"/>
  <c r="D43" i="4"/>
  <c r="C43" i="4"/>
  <c r="F43" i="4" s="1"/>
  <c r="E42" i="4"/>
  <c r="D42" i="4"/>
  <c r="C42" i="4"/>
  <c r="F42" i="4" s="1"/>
  <c r="E41" i="4"/>
  <c r="D41" i="4"/>
  <c r="C41" i="4"/>
  <c r="F41" i="4" s="1"/>
  <c r="G41" i="4" s="1"/>
  <c r="E40" i="4"/>
  <c r="D40" i="4"/>
  <c r="C40" i="4"/>
  <c r="F40" i="4" s="1"/>
  <c r="E39" i="4"/>
  <c r="D39" i="4"/>
  <c r="C39" i="4"/>
  <c r="F39" i="4" s="1"/>
  <c r="E38" i="4"/>
  <c r="D38" i="4"/>
  <c r="C38" i="4"/>
  <c r="F38" i="4" s="1"/>
  <c r="G38" i="4" s="1"/>
  <c r="E37" i="4"/>
  <c r="D37" i="4"/>
  <c r="C37" i="4"/>
  <c r="F37" i="4" s="1"/>
  <c r="E36" i="4"/>
  <c r="D36" i="4"/>
  <c r="F36" i="4" s="1"/>
  <c r="G36" i="4" s="1"/>
  <c r="C36" i="4"/>
  <c r="E35" i="4"/>
  <c r="D35" i="4"/>
  <c r="F35" i="4" s="1"/>
  <c r="G35" i="4" s="1"/>
  <c r="C35" i="4"/>
  <c r="E34" i="4"/>
  <c r="D34" i="4"/>
  <c r="F34" i="4" s="1"/>
  <c r="G34" i="4" s="1"/>
  <c r="C34" i="4"/>
  <c r="E33" i="4"/>
  <c r="D33" i="4"/>
  <c r="F33" i="4" s="1"/>
  <c r="G33" i="4" s="1"/>
  <c r="C33" i="4"/>
  <c r="E32" i="4"/>
  <c r="D32" i="4"/>
  <c r="F32" i="4" s="1"/>
  <c r="G32" i="4" s="1"/>
  <c r="C32" i="4"/>
  <c r="E31" i="4"/>
  <c r="D31" i="4"/>
  <c r="F31" i="4" s="1"/>
  <c r="G31" i="4" s="1"/>
  <c r="C31" i="4"/>
  <c r="E30" i="4"/>
  <c r="D30" i="4"/>
  <c r="C30" i="4"/>
  <c r="F30" i="4" s="1"/>
  <c r="G30" i="4" s="1"/>
  <c r="E29" i="4"/>
  <c r="D29" i="4"/>
  <c r="C29" i="4"/>
  <c r="E28" i="4"/>
  <c r="D28" i="4"/>
  <c r="C28" i="4"/>
  <c r="E27" i="4"/>
  <c r="D27" i="4"/>
  <c r="C27" i="4"/>
  <c r="E26" i="4"/>
  <c r="D26" i="4"/>
  <c r="C26" i="4"/>
  <c r="F26" i="4" s="1"/>
  <c r="G26" i="4" s="1"/>
  <c r="E25" i="4"/>
  <c r="D25" i="4"/>
  <c r="C25" i="4"/>
  <c r="E24" i="4"/>
  <c r="D24" i="4"/>
  <c r="C24" i="4"/>
  <c r="E23" i="4"/>
  <c r="D23" i="4"/>
  <c r="C23" i="4"/>
  <c r="E22" i="4"/>
  <c r="D22" i="4"/>
  <c r="C22" i="4"/>
  <c r="F22" i="4" s="1"/>
  <c r="G22" i="4" s="1"/>
  <c r="E21" i="4"/>
  <c r="D21" i="4"/>
  <c r="C21" i="4"/>
  <c r="E20" i="4"/>
  <c r="D20" i="4"/>
  <c r="C20" i="4"/>
  <c r="E19" i="4"/>
  <c r="D19" i="4"/>
  <c r="C19" i="4"/>
  <c r="E18" i="4"/>
  <c r="D18" i="4"/>
  <c r="C18" i="4"/>
  <c r="F18" i="4" s="1"/>
  <c r="G18" i="4" s="1"/>
  <c r="E17" i="4"/>
  <c r="D17" i="4"/>
  <c r="C17" i="4"/>
  <c r="E16" i="4"/>
  <c r="D16" i="4"/>
  <c r="C16" i="4"/>
  <c r="E15" i="4"/>
  <c r="D15" i="4"/>
  <c r="C15" i="4"/>
  <c r="E14" i="4"/>
  <c r="D14" i="4"/>
  <c r="C14" i="4"/>
  <c r="F14" i="4" s="1"/>
  <c r="G14" i="4" s="1"/>
  <c r="E13" i="4"/>
  <c r="D13" i="4"/>
  <c r="D44" i="4" s="1"/>
  <c r="C13" i="4"/>
  <c r="H40" i="4" l="1"/>
  <c r="I40" i="4" s="1"/>
  <c r="F16" i="4"/>
  <c r="F20" i="4"/>
  <c r="F24" i="4"/>
  <c r="F28" i="4"/>
  <c r="F13" i="4"/>
  <c r="H14" i="4"/>
  <c r="I14" i="4" s="1"/>
  <c r="F17" i="4"/>
  <c r="H18" i="4"/>
  <c r="I18" i="4" s="1"/>
  <c r="F21" i="4"/>
  <c r="H22" i="4"/>
  <c r="I22" i="4" s="1"/>
  <c r="F25" i="4"/>
  <c r="H26" i="4"/>
  <c r="I26" i="4" s="1"/>
  <c r="F29" i="4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G37" i="4"/>
  <c r="H37" i="4" s="1"/>
  <c r="I37" i="4" s="1"/>
  <c r="G39" i="4"/>
  <c r="H39" i="4" s="1"/>
  <c r="I39" i="4" s="1"/>
  <c r="G40" i="4"/>
  <c r="G42" i="4"/>
  <c r="H42" i="4" s="1"/>
  <c r="I42" i="4" s="1"/>
  <c r="G43" i="4"/>
  <c r="H43" i="4" s="1"/>
  <c r="I43" i="4" s="1"/>
  <c r="H38" i="4"/>
  <c r="I38" i="4" s="1"/>
  <c r="H41" i="4"/>
  <c r="I41" i="4" s="1"/>
  <c r="C44" i="4"/>
  <c r="E44" i="4"/>
  <c r="F15" i="4"/>
  <c r="F19" i="4"/>
  <c r="F23" i="4"/>
  <c r="F27" i="4"/>
  <c r="G15" i="4" l="1"/>
  <c r="H15" i="4"/>
  <c r="I15" i="4" s="1"/>
  <c r="G27" i="4"/>
  <c r="H27" i="4"/>
  <c r="I27" i="4" s="1"/>
  <c r="G29" i="4"/>
  <c r="H29" i="4"/>
  <c r="I29" i="4" s="1"/>
  <c r="G28" i="4"/>
  <c r="H28" i="4"/>
  <c r="I28" i="4" s="1"/>
  <c r="G20" i="4"/>
  <c r="H20" i="4"/>
  <c r="I20" i="4" s="1"/>
  <c r="G21" i="4"/>
  <c r="H21" i="4"/>
  <c r="I21" i="4" s="1"/>
  <c r="F44" i="4"/>
  <c r="G13" i="4"/>
  <c r="H13" i="4" s="1"/>
  <c r="G16" i="4"/>
  <c r="H16" i="4" s="1"/>
  <c r="I16" i="4" s="1"/>
  <c r="G23" i="4"/>
  <c r="H23" i="4" s="1"/>
  <c r="I23" i="4" s="1"/>
  <c r="G19" i="4"/>
  <c r="H19" i="4"/>
  <c r="I19" i="4" s="1"/>
  <c r="G25" i="4"/>
  <c r="H25" i="4" s="1"/>
  <c r="I25" i="4" s="1"/>
  <c r="G17" i="4"/>
  <c r="H17" i="4"/>
  <c r="I17" i="4" s="1"/>
  <c r="G24" i="4"/>
  <c r="H24" i="4" s="1"/>
  <c r="I24" i="4" s="1"/>
  <c r="H44" i="4" l="1"/>
  <c r="I13" i="4"/>
  <c r="G44" i="4"/>
  <c r="I44" i="4" l="1"/>
  <c r="J13" i="4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</calcChain>
</file>

<file path=xl/sharedStrings.xml><?xml version="1.0" encoding="utf-8"?>
<sst xmlns="http://schemas.openxmlformats.org/spreadsheetml/2006/main" count="40" uniqueCount="39">
  <si>
    <t>AMARIS HOTEL TANGERANG</t>
  </si>
  <si>
    <t>JL. JENDRAL SUDIRMAN NO. 1</t>
  </si>
  <si>
    <t>TANGERANG</t>
  </si>
  <si>
    <t>MONTHLY SALES REPORT</t>
  </si>
  <si>
    <t>BULAN  :  JANUARI 2016</t>
  </si>
  <si>
    <t>(dalam Rp.)</t>
  </si>
  <si>
    <t>TGL</t>
  </si>
  <si>
    <t>ROOM</t>
  </si>
  <si>
    <t>FB</t>
  </si>
  <si>
    <t>OTHER</t>
  </si>
  <si>
    <t>TOTAL</t>
  </si>
  <si>
    <t>SERVICE</t>
  </si>
  <si>
    <t xml:space="preserve">TAX </t>
  </si>
  <si>
    <t>TOTAL TODAY</t>
  </si>
  <si>
    <t>MONTH</t>
  </si>
  <si>
    <t xml:space="preserve"> </t>
  </si>
  <si>
    <t>REVENUE</t>
  </si>
  <si>
    <t>INCOME</t>
  </si>
  <si>
    <t>Excl. Serv. &amp; Tax.</t>
  </si>
  <si>
    <t xml:space="preserve">Incl. Serv. &amp; Tax </t>
  </si>
  <si>
    <t>TO DATE</t>
  </si>
  <si>
    <t>A</t>
  </si>
  <si>
    <t>TOTAL I</t>
  </si>
  <si>
    <t>B</t>
  </si>
  <si>
    <t>Allowance</t>
  </si>
  <si>
    <t>C</t>
  </si>
  <si>
    <t>TOTAL II</t>
  </si>
  <si>
    <t>D = C/A</t>
  </si>
  <si>
    <t>PERCENT</t>
  </si>
  <si>
    <t>TANGERANG, 31 JANUARI 2016</t>
  </si>
  <si>
    <t>Menyetujui,</t>
  </si>
  <si>
    <t>Diperiksa,</t>
  </si>
  <si>
    <t>Penyusun,</t>
  </si>
  <si>
    <t>Indra Muaz</t>
  </si>
  <si>
    <t>Mega Afrillia</t>
  </si>
  <si>
    <t>Rizhafira Hananzahra</t>
  </si>
  <si>
    <t>Hotel Manager</t>
  </si>
  <si>
    <t>Accounting Supervisor</t>
  </si>
  <si>
    <t>Income Audit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</si>
</sst>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4" formatCode="_(&quot;Rp&quot;* #,##0.00_);_(&quot;Rp&quot;* \(#,##0.00\);_(&quot;Rp&quot;* &quot;-&quot;??_);_(@_)"/>
    <numFmt numFmtId="43" formatCode="_(* #,##0.00_);_(* \(#,##0.00\);_(* &quot;-&quot;??_);_(@_)"/>
    <numFmt numFmtId="164" formatCode="_(* #,##0_);_(* \(#,##0\);_(* \-_);_(@_)"/>
    <numFmt numFmtId="165" formatCode="_(&quot;Rp&quot;* #,##0_);_(&quot;Rp&quot;* \(#,##0\);_(&quot;Rp&quot;* \-_);_(@_)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  <charset val="1"/>
    </font>
    <font>
      <b/>
      <sz val="12"/>
      <name val="Calibri"/>
      <family val="2"/>
      <scheme val="minor"/>
    </font>
    <font>
      <sz val="10"/>
      <name val="Arial"/>
      <family val="2"/>
    </font>
    <font>
      <b/>
      <i/>
      <sz val="12"/>
      <name val="Calibri"/>
      <family val="2"/>
      <scheme val="minor"/>
    </font>
    <font>
      <b/>
      <sz val="12"/>
      <name val="Arial"/>
      <family val="2"/>
      <charset val="1"/>
    </font>
    <font>
      <b/>
      <u/>
      <sz val="12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8"/>
      <name val="Calibri"/>
      <family val="2"/>
    </font>
    <font>
      <sz val="10"/>
      <color indexed="8"/>
      <name val="MS Sans Serif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</borders>
  <cellStyleXfs count="59">
    <xf numFmtId="0" fontId="0" fillId="0" borderId="0"/>
    <xf numFmtId="0" fontId="2" fillId="0" borderId="0"/>
    <xf numFmtId="0" fontId="4" fillId="0" borderId="0"/>
    <xf numFmtId="41" fontId="4" fillId="0" borderId="0" applyFill="0" applyBorder="0" applyAlignment="0" applyProtection="0"/>
    <xf numFmtId="164" fontId="2" fillId="0" borderId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ill="0" applyBorder="0" applyAlignment="0" applyProtection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2" fillId="0" borderId="0" applyFill="0" applyBorder="0" applyAlignment="0" applyProtection="0"/>
    <xf numFmtId="44" fontId="4" fillId="0" borderId="0" applyFont="0" applyFill="0" applyBorder="0" applyAlignment="0" applyProtection="0"/>
    <xf numFmtId="0" fontId="11" fillId="0" borderId="0"/>
    <xf numFmtId="0" fontId="4" fillId="0" borderId="0"/>
    <xf numFmtId="0" fontId="4" fillId="0" borderId="0"/>
    <xf numFmtId="0" fontId="2" fillId="0" borderId="0"/>
    <xf numFmtId="0" fontId="12" fillId="0" borderId="0"/>
    <xf numFmtId="0" fontId="9" fillId="0" borderId="0"/>
    <xf numFmtId="0" fontId="9" fillId="0" borderId="0"/>
    <xf numFmtId="0" fontId="12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1" fillId="0" borderId="0"/>
    <xf numFmtId="0" fontId="10" fillId="0" borderId="0"/>
    <xf numFmtId="0" fontId="12" fillId="0" borderId="0"/>
  </cellStyleXfs>
  <cellXfs count="32">
    <xf numFmtId="0" fontId="0" fillId="0" borderId="0" xfId="0"/>
    <xf numFmtId="0" fontId="3" fillId="0" borderId="0" xfId="1" applyFont="1" applyFill="1" applyAlignment="1">
      <alignment horizontal="center"/>
    </xf>
    <xf numFmtId="0" fontId="3" fillId="0" borderId="0" xfId="2" applyFont="1" applyFill="1"/>
    <xf numFmtId="0" fontId="3" fillId="0" borderId="0" xfId="1" applyFont="1" applyFill="1"/>
    <xf numFmtId="0" fontId="3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right"/>
    </xf>
    <xf numFmtId="0" fontId="3" fillId="0" borderId="3" xfId="1" applyFont="1" applyFill="1" applyBorder="1" applyAlignment="1">
      <alignment horizontal="center" vertical="center"/>
    </xf>
    <xf numFmtId="164" fontId="3" fillId="0" borderId="3" xfId="1" applyNumberFormat="1" applyFont="1" applyFill="1" applyBorder="1" applyAlignment="1">
      <alignment horizontal="center" vertical="center"/>
    </xf>
    <xf numFmtId="164" fontId="3" fillId="0" borderId="3" xfId="1" applyNumberFormat="1" applyFon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left" vertical="center"/>
    </xf>
    <xf numFmtId="164" fontId="3" fillId="0" borderId="3" xfId="1" applyNumberFormat="1" applyFont="1" applyFill="1" applyBorder="1" applyAlignment="1">
      <alignment horizontal="left"/>
    </xf>
    <xf numFmtId="3" fontId="3" fillId="0" borderId="0" xfId="1" applyNumberFormat="1" applyFont="1" applyFill="1"/>
    <xf numFmtId="0" fontId="3" fillId="0" borderId="0" xfId="1" applyFont="1" applyFill="1" applyBorder="1"/>
    <xf numFmtId="3" fontId="3" fillId="0" borderId="0" xfId="1" applyNumberFormat="1" applyFont="1" applyFill="1" applyBorder="1"/>
    <xf numFmtId="164" fontId="3" fillId="0" borderId="0" xfId="1" applyNumberFormat="1" applyFont="1" applyFill="1" applyBorder="1"/>
    <xf numFmtId="0" fontId="3" fillId="0" borderId="5" xfId="1" applyFont="1" applyFill="1" applyBorder="1"/>
    <xf numFmtId="164" fontId="3" fillId="0" borderId="5" xfId="1" applyNumberFormat="1" applyFont="1" applyFill="1" applyBorder="1"/>
    <xf numFmtId="0" fontId="3" fillId="0" borderId="3" xfId="1" applyFont="1" applyFill="1" applyBorder="1"/>
    <xf numFmtId="0" fontId="3" fillId="0" borderId="1" xfId="1" applyFont="1" applyFill="1" applyBorder="1"/>
    <xf numFmtId="0" fontId="3" fillId="0" borderId="0" xfId="1" applyFont="1" applyFill="1" applyAlignment="1">
      <alignment horizontal="center"/>
    </xf>
    <xf numFmtId="0" fontId="6" fillId="0" borderId="0" xfId="1" applyFont="1" applyFill="1"/>
    <xf numFmtId="0" fontId="3" fillId="0" borderId="0" xfId="1" applyFont="1" applyFill="1" applyBorder="1" applyAlignment="1">
      <alignment horizontal="center"/>
    </xf>
    <xf numFmtId="0" fontId="7" fillId="0" borderId="0" xfId="2" applyFont="1" applyFill="1" applyAlignment="1">
      <alignment horizontal="center"/>
    </xf>
    <xf numFmtId="0" fontId="7" fillId="0" borderId="0" xfId="1" applyFont="1" applyFill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9" fontId="3" fillId="0" borderId="4" xfId="1" applyNumberFormat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</cellXfs>
  <cellStyles count="59">
    <cellStyle name="Comma [0] 2" xfId="3"/>
    <cellStyle name="Comma [0] 2 2" xfId="4"/>
    <cellStyle name="Comma [0] 2 3" xfId="5"/>
    <cellStyle name="Comma [0] 3" xfId="6"/>
    <cellStyle name="Comma [0] 3 2" xfId="7"/>
    <cellStyle name="Comma [0] 4" xfId="8"/>
    <cellStyle name="Comma [0] 4 2" xfId="9"/>
    <cellStyle name="Comma [0] 4 3" xfId="10"/>
    <cellStyle name="Comma [0] 5" xfId="11"/>
    <cellStyle name="Comma [0] 6" xfId="12"/>
    <cellStyle name="Comma 10" xfId="13"/>
    <cellStyle name="Comma 11" xfId="14"/>
    <cellStyle name="Comma 12" xfId="15"/>
    <cellStyle name="Comma 13" xfId="16"/>
    <cellStyle name="Comma 14" xfId="17"/>
    <cellStyle name="Comma 15" xfId="18"/>
    <cellStyle name="Comma 16" xfId="19"/>
    <cellStyle name="Comma 17" xfId="20"/>
    <cellStyle name="Comma 18" xfId="21"/>
    <cellStyle name="Comma 19" xfId="22"/>
    <cellStyle name="Comma 2" xfId="23"/>
    <cellStyle name="Comma 2 2" xfId="24"/>
    <cellStyle name="Comma 2 3" xfId="25"/>
    <cellStyle name="Comma 20" xfId="26"/>
    <cellStyle name="Comma 21" xfId="27"/>
    <cellStyle name="Comma 3" xfId="28"/>
    <cellStyle name="Comma 3 2" xfId="29"/>
    <cellStyle name="Comma 3 3" xfId="30"/>
    <cellStyle name="Comma 4" xfId="31"/>
    <cellStyle name="Comma 4 2" xfId="32"/>
    <cellStyle name="Comma 5" xfId="33"/>
    <cellStyle name="Comma 6" xfId="34"/>
    <cellStyle name="Comma 7" xfId="35"/>
    <cellStyle name="Comma 8" xfId="36"/>
    <cellStyle name="Comma 9" xfId="37"/>
    <cellStyle name="Currency [0] 2" xfId="38"/>
    <cellStyle name="Currency 2" xfId="39"/>
    <cellStyle name="Excel Built-in Normal" xfId="40"/>
    <cellStyle name="Normal" xfId="0" builtinId="0"/>
    <cellStyle name="Normal 2" xfId="1"/>
    <cellStyle name="Normal 2 2" xfId="41"/>
    <cellStyle name="Normal 2 2 2 2" xfId="42"/>
    <cellStyle name="Normal 2 3" xfId="43"/>
    <cellStyle name="Normal 2 3 2" xfId="44"/>
    <cellStyle name="Normal 2 3 3" xfId="45"/>
    <cellStyle name="Normal 3" xfId="46"/>
    <cellStyle name="Normal 3 2" xfId="47"/>
    <cellStyle name="Normal 3 2 2" xfId="48"/>
    <cellStyle name="Normal 3 3" xfId="49"/>
    <cellStyle name="Normal 3 4" xfId="50"/>
    <cellStyle name="Normal 4" xfId="51"/>
    <cellStyle name="Normal 4 2" xfId="52"/>
    <cellStyle name="Normal 5" xfId="53"/>
    <cellStyle name="Normal 5 2" xfId="54"/>
    <cellStyle name="Normal 5 3" xfId="55"/>
    <cellStyle name="Normal 6" xfId="56"/>
    <cellStyle name="Normal 7" xfId="57"/>
    <cellStyle name="Normal 8" xfId="58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A\DSJ\9.%20DSJ%20-%20JANUARI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extra"/>
      <sheetName val="form1( SUMMARY REPORT)"/>
      <sheetName val="Daily Revenue"/>
      <sheetName val="ADV DEPOSIT"/>
      <sheetName val="GJ 1"/>
      <sheetName val="GJ 3"/>
    </sheetNames>
    <sheetDataSet>
      <sheetData sheetId="0">
        <row r="8">
          <cell r="H8">
            <v>39849128.099173553</v>
          </cell>
        </row>
        <row r="15">
          <cell r="H15">
            <v>169421.48760330578</v>
          </cell>
        </row>
        <row r="19">
          <cell r="H19">
            <v>132231.40495867768</v>
          </cell>
        </row>
      </sheetData>
      <sheetData sheetId="1">
        <row r="8">
          <cell r="H8">
            <v>30738942.14876033</v>
          </cell>
        </row>
        <row r="15">
          <cell r="H15">
            <v>140495.86776859505</v>
          </cell>
        </row>
        <row r="19">
          <cell r="H19">
            <v>0</v>
          </cell>
        </row>
      </sheetData>
      <sheetData sheetId="2">
        <row r="8">
          <cell r="H8">
            <v>16026487.603305785</v>
          </cell>
        </row>
        <row r="15">
          <cell r="H15">
            <v>161157.02479338844</v>
          </cell>
        </row>
        <row r="19">
          <cell r="H19">
            <v>41322.314049586777</v>
          </cell>
        </row>
      </sheetData>
      <sheetData sheetId="3">
        <row r="8">
          <cell r="H8">
            <v>14803933.884297522</v>
          </cell>
        </row>
        <row r="15">
          <cell r="H15">
            <v>1528925.6198347108</v>
          </cell>
        </row>
        <row r="19">
          <cell r="H19">
            <v>41322.314049586777</v>
          </cell>
        </row>
      </sheetData>
      <sheetData sheetId="4">
        <row r="8">
          <cell r="H8">
            <v>21410239.669421487</v>
          </cell>
        </row>
        <row r="15">
          <cell r="H15">
            <v>1739669.4214876033</v>
          </cell>
        </row>
        <row r="19">
          <cell r="H19">
            <v>0</v>
          </cell>
        </row>
      </sheetData>
      <sheetData sheetId="5">
        <row r="8">
          <cell r="H8">
            <v>24249876.033057854</v>
          </cell>
        </row>
        <row r="15">
          <cell r="H15">
            <v>2396694.2148760329</v>
          </cell>
        </row>
        <row r="19">
          <cell r="H19">
            <v>104958.67768595042</v>
          </cell>
        </row>
      </sheetData>
      <sheetData sheetId="6">
        <row r="8">
          <cell r="H8">
            <v>43373033.05785124</v>
          </cell>
        </row>
        <row r="15">
          <cell r="H15">
            <v>508264.46280991734</v>
          </cell>
        </row>
        <row r="19">
          <cell r="H19">
            <v>41322.314049586777</v>
          </cell>
        </row>
      </sheetData>
      <sheetData sheetId="7">
        <row r="8">
          <cell r="H8">
            <v>30649446.280991737</v>
          </cell>
        </row>
        <row r="15">
          <cell r="H15">
            <v>326446.28099173552</v>
          </cell>
        </row>
        <row r="19">
          <cell r="H19">
            <v>190082.64462809917</v>
          </cell>
        </row>
      </sheetData>
      <sheetData sheetId="8">
        <row r="8">
          <cell r="H8">
            <v>39747099.17355372</v>
          </cell>
        </row>
        <row r="15">
          <cell r="H15">
            <v>301652.89256198349</v>
          </cell>
        </row>
        <row r="19">
          <cell r="H19">
            <v>165289.25619834711</v>
          </cell>
        </row>
      </sheetData>
      <sheetData sheetId="9">
        <row r="8">
          <cell r="H8">
            <v>23116512.396694217</v>
          </cell>
        </row>
        <row r="15">
          <cell r="H15">
            <v>82644.628099173555</v>
          </cell>
        </row>
        <row r="19">
          <cell r="H19">
            <v>512396.69421487604</v>
          </cell>
        </row>
      </sheetData>
      <sheetData sheetId="10">
        <row r="8">
          <cell r="H8">
            <v>26837119.834710743</v>
          </cell>
        </row>
        <row r="15">
          <cell r="H15">
            <v>185950.41322314049</v>
          </cell>
        </row>
        <row r="19">
          <cell r="H19">
            <v>0</v>
          </cell>
        </row>
      </sheetData>
      <sheetData sheetId="11">
        <row r="8">
          <cell r="H8">
            <v>25169458.67768595</v>
          </cell>
        </row>
        <row r="15">
          <cell r="H15">
            <v>2371900.8264462813</v>
          </cell>
        </row>
        <row r="19">
          <cell r="H19">
            <v>41322.314049586777</v>
          </cell>
        </row>
      </sheetData>
      <sheetData sheetId="12">
        <row r="8">
          <cell r="H8">
            <v>27741049.58677686</v>
          </cell>
        </row>
        <row r="15">
          <cell r="H15">
            <v>344628.09917355375</v>
          </cell>
        </row>
        <row r="19">
          <cell r="H19">
            <v>0</v>
          </cell>
        </row>
      </sheetData>
      <sheetData sheetId="13">
        <row r="8">
          <cell r="H8">
            <v>30506165.2892562</v>
          </cell>
        </row>
        <row r="15">
          <cell r="H15">
            <v>359504.13223140495</v>
          </cell>
        </row>
        <row r="19">
          <cell r="H19">
            <v>123966.94214876034</v>
          </cell>
        </row>
      </sheetData>
      <sheetData sheetId="14">
        <row r="8">
          <cell r="H8">
            <v>27630685.950413223</v>
          </cell>
        </row>
        <row r="15">
          <cell r="H15">
            <v>276033.05785123969</v>
          </cell>
        </row>
        <row r="19">
          <cell r="H19">
            <v>41322.314049586777</v>
          </cell>
        </row>
      </sheetData>
      <sheetData sheetId="15">
        <row r="8">
          <cell r="H8">
            <v>39681685.950413227</v>
          </cell>
        </row>
        <row r="15">
          <cell r="H15">
            <v>1501652.8925619835</v>
          </cell>
        </row>
        <row r="19">
          <cell r="H19">
            <v>123966.94214876034</v>
          </cell>
        </row>
      </sheetData>
      <sheetData sheetId="16">
        <row r="8">
          <cell r="H8">
            <v>15275636.363636363</v>
          </cell>
        </row>
        <row r="15">
          <cell r="H15">
            <v>206611.57024793388</v>
          </cell>
        </row>
        <row r="18">
          <cell r="H18">
            <v>41322.314049586777</v>
          </cell>
        </row>
      </sheetData>
      <sheetData sheetId="17">
        <row r="8">
          <cell r="H8">
            <v>19222140.49586777</v>
          </cell>
        </row>
        <row r="15">
          <cell r="H15">
            <v>1371900.826446281</v>
          </cell>
        </row>
        <row r="18">
          <cell r="H18">
            <v>0</v>
          </cell>
        </row>
      </sheetData>
      <sheetData sheetId="18">
        <row r="8">
          <cell r="H8">
            <v>16947041.32231405</v>
          </cell>
        </row>
        <row r="15">
          <cell r="H15">
            <v>1640495.867768595</v>
          </cell>
        </row>
        <row r="18">
          <cell r="H18">
            <v>309917.35537190083</v>
          </cell>
        </row>
      </sheetData>
      <sheetData sheetId="19">
        <row r="8">
          <cell r="H8">
            <v>23913925.61983471</v>
          </cell>
        </row>
        <row r="15">
          <cell r="H15">
            <v>1515702.4793388429</v>
          </cell>
        </row>
        <row r="18">
          <cell r="H18">
            <v>82644.628099173555</v>
          </cell>
        </row>
      </sheetData>
      <sheetData sheetId="20">
        <row r="8">
          <cell r="H8">
            <v>29416933.88429752</v>
          </cell>
        </row>
        <row r="15">
          <cell r="H15">
            <v>1128099.173553719</v>
          </cell>
        </row>
        <row r="18">
          <cell r="H18">
            <v>123966.94214876034</v>
          </cell>
        </row>
      </sheetData>
      <sheetData sheetId="21">
        <row r="8">
          <cell r="H8">
            <v>24003900.82644628</v>
          </cell>
        </row>
        <row r="15">
          <cell r="H15">
            <v>198347.10743801654</v>
          </cell>
        </row>
        <row r="18">
          <cell r="H18">
            <v>123966.94214876034</v>
          </cell>
        </row>
      </sheetData>
      <sheetData sheetId="22">
        <row r="8">
          <cell r="H8">
            <v>43704119.008264467</v>
          </cell>
        </row>
        <row r="15">
          <cell r="H15">
            <v>714876.03305785125</v>
          </cell>
        </row>
        <row r="18">
          <cell r="H18">
            <v>123966.94214876034</v>
          </cell>
        </row>
      </sheetData>
      <sheetData sheetId="23">
        <row r="8">
          <cell r="H8">
            <v>18120082.6446281</v>
          </cell>
        </row>
        <row r="15">
          <cell r="H15">
            <v>573553.71900826448</v>
          </cell>
        </row>
        <row r="18">
          <cell r="H18">
            <v>206611.57024793388</v>
          </cell>
        </row>
      </sheetData>
      <sheetData sheetId="24">
        <row r="8">
          <cell r="H8">
            <v>20570297.520661157</v>
          </cell>
        </row>
        <row r="15">
          <cell r="H15">
            <v>1198347.1074380165</v>
          </cell>
        </row>
        <row r="18">
          <cell r="H18">
            <v>0</v>
          </cell>
        </row>
      </sheetData>
      <sheetData sheetId="25">
        <row r="8">
          <cell r="H8">
            <v>26007289.256198347</v>
          </cell>
        </row>
        <row r="15">
          <cell r="H15">
            <v>1187603.305785124</v>
          </cell>
        </row>
        <row r="18">
          <cell r="H18">
            <v>41322.314049586777</v>
          </cell>
        </row>
      </sheetData>
      <sheetData sheetId="26">
        <row r="8">
          <cell r="H8">
            <v>39747041.322314054</v>
          </cell>
        </row>
        <row r="15">
          <cell r="H15">
            <v>5491735.5371900834</v>
          </cell>
        </row>
        <row r="18">
          <cell r="H18">
            <v>33057.85123966942</v>
          </cell>
        </row>
      </sheetData>
      <sheetData sheetId="27">
        <row r="8">
          <cell r="H8">
            <v>31575242.14876033</v>
          </cell>
        </row>
        <row r="15">
          <cell r="H15">
            <v>5632231.4049586784</v>
          </cell>
        </row>
        <row r="18">
          <cell r="H18">
            <v>132231.40495867768</v>
          </cell>
        </row>
      </sheetData>
      <sheetData sheetId="28">
        <row r="8">
          <cell r="H8">
            <v>33527691.73553719</v>
          </cell>
        </row>
        <row r="15">
          <cell r="H15">
            <v>132231.40495867768</v>
          </cell>
        </row>
        <row r="18">
          <cell r="H18">
            <v>132231.40495867768</v>
          </cell>
        </row>
      </sheetData>
      <sheetData sheetId="29">
        <row r="8">
          <cell r="H8">
            <v>39245490.082644626</v>
          </cell>
        </row>
        <row r="15">
          <cell r="H15">
            <v>78512.396694214884</v>
          </cell>
        </row>
        <row r="18">
          <cell r="H18">
            <v>342975.20661157026</v>
          </cell>
        </row>
      </sheetData>
      <sheetData sheetId="30">
        <row r="8">
          <cell r="H8">
            <v>18205280.991735537</v>
          </cell>
        </row>
        <row r="15">
          <cell r="H15">
            <v>86776.859504132241</v>
          </cell>
        </row>
        <row r="18">
          <cell r="H18">
            <v>66115.702479338841</v>
          </cell>
        </row>
      </sheetData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showGridLines="0" tabSelected="1" zoomScale="90" zoomScaleNormal="90" workbookViewId="0">
      <pane ySplit="12" topLeftCell="A13" activePane="bottomLeft" state="frozen"/>
      <selection pane="bottomLeft" activeCell="N44" sqref="N44"/>
    </sheetView>
  </sheetViews>
  <sheetFormatPr defaultRowHeight="15.75" x14ac:dyDescent="0.25"/>
  <cols>
    <col min="1" max="1" width="7.7109375" style="3" customWidth="1"/>
    <col min="2" max="2" width="10.7109375" style="3" customWidth="1"/>
    <col min="3" max="3" width="15.5703125" style="3" customWidth="1"/>
    <col min="4" max="4" width="12.85546875" style="3" customWidth="1"/>
    <col min="5" max="5" width="12.7109375" style="3" customWidth="1"/>
    <col min="6" max="6" width="16.5703125" style="3" customWidth="1"/>
    <col min="7" max="7" width="14.42578125" style="3" customWidth="1"/>
    <col min="8" max="8" width="14.140625" style="3" customWidth="1"/>
    <col min="9" max="10" width="16" style="3" customWidth="1"/>
    <col min="11" max="12" width="9.140625" style="3"/>
    <col min="13" max="13" width="23.5703125" style="3" customWidth="1"/>
    <col min="14" max="256" width="9.140625" style="3"/>
    <col min="257" max="257" width="7.7109375" style="3" customWidth="1"/>
    <col min="258" max="258" width="10.7109375" style="3" customWidth="1"/>
    <col min="259" max="259" width="15.5703125" style="3" customWidth="1"/>
    <col min="260" max="260" width="12.85546875" style="3" customWidth="1"/>
    <col min="261" max="261" width="12.7109375" style="3" customWidth="1"/>
    <col min="262" max="262" width="16.5703125" style="3" customWidth="1"/>
    <col min="263" max="263" width="14.42578125" style="3" customWidth="1"/>
    <col min="264" max="264" width="14.140625" style="3" customWidth="1"/>
    <col min="265" max="266" width="16" style="3" customWidth="1"/>
    <col min="267" max="268" width="9.140625" style="3"/>
    <col min="269" max="269" width="23.5703125" style="3" customWidth="1"/>
    <col min="270" max="512" width="9.140625" style="3"/>
    <col min="513" max="513" width="7.7109375" style="3" customWidth="1"/>
    <col min="514" max="514" width="10.7109375" style="3" customWidth="1"/>
    <col min="515" max="515" width="15.5703125" style="3" customWidth="1"/>
    <col min="516" max="516" width="12.85546875" style="3" customWidth="1"/>
    <col min="517" max="517" width="12.7109375" style="3" customWidth="1"/>
    <col min="518" max="518" width="16.5703125" style="3" customWidth="1"/>
    <col min="519" max="519" width="14.42578125" style="3" customWidth="1"/>
    <col min="520" max="520" width="14.140625" style="3" customWidth="1"/>
    <col min="521" max="522" width="16" style="3" customWidth="1"/>
    <col min="523" max="524" width="9.140625" style="3"/>
    <col min="525" max="525" width="23.5703125" style="3" customWidth="1"/>
    <col min="526" max="768" width="9.140625" style="3"/>
    <col min="769" max="769" width="7.7109375" style="3" customWidth="1"/>
    <col min="770" max="770" width="10.7109375" style="3" customWidth="1"/>
    <col min="771" max="771" width="15.5703125" style="3" customWidth="1"/>
    <col min="772" max="772" width="12.85546875" style="3" customWidth="1"/>
    <col min="773" max="773" width="12.7109375" style="3" customWidth="1"/>
    <col min="774" max="774" width="16.5703125" style="3" customWidth="1"/>
    <col min="775" max="775" width="14.42578125" style="3" customWidth="1"/>
    <col min="776" max="776" width="14.140625" style="3" customWidth="1"/>
    <col min="777" max="778" width="16" style="3" customWidth="1"/>
    <col min="779" max="780" width="9.140625" style="3"/>
    <col min="781" max="781" width="23.5703125" style="3" customWidth="1"/>
    <col min="782" max="1024" width="9.140625" style="3"/>
    <col min="1025" max="1025" width="7.7109375" style="3" customWidth="1"/>
    <col min="1026" max="1026" width="10.7109375" style="3" customWidth="1"/>
    <col min="1027" max="1027" width="15.5703125" style="3" customWidth="1"/>
    <col min="1028" max="1028" width="12.85546875" style="3" customWidth="1"/>
    <col min="1029" max="1029" width="12.7109375" style="3" customWidth="1"/>
    <col min="1030" max="1030" width="16.5703125" style="3" customWidth="1"/>
    <col min="1031" max="1031" width="14.42578125" style="3" customWidth="1"/>
    <col min="1032" max="1032" width="14.140625" style="3" customWidth="1"/>
    <col min="1033" max="1034" width="16" style="3" customWidth="1"/>
    <col min="1035" max="1036" width="9.140625" style="3"/>
    <col min="1037" max="1037" width="23.5703125" style="3" customWidth="1"/>
    <col min="1038" max="1280" width="9.140625" style="3"/>
    <col min="1281" max="1281" width="7.7109375" style="3" customWidth="1"/>
    <col min="1282" max="1282" width="10.7109375" style="3" customWidth="1"/>
    <col min="1283" max="1283" width="15.5703125" style="3" customWidth="1"/>
    <col min="1284" max="1284" width="12.85546875" style="3" customWidth="1"/>
    <col min="1285" max="1285" width="12.7109375" style="3" customWidth="1"/>
    <col min="1286" max="1286" width="16.5703125" style="3" customWidth="1"/>
    <col min="1287" max="1287" width="14.42578125" style="3" customWidth="1"/>
    <col min="1288" max="1288" width="14.140625" style="3" customWidth="1"/>
    <col min="1289" max="1290" width="16" style="3" customWidth="1"/>
    <col min="1291" max="1292" width="9.140625" style="3"/>
    <col min="1293" max="1293" width="23.5703125" style="3" customWidth="1"/>
    <col min="1294" max="1536" width="9.140625" style="3"/>
    <col min="1537" max="1537" width="7.7109375" style="3" customWidth="1"/>
    <col min="1538" max="1538" width="10.7109375" style="3" customWidth="1"/>
    <col min="1539" max="1539" width="15.5703125" style="3" customWidth="1"/>
    <col min="1540" max="1540" width="12.85546875" style="3" customWidth="1"/>
    <col min="1541" max="1541" width="12.7109375" style="3" customWidth="1"/>
    <col min="1542" max="1542" width="16.5703125" style="3" customWidth="1"/>
    <col min="1543" max="1543" width="14.42578125" style="3" customWidth="1"/>
    <col min="1544" max="1544" width="14.140625" style="3" customWidth="1"/>
    <col min="1545" max="1546" width="16" style="3" customWidth="1"/>
    <col min="1547" max="1548" width="9.140625" style="3"/>
    <col min="1549" max="1549" width="23.5703125" style="3" customWidth="1"/>
    <col min="1550" max="1792" width="9.140625" style="3"/>
    <col min="1793" max="1793" width="7.7109375" style="3" customWidth="1"/>
    <col min="1794" max="1794" width="10.7109375" style="3" customWidth="1"/>
    <col min="1795" max="1795" width="15.5703125" style="3" customWidth="1"/>
    <col min="1796" max="1796" width="12.85546875" style="3" customWidth="1"/>
    <col min="1797" max="1797" width="12.7109375" style="3" customWidth="1"/>
    <col min="1798" max="1798" width="16.5703125" style="3" customWidth="1"/>
    <col min="1799" max="1799" width="14.42578125" style="3" customWidth="1"/>
    <col min="1800" max="1800" width="14.140625" style="3" customWidth="1"/>
    <col min="1801" max="1802" width="16" style="3" customWidth="1"/>
    <col min="1803" max="1804" width="9.140625" style="3"/>
    <col min="1805" max="1805" width="23.5703125" style="3" customWidth="1"/>
    <col min="1806" max="2048" width="9.140625" style="3"/>
    <col min="2049" max="2049" width="7.7109375" style="3" customWidth="1"/>
    <col min="2050" max="2050" width="10.7109375" style="3" customWidth="1"/>
    <col min="2051" max="2051" width="15.5703125" style="3" customWidth="1"/>
    <col min="2052" max="2052" width="12.85546875" style="3" customWidth="1"/>
    <col min="2053" max="2053" width="12.7109375" style="3" customWidth="1"/>
    <col min="2054" max="2054" width="16.5703125" style="3" customWidth="1"/>
    <col min="2055" max="2055" width="14.42578125" style="3" customWidth="1"/>
    <col min="2056" max="2056" width="14.140625" style="3" customWidth="1"/>
    <col min="2057" max="2058" width="16" style="3" customWidth="1"/>
    <col min="2059" max="2060" width="9.140625" style="3"/>
    <col min="2061" max="2061" width="23.5703125" style="3" customWidth="1"/>
    <col min="2062" max="2304" width="9.140625" style="3"/>
    <col min="2305" max="2305" width="7.7109375" style="3" customWidth="1"/>
    <col min="2306" max="2306" width="10.7109375" style="3" customWidth="1"/>
    <col min="2307" max="2307" width="15.5703125" style="3" customWidth="1"/>
    <col min="2308" max="2308" width="12.85546875" style="3" customWidth="1"/>
    <col min="2309" max="2309" width="12.7109375" style="3" customWidth="1"/>
    <col min="2310" max="2310" width="16.5703125" style="3" customWidth="1"/>
    <col min="2311" max="2311" width="14.42578125" style="3" customWidth="1"/>
    <col min="2312" max="2312" width="14.140625" style="3" customWidth="1"/>
    <col min="2313" max="2314" width="16" style="3" customWidth="1"/>
    <col min="2315" max="2316" width="9.140625" style="3"/>
    <col min="2317" max="2317" width="23.5703125" style="3" customWidth="1"/>
    <col min="2318" max="2560" width="9.140625" style="3"/>
    <col min="2561" max="2561" width="7.7109375" style="3" customWidth="1"/>
    <col min="2562" max="2562" width="10.7109375" style="3" customWidth="1"/>
    <col min="2563" max="2563" width="15.5703125" style="3" customWidth="1"/>
    <col min="2564" max="2564" width="12.85546875" style="3" customWidth="1"/>
    <col min="2565" max="2565" width="12.7109375" style="3" customWidth="1"/>
    <col min="2566" max="2566" width="16.5703125" style="3" customWidth="1"/>
    <col min="2567" max="2567" width="14.42578125" style="3" customWidth="1"/>
    <col min="2568" max="2568" width="14.140625" style="3" customWidth="1"/>
    <col min="2569" max="2570" width="16" style="3" customWidth="1"/>
    <col min="2571" max="2572" width="9.140625" style="3"/>
    <col min="2573" max="2573" width="23.5703125" style="3" customWidth="1"/>
    <col min="2574" max="2816" width="9.140625" style="3"/>
    <col min="2817" max="2817" width="7.7109375" style="3" customWidth="1"/>
    <col min="2818" max="2818" width="10.7109375" style="3" customWidth="1"/>
    <col min="2819" max="2819" width="15.5703125" style="3" customWidth="1"/>
    <col min="2820" max="2820" width="12.85546875" style="3" customWidth="1"/>
    <col min="2821" max="2821" width="12.7109375" style="3" customWidth="1"/>
    <col min="2822" max="2822" width="16.5703125" style="3" customWidth="1"/>
    <col min="2823" max="2823" width="14.42578125" style="3" customWidth="1"/>
    <col min="2824" max="2824" width="14.140625" style="3" customWidth="1"/>
    <col min="2825" max="2826" width="16" style="3" customWidth="1"/>
    <col min="2827" max="2828" width="9.140625" style="3"/>
    <col min="2829" max="2829" width="23.5703125" style="3" customWidth="1"/>
    <col min="2830" max="3072" width="9.140625" style="3"/>
    <col min="3073" max="3073" width="7.7109375" style="3" customWidth="1"/>
    <col min="3074" max="3074" width="10.7109375" style="3" customWidth="1"/>
    <col min="3075" max="3075" width="15.5703125" style="3" customWidth="1"/>
    <col min="3076" max="3076" width="12.85546875" style="3" customWidth="1"/>
    <col min="3077" max="3077" width="12.7109375" style="3" customWidth="1"/>
    <col min="3078" max="3078" width="16.5703125" style="3" customWidth="1"/>
    <col min="3079" max="3079" width="14.42578125" style="3" customWidth="1"/>
    <col min="3080" max="3080" width="14.140625" style="3" customWidth="1"/>
    <col min="3081" max="3082" width="16" style="3" customWidth="1"/>
    <col min="3083" max="3084" width="9.140625" style="3"/>
    <col min="3085" max="3085" width="23.5703125" style="3" customWidth="1"/>
    <col min="3086" max="3328" width="9.140625" style="3"/>
    <col min="3329" max="3329" width="7.7109375" style="3" customWidth="1"/>
    <col min="3330" max="3330" width="10.7109375" style="3" customWidth="1"/>
    <col min="3331" max="3331" width="15.5703125" style="3" customWidth="1"/>
    <col min="3332" max="3332" width="12.85546875" style="3" customWidth="1"/>
    <col min="3333" max="3333" width="12.7109375" style="3" customWidth="1"/>
    <col min="3334" max="3334" width="16.5703125" style="3" customWidth="1"/>
    <col min="3335" max="3335" width="14.42578125" style="3" customWidth="1"/>
    <col min="3336" max="3336" width="14.140625" style="3" customWidth="1"/>
    <col min="3337" max="3338" width="16" style="3" customWidth="1"/>
    <col min="3339" max="3340" width="9.140625" style="3"/>
    <col min="3341" max="3341" width="23.5703125" style="3" customWidth="1"/>
    <col min="3342" max="3584" width="9.140625" style="3"/>
    <col min="3585" max="3585" width="7.7109375" style="3" customWidth="1"/>
    <col min="3586" max="3586" width="10.7109375" style="3" customWidth="1"/>
    <col min="3587" max="3587" width="15.5703125" style="3" customWidth="1"/>
    <col min="3588" max="3588" width="12.85546875" style="3" customWidth="1"/>
    <col min="3589" max="3589" width="12.7109375" style="3" customWidth="1"/>
    <col min="3590" max="3590" width="16.5703125" style="3" customWidth="1"/>
    <col min="3591" max="3591" width="14.42578125" style="3" customWidth="1"/>
    <col min="3592" max="3592" width="14.140625" style="3" customWidth="1"/>
    <col min="3593" max="3594" width="16" style="3" customWidth="1"/>
    <col min="3595" max="3596" width="9.140625" style="3"/>
    <col min="3597" max="3597" width="23.5703125" style="3" customWidth="1"/>
    <col min="3598" max="3840" width="9.140625" style="3"/>
    <col min="3841" max="3841" width="7.7109375" style="3" customWidth="1"/>
    <col min="3842" max="3842" width="10.7109375" style="3" customWidth="1"/>
    <col min="3843" max="3843" width="15.5703125" style="3" customWidth="1"/>
    <col min="3844" max="3844" width="12.85546875" style="3" customWidth="1"/>
    <col min="3845" max="3845" width="12.7109375" style="3" customWidth="1"/>
    <col min="3846" max="3846" width="16.5703125" style="3" customWidth="1"/>
    <col min="3847" max="3847" width="14.42578125" style="3" customWidth="1"/>
    <col min="3848" max="3848" width="14.140625" style="3" customWidth="1"/>
    <col min="3849" max="3850" width="16" style="3" customWidth="1"/>
    <col min="3851" max="3852" width="9.140625" style="3"/>
    <col min="3853" max="3853" width="23.5703125" style="3" customWidth="1"/>
    <col min="3854" max="4096" width="9.140625" style="3"/>
    <col min="4097" max="4097" width="7.7109375" style="3" customWidth="1"/>
    <col min="4098" max="4098" width="10.7109375" style="3" customWidth="1"/>
    <col min="4099" max="4099" width="15.5703125" style="3" customWidth="1"/>
    <col min="4100" max="4100" width="12.85546875" style="3" customWidth="1"/>
    <col min="4101" max="4101" width="12.7109375" style="3" customWidth="1"/>
    <col min="4102" max="4102" width="16.5703125" style="3" customWidth="1"/>
    <col min="4103" max="4103" width="14.42578125" style="3" customWidth="1"/>
    <col min="4104" max="4104" width="14.140625" style="3" customWidth="1"/>
    <col min="4105" max="4106" width="16" style="3" customWidth="1"/>
    <col min="4107" max="4108" width="9.140625" style="3"/>
    <col min="4109" max="4109" width="23.5703125" style="3" customWidth="1"/>
    <col min="4110" max="4352" width="9.140625" style="3"/>
    <col min="4353" max="4353" width="7.7109375" style="3" customWidth="1"/>
    <col min="4354" max="4354" width="10.7109375" style="3" customWidth="1"/>
    <col min="4355" max="4355" width="15.5703125" style="3" customWidth="1"/>
    <col min="4356" max="4356" width="12.85546875" style="3" customWidth="1"/>
    <col min="4357" max="4357" width="12.7109375" style="3" customWidth="1"/>
    <col min="4358" max="4358" width="16.5703125" style="3" customWidth="1"/>
    <col min="4359" max="4359" width="14.42578125" style="3" customWidth="1"/>
    <col min="4360" max="4360" width="14.140625" style="3" customWidth="1"/>
    <col min="4361" max="4362" width="16" style="3" customWidth="1"/>
    <col min="4363" max="4364" width="9.140625" style="3"/>
    <col min="4365" max="4365" width="23.5703125" style="3" customWidth="1"/>
    <col min="4366" max="4608" width="9.140625" style="3"/>
    <col min="4609" max="4609" width="7.7109375" style="3" customWidth="1"/>
    <col min="4610" max="4610" width="10.7109375" style="3" customWidth="1"/>
    <col min="4611" max="4611" width="15.5703125" style="3" customWidth="1"/>
    <col min="4612" max="4612" width="12.85546875" style="3" customWidth="1"/>
    <col min="4613" max="4613" width="12.7109375" style="3" customWidth="1"/>
    <col min="4614" max="4614" width="16.5703125" style="3" customWidth="1"/>
    <col min="4615" max="4615" width="14.42578125" style="3" customWidth="1"/>
    <col min="4616" max="4616" width="14.140625" style="3" customWidth="1"/>
    <col min="4617" max="4618" width="16" style="3" customWidth="1"/>
    <col min="4619" max="4620" width="9.140625" style="3"/>
    <col min="4621" max="4621" width="23.5703125" style="3" customWidth="1"/>
    <col min="4622" max="4864" width="9.140625" style="3"/>
    <col min="4865" max="4865" width="7.7109375" style="3" customWidth="1"/>
    <col min="4866" max="4866" width="10.7109375" style="3" customWidth="1"/>
    <col min="4867" max="4867" width="15.5703125" style="3" customWidth="1"/>
    <col min="4868" max="4868" width="12.85546875" style="3" customWidth="1"/>
    <col min="4869" max="4869" width="12.7109375" style="3" customWidth="1"/>
    <col min="4870" max="4870" width="16.5703125" style="3" customWidth="1"/>
    <col min="4871" max="4871" width="14.42578125" style="3" customWidth="1"/>
    <col min="4872" max="4872" width="14.140625" style="3" customWidth="1"/>
    <col min="4873" max="4874" width="16" style="3" customWidth="1"/>
    <col min="4875" max="4876" width="9.140625" style="3"/>
    <col min="4877" max="4877" width="23.5703125" style="3" customWidth="1"/>
    <col min="4878" max="5120" width="9.140625" style="3"/>
    <col min="5121" max="5121" width="7.7109375" style="3" customWidth="1"/>
    <col min="5122" max="5122" width="10.7109375" style="3" customWidth="1"/>
    <col min="5123" max="5123" width="15.5703125" style="3" customWidth="1"/>
    <col min="5124" max="5124" width="12.85546875" style="3" customWidth="1"/>
    <col min="5125" max="5125" width="12.7109375" style="3" customWidth="1"/>
    <col min="5126" max="5126" width="16.5703125" style="3" customWidth="1"/>
    <col min="5127" max="5127" width="14.42578125" style="3" customWidth="1"/>
    <col min="5128" max="5128" width="14.140625" style="3" customWidth="1"/>
    <col min="5129" max="5130" width="16" style="3" customWidth="1"/>
    <col min="5131" max="5132" width="9.140625" style="3"/>
    <col min="5133" max="5133" width="23.5703125" style="3" customWidth="1"/>
    <col min="5134" max="5376" width="9.140625" style="3"/>
    <col min="5377" max="5377" width="7.7109375" style="3" customWidth="1"/>
    <col min="5378" max="5378" width="10.7109375" style="3" customWidth="1"/>
    <col min="5379" max="5379" width="15.5703125" style="3" customWidth="1"/>
    <col min="5380" max="5380" width="12.85546875" style="3" customWidth="1"/>
    <col min="5381" max="5381" width="12.7109375" style="3" customWidth="1"/>
    <col min="5382" max="5382" width="16.5703125" style="3" customWidth="1"/>
    <col min="5383" max="5383" width="14.42578125" style="3" customWidth="1"/>
    <col min="5384" max="5384" width="14.140625" style="3" customWidth="1"/>
    <col min="5385" max="5386" width="16" style="3" customWidth="1"/>
    <col min="5387" max="5388" width="9.140625" style="3"/>
    <col min="5389" max="5389" width="23.5703125" style="3" customWidth="1"/>
    <col min="5390" max="5632" width="9.140625" style="3"/>
    <col min="5633" max="5633" width="7.7109375" style="3" customWidth="1"/>
    <col min="5634" max="5634" width="10.7109375" style="3" customWidth="1"/>
    <col min="5635" max="5635" width="15.5703125" style="3" customWidth="1"/>
    <col min="5636" max="5636" width="12.85546875" style="3" customWidth="1"/>
    <col min="5637" max="5637" width="12.7109375" style="3" customWidth="1"/>
    <col min="5638" max="5638" width="16.5703125" style="3" customWidth="1"/>
    <col min="5639" max="5639" width="14.42578125" style="3" customWidth="1"/>
    <col min="5640" max="5640" width="14.140625" style="3" customWidth="1"/>
    <col min="5641" max="5642" width="16" style="3" customWidth="1"/>
    <col min="5643" max="5644" width="9.140625" style="3"/>
    <col min="5645" max="5645" width="23.5703125" style="3" customWidth="1"/>
    <col min="5646" max="5888" width="9.140625" style="3"/>
    <col min="5889" max="5889" width="7.7109375" style="3" customWidth="1"/>
    <col min="5890" max="5890" width="10.7109375" style="3" customWidth="1"/>
    <col min="5891" max="5891" width="15.5703125" style="3" customWidth="1"/>
    <col min="5892" max="5892" width="12.85546875" style="3" customWidth="1"/>
    <col min="5893" max="5893" width="12.7109375" style="3" customWidth="1"/>
    <col min="5894" max="5894" width="16.5703125" style="3" customWidth="1"/>
    <col min="5895" max="5895" width="14.42578125" style="3" customWidth="1"/>
    <col min="5896" max="5896" width="14.140625" style="3" customWidth="1"/>
    <col min="5897" max="5898" width="16" style="3" customWidth="1"/>
    <col min="5899" max="5900" width="9.140625" style="3"/>
    <col min="5901" max="5901" width="23.5703125" style="3" customWidth="1"/>
    <col min="5902" max="6144" width="9.140625" style="3"/>
    <col min="6145" max="6145" width="7.7109375" style="3" customWidth="1"/>
    <col min="6146" max="6146" width="10.7109375" style="3" customWidth="1"/>
    <col min="6147" max="6147" width="15.5703125" style="3" customWidth="1"/>
    <col min="6148" max="6148" width="12.85546875" style="3" customWidth="1"/>
    <col min="6149" max="6149" width="12.7109375" style="3" customWidth="1"/>
    <col min="6150" max="6150" width="16.5703125" style="3" customWidth="1"/>
    <col min="6151" max="6151" width="14.42578125" style="3" customWidth="1"/>
    <col min="6152" max="6152" width="14.140625" style="3" customWidth="1"/>
    <col min="6153" max="6154" width="16" style="3" customWidth="1"/>
    <col min="6155" max="6156" width="9.140625" style="3"/>
    <col min="6157" max="6157" width="23.5703125" style="3" customWidth="1"/>
    <col min="6158" max="6400" width="9.140625" style="3"/>
    <col min="6401" max="6401" width="7.7109375" style="3" customWidth="1"/>
    <col min="6402" max="6402" width="10.7109375" style="3" customWidth="1"/>
    <col min="6403" max="6403" width="15.5703125" style="3" customWidth="1"/>
    <col min="6404" max="6404" width="12.85546875" style="3" customWidth="1"/>
    <col min="6405" max="6405" width="12.7109375" style="3" customWidth="1"/>
    <col min="6406" max="6406" width="16.5703125" style="3" customWidth="1"/>
    <col min="6407" max="6407" width="14.42578125" style="3" customWidth="1"/>
    <col min="6408" max="6408" width="14.140625" style="3" customWidth="1"/>
    <col min="6409" max="6410" width="16" style="3" customWidth="1"/>
    <col min="6411" max="6412" width="9.140625" style="3"/>
    <col min="6413" max="6413" width="23.5703125" style="3" customWidth="1"/>
    <col min="6414" max="6656" width="9.140625" style="3"/>
    <col min="6657" max="6657" width="7.7109375" style="3" customWidth="1"/>
    <col min="6658" max="6658" width="10.7109375" style="3" customWidth="1"/>
    <col min="6659" max="6659" width="15.5703125" style="3" customWidth="1"/>
    <col min="6660" max="6660" width="12.85546875" style="3" customWidth="1"/>
    <col min="6661" max="6661" width="12.7109375" style="3" customWidth="1"/>
    <col min="6662" max="6662" width="16.5703125" style="3" customWidth="1"/>
    <col min="6663" max="6663" width="14.42578125" style="3" customWidth="1"/>
    <col min="6664" max="6664" width="14.140625" style="3" customWidth="1"/>
    <col min="6665" max="6666" width="16" style="3" customWidth="1"/>
    <col min="6667" max="6668" width="9.140625" style="3"/>
    <col min="6669" max="6669" width="23.5703125" style="3" customWidth="1"/>
    <col min="6670" max="6912" width="9.140625" style="3"/>
    <col min="6913" max="6913" width="7.7109375" style="3" customWidth="1"/>
    <col min="6914" max="6914" width="10.7109375" style="3" customWidth="1"/>
    <col min="6915" max="6915" width="15.5703125" style="3" customWidth="1"/>
    <col min="6916" max="6916" width="12.85546875" style="3" customWidth="1"/>
    <col min="6917" max="6917" width="12.7109375" style="3" customWidth="1"/>
    <col min="6918" max="6918" width="16.5703125" style="3" customWidth="1"/>
    <col min="6919" max="6919" width="14.42578125" style="3" customWidth="1"/>
    <col min="6920" max="6920" width="14.140625" style="3" customWidth="1"/>
    <col min="6921" max="6922" width="16" style="3" customWidth="1"/>
    <col min="6923" max="6924" width="9.140625" style="3"/>
    <col min="6925" max="6925" width="23.5703125" style="3" customWidth="1"/>
    <col min="6926" max="7168" width="9.140625" style="3"/>
    <col min="7169" max="7169" width="7.7109375" style="3" customWidth="1"/>
    <col min="7170" max="7170" width="10.7109375" style="3" customWidth="1"/>
    <col min="7171" max="7171" width="15.5703125" style="3" customWidth="1"/>
    <col min="7172" max="7172" width="12.85546875" style="3" customWidth="1"/>
    <col min="7173" max="7173" width="12.7109375" style="3" customWidth="1"/>
    <col min="7174" max="7174" width="16.5703125" style="3" customWidth="1"/>
    <col min="7175" max="7175" width="14.42578125" style="3" customWidth="1"/>
    <col min="7176" max="7176" width="14.140625" style="3" customWidth="1"/>
    <col min="7177" max="7178" width="16" style="3" customWidth="1"/>
    <col min="7179" max="7180" width="9.140625" style="3"/>
    <col min="7181" max="7181" width="23.5703125" style="3" customWidth="1"/>
    <col min="7182" max="7424" width="9.140625" style="3"/>
    <col min="7425" max="7425" width="7.7109375" style="3" customWidth="1"/>
    <col min="7426" max="7426" width="10.7109375" style="3" customWidth="1"/>
    <col min="7427" max="7427" width="15.5703125" style="3" customWidth="1"/>
    <col min="7428" max="7428" width="12.85546875" style="3" customWidth="1"/>
    <col min="7429" max="7429" width="12.7109375" style="3" customWidth="1"/>
    <col min="7430" max="7430" width="16.5703125" style="3" customWidth="1"/>
    <col min="7431" max="7431" width="14.42578125" style="3" customWidth="1"/>
    <col min="7432" max="7432" width="14.140625" style="3" customWidth="1"/>
    <col min="7433" max="7434" width="16" style="3" customWidth="1"/>
    <col min="7435" max="7436" width="9.140625" style="3"/>
    <col min="7437" max="7437" width="23.5703125" style="3" customWidth="1"/>
    <col min="7438" max="7680" width="9.140625" style="3"/>
    <col min="7681" max="7681" width="7.7109375" style="3" customWidth="1"/>
    <col min="7682" max="7682" width="10.7109375" style="3" customWidth="1"/>
    <col min="7683" max="7683" width="15.5703125" style="3" customWidth="1"/>
    <col min="7684" max="7684" width="12.85546875" style="3" customWidth="1"/>
    <col min="7685" max="7685" width="12.7109375" style="3" customWidth="1"/>
    <col min="7686" max="7686" width="16.5703125" style="3" customWidth="1"/>
    <col min="7687" max="7687" width="14.42578125" style="3" customWidth="1"/>
    <col min="7688" max="7688" width="14.140625" style="3" customWidth="1"/>
    <col min="7689" max="7690" width="16" style="3" customWidth="1"/>
    <col min="7691" max="7692" width="9.140625" style="3"/>
    <col min="7693" max="7693" width="23.5703125" style="3" customWidth="1"/>
    <col min="7694" max="7936" width="9.140625" style="3"/>
    <col min="7937" max="7937" width="7.7109375" style="3" customWidth="1"/>
    <col min="7938" max="7938" width="10.7109375" style="3" customWidth="1"/>
    <col min="7939" max="7939" width="15.5703125" style="3" customWidth="1"/>
    <col min="7940" max="7940" width="12.85546875" style="3" customWidth="1"/>
    <col min="7941" max="7941" width="12.7109375" style="3" customWidth="1"/>
    <col min="7942" max="7942" width="16.5703125" style="3" customWidth="1"/>
    <col min="7943" max="7943" width="14.42578125" style="3" customWidth="1"/>
    <col min="7944" max="7944" width="14.140625" style="3" customWidth="1"/>
    <col min="7945" max="7946" width="16" style="3" customWidth="1"/>
    <col min="7947" max="7948" width="9.140625" style="3"/>
    <col min="7949" max="7949" width="23.5703125" style="3" customWidth="1"/>
    <col min="7950" max="8192" width="9.140625" style="3"/>
    <col min="8193" max="8193" width="7.7109375" style="3" customWidth="1"/>
    <col min="8194" max="8194" width="10.7109375" style="3" customWidth="1"/>
    <col min="8195" max="8195" width="15.5703125" style="3" customWidth="1"/>
    <col min="8196" max="8196" width="12.85546875" style="3" customWidth="1"/>
    <col min="8197" max="8197" width="12.7109375" style="3" customWidth="1"/>
    <col min="8198" max="8198" width="16.5703125" style="3" customWidth="1"/>
    <col min="8199" max="8199" width="14.42578125" style="3" customWidth="1"/>
    <col min="8200" max="8200" width="14.140625" style="3" customWidth="1"/>
    <col min="8201" max="8202" width="16" style="3" customWidth="1"/>
    <col min="8203" max="8204" width="9.140625" style="3"/>
    <col min="8205" max="8205" width="23.5703125" style="3" customWidth="1"/>
    <col min="8206" max="8448" width="9.140625" style="3"/>
    <col min="8449" max="8449" width="7.7109375" style="3" customWidth="1"/>
    <col min="8450" max="8450" width="10.7109375" style="3" customWidth="1"/>
    <col min="8451" max="8451" width="15.5703125" style="3" customWidth="1"/>
    <col min="8452" max="8452" width="12.85546875" style="3" customWidth="1"/>
    <col min="8453" max="8453" width="12.7109375" style="3" customWidth="1"/>
    <col min="8454" max="8454" width="16.5703125" style="3" customWidth="1"/>
    <col min="8455" max="8455" width="14.42578125" style="3" customWidth="1"/>
    <col min="8456" max="8456" width="14.140625" style="3" customWidth="1"/>
    <col min="8457" max="8458" width="16" style="3" customWidth="1"/>
    <col min="8459" max="8460" width="9.140625" style="3"/>
    <col min="8461" max="8461" width="23.5703125" style="3" customWidth="1"/>
    <col min="8462" max="8704" width="9.140625" style="3"/>
    <col min="8705" max="8705" width="7.7109375" style="3" customWidth="1"/>
    <col min="8706" max="8706" width="10.7109375" style="3" customWidth="1"/>
    <col min="8707" max="8707" width="15.5703125" style="3" customWidth="1"/>
    <col min="8708" max="8708" width="12.85546875" style="3" customWidth="1"/>
    <col min="8709" max="8709" width="12.7109375" style="3" customWidth="1"/>
    <col min="8710" max="8710" width="16.5703125" style="3" customWidth="1"/>
    <col min="8711" max="8711" width="14.42578125" style="3" customWidth="1"/>
    <col min="8712" max="8712" width="14.140625" style="3" customWidth="1"/>
    <col min="8713" max="8714" width="16" style="3" customWidth="1"/>
    <col min="8715" max="8716" width="9.140625" style="3"/>
    <col min="8717" max="8717" width="23.5703125" style="3" customWidth="1"/>
    <col min="8718" max="8960" width="9.140625" style="3"/>
    <col min="8961" max="8961" width="7.7109375" style="3" customWidth="1"/>
    <col min="8962" max="8962" width="10.7109375" style="3" customWidth="1"/>
    <col min="8963" max="8963" width="15.5703125" style="3" customWidth="1"/>
    <col min="8964" max="8964" width="12.85546875" style="3" customWidth="1"/>
    <col min="8965" max="8965" width="12.7109375" style="3" customWidth="1"/>
    <col min="8966" max="8966" width="16.5703125" style="3" customWidth="1"/>
    <col min="8967" max="8967" width="14.42578125" style="3" customWidth="1"/>
    <col min="8968" max="8968" width="14.140625" style="3" customWidth="1"/>
    <col min="8969" max="8970" width="16" style="3" customWidth="1"/>
    <col min="8971" max="8972" width="9.140625" style="3"/>
    <col min="8973" max="8973" width="23.5703125" style="3" customWidth="1"/>
    <col min="8974" max="9216" width="9.140625" style="3"/>
    <col min="9217" max="9217" width="7.7109375" style="3" customWidth="1"/>
    <col min="9218" max="9218" width="10.7109375" style="3" customWidth="1"/>
    <col min="9219" max="9219" width="15.5703125" style="3" customWidth="1"/>
    <col min="9220" max="9220" width="12.85546875" style="3" customWidth="1"/>
    <col min="9221" max="9221" width="12.7109375" style="3" customWidth="1"/>
    <col min="9222" max="9222" width="16.5703125" style="3" customWidth="1"/>
    <col min="9223" max="9223" width="14.42578125" style="3" customWidth="1"/>
    <col min="9224" max="9224" width="14.140625" style="3" customWidth="1"/>
    <col min="9225" max="9226" width="16" style="3" customWidth="1"/>
    <col min="9227" max="9228" width="9.140625" style="3"/>
    <col min="9229" max="9229" width="23.5703125" style="3" customWidth="1"/>
    <col min="9230" max="9472" width="9.140625" style="3"/>
    <col min="9473" max="9473" width="7.7109375" style="3" customWidth="1"/>
    <col min="9474" max="9474" width="10.7109375" style="3" customWidth="1"/>
    <col min="9475" max="9475" width="15.5703125" style="3" customWidth="1"/>
    <col min="9476" max="9476" width="12.85546875" style="3" customWidth="1"/>
    <col min="9477" max="9477" width="12.7109375" style="3" customWidth="1"/>
    <col min="9478" max="9478" width="16.5703125" style="3" customWidth="1"/>
    <col min="9479" max="9479" width="14.42578125" style="3" customWidth="1"/>
    <col min="9480" max="9480" width="14.140625" style="3" customWidth="1"/>
    <col min="9481" max="9482" width="16" style="3" customWidth="1"/>
    <col min="9483" max="9484" width="9.140625" style="3"/>
    <col min="9485" max="9485" width="23.5703125" style="3" customWidth="1"/>
    <col min="9486" max="9728" width="9.140625" style="3"/>
    <col min="9729" max="9729" width="7.7109375" style="3" customWidth="1"/>
    <col min="9730" max="9730" width="10.7109375" style="3" customWidth="1"/>
    <col min="9731" max="9731" width="15.5703125" style="3" customWidth="1"/>
    <col min="9732" max="9732" width="12.85546875" style="3" customWidth="1"/>
    <col min="9733" max="9733" width="12.7109375" style="3" customWidth="1"/>
    <col min="9734" max="9734" width="16.5703125" style="3" customWidth="1"/>
    <col min="9735" max="9735" width="14.42578125" style="3" customWidth="1"/>
    <col min="9736" max="9736" width="14.140625" style="3" customWidth="1"/>
    <col min="9737" max="9738" width="16" style="3" customWidth="1"/>
    <col min="9739" max="9740" width="9.140625" style="3"/>
    <col min="9741" max="9741" width="23.5703125" style="3" customWidth="1"/>
    <col min="9742" max="9984" width="9.140625" style="3"/>
    <col min="9985" max="9985" width="7.7109375" style="3" customWidth="1"/>
    <col min="9986" max="9986" width="10.7109375" style="3" customWidth="1"/>
    <col min="9987" max="9987" width="15.5703125" style="3" customWidth="1"/>
    <col min="9988" max="9988" width="12.85546875" style="3" customWidth="1"/>
    <col min="9989" max="9989" width="12.7109375" style="3" customWidth="1"/>
    <col min="9990" max="9990" width="16.5703125" style="3" customWidth="1"/>
    <col min="9991" max="9991" width="14.42578125" style="3" customWidth="1"/>
    <col min="9992" max="9992" width="14.140625" style="3" customWidth="1"/>
    <col min="9993" max="9994" width="16" style="3" customWidth="1"/>
    <col min="9995" max="9996" width="9.140625" style="3"/>
    <col min="9997" max="9997" width="23.5703125" style="3" customWidth="1"/>
    <col min="9998" max="10240" width="9.140625" style="3"/>
    <col min="10241" max="10241" width="7.7109375" style="3" customWidth="1"/>
    <col min="10242" max="10242" width="10.7109375" style="3" customWidth="1"/>
    <col min="10243" max="10243" width="15.5703125" style="3" customWidth="1"/>
    <col min="10244" max="10244" width="12.85546875" style="3" customWidth="1"/>
    <col min="10245" max="10245" width="12.7109375" style="3" customWidth="1"/>
    <col min="10246" max="10246" width="16.5703125" style="3" customWidth="1"/>
    <col min="10247" max="10247" width="14.42578125" style="3" customWidth="1"/>
    <col min="10248" max="10248" width="14.140625" style="3" customWidth="1"/>
    <col min="10249" max="10250" width="16" style="3" customWidth="1"/>
    <col min="10251" max="10252" width="9.140625" style="3"/>
    <col min="10253" max="10253" width="23.5703125" style="3" customWidth="1"/>
    <col min="10254" max="10496" width="9.140625" style="3"/>
    <col min="10497" max="10497" width="7.7109375" style="3" customWidth="1"/>
    <col min="10498" max="10498" width="10.7109375" style="3" customWidth="1"/>
    <col min="10499" max="10499" width="15.5703125" style="3" customWidth="1"/>
    <col min="10500" max="10500" width="12.85546875" style="3" customWidth="1"/>
    <col min="10501" max="10501" width="12.7109375" style="3" customWidth="1"/>
    <col min="10502" max="10502" width="16.5703125" style="3" customWidth="1"/>
    <col min="10503" max="10503" width="14.42578125" style="3" customWidth="1"/>
    <col min="10504" max="10504" width="14.140625" style="3" customWidth="1"/>
    <col min="10505" max="10506" width="16" style="3" customWidth="1"/>
    <col min="10507" max="10508" width="9.140625" style="3"/>
    <col min="10509" max="10509" width="23.5703125" style="3" customWidth="1"/>
    <col min="10510" max="10752" width="9.140625" style="3"/>
    <col min="10753" max="10753" width="7.7109375" style="3" customWidth="1"/>
    <col min="10754" max="10754" width="10.7109375" style="3" customWidth="1"/>
    <col min="10755" max="10755" width="15.5703125" style="3" customWidth="1"/>
    <col min="10756" max="10756" width="12.85546875" style="3" customWidth="1"/>
    <col min="10757" max="10757" width="12.7109375" style="3" customWidth="1"/>
    <col min="10758" max="10758" width="16.5703125" style="3" customWidth="1"/>
    <col min="10759" max="10759" width="14.42578125" style="3" customWidth="1"/>
    <col min="10760" max="10760" width="14.140625" style="3" customWidth="1"/>
    <col min="10761" max="10762" width="16" style="3" customWidth="1"/>
    <col min="10763" max="10764" width="9.140625" style="3"/>
    <col min="10765" max="10765" width="23.5703125" style="3" customWidth="1"/>
    <col min="10766" max="11008" width="9.140625" style="3"/>
    <col min="11009" max="11009" width="7.7109375" style="3" customWidth="1"/>
    <col min="11010" max="11010" width="10.7109375" style="3" customWidth="1"/>
    <col min="11011" max="11011" width="15.5703125" style="3" customWidth="1"/>
    <col min="11012" max="11012" width="12.85546875" style="3" customWidth="1"/>
    <col min="11013" max="11013" width="12.7109375" style="3" customWidth="1"/>
    <col min="11014" max="11014" width="16.5703125" style="3" customWidth="1"/>
    <col min="11015" max="11015" width="14.42578125" style="3" customWidth="1"/>
    <col min="11016" max="11016" width="14.140625" style="3" customWidth="1"/>
    <col min="11017" max="11018" width="16" style="3" customWidth="1"/>
    <col min="11019" max="11020" width="9.140625" style="3"/>
    <col min="11021" max="11021" width="23.5703125" style="3" customWidth="1"/>
    <col min="11022" max="11264" width="9.140625" style="3"/>
    <col min="11265" max="11265" width="7.7109375" style="3" customWidth="1"/>
    <col min="11266" max="11266" width="10.7109375" style="3" customWidth="1"/>
    <col min="11267" max="11267" width="15.5703125" style="3" customWidth="1"/>
    <col min="11268" max="11268" width="12.85546875" style="3" customWidth="1"/>
    <col min="11269" max="11269" width="12.7109375" style="3" customWidth="1"/>
    <col min="11270" max="11270" width="16.5703125" style="3" customWidth="1"/>
    <col min="11271" max="11271" width="14.42578125" style="3" customWidth="1"/>
    <col min="11272" max="11272" width="14.140625" style="3" customWidth="1"/>
    <col min="11273" max="11274" width="16" style="3" customWidth="1"/>
    <col min="11275" max="11276" width="9.140625" style="3"/>
    <col min="11277" max="11277" width="23.5703125" style="3" customWidth="1"/>
    <col min="11278" max="11520" width="9.140625" style="3"/>
    <col min="11521" max="11521" width="7.7109375" style="3" customWidth="1"/>
    <col min="11522" max="11522" width="10.7109375" style="3" customWidth="1"/>
    <col min="11523" max="11523" width="15.5703125" style="3" customWidth="1"/>
    <col min="11524" max="11524" width="12.85546875" style="3" customWidth="1"/>
    <col min="11525" max="11525" width="12.7109375" style="3" customWidth="1"/>
    <col min="11526" max="11526" width="16.5703125" style="3" customWidth="1"/>
    <col min="11527" max="11527" width="14.42578125" style="3" customWidth="1"/>
    <col min="11528" max="11528" width="14.140625" style="3" customWidth="1"/>
    <col min="11529" max="11530" width="16" style="3" customWidth="1"/>
    <col min="11531" max="11532" width="9.140625" style="3"/>
    <col min="11533" max="11533" width="23.5703125" style="3" customWidth="1"/>
    <col min="11534" max="11776" width="9.140625" style="3"/>
    <col min="11777" max="11777" width="7.7109375" style="3" customWidth="1"/>
    <col min="11778" max="11778" width="10.7109375" style="3" customWidth="1"/>
    <col min="11779" max="11779" width="15.5703125" style="3" customWidth="1"/>
    <col min="11780" max="11780" width="12.85546875" style="3" customWidth="1"/>
    <col min="11781" max="11781" width="12.7109375" style="3" customWidth="1"/>
    <col min="11782" max="11782" width="16.5703125" style="3" customWidth="1"/>
    <col min="11783" max="11783" width="14.42578125" style="3" customWidth="1"/>
    <col min="11784" max="11784" width="14.140625" style="3" customWidth="1"/>
    <col min="11785" max="11786" width="16" style="3" customWidth="1"/>
    <col min="11787" max="11788" width="9.140625" style="3"/>
    <col min="11789" max="11789" width="23.5703125" style="3" customWidth="1"/>
    <col min="11790" max="12032" width="9.140625" style="3"/>
    <col min="12033" max="12033" width="7.7109375" style="3" customWidth="1"/>
    <col min="12034" max="12034" width="10.7109375" style="3" customWidth="1"/>
    <col min="12035" max="12035" width="15.5703125" style="3" customWidth="1"/>
    <col min="12036" max="12036" width="12.85546875" style="3" customWidth="1"/>
    <col min="12037" max="12037" width="12.7109375" style="3" customWidth="1"/>
    <col min="12038" max="12038" width="16.5703125" style="3" customWidth="1"/>
    <col min="12039" max="12039" width="14.42578125" style="3" customWidth="1"/>
    <col min="12040" max="12040" width="14.140625" style="3" customWidth="1"/>
    <col min="12041" max="12042" width="16" style="3" customWidth="1"/>
    <col min="12043" max="12044" width="9.140625" style="3"/>
    <col min="12045" max="12045" width="23.5703125" style="3" customWidth="1"/>
    <col min="12046" max="12288" width="9.140625" style="3"/>
    <col min="12289" max="12289" width="7.7109375" style="3" customWidth="1"/>
    <col min="12290" max="12290" width="10.7109375" style="3" customWidth="1"/>
    <col min="12291" max="12291" width="15.5703125" style="3" customWidth="1"/>
    <col min="12292" max="12292" width="12.85546875" style="3" customWidth="1"/>
    <col min="12293" max="12293" width="12.7109375" style="3" customWidth="1"/>
    <col min="12294" max="12294" width="16.5703125" style="3" customWidth="1"/>
    <col min="12295" max="12295" width="14.42578125" style="3" customWidth="1"/>
    <col min="12296" max="12296" width="14.140625" style="3" customWidth="1"/>
    <col min="12297" max="12298" width="16" style="3" customWidth="1"/>
    <col min="12299" max="12300" width="9.140625" style="3"/>
    <col min="12301" max="12301" width="23.5703125" style="3" customWidth="1"/>
    <col min="12302" max="12544" width="9.140625" style="3"/>
    <col min="12545" max="12545" width="7.7109375" style="3" customWidth="1"/>
    <col min="12546" max="12546" width="10.7109375" style="3" customWidth="1"/>
    <col min="12547" max="12547" width="15.5703125" style="3" customWidth="1"/>
    <col min="12548" max="12548" width="12.85546875" style="3" customWidth="1"/>
    <col min="12549" max="12549" width="12.7109375" style="3" customWidth="1"/>
    <col min="12550" max="12550" width="16.5703125" style="3" customWidth="1"/>
    <col min="12551" max="12551" width="14.42578125" style="3" customWidth="1"/>
    <col min="12552" max="12552" width="14.140625" style="3" customWidth="1"/>
    <col min="12553" max="12554" width="16" style="3" customWidth="1"/>
    <col min="12555" max="12556" width="9.140625" style="3"/>
    <col min="12557" max="12557" width="23.5703125" style="3" customWidth="1"/>
    <col min="12558" max="12800" width="9.140625" style="3"/>
    <col min="12801" max="12801" width="7.7109375" style="3" customWidth="1"/>
    <col min="12802" max="12802" width="10.7109375" style="3" customWidth="1"/>
    <col min="12803" max="12803" width="15.5703125" style="3" customWidth="1"/>
    <col min="12804" max="12804" width="12.85546875" style="3" customWidth="1"/>
    <col min="12805" max="12805" width="12.7109375" style="3" customWidth="1"/>
    <col min="12806" max="12806" width="16.5703125" style="3" customWidth="1"/>
    <col min="12807" max="12807" width="14.42578125" style="3" customWidth="1"/>
    <col min="12808" max="12808" width="14.140625" style="3" customWidth="1"/>
    <col min="12809" max="12810" width="16" style="3" customWidth="1"/>
    <col min="12811" max="12812" width="9.140625" style="3"/>
    <col min="12813" max="12813" width="23.5703125" style="3" customWidth="1"/>
    <col min="12814" max="13056" width="9.140625" style="3"/>
    <col min="13057" max="13057" width="7.7109375" style="3" customWidth="1"/>
    <col min="13058" max="13058" width="10.7109375" style="3" customWidth="1"/>
    <col min="13059" max="13059" width="15.5703125" style="3" customWidth="1"/>
    <col min="13060" max="13060" width="12.85546875" style="3" customWidth="1"/>
    <col min="13061" max="13061" width="12.7109375" style="3" customWidth="1"/>
    <col min="13062" max="13062" width="16.5703125" style="3" customWidth="1"/>
    <col min="13063" max="13063" width="14.42578125" style="3" customWidth="1"/>
    <col min="13064" max="13064" width="14.140625" style="3" customWidth="1"/>
    <col min="13065" max="13066" width="16" style="3" customWidth="1"/>
    <col min="13067" max="13068" width="9.140625" style="3"/>
    <col min="13069" max="13069" width="23.5703125" style="3" customWidth="1"/>
    <col min="13070" max="13312" width="9.140625" style="3"/>
    <col min="13313" max="13313" width="7.7109375" style="3" customWidth="1"/>
    <col min="13314" max="13314" width="10.7109375" style="3" customWidth="1"/>
    <col min="13315" max="13315" width="15.5703125" style="3" customWidth="1"/>
    <col min="13316" max="13316" width="12.85546875" style="3" customWidth="1"/>
    <col min="13317" max="13317" width="12.7109375" style="3" customWidth="1"/>
    <col min="13318" max="13318" width="16.5703125" style="3" customWidth="1"/>
    <col min="13319" max="13319" width="14.42578125" style="3" customWidth="1"/>
    <col min="13320" max="13320" width="14.140625" style="3" customWidth="1"/>
    <col min="13321" max="13322" width="16" style="3" customWidth="1"/>
    <col min="13323" max="13324" width="9.140625" style="3"/>
    <col min="13325" max="13325" width="23.5703125" style="3" customWidth="1"/>
    <col min="13326" max="13568" width="9.140625" style="3"/>
    <col min="13569" max="13569" width="7.7109375" style="3" customWidth="1"/>
    <col min="13570" max="13570" width="10.7109375" style="3" customWidth="1"/>
    <col min="13571" max="13571" width="15.5703125" style="3" customWidth="1"/>
    <col min="13572" max="13572" width="12.85546875" style="3" customWidth="1"/>
    <col min="13573" max="13573" width="12.7109375" style="3" customWidth="1"/>
    <col min="13574" max="13574" width="16.5703125" style="3" customWidth="1"/>
    <col min="13575" max="13575" width="14.42578125" style="3" customWidth="1"/>
    <col min="13576" max="13576" width="14.140625" style="3" customWidth="1"/>
    <col min="13577" max="13578" width="16" style="3" customWidth="1"/>
    <col min="13579" max="13580" width="9.140625" style="3"/>
    <col min="13581" max="13581" width="23.5703125" style="3" customWidth="1"/>
    <col min="13582" max="13824" width="9.140625" style="3"/>
    <col min="13825" max="13825" width="7.7109375" style="3" customWidth="1"/>
    <col min="13826" max="13826" width="10.7109375" style="3" customWidth="1"/>
    <col min="13827" max="13827" width="15.5703125" style="3" customWidth="1"/>
    <col min="13828" max="13828" width="12.85546875" style="3" customWidth="1"/>
    <col min="13829" max="13829" width="12.7109375" style="3" customWidth="1"/>
    <col min="13830" max="13830" width="16.5703125" style="3" customWidth="1"/>
    <col min="13831" max="13831" width="14.42578125" style="3" customWidth="1"/>
    <col min="13832" max="13832" width="14.140625" style="3" customWidth="1"/>
    <col min="13833" max="13834" width="16" style="3" customWidth="1"/>
    <col min="13835" max="13836" width="9.140625" style="3"/>
    <col min="13837" max="13837" width="23.5703125" style="3" customWidth="1"/>
    <col min="13838" max="14080" width="9.140625" style="3"/>
    <col min="14081" max="14081" width="7.7109375" style="3" customWidth="1"/>
    <col min="14082" max="14082" width="10.7109375" style="3" customWidth="1"/>
    <col min="14083" max="14083" width="15.5703125" style="3" customWidth="1"/>
    <col min="14084" max="14084" width="12.85546875" style="3" customWidth="1"/>
    <col min="14085" max="14085" width="12.7109375" style="3" customWidth="1"/>
    <col min="14086" max="14086" width="16.5703125" style="3" customWidth="1"/>
    <col min="14087" max="14087" width="14.42578125" style="3" customWidth="1"/>
    <col min="14088" max="14088" width="14.140625" style="3" customWidth="1"/>
    <col min="14089" max="14090" width="16" style="3" customWidth="1"/>
    <col min="14091" max="14092" width="9.140625" style="3"/>
    <col min="14093" max="14093" width="23.5703125" style="3" customWidth="1"/>
    <col min="14094" max="14336" width="9.140625" style="3"/>
    <col min="14337" max="14337" width="7.7109375" style="3" customWidth="1"/>
    <col min="14338" max="14338" width="10.7109375" style="3" customWidth="1"/>
    <col min="14339" max="14339" width="15.5703125" style="3" customWidth="1"/>
    <col min="14340" max="14340" width="12.85546875" style="3" customWidth="1"/>
    <col min="14341" max="14341" width="12.7109375" style="3" customWidth="1"/>
    <col min="14342" max="14342" width="16.5703125" style="3" customWidth="1"/>
    <col min="14343" max="14343" width="14.42578125" style="3" customWidth="1"/>
    <col min="14344" max="14344" width="14.140625" style="3" customWidth="1"/>
    <col min="14345" max="14346" width="16" style="3" customWidth="1"/>
    <col min="14347" max="14348" width="9.140625" style="3"/>
    <col min="14349" max="14349" width="23.5703125" style="3" customWidth="1"/>
    <col min="14350" max="14592" width="9.140625" style="3"/>
    <col min="14593" max="14593" width="7.7109375" style="3" customWidth="1"/>
    <col min="14594" max="14594" width="10.7109375" style="3" customWidth="1"/>
    <col min="14595" max="14595" width="15.5703125" style="3" customWidth="1"/>
    <col min="14596" max="14596" width="12.85546875" style="3" customWidth="1"/>
    <col min="14597" max="14597" width="12.7109375" style="3" customWidth="1"/>
    <col min="14598" max="14598" width="16.5703125" style="3" customWidth="1"/>
    <col min="14599" max="14599" width="14.42578125" style="3" customWidth="1"/>
    <col min="14600" max="14600" width="14.140625" style="3" customWidth="1"/>
    <col min="14601" max="14602" width="16" style="3" customWidth="1"/>
    <col min="14603" max="14604" width="9.140625" style="3"/>
    <col min="14605" max="14605" width="23.5703125" style="3" customWidth="1"/>
    <col min="14606" max="14848" width="9.140625" style="3"/>
    <col min="14849" max="14849" width="7.7109375" style="3" customWidth="1"/>
    <col min="14850" max="14850" width="10.7109375" style="3" customWidth="1"/>
    <col min="14851" max="14851" width="15.5703125" style="3" customWidth="1"/>
    <col min="14852" max="14852" width="12.85546875" style="3" customWidth="1"/>
    <col min="14853" max="14853" width="12.7109375" style="3" customWidth="1"/>
    <col min="14854" max="14854" width="16.5703125" style="3" customWidth="1"/>
    <col min="14855" max="14855" width="14.42578125" style="3" customWidth="1"/>
    <col min="14856" max="14856" width="14.140625" style="3" customWidth="1"/>
    <col min="14857" max="14858" width="16" style="3" customWidth="1"/>
    <col min="14859" max="14860" width="9.140625" style="3"/>
    <col min="14861" max="14861" width="23.5703125" style="3" customWidth="1"/>
    <col min="14862" max="15104" width="9.140625" style="3"/>
    <col min="15105" max="15105" width="7.7109375" style="3" customWidth="1"/>
    <col min="15106" max="15106" width="10.7109375" style="3" customWidth="1"/>
    <col min="15107" max="15107" width="15.5703125" style="3" customWidth="1"/>
    <col min="15108" max="15108" width="12.85546875" style="3" customWidth="1"/>
    <col min="15109" max="15109" width="12.7109375" style="3" customWidth="1"/>
    <col min="15110" max="15110" width="16.5703125" style="3" customWidth="1"/>
    <col min="15111" max="15111" width="14.42578125" style="3" customWidth="1"/>
    <col min="15112" max="15112" width="14.140625" style="3" customWidth="1"/>
    <col min="15113" max="15114" width="16" style="3" customWidth="1"/>
    <col min="15115" max="15116" width="9.140625" style="3"/>
    <col min="15117" max="15117" width="23.5703125" style="3" customWidth="1"/>
    <col min="15118" max="15360" width="9.140625" style="3"/>
    <col min="15361" max="15361" width="7.7109375" style="3" customWidth="1"/>
    <col min="15362" max="15362" width="10.7109375" style="3" customWidth="1"/>
    <col min="15363" max="15363" width="15.5703125" style="3" customWidth="1"/>
    <col min="15364" max="15364" width="12.85546875" style="3" customWidth="1"/>
    <col min="15365" max="15365" width="12.7109375" style="3" customWidth="1"/>
    <col min="15366" max="15366" width="16.5703125" style="3" customWidth="1"/>
    <col min="15367" max="15367" width="14.42578125" style="3" customWidth="1"/>
    <col min="15368" max="15368" width="14.140625" style="3" customWidth="1"/>
    <col min="15369" max="15370" width="16" style="3" customWidth="1"/>
    <col min="15371" max="15372" width="9.140625" style="3"/>
    <col min="15373" max="15373" width="23.5703125" style="3" customWidth="1"/>
    <col min="15374" max="15616" width="9.140625" style="3"/>
    <col min="15617" max="15617" width="7.7109375" style="3" customWidth="1"/>
    <col min="15618" max="15618" width="10.7109375" style="3" customWidth="1"/>
    <col min="15619" max="15619" width="15.5703125" style="3" customWidth="1"/>
    <col min="15620" max="15620" width="12.85546875" style="3" customWidth="1"/>
    <col min="15621" max="15621" width="12.7109375" style="3" customWidth="1"/>
    <col min="15622" max="15622" width="16.5703125" style="3" customWidth="1"/>
    <col min="15623" max="15623" width="14.42578125" style="3" customWidth="1"/>
    <col min="15624" max="15624" width="14.140625" style="3" customWidth="1"/>
    <col min="15625" max="15626" width="16" style="3" customWidth="1"/>
    <col min="15627" max="15628" width="9.140625" style="3"/>
    <col min="15629" max="15629" width="23.5703125" style="3" customWidth="1"/>
    <col min="15630" max="15872" width="9.140625" style="3"/>
    <col min="15873" max="15873" width="7.7109375" style="3" customWidth="1"/>
    <col min="15874" max="15874" width="10.7109375" style="3" customWidth="1"/>
    <col min="15875" max="15875" width="15.5703125" style="3" customWidth="1"/>
    <col min="15876" max="15876" width="12.85546875" style="3" customWidth="1"/>
    <col min="15877" max="15877" width="12.7109375" style="3" customWidth="1"/>
    <col min="15878" max="15878" width="16.5703125" style="3" customWidth="1"/>
    <col min="15879" max="15879" width="14.42578125" style="3" customWidth="1"/>
    <col min="15880" max="15880" width="14.140625" style="3" customWidth="1"/>
    <col min="15881" max="15882" width="16" style="3" customWidth="1"/>
    <col min="15883" max="15884" width="9.140625" style="3"/>
    <col min="15885" max="15885" width="23.5703125" style="3" customWidth="1"/>
    <col min="15886" max="16128" width="9.140625" style="3"/>
    <col min="16129" max="16129" width="7.7109375" style="3" customWidth="1"/>
    <col min="16130" max="16130" width="10.7109375" style="3" customWidth="1"/>
    <col min="16131" max="16131" width="15.5703125" style="3" customWidth="1"/>
    <col min="16132" max="16132" width="12.85546875" style="3" customWidth="1"/>
    <col min="16133" max="16133" width="12.7109375" style="3" customWidth="1"/>
    <col min="16134" max="16134" width="16.5703125" style="3" customWidth="1"/>
    <col min="16135" max="16135" width="14.42578125" style="3" customWidth="1"/>
    <col min="16136" max="16136" width="14.140625" style="3" customWidth="1"/>
    <col min="16137" max="16138" width="16" style="3" customWidth="1"/>
    <col min="16139" max="16140" width="9.140625" style="3"/>
    <col min="16141" max="16141" width="23.5703125" style="3" customWidth="1"/>
    <col min="16142" max="16384" width="9.140625" style="3"/>
  </cols>
  <sheetData>
    <row r="1" spans="1:10" x14ac:dyDescent="0.25">
      <c r="A1" s="1"/>
      <c r="B1" s="2" t="s">
        <v>0</v>
      </c>
      <c r="C1" s="2"/>
      <c r="D1" s="2"/>
    </row>
    <row r="2" spans="1:10" x14ac:dyDescent="0.25">
      <c r="A2" s="1"/>
      <c r="B2" s="2" t="s">
        <v>1</v>
      </c>
      <c r="C2" s="2"/>
      <c r="D2" s="2"/>
    </row>
    <row r="3" spans="1:10" x14ac:dyDescent="0.25">
      <c r="A3" s="1"/>
      <c r="B3" s="2" t="s">
        <v>2</v>
      </c>
      <c r="C3" s="2"/>
      <c r="D3" s="2"/>
    </row>
    <row r="4" spans="1:10" x14ac:dyDescent="0.25">
      <c r="A4" s="1"/>
      <c r="B4" s="2"/>
      <c r="C4" s="2"/>
      <c r="D4" s="2"/>
    </row>
    <row r="5" spans="1:10" x14ac:dyDescent="0.25">
      <c r="A5" s="1"/>
      <c r="B5" s="4" t="s">
        <v>3</v>
      </c>
      <c r="C5" s="4"/>
      <c r="D5" s="4"/>
      <c r="E5" s="4"/>
      <c r="F5" s="4"/>
      <c r="G5" s="4"/>
      <c r="H5" s="4"/>
      <c r="I5" s="4"/>
      <c r="J5" s="4"/>
    </row>
    <row r="6" spans="1:10" x14ac:dyDescent="0.25">
      <c r="A6" s="1"/>
      <c r="B6" s="4" t="s">
        <v>4</v>
      </c>
      <c r="C6" s="4"/>
      <c r="D6" s="4"/>
      <c r="E6" s="4"/>
      <c r="F6" s="4"/>
      <c r="G6" s="4"/>
      <c r="H6" s="4"/>
      <c r="I6" s="4"/>
      <c r="J6" s="4"/>
    </row>
    <row r="7" spans="1:10" x14ac:dyDescent="0.25">
      <c r="A7" s="1"/>
      <c r="I7" s="5" t="s">
        <v>5</v>
      </c>
      <c r="J7" s="5"/>
    </row>
    <row r="8" spans="1:10" x14ac:dyDescent="0.25">
      <c r="A8" s="1"/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</row>
    <row r="9" spans="1:10" x14ac:dyDescent="0.25">
      <c r="A9" s="1"/>
      <c r="B9" s="25" t="s">
        <v>6</v>
      </c>
      <c r="C9" s="25" t="s">
        <v>7</v>
      </c>
      <c r="D9" s="26" t="s">
        <v>8</v>
      </c>
      <c r="E9" s="26" t="s">
        <v>9</v>
      </c>
      <c r="F9" s="26" t="s">
        <v>10</v>
      </c>
      <c r="G9" s="26" t="s">
        <v>11</v>
      </c>
      <c r="H9" s="26" t="s">
        <v>12</v>
      </c>
      <c r="I9" s="27" t="s">
        <v>13</v>
      </c>
      <c r="J9" s="26" t="s">
        <v>14</v>
      </c>
    </row>
    <row r="10" spans="1:10" x14ac:dyDescent="0.25">
      <c r="A10" s="1"/>
      <c r="B10" s="25"/>
      <c r="C10" s="25"/>
      <c r="D10" s="26"/>
      <c r="E10" s="26"/>
      <c r="F10" s="26"/>
      <c r="G10" s="26"/>
      <c r="H10" s="26"/>
      <c r="I10" s="6" t="s">
        <v>15</v>
      </c>
      <c r="J10" s="26"/>
    </row>
    <row r="11" spans="1:10" x14ac:dyDescent="0.25">
      <c r="A11" s="1"/>
      <c r="B11" s="25"/>
      <c r="C11" s="25"/>
      <c r="D11" s="28" t="s">
        <v>16</v>
      </c>
      <c r="E11" s="28" t="s">
        <v>17</v>
      </c>
      <c r="F11" s="28" t="s">
        <v>18</v>
      </c>
      <c r="G11" s="29">
        <v>0.1</v>
      </c>
      <c r="H11" s="29">
        <v>0.1</v>
      </c>
      <c r="I11" s="30" t="s">
        <v>19</v>
      </c>
      <c r="J11" s="28" t="s">
        <v>20</v>
      </c>
    </row>
    <row r="12" spans="1:10" x14ac:dyDescent="0.25">
      <c r="A12" s="1"/>
      <c r="B12" s="25"/>
      <c r="C12" s="25"/>
      <c r="D12" s="28"/>
      <c r="E12" s="28"/>
      <c r="F12" s="28"/>
      <c r="G12" s="28"/>
      <c r="H12" s="28"/>
      <c r="I12" s="31" t="s">
        <v>15</v>
      </c>
      <c r="J12" s="28"/>
    </row>
    <row r="13" spans="1:10" x14ac:dyDescent="0.25">
      <c r="A13" s="1"/>
      <c r="B13" s="6">
        <v>1</v>
      </c>
      <c r="C13" s="7">
        <f>+'[1]1'!H8</f>
        <v>39849128.099173553</v>
      </c>
      <c r="D13" s="7">
        <f>+'[1]1'!H$15</f>
        <v>169421.48760330578</v>
      </c>
      <c r="E13" s="7">
        <f>+'[1]1'!H$19</f>
        <v>132231.40495867768</v>
      </c>
      <c r="F13" s="7">
        <f>SUM(C13:E13)</f>
        <v>40150780.99173554</v>
      </c>
      <c r="G13" s="7">
        <f>F13*10%</f>
        <v>4015078.0991735542</v>
      </c>
      <c r="H13" s="7">
        <f>(F13+G13)*10%</f>
        <v>4416585.9090909092</v>
      </c>
      <c r="I13" s="8">
        <f>+H13+G13+F13</f>
        <v>48582445</v>
      </c>
      <c r="J13" s="7">
        <f>+I13</f>
        <v>48582445</v>
      </c>
    </row>
    <row r="14" spans="1:10" x14ac:dyDescent="0.25">
      <c r="A14" s="1"/>
      <c r="B14" s="6">
        <v>2</v>
      </c>
      <c r="C14" s="9">
        <f>+'[1]2'!H8</f>
        <v>30738942.14876033</v>
      </c>
      <c r="D14" s="7">
        <f>+'[1]2'!H$15</f>
        <v>140495.86776859505</v>
      </c>
      <c r="E14" s="7">
        <f>+'[1]2'!H$19</f>
        <v>0</v>
      </c>
      <c r="F14" s="7">
        <f t="shared" ref="F14:F43" si="0">SUM(C14:E14)</f>
        <v>30879438.016528927</v>
      </c>
      <c r="G14" s="7">
        <f t="shared" ref="G14:G43" si="1">F14*10%</f>
        <v>3087943.801652893</v>
      </c>
      <c r="H14" s="7">
        <f t="shared" ref="H14:H42" si="2">(F14+G14)*10%</f>
        <v>3396738.1818181821</v>
      </c>
      <c r="I14" s="10">
        <f>+H14+G14+F14</f>
        <v>37364120</v>
      </c>
      <c r="J14" s="9">
        <f t="shared" ref="J14:J42" si="3">+J13+I14</f>
        <v>85946565</v>
      </c>
    </row>
    <row r="15" spans="1:10" x14ac:dyDescent="0.25">
      <c r="A15" s="1"/>
      <c r="B15" s="6">
        <v>3</v>
      </c>
      <c r="C15" s="9">
        <f>+'[1]3'!H8</f>
        <v>16026487.603305785</v>
      </c>
      <c r="D15" s="7">
        <f>+'[1]3'!H$15</f>
        <v>161157.02479338844</v>
      </c>
      <c r="E15" s="7">
        <f>+'[1]3'!H$19</f>
        <v>41322.314049586777</v>
      </c>
      <c r="F15" s="7">
        <f t="shared" si="0"/>
        <v>16228966.94214876</v>
      </c>
      <c r="G15" s="7">
        <f t="shared" si="1"/>
        <v>1622896.694214876</v>
      </c>
      <c r="H15" s="7">
        <f t="shared" si="2"/>
        <v>1785186.3636363638</v>
      </c>
      <c r="I15" s="8">
        <f t="shared" ref="I15:I42" si="4">+H15+G15+F15</f>
        <v>19637050</v>
      </c>
      <c r="J15" s="9">
        <f t="shared" si="3"/>
        <v>105583615</v>
      </c>
    </row>
    <row r="16" spans="1:10" x14ac:dyDescent="0.25">
      <c r="A16" s="1"/>
      <c r="B16" s="6">
        <v>4</v>
      </c>
      <c r="C16" s="9">
        <f>+'[1]4'!H8</f>
        <v>14803933.884297522</v>
      </c>
      <c r="D16" s="7">
        <f>+'[1]4'!H$15</f>
        <v>1528925.6198347108</v>
      </c>
      <c r="E16" s="7">
        <f>+'[1]4'!H$19</f>
        <v>41322.314049586777</v>
      </c>
      <c r="F16" s="7">
        <f t="shared" si="0"/>
        <v>16374181.81818182</v>
      </c>
      <c r="G16" s="7">
        <f t="shared" si="1"/>
        <v>1637418.1818181821</v>
      </c>
      <c r="H16" s="7">
        <f t="shared" si="2"/>
        <v>1801160.0000000005</v>
      </c>
      <c r="I16" s="8">
        <f t="shared" si="4"/>
        <v>19812760.000000004</v>
      </c>
      <c r="J16" s="9">
        <f t="shared" si="3"/>
        <v>125396375</v>
      </c>
    </row>
    <row r="17" spans="1:10" x14ac:dyDescent="0.25">
      <c r="A17" s="1"/>
      <c r="B17" s="6">
        <v>5</v>
      </c>
      <c r="C17" s="9">
        <f>+'[1]5'!H8</f>
        <v>21410239.669421487</v>
      </c>
      <c r="D17" s="7">
        <f>+'[1]5'!H$15</f>
        <v>1739669.4214876033</v>
      </c>
      <c r="E17" s="7">
        <f>+'[1]5'!H$19</f>
        <v>0</v>
      </c>
      <c r="F17" s="7">
        <f t="shared" si="0"/>
        <v>23149909.09090909</v>
      </c>
      <c r="G17" s="7">
        <f t="shared" si="1"/>
        <v>2314990.9090909092</v>
      </c>
      <c r="H17" s="7">
        <f t="shared" si="2"/>
        <v>2546490</v>
      </c>
      <c r="I17" s="8">
        <f t="shared" si="4"/>
        <v>28011390</v>
      </c>
      <c r="J17" s="9">
        <f t="shared" si="3"/>
        <v>153407765</v>
      </c>
    </row>
    <row r="18" spans="1:10" x14ac:dyDescent="0.25">
      <c r="A18" s="1"/>
      <c r="B18" s="6">
        <v>6</v>
      </c>
      <c r="C18" s="9">
        <f>+'[1]6'!H8</f>
        <v>24249876.033057854</v>
      </c>
      <c r="D18" s="7">
        <f>+'[1]6'!H$15</f>
        <v>2396694.2148760329</v>
      </c>
      <c r="E18" s="7">
        <f>+'[1]6'!H$19</f>
        <v>104958.67768595042</v>
      </c>
      <c r="F18" s="7">
        <f t="shared" si="0"/>
        <v>26751528.925619837</v>
      </c>
      <c r="G18" s="7">
        <f t="shared" si="1"/>
        <v>2675152.8925619838</v>
      </c>
      <c r="H18" s="7">
        <f t="shared" si="2"/>
        <v>2942668.1818181821</v>
      </c>
      <c r="I18" s="8">
        <f t="shared" si="4"/>
        <v>32369350.000000004</v>
      </c>
      <c r="J18" s="9">
        <f t="shared" si="3"/>
        <v>185777115</v>
      </c>
    </row>
    <row r="19" spans="1:10" x14ac:dyDescent="0.25">
      <c r="A19" s="1"/>
      <c r="B19" s="6">
        <v>7</v>
      </c>
      <c r="C19" s="9">
        <f>+'[1]7'!H8</f>
        <v>43373033.05785124</v>
      </c>
      <c r="D19" s="7">
        <f>+'[1]7'!H$15</f>
        <v>508264.46280991734</v>
      </c>
      <c r="E19" s="7">
        <f>+'[1]7'!H$19</f>
        <v>41322.314049586777</v>
      </c>
      <c r="F19" s="7">
        <f t="shared" si="0"/>
        <v>43922619.834710747</v>
      </c>
      <c r="G19" s="7">
        <f t="shared" si="1"/>
        <v>4392261.9834710751</v>
      </c>
      <c r="H19" s="7">
        <f t="shared" si="2"/>
        <v>4831488.1818181826</v>
      </c>
      <c r="I19" s="8">
        <f t="shared" si="4"/>
        <v>53146370</v>
      </c>
      <c r="J19" s="9">
        <f t="shared" si="3"/>
        <v>238923485</v>
      </c>
    </row>
    <row r="20" spans="1:10" x14ac:dyDescent="0.25">
      <c r="A20" s="1"/>
      <c r="B20" s="6">
        <v>8</v>
      </c>
      <c r="C20" s="9">
        <f>+'[1]8'!H8</f>
        <v>30649446.280991737</v>
      </c>
      <c r="D20" s="7">
        <f>+'[1]8'!H$15</f>
        <v>326446.28099173552</v>
      </c>
      <c r="E20" s="7">
        <f>+'[1]8'!H$19</f>
        <v>190082.64462809917</v>
      </c>
      <c r="F20" s="7">
        <f t="shared" si="0"/>
        <v>31165975.206611574</v>
      </c>
      <c r="G20" s="7">
        <f t="shared" si="1"/>
        <v>3116597.5206611576</v>
      </c>
      <c r="H20" s="7">
        <f t="shared" si="2"/>
        <v>3428257.2727272734</v>
      </c>
      <c r="I20" s="8">
        <f t="shared" si="4"/>
        <v>37710830.000000007</v>
      </c>
      <c r="J20" s="9">
        <f t="shared" si="3"/>
        <v>276634315</v>
      </c>
    </row>
    <row r="21" spans="1:10" x14ac:dyDescent="0.25">
      <c r="A21" s="1"/>
      <c r="B21" s="6">
        <v>9</v>
      </c>
      <c r="C21" s="9">
        <f>+'[1]9'!H8</f>
        <v>39747099.17355372</v>
      </c>
      <c r="D21" s="7">
        <f>+'[1]9'!H$15</f>
        <v>301652.89256198349</v>
      </c>
      <c r="E21" s="7">
        <f>+'[1]9'!H$19</f>
        <v>165289.25619834711</v>
      </c>
      <c r="F21" s="7">
        <f t="shared" si="0"/>
        <v>40214041.322314054</v>
      </c>
      <c r="G21" s="7">
        <f t="shared" si="1"/>
        <v>4021404.1322314055</v>
      </c>
      <c r="H21" s="7">
        <f t="shared" si="2"/>
        <v>4423544.5454545459</v>
      </c>
      <c r="I21" s="8">
        <f t="shared" si="4"/>
        <v>48658990.000000007</v>
      </c>
      <c r="J21" s="9">
        <f t="shared" si="3"/>
        <v>325293305</v>
      </c>
    </row>
    <row r="22" spans="1:10" x14ac:dyDescent="0.25">
      <c r="A22" s="1"/>
      <c r="B22" s="6">
        <v>10</v>
      </c>
      <c r="C22" s="9">
        <f>+'[1]10'!H8</f>
        <v>23116512.396694217</v>
      </c>
      <c r="D22" s="7">
        <f>+'[1]10'!H$15</f>
        <v>82644.628099173555</v>
      </c>
      <c r="E22" s="7">
        <f>+'[1]10'!H$19</f>
        <v>512396.69421487604</v>
      </c>
      <c r="F22" s="7">
        <f t="shared" si="0"/>
        <v>23711553.719008267</v>
      </c>
      <c r="G22" s="7">
        <f t="shared" si="1"/>
        <v>2371155.3719008267</v>
      </c>
      <c r="H22" s="7">
        <f t="shared" si="2"/>
        <v>2608270.9090909096</v>
      </c>
      <c r="I22" s="8">
        <f t="shared" si="4"/>
        <v>28690980.000000004</v>
      </c>
      <c r="J22" s="9">
        <f t="shared" si="3"/>
        <v>353984285</v>
      </c>
    </row>
    <row r="23" spans="1:10" x14ac:dyDescent="0.25">
      <c r="A23" s="1"/>
      <c r="B23" s="6">
        <v>11</v>
      </c>
      <c r="C23" s="9">
        <f>+'[1]11'!H8</f>
        <v>26837119.834710743</v>
      </c>
      <c r="D23" s="7">
        <f>+'[1]11'!H$15</f>
        <v>185950.41322314049</v>
      </c>
      <c r="E23" s="7">
        <f>+'[1]11'!H$19</f>
        <v>0</v>
      </c>
      <c r="F23" s="7">
        <f t="shared" si="0"/>
        <v>27023070.247933883</v>
      </c>
      <c r="G23" s="7">
        <f t="shared" si="1"/>
        <v>2702307.0247933883</v>
      </c>
      <c r="H23" s="7">
        <f t="shared" si="2"/>
        <v>2972537.7272727275</v>
      </c>
      <c r="I23" s="8">
        <f t="shared" si="4"/>
        <v>32697915</v>
      </c>
      <c r="J23" s="9">
        <f t="shared" si="3"/>
        <v>386682200</v>
      </c>
    </row>
    <row r="24" spans="1:10" x14ac:dyDescent="0.25">
      <c r="A24" s="1"/>
      <c r="B24" s="6">
        <v>12</v>
      </c>
      <c r="C24" s="9">
        <f>+'[1]12'!H8</f>
        <v>25169458.67768595</v>
      </c>
      <c r="D24" s="7">
        <f>+'[1]12'!H$15</f>
        <v>2371900.8264462813</v>
      </c>
      <c r="E24" s="7">
        <f>+'[1]12'!H$19</f>
        <v>41322.314049586777</v>
      </c>
      <c r="F24" s="7">
        <f t="shared" si="0"/>
        <v>27582681.818181816</v>
      </c>
      <c r="G24" s="7">
        <f t="shared" si="1"/>
        <v>2758268.1818181816</v>
      </c>
      <c r="H24" s="7">
        <f t="shared" si="2"/>
        <v>3034095</v>
      </c>
      <c r="I24" s="8">
        <f t="shared" si="4"/>
        <v>33375045</v>
      </c>
      <c r="J24" s="9">
        <f t="shared" si="3"/>
        <v>420057245</v>
      </c>
    </row>
    <row r="25" spans="1:10" x14ac:dyDescent="0.25">
      <c r="A25" s="1"/>
      <c r="B25" s="6">
        <v>13</v>
      </c>
      <c r="C25" s="9">
        <f>+'[1]13'!H8</f>
        <v>27741049.58677686</v>
      </c>
      <c r="D25" s="7">
        <f>+'[1]13'!H$15</f>
        <v>344628.09917355375</v>
      </c>
      <c r="E25" s="7">
        <f>+'[1]13'!H$19</f>
        <v>0</v>
      </c>
      <c r="F25" s="7">
        <f t="shared" si="0"/>
        <v>28085677.685950413</v>
      </c>
      <c r="G25" s="7">
        <f t="shared" si="1"/>
        <v>2808567.7685950417</v>
      </c>
      <c r="H25" s="7">
        <f t="shared" si="2"/>
        <v>3089424.5454545454</v>
      </c>
      <c r="I25" s="8">
        <f t="shared" si="4"/>
        <v>33983670</v>
      </c>
      <c r="J25" s="9">
        <f t="shared" si="3"/>
        <v>454040915</v>
      </c>
    </row>
    <row r="26" spans="1:10" x14ac:dyDescent="0.25">
      <c r="A26" s="1"/>
      <c r="B26" s="6">
        <v>14</v>
      </c>
      <c r="C26" s="9">
        <f>+'[1]14'!H8</f>
        <v>30506165.2892562</v>
      </c>
      <c r="D26" s="7">
        <f>+'[1]14'!H$15</f>
        <v>359504.13223140495</v>
      </c>
      <c r="E26" s="7">
        <f>+'[1]14'!H$19</f>
        <v>123966.94214876034</v>
      </c>
      <c r="F26" s="7">
        <f t="shared" si="0"/>
        <v>30989636.363636363</v>
      </c>
      <c r="G26" s="7">
        <f t="shared" si="1"/>
        <v>3098963.6363636367</v>
      </c>
      <c r="H26" s="7">
        <f t="shared" si="2"/>
        <v>3408860</v>
      </c>
      <c r="I26" s="8">
        <f t="shared" si="4"/>
        <v>37497460</v>
      </c>
      <c r="J26" s="9">
        <f t="shared" si="3"/>
        <v>491538375</v>
      </c>
    </row>
    <row r="27" spans="1:10" x14ac:dyDescent="0.25">
      <c r="A27" s="1"/>
      <c r="B27" s="6">
        <v>15</v>
      </c>
      <c r="C27" s="9">
        <f>+'[1]15'!H8</f>
        <v>27630685.950413223</v>
      </c>
      <c r="D27" s="7">
        <f>+'[1]15'!H$15</f>
        <v>276033.05785123969</v>
      </c>
      <c r="E27" s="7">
        <f>+'[1]15'!H$19</f>
        <v>41322.314049586777</v>
      </c>
      <c r="F27" s="7">
        <f t="shared" si="0"/>
        <v>27948041.32231405</v>
      </c>
      <c r="G27" s="7">
        <f t="shared" si="1"/>
        <v>2794804.132231405</v>
      </c>
      <c r="H27" s="7">
        <f t="shared" si="2"/>
        <v>3074284.5454545454</v>
      </c>
      <c r="I27" s="8">
        <f t="shared" si="4"/>
        <v>33817130</v>
      </c>
      <c r="J27" s="9">
        <f t="shared" si="3"/>
        <v>525355505</v>
      </c>
    </row>
    <row r="28" spans="1:10" x14ac:dyDescent="0.25">
      <c r="A28" s="1"/>
      <c r="B28" s="6">
        <v>16</v>
      </c>
      <c r="C28" s="9">
        <f>+'[1]16'!H8</f>
        <v>39681685.950413227</v>
      </c>
      <c r="D28" s="7">
        <f>+'[1]16'!H$15</f>
        <v>1501652.8925619835</v>
      </c>
      <c r="E28" s="7">
        <f>+'[1]16'!H19</f>
        <v>123966.94214876034</v>
      </c>
      <c r="F28" s="7">
        <f t="shared" si="0"/>
        <v>41307305.785123974</v>
      </c>
      <c r="G28" s="7">
        <f t="shared" si="1"/>
        <v>4130730.5785123976</v>
      </c>
      <c r="H28" s="7">
        <f t="shared" si="2"/>
        <v>4543803.6363636376</v>
      </c>
      <c r="I28" s="8">
        <f t="shared" si="4"/>
        <v>49981840.000000007</v>
      </c>
      <c r="J28" s="9">
        <f t="shared" si="3"/>
        <v>575337345</v>
      </c>
    </row>
    <row r="29" spans="1:10" x14ac:dyDescent="0.25">
      <c r="A29" s="1"/>
      <c r="B29" s="6">
        <v>17</v>
      </c>
      <c r="C29" s="9">
        <f>+'[1]17'!H8</f>
        <v>15275636.363636363</v>
      </c>
      <c r="D29" s="7">
        <f>+'[1]17'!H$15</f>
        <v>206611.57024793388</v>
      </c>
      <c r="E29" s="7">
        <f>+'[1]17'!H$18</f>
        <v>41322.314049586777</v>
      </c>
      <c r="F29" s="7">
        <f t="shared" si="0"/>
        <v>15523570.247933883</v>
      </c>
      <c r="G29" s="7">
        <f t="shared" si="1"/>
        <v>1552357.0247933883</v>
      </c>
      <c r="H29" s="7">
        <f t="shared" si="2"/>
        <v>1707592.7272727275</v>
      </c>
      <c r="I29" s="8">
        <f t="shared" si="4"/>
        <v>18783520</v>
      </c>
      <c r="J29" s="9">
        <f t="shared" si="3"/>
        <v>594120865</v>
      </c>
    </row>
    <row r="30" spans="1:10" x14ac:dyDescent="0.25">
      <c r="A30" s="1"/>
      <c r="B30" s="6">
        <v>18</v>
      </c>
      <c r="C30" s="9">
        <f>+'[1]18'!H8</f>
        <v>19222140.49586777</v>
      </c>
      <c r="D30" s="7">
        <f>+'[1]18'!H$15</f>
        <v>1371900.826446281</v>
      </c>
      <c r="E30" s="7">
        <f>+'[1]18'!H$18</f>
        <v>0</v>
      </c>
      <c r="F30" s="7">
        <f t="shared" si="0"/>
        <v>20594041.32231405</v>
      </c>
      <c r="G30" s="7">
        <f t="shared" si="1"/>
        <v>2059404.132231405</v>
      </c>
      <c r="H30" s="7">
        <f t="shared" si="2"/>
        <v>2265344.5454545454</v>
      </c>
      <c r="I30" s="8">
        <f t="shared" si="4"/>
        <v>24918790</v>
      </c>
      <c r="J30" s="9">
        <f t="shared" si="3"/>
        <v>619039655</v>
      </c>
    </row>
    <row r="31" spans="1:10" x14ac:dyDescent="0.25">
      <c r="A31" s="1"/>
      <c r="B31" s="6">
        <v>19</v>
      </c>
      <c r="C31" s="9">
        <f>+'[1]19'!H8</f>
        <v>16947041.32231405</v>
      </c>
      <c r="D31" s="7">
        <f>+'[1]19'!H$15</f>
        <v>1640495.867768595</v>
      </c>
      <c r="E31" s="7">
        <f>+'[1]19'!H$18</f>
        <v>309917.35537190083</v>
      </c>
      <c r="F31" s="7">
        <f t="shared" si="0"/>
        <v>18897454.545454547</v>
      </c>
      <c r="G31" s="7">
        <f>F31*10%</f>
        <v>1889745.4545454548</v>
      </c>
      <c r="H31" s="7">
        <f t="shared" si="2"/>
        <v>2078720</v>
      </c>
      <c r="I31" s="8">
        <f t="shared" si="4"/>
        <v>22865920</v>
      </c>
      <c r="J31" s="9">
        <f t="shared" si="3"/>
        <v>641905575</v>
      </c>
    </row>
    <row r="32" spans="1:10" x14ac:dyDescent="0.25">
      <c r="A32" s="1"/>
      <c r="B32" s="6">
        <v>20</v>
      </c>
      <c r="C32" s="9">
        <f>+'[1]20'!H8</f>
        <v>23913925.61983471</v>
      </c>
      <c r="D32" s="7">
        <f>+'[1]20'!H$15</f>
        <v>1515702.4793388429</v>
      </c>
      <c r="E32" s="7">
        <f>+'[1]20'!H$18</f>
        <v>82644.628099173555</v>
      </c>
      <c r="F32" s="7">
        <f t="shared" si="0"/>
        <v>25512272.727272727</v>
      </c>
      <c r="G32" s="7">
        <f t="shared" si="1"/>
        <v>2551227.2727272729</v>
      </c>
      <c r="H32" s="7">
        <f t="shared" si="2"/>
        <v>2806350</v>
      </c>
      <c r="I32" s="8">
        <f t="shared" si="4"/>
        <v>30869850</v>
      </c>
      <c r="J32" s="9">
        <f t="shared" si="3"/>
        <v>672775425</v>
      </c>
    </row>
    <row r="33" spans="1:13" x14ac:dyDescent="0.25">
      <c r="A33" s="1"/>
      <c r="B33" s="6">
        <v>21</v>
      </c>
      <c r="C33" s="9">
        <f>+'[1]21'!H8</f>
        <v>29416933.88429752</v>
      </c>
      <c r="D33" s="7">
        <f>+'[1]21'!H$15</f>
        <v>1128099.173553719</v>
      </c>
      <c r="E33" s="7">
        <f>+'[1]21'!H$18</f>
        <v>123966.94214876034</v>
      </c>
      <c r="F33" s="7">
        <f t="shared" si="0"/>
        <v>30669000</v>
      </c>
      <c r="G33" s="7">
        <f t="shared" si="1"/>
        <v>3066900</v>
      </c>
      <c r="H33" s="7">
        <f t="shared" si="2"/>
        <v>3373590</v>
      </c>
      <c r="I33" s="8">
        <f t="shared" si="4"/>
        <v>37109490</v>
      </c>
      <c r="J33" s="9">
        <f t="shared" si="3"/>
        <v>709884915</v>
      </c>
    </row>
    <row r="34" spans="1:13" x14ac:dyDescent="0.25">
      <c r="A34" s="1"/>
      <c r="B34" s="6">
        <v>22</v>
      </c>
      <c r="C34" s="9">
        <f>+'[1]22'!H8</f>
        <v>24003900.82644628</v>
      </c>
      <c r="D34" s="7">
        <f>+'[1]22'!H$15</f>
        <v>198347.10743801654</v>
      </c>
      <c r="E34" s="7">
        <f>+'[1]22'!H$18</f>
        <v>123966.94214876034</v>
      </c>
      <c r="F34" s="7">
        <f t="shared" si="0"/>
        <v>24326214.876033057</v>
      </c>
      <c r="G34" s="7">
        <f t="shared" si="1"/>
        <v>2432621.4876033058</v>
      </c>
      <c r="H34" s="7">
        <f t="shared" si="2"/>
        <v>2675883.6363636367</v>
      </c>
      <c r="I34" s="8">
        <f t="shared" si="4"/>
        <v>29434720</v>
      </c>
      <c r="J34" s="9">
        <f t="shared" si="3"/>
        <v>739319635</v>
      </c>
    </row>
    <row r="35" spans="1:13" x14ac:dyDescent="0.25">
      <c r="A35" s="1"/>
      <c r="B35" s="6">
        <v>23</v>
      </c>
      <c r="C35" s="9">
        <f>+'[1]23'!H8</f>
        <v>43704119.008264467</v>
      </c>
      <c r="D35" s="7">
        <f>+'[1]23'!H$15</f>
        <v>714876.03305785125</v>
      </c>
      <c r="E35" s="7">
        <f>+'[1]23'!H$18</f>
        <v>123966.94214876034</v>
      </c>
      <c r="F35" s="7">
        <f t="shared" si="0"/>
        <v>44542961.983471081</v>
      </c>
      <c r="G35" s="7">
        <f t="shared" si="1"/>
        <v>4454296.1983471084</v>
      </c>
      <c r="H35" s="7">
        <f t="shared" si="2"/>
        <v>4899725.8181818193</v>
      </c>
      <c r="I35" s="8">
        <f t="shared" si="4"/>
        <v>53896984.000000007</v>
      </c>
      <c r="J35" s="9">
        <f t="shared" si="3"/>
        <v>793216619</v>
      </c>
    </row>
    <row r="36" spans="1:13" x14ac:dyDescent="0.25">
      <c r="A36" s="1"/>
      <c r="B36" s="6">
        <v>24</v>
      </c>
      <c r="C36" s="9">
        <f>+'[1]24'!H8</f>
        <v>18120082.6446281</v>
      </c>
      <c r="D36" s="7">
        <f>+'[1]24'!H$15</f>
        <v>573553.71900826448</v>
      </c>
      <c r="E36" s="7">
        <f>+'[1]24'!H$18</f>
        <v>206611.57024793388</v>
      </c>
      <c r="F36" s="7">
        <f t="shared" si="0"/>
        <v>18900247.933884297</v>
      </c>
      <c r="G36" s="7">
        <f t="shared" si="1"/>
        <v>1890024.7933884298</v>
      </c>
      <c r="H36" s="7">
        <f t="shared" si="2"/>
        <v>2079027.2727272727</v>
      </c>
      <c r="I36" s="8">
        <f t="shared" si="4"/>
        <v>22869300</v>
      </c>
      <c r="J36" s="9">
        <f t="shared" si="3"/>
        <v>816085919</v>
      </c>
      <c r="M36" s="11"/>
    </row>
    <row r="37" spans="1:13" x14ac:dyDescent="0.25">
      <c r="A37" s="1"/>
      <c r="B37" s="6">
        <v>25</v>
      </c>
      <c r="C37" s="9">
        <f>+'[1]25'!H8</f>
        <v>20570297.520661157</v>
      </c>
      <c r="D37" s="7">
        <f>+'[1]25'!H$15</f>
        <v>1198347.1074380165</v>
      </c>
      <c r="E37" s="7">
        <f>+'[1]25'!H$18</f>
        <v>0</v>
      </c>
      <c r="F37" s="7">
        <f t="shared" si="0"/>
        <v>21768644.628099173</v>
      </c>
      <c r="G37" s="7">
        <f t="shared" si="1"/>
        <v>2176864.4628099175</v>
      </c>
      <c r="H37" s="7">
        <f>(F37+G37)*10%</f>
        <v>2394550.9090909092</v>
      </c>
      <c r="I37" s="8">
        <f t="shared" si="4"/>
        <v>26340060</v>
      </c>
      <c r="J37" s="9">
        <f t="shared" si="3"/>
        <v>842425979</v>
      </c>
      <c r="M37" s="11"/>
    </row>
    <row r="38" spans="1:13" x14ac:dyDescent="0.25">
      <c r="A38" s="1"/>
      <c r="B38" s="6">
        <v>26</v>
      </c>
      <c r="C38" s="9">
        <f>+'[1]26'!H8</f>
        <v>26007289.256198347</v>
      </c>
      <c r="D38" s="7">
        <f>+'[1]26'!H$15</f>
        <v>1187603.305785124</v>
      </c>
      <c r="E38" s="7">
        <f>+'[1]26'!H$18</f>
        <v>41322.314049586777</v>
      </c>
      <c r="F38" s="7">
        <f t="shared" si="0"/>
        <v>27236214.876033057</v>
      </c>
      <c r="G38" s="7">
        <f t="shared" si="1"/>
        <v>2723621.4876033058</v>
      </c>
      <c r="H38" s="7">
        <f t="shared" si="2"/>
        <v>2995983.6363636367</v>
      </c>
      <c r="I38" s="8">
        <f t="shared" si="4"/>
        <v>32955820</v>
      </c>
      <c r="J38" s="9">
        <f t="shared" si="3"/>
        <v>875381799</v>
      </c>
      <c r="M38" s="12"/>
    </row>
    <row r="39" spans="1:13" x14ac:dyDescent="0.25">
      <c r="A39" s="1"/>
      <c r="B39" s="6">
        <v>27</v>
      </c>
      <c r="C39" s="9">
        <f>+'[1]27'!H8</f>
        <v>39747041.322314054</v>
      </c>
      <c r="D39" s="7">
        <f>+'[1]27'!H$15</f>
        <v>5491735.5371900834</v>
      </c>
      <c r="E39" s="7">
        <f>+'[1]27'!H$18</f>
        <v>33057.85123966942</v>
      </c>
      <c r="F39" s="7">
        <f t="shared" si="0"/>
        <v>45271834.7107438</v>
      </c>
      <c r="G39" s="7">
        <f t="shared" si="1"/>
        <v>4527183.47107438</v>
      </c>
      <c r="H39" s="7">
        <f t="shared" si="2"/>
        <v>4979901.8181818184</v>
      </c>
      <c r="I39" s="8">
        <f t="shared" si="4"/>
        <v>54778920</v>
      </c>
      <c r="J39" s="9">
        <f t="shared" si="3"/>
        <v>930160719</v>
      </c>
      <c r="M39" s="13"/>
    </row>
    <row r="40" spans="1:13" x14ac:dyDescent="0.25">
      <c r="A40" s="1"/>
      <c r="B40" s="6">
        <v>28</v>
      </c>
      <c r="C40" s="9">
        <f>+'[1]28'!H8</f>
        <v>31575242.14876033</v>
      </c>
      <c r="D40" s="7">
        <f>+'[1]28'!H$15</f>
        <v>5632231.4049586784</v>
      </c>
      <c r="E40" s="7">
        <f>+'[1]28'!H$18</f>
        <v>132231.40495867768</v>
      </c>
      <c r="F40" s="7">
        <f t="shared" si="0"/>
        <v>37339704.958677687</v>
      </c>
      <c r="G40" s="7">
        <f t="shared" si="1"/>
        <v>3733970.4958677688</v>
      </c>
      <c r="H40" s="7">
        <f t="shared" si="2"/>
        <v>4107367.5454545454</v>
      </c>
      <c r="I40" s="8">
        <f t="shared" si="4"/>
        <v>45181043</v>
      </c>
      <c r="J40" s="9">
        <f t="shared" si="3"/>
        <v>975341762</v>
      </c>
      <c r="M40" s="14"/>
    </row>
    <row r="41" spans="1:13" x14ac:dyDescent="0.25">
      <c r="A41" s="1"/>
      <c r="B41" s="6">
        <v>29</v>
      </c>
      <c r="C41" s="9">
        <f>+'[1]29'!H8</f>
        <v>33527691.73553719</v>
      </c>
      <c r="D41" s="7">
        <f>+'[1]29'!H$15</f>
        <v>132231.40495867768</v>
      </c>
      <c r="E41" s="7">
        <f>+'[1]29'!H$18</f>
        <v>132231.40495867768</v>
      </c>
      <c r="F41" s="7">
        <f t="shared" si="0"/>
        <v>33792154.545454547</v>
      </c>
      <c r="G41" s="7">
        <f t="shared" si="1"/>
        <v>3379215.4545454551</v>
      </c>
      <c r="H41" s="7">
        <f t="shared" si="2"/>
        <v>3717137</v>
      </c>
      <c r="I41" s="8">
        <f t="shared" si="4"/>
        <v>40888507</v>
      </c>
      <c r="J41" s="9">
        <f t="shared" si="3"/>
        <v>1016230269</v>
      </c>
      <c r="M41" s="14"/>
    </row>
    <row r="42" spans="1:13" x14ac:dyDescent="0.25">
      <c r="A42" s="1"/>
      <c r="B42" s="6">
        <v>30</v>
      </c>
      <c r="C42" s="9">
        <f>+'[1]30'!H8</f>
        <v>39245490.082644626</v>
      </c>
      <c r="D42" s="7">
        <f>+'[1]30'!H$15</f>
        <v>78512.396694214884</v>
      </c>
      <c r="E42" s="7">
        <f>+'[1]30'!H$18</f>
        <v>342975.20661157026</v>
      </c>
      <c r="F42" s="7">
        <f t="shared" si="0"/>
        <v>39666977.685950413</v>
      </c>
      <c r="G42" s="7">
        <f t="shared" si="1"/>
        <v>3966697.7685950417</v>
      </c>
      <c r="H42" s="7">
        <f t="shared" si="2"/>
        <v>4363367.5454545459</v>
      </c>
      <c r="I42" s="8">
        <f t="shared" si="4"/>
        <v>47997043</v>
      </c>
      <c r="J42" s="9">
        <f t="shared" si="3"/>
        <v>1064227312</v>
      </c>
      <c r="M42" s="14"/>
    </row>
    <row r="43" spans="1:13" x14ac:dyDescent="0.25">
      <c r="A43" s="1"/>
      <c r="B43" s="6">
        <v>31</v>
      </c>
      <c r="C43" s="9">
        <f>+'[1]31'!H8</f>
        <v>18205280.991735537</v>
      </c>
      <c r="D43" s="7">
        <f>+'[1]31'!H$15</f>
        <v>86776.859504132241</v>
      </c>
      <c r="E43" s="7">
        <f>+'[1]31'!H$18</f>
        <v>66115.702479338841</v>
      </c>
      <c r="F43" s="7">
        <f t="shared" si="0"/>
        <v>18358173.55371901</v>
      </c>
      <c r="G43" s="7">
        <f t="shared" si="1"/>
        <v>1835817.3553719011</v>
      </c>
      <c r="H43" s="7">
        <f>(F43+G43)*10%</f>
        <v>2019399.0909090911</v>
      </c>
      <c r="I43" s="8">
        <f>+H43+G43+F43</f>
        <v>22213390.000000004</v>
      </c>
      <c r="J43" s="9">
        <f>+J42+I43</f>
        <v>1086440702</v>
      </c>
      <c r="M43" s="14"/>
    </row>
    <row r="44" spans="1:13" ht="16.5" thickBot="1" x14ac:dyDescent="0.3">
      <c r="A44" s="1" t="s">
        <v>21</v>
      </c>
      <c r="B44" s="15" t="s">
        <v>22</v>
      </c>
      <c r="C44" s="16">
        <f t="shared" ref="C44:H44" si="5">SUM(C13:C43)</f>
        <v>861012976.85950387</v>
      </c>
      <c r="D44" s="16">
        <f t="shared" si="5"/>
        <v>33552066.115702476</v>
      </c>
      <c r="E44" s="16">
        <f t="shared" si="5"/>
        <v>3319834.7107438021</v>
      </c>
      <c r="F44" s="16">
        <f t="shared" si="5"/>
        <v>897884877.68595016</v>
      </c>
      <c r="G44" s="16">
        <f t="shared" si="5"/>
        <v>89788487.768595055</v>
      </c>
      <c r="H44" s="16">
        <f t="shared" si="5"/>
        <v>98767336.545454547</v>
      </c>
      <c r="I44" s="16">
        <f>SUM(I13:I43)</f>
        <v>1086440702</v>
      </c>
      <c r="J44" s="16">
        <f>+J43</f>
        <v>1086440702</v>
      </c>
    </row>
    <row r="45" spans="1:13" ht="16.5" thickTop="1" x14ac:dyDescent="0.25">
      <c r="A45" s="1"/>
      <c r="B45" s="17"/>
      <c r="C45" s="17"/>
      <c r="D45" s="17"/>
      <c r="E45" s="17"/>
      <c r="F45" s="17"/>
      <c r="G45" s="17"/>
      <c r="H45" s="17"/>
      <c r="I45" s="17"/>
      <c r="J45" s="17"/>
    </row>
    <row r="46" spans="1:13" ht="16.5" thickBot="1" x14ac:dyDescent="0.3">
      <c r="A46" s="1" t="s">
        <v>23</v>
      </c>
      <c r="B46" s="15" t="s">
        <v>24</v>
      </c>
      <c r="C46" s="15"/>
      <c r="D46" s="15"/>
      <c r="E46" s="15"/>
      <c r="F46" s="15"/>
      <c r="G46" s="15"/>
      <c r="H46" s="15"/>
      <c r="I46" s="15"/>
      <c r="J46" s="15"/>
    </row>
    <row r="47" spans="1:13" ht="16.5" thickTop="1" x14ac:dyDescent="0.25">
      <c r="A47" s="1"/>
      <c r="B47" s="17"/>
      <c r="C47" s="17"/>
      <c r="D47" s="17"/>
      <c r="E47" s="17"/>
      <c r="F47" s="17"/>
      <c r="G47" s="17"/>
      <c r="H47" s="17"/>
      <c r="I47" s="17"/>
      <c r="J47" s="17"/>
    </row>
    <row r="48" spans="1:13" ht="16.5" thickBot="1" x14ac:dyDescent="0.3">
      <c r="A48" s="1" t="s">
        <v>25</v>
      </c>
      <c r="B48" s="15" t="s">
        <v>26</v>
      </c>
      <c r="C48" s="15"/>
      <c r="D48" s="15"/>
      <c r="E48" s="15"/>
      <c r="F48" s="15"/>
      <c r="G48" s="15"/>
      <c r="H48" s="15"/>
      <c r="I48" s="15"/>
      <c r="J48" s="15"/>
    </row>
    <row r="49" spans="1:10" ht="16.5" thickTop="1" x14ac:dyDescent="0.25">
      <c r="A49" s="1"/>
      <c r="B49" s="17"/>
      <c r="C49" s="17"/>
      <c r="D49" s="17"/>
      <c r="E49" s="17"/>
      <c r="F49" s="17"/>
      <c r="G49" s="17"/>
      <c r="H49" s="17"/>
      <c r="I49" s="17"/>
      <c r="J49" s="17"/>
    </row>
    <row r="50" spans="1:10" x14ac:dyDescent="0.25">
      <c r="A50" s="1" t="s">
        <v>27</v>
      </c>
      <c r="B50" s="18" t="s">
        <v>28</v>
      </c>
      <c r="C50" s="18"/>
      <c r="D50" s="18"/>
      <c r="E50" s="18"/>
      <c r="F50" s="18"/>
      <c r="G50" s="18"/>
      <c r="H50" s="18"/>
      <c r="I50" s="18"/>
      <c r="J50" s="18"/>
    </row>
    <row r="51" spans="1:10" x14ac:dyDescent="0.25">
      <c r="A51" s="1"/>
    </row>
    <row r="52" spans="1:10" x14ac:dyDescent="0.25">
      <c r="A52" s="1"/>
    </row>
    <row r="53" spans="1:10" x14ac:dyDescent="0.25">
      <c r="A53" s="1"/>
      <c r="I53" s="19"/>
      <c r="J53" s="19"/>
    </row>
    <row r="54" spans="1:10" x14ac:dyDescent="0.25">
      <c r="A54" s="1"/>
      <c r="C54" s="20"/>
      <c r="D54" s="20"/>
      <c r="E54" s="20"/>
      <c r="F54" s="20"/>
      <c r="G54" s="20"/>
      <c r="H54" s="20"/>
      <c r="I54" s="19" t="s">
        <v>29</v>
      </c>
      <c r="J54" s="19"/>
    </row>
    <row r="55" spans="1:10" x14ac:dyDescent="0.25">
      <c r="A55" s="1"/>
      <c r="C55" s="20"/>
      <c r="D55" s="20"/>
      <c r="E55" s="20"/>
      <c r="F55" s="20"/>
      <c r="G55" s="20"/>
      <c r="H55" s="20"/>
      <c r="I55" s="20"/>
      <c r="J55" s="20"/>
    </row>
    <row r="56" spans="1:10" x14ac:dyDescent="0.25">
      <c r="A56" s="1"/>
      <c r="C56" s="20"/>
      <c r="D56" s="20"/>
      <c r="E56" s="20"/>
      <c r="F56" s="20"/>
      <c r="G56" s="20"/>
      <c r="H56" s="20"/>
      <c r="I56" s="20"/>
      <c r="J56" s="20"/>
    </row>
    <row r="57" spans="1:10" x14ac:dyDescent="0.25">
      <c r="A57" s="1"/>
      <c r="C57" s="19" t="s">
        <v>30</v>
      </c>
      <c r="D57" s="19"/>
      <c r="E57" s="19"/>
      <c r="F57" s="19" t="s">
        <v>31</v>
      </c>
      <c r="G57" s="19"/>
      <c r="H57" s="19"/>
      <c r="I57" s="4" t="s">
        <v>32</v>
      </c>
      <c r="J57" s="4"/>
    </row>
    <row r="58" spans="1:10" x14ac:dyDescent="0.25">
      <c r="A58" s="1"/>
      <c r="C58" s="1"/>
      <c r="D58" s="1"/>
      <c r="E58" s="20"/>
      <c r="F58" s="20"/>
      <c r="G58" s="21"/>
      <c r="H58" s="21"/>
      <c r="I58" s="21"/>
      <c r="J58" s="21"/>
    </row>
    <row r="59" spans="1:10" x14ac:dyDescent="0.25">
      <c r="A59" s="1"/>
      <c r="C59" s="1"/>
      <c r="D59" s="1"/>
      <c r="E59" s="20"/>
      <c r="F59" s="20"/>
      <c r="G59" s="21"/>
      <c r="H59" s="21"/>
      <c r="I59" s="21"/>
      <c r="J59" s="21"/>
    </row>
    <row r="60" spans="1:10" x14ac:dyDescent="0.25">
      <c r="A60" s="1"/>
      <c r="C60" s="1"/>
      <c r="D60" s="1"/>
      <c r="E60" s="20"/>
      <c r="F60" s="20"/>
      <c r="G60" s="21"/>
      <c r="H60" s="21"/>
      <c r="I60" s="21"/>
      <c r="J60" s="21"/>
    </row>
    <row r="61" spans="1:10" x14ac:dyDescent="0.25">
      <c r="A61" s="1"/>
      <c r="C61" s="20"/>
      <c r="D61" s="20"/>
      <c r="E61" s="20"/>
      <c r="F61" s="20"/>
      <c r="G61" s="20"/>
      <c r="H61" s="20"/>
      <c r="I61" s="20"/>
      <c r="J61" s="20"/>
    </row>
    <row r="62" spans="1:10" x14ac:dyDescent="0.25">
      <c r="A62" s="1"/>
      <c r="C62" s="22" t="s">
        <v>33</v>
      </c>
      <c r="D62" s="22"/>
      <c r="E62" s="22"/>
      <c r="F62" s="23" t="s">
        <v>34</v>
      </c>
      <c r="G62" s="23"/>
      <c r="H62" s="23"/>
      <c r="I62" s="24" t="s">
        <v>35</v>
      </c>
      <c r="J62" s="24"/>
    </row>
    <row r="63" spans="1:10" x14ac:dyDescent="0.25">
      <c r="A63" s="1"/>
      <c r="C63" s="19" t="s">
        <v>36</v>
      </c>
      <c r="D63" s="19"/>
      <c r="E63" s="19"/>
      <c r="F63" s="19" t="s">
        <v>37</v>
      </c>
      <c r="G63" s="19"/>
      <c r="H63" s="19"/>
      <c r="I63" s="4" t="s">
        <v>38</v>
      </c>
      <c r="J63" s="4"/>
    </row>
    <row r="64" spans="1:10" x14ac:dyDescent="0.25">
      <c r="A64" s="1"/>
      <c r="C64" s="19"/>
      <c r="D64" s="19"/>
      <c r="E64" s="19"/>
      <c r="F64" s="19"/>
      <c r="G64" s="19"/>
      <c r="H64" s="19"/>
      <c r="I64" s="4"/>
      <c r="J64" s="4"/>
    </row>
    <row r="65" spans="1:1" x14ac:dyDescent="0.25">
      <c r="A65" s="1"/>
    </row>
  </sheetData>
  <sheetProtection selectLockedCells="1" selectUnlockedCells="1"/>
  <mergeCells count="31">
    <mergeCell ref="C63:E63"/>
    <mergeCell ref="F63:H63"/>
    <mergeCell ref="I63:J63"/>
    <mergeCell ref="C64:E64"/>
    <mergeCell ref="F64:H64"/>
    <mergeCell ref="I64:J64"/>
    <mergeCell ref="I53:J53"/>
    <mergeCell ref="I54:J54"/>
    <mergeCell ref="C57:E57"/>
    <mergeCell ref="F57:H57"/>
    <mergeCell ref="I57:J57"/>
    <mergeCell ref="C62:E62"/>
    <mergeCell ref="F62:H62"/>
    <mergeCell ref="I62:J62"/>
    <mergeCell ref="J9:J10"/>
    <mergeCell ref="D11:D12"/>
    <mergeCell ref="E11:E12"/>
    <mergeCell ref="F11:F12"/>
    <mergeCell ref="G11:G12"/>
    <mergeCell ref="H11:H12"/>
    <mergeCell ref="J11:J12"/>
    <mergeCell ref="B5:J5"/>
    <mergeCell ref="B6:J6"/>
    <mergeCell ref="I7:J7"/>
    <mergeCell ref="B9:B12"/>
    <mergeCell ref="C9:C12"/>
    <mergeCell ref="D9:D10"/>
    <mergeCell ref="E9:E10"/>
    <mergeCell ref="F9:F10"/>
    <mergeCell ref="G9:G10"/>
    <mergeCell ref="H9:H10"/>
  </mergeCells>
  <pageMargins left="0.5" right="0.5" top="0.5" bottom="0.5" header="0.51180555555555596" footer="0.51180555555555596"/>
  <pageSetup paperSize="9" scale="70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form1( SUMMARY REPORT)</vt:lpstr>
      <vt:lpstr>Sheet1</vt:lpstr>
      <vt:lpstr>Sheet2</vt:lpstr>
      <vt:lpstr>Sheet3</vt:lpstr>
      <vt:lpstr>'form1( SUMMARY REPORT)'!Print_Area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</dc:creator>
  <cp:lastModifiedBy>amaris</cp:lastModifiedBy>
  <dcterms:created xsi:type="dcterms:W3CDTF">2016-02-04T10:11:19Z</dcterms:created>
  <dcterms:modified xsi:type="dcterms:W3CDTF">2016-02-04T10:12:29Z</dcterms:modified>
</cp:coreProperties>
</file>