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ngxin/Documents/Github/multiframe/projects/4.decorrelation/"/>
    </mc:Choice>
  </mc:AlternateContent>
  <bookViews>
    <workbookView xWindow="2180" yWindow="1280" windowWidth="24960" windowHeight="13400" tabRatio="500" activeTab="1"/>
  </bookViews>
  <sheets>
    <sheet name="C4Model" sheetId="1" r:id="rId1"/>
    <sheet name="CVe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<sst xmlns="http://schemas.openxmlformats.org/spreadsheetml/2006/main" count="826" uniqueCount="526">
  <si>
    <t>method</t>
  </si>
  <si>
    <t>roi</t>
  </si>
  <si>
    <t>[10 20 169 34]</t>
  </si>
  <si>
    <t>[55 952 34 169]</t>
  </si>
  <si>
    <t>Test37</t>
  </si>
  <si>
    <t>[10 20 126 34]</t>
  </si>
  <si>
    <t>Test38</t>
  </si>
  <si>
    <t>Test39</t>
  </si>
  <si>
    <t>Test40</t>
  </si>
  <si>
    <t>[10 20 158 34]</t>
  </si>
  <si>
    <t>[60 957 34 158]</t>
  </si>
  <si>
    <t>Test43</t>
  </si>
  <si>
    <t>Test44</t>
  </si>
  <si>
    <t>Test45</t>
  </si>
  <si>
    <t>Test46</t>
  </si>
  <si>
    <t>[10 20 175 39]</t>
  </si>
  <si>
    <t>[64 985 39 175]</t>
  </si>
  <si>
    <t>Test47</t>
  </si>
  <si>
    <t>Test48</t>
  </si>
  <si>
    <t>Test49</t>
  </si>
  <si>
    <t>Test50</t>
  </si>
  <si>
    <t>[10 20 136 30]</t>
  </si>
  <si>
    <t>[70 1012 30 136]</t>
  </si>
  <si>
    <t>Test52</t>
  </si>
  <si>
    <t>Test54</t>
  </si>
  <si>
    <t>Test55</t>
  </si>
  <si>
    <t>Test56</t>
  </si>
  <si>
    <t>[10 20 218 29]</t>
  </si>
  <si>
    <t>[74 897 29 218]</t>
  </si>
  <si>
    <t>Test58</t>
  </si>
  <si>
    <t>Test59</t>
  </si>
  <si>
    <t>Test60</t>
  </si>
  <si>
    <t>Test61</t>
  </si>
  <si>
    <t>[10 20 174 21]</t>
  </si>
  <si>
    <t>[65 696 21 174]</t>
  </si>
  <si>
    <t>Test62</t>
  </si>
  <si>
    <t>Test63</t>
  </si>
  <si>
    <t>Test64</t>
  </si>
  <si>
    <t>Test65</t>
  </si>
  <si>
    <t>[10 20 322 20]</t>
  </si>
  <si>
    <t>[55 565 20 322]</t>
  </si>
  <si>
    <t>Test66</t>
  </si>
  <si>
    <t>Test67</t>
  </si>
  <si>
    <t>Test68</t>
  </si>
  <si>
    <t>Test69</t>
  </si>
  <si>
    <t>[10 20 202 33]</t>
  </si>
  <si>
    <t>[62 739 33 202]</t>
  </si>
  <si>
    <t>Test70</t>
  </si>
  <si>
    <t>Test71</t>
  </si>
  <si>
    <t>Test73</t>
  </si>
  <si>
    <t>Test74</t>
  </si>
  <si>
    <t>[10 20 147 38]</t>
  </si>
  <si>
    <t>[58 696 38 147]</t>
  </si>
  <si>
    <t>Test75</t>
  </si>
  <si>
    <t>Test76</t>
  </si>
  <si>
    <t>Test77</t>
  </si>
  <si>
    <t>Test79</t>
  </si>
  <si>
    <t>[10 20 164 37]</t>
  </si>
  <si>
    <t>[51 805 37 164]</t>
  </si>
  <si>
    <t>Test80</t>
  </si>
  <si>
    <t>Test81</t>
  </si>
  <si>
    <t>Test82</t>
  </si>
  <si>
    <t>Test83</t>
  </si>
  <si>
    <t>[10 20 322 40]</t>
  </si>
  <si>
    <t>[55 1377 40 322]</t>
  </si>
  <si>
    <t>Test84</t>
  </si>
  <si>
    <t>Test85</t>
  </si>
  <si>
    <t>Test86</t>
  </si>
  <si>
    <t>Test87</t>
  </si>
  <si>
    <t>[10 20 224 36]</t>
  </si>
  <si>
    <t>[54 1486 36 224]</t>
  </si>
  <si>
    <t>Test88</t>
  </si>
  <si>
    <t>Test90</t>
  </si>
  <si>
    <t>Test91</t>
  </si>
  <si>
    <t>Test92</t>
  </si>
  <si>
    <t>[10 20 202 40]</t>
  </si>
  <si>
    <t>[54 1524 40 202]</t>
  </si>
  <si>
    <t>Test93</t>
  </si>
  <si>
    <t>Test94</t>
  </si>
  <si>
    <t>Test95</t>
  </si>
  <si>
    <t>Test96</t>
  </si>
  <si>
    <t>[10 20 185 42]</t>
  </si>
  <si>
    <t>[53 1541 42 185]</t>
  </si>
  <si>
    <t>Test97</t>
  </si>
  <si>
    <t>Test98</t>
  </si>
  <si>
    <t>Test99</t>
  </si>
  <si>
    <t>Test100</t>
  </si>
  <si>
    <t>[10 20 142 36]</t>
  </si>
  <si>
    <t>[50  1492  36 142]</t>
  </si>
  <si>
    <t>Test101</t>
  </si>
  <si>
    <t>Test102</t>
  </si>
  <si>
    <t>Test103</t>
  </si>
  <si>
    <t>Test104</t>
  </si>
  <si>
    <t>[10 20 300 48]</t>
  </si>
  <si>
    <t>[48 1410 48 300]</t>
  </si>
  <si>
    <t>Test107</t>
  </si>
  <si>
    <t>Test111</t>
  </si>
  <si>
    <t>Test112</t>
  </si>
  <si>
    <t>Test113</t>
  </si>
  <si>
    <t>[10 20 327 28]</t>
  </si>
  <si>
    <t>[69 1372 28 327]</t>
  </si>
  <si>
    <t>Test114</t>
  </si>
  <si>
    <t>Test115</t>
  </si>
  <si>
    <t>Test116</t>
  </si>
  <si>
    <t>Test117</t>
  </si>
  <si>
    <t>[10 20 834 57]</t>
  </si>
  <si>
    <t>[38 886 57 834]</t>
  </si>
  <si>
    <t>Test118</t>
  </si>
  <si>
    <t>Test119</t>
  </si>
  <si>
    <t>Test120</t>
  </si>
  <si>
    <t>Test121</t>
  </si>
  <si>
    <t>Angle</t>
  </si>
  <si>
    <t>UltrasoundStream734.ust</t>
  </si>
  <si>
    <t>UltrasoundStream735.ust</t>
  </si>
  <si>
    <t>UltrasoundStream736.ust</t>
  </si>
  <si>
    <t>UltrasoundStream737.ust</t>
  </si>
  <si>
    <t>UltrasoundStream739.ust</t>
  </si>
  <si>
    <t>UltrasoundStream740.ust</t>
  </si>
  <si>
    <t>UltrasoundStream741.ust</t>
  </si>
  <si>
    <t>UltrasoundStream742.ust</t>
  </si>
  <si>
    <t>UltrasoundStream743.ust</t>
  </si>
  <si>
    <t>UltrasoundStream744.ust</t>
  </si>
  <si>
    <t>UltrasoundStream745.ust</t>
  </si>
  <si>
    <t>UltrasoundStream746.ust</t>
  </si>
  <si>
    <t>UltrasoundStream747.ust</t>
  </si>
  <si>
    <t>UltrasoundStream748.ust</t>
  </si>
  <si>
    <t>UltrasoundStream749.ust</t>
  </si>
  <si>
    <t>UltrasoundStream752.ust</t>
  </si>
  <si>
    <t>UltrasoundStream753.ust</t>
  </si>
  <si>
    <t>UltrasoundStream754.ust</t>
  </si>
  <si>
    <t>UltrasoundStream755.ust</t>
  </si>
  <si>
    <t>UltrasoundStream756.ust</t>
  </si>
  <si>
    <t>UltrasoundStream757.ust</t>
  </si>
  <si>
    <t>UltrasoundStream758.ust</t>
  </si>
  <si>
    <t>UltrasoundStream759.ust</t>
  </si>
  <si>
    <t>UltrasoundStream760.ust</t>
  </si>
  <si>
    <t>UltrasoundStream761.ust</t>
  </si>
  <si>
    <t>UltrasoundStream763.ust</t>
  </si>
  <si>
    <t>UltrasoundStream764.ust</t>
  </si>
  <si>
    <t>UltrasoundStream765.ust</t>
  </si>
  <si>
    <t>UltrasoundStream766.ust</t>
  </si>
  <si>
    <t>UltrasoundStream767.ust</t>
  </si>
  <si>
    <t>UltrasoundStream768.ust</t>
  </si>
  <si>
    <t>UltrasoundStream769.ust</t>
  </si>
  <si>
    <t>UltrasoundStream770.ust</t>
  </si>
  <si>
    <t>UltrasoundStream771.ust</t>
  </si>
  <si>
    <t>UltrasoundStream772.ust</t>
  </si>
  <si>
    <t>UltrasoundStream775.ust</t>
  </si>
  <si>
    <t>UltrasoundStream776.ust</t>
  </si>
  <si>
    <t>UltrasoundStream777.ust</t>
  </si>
  <si>
    <t>UltrasoundStream778.ust</t>
  </si>
  <si>
    <t>UltrasoundStream779.ust</t>
  </si>
  <si>
    <t>UltrasoundStream780.ust</t>
  </si>
  <si>
    <t>UltrasoundStream781.ust</t>
  </si>
  <si>
    <t>UltrasoundStream782.ust</t>
  </si>
  <si>
    <t>UltrasoundStream783.ust</t>
  </si>
  <si>
    <t>UltrasoundStream784.ust</t>
  </si>
  <si>
    <t>UltrasoundStream785.ust</t>
  </si>
  <si>
    <t>UltrasoundStream786.ust</t>
  </si>
  <si>
    <t>UltrasoundStream787.ust</t>
  </si>
  <si>
    <t>UltrasoundStream788.ust</t>
  </si>
  <si>
    <t>UltrasoundStream789.ust</t>
  </si>
  <si>
    <t>UltrasoundStream790.ust</t>
  </si>
  <si>
    <t>UltrasoundStream791.ust</t>
  </si>
  <si>
    <t>UltrasoundStream792.ust</t>
  </si>
  <si>
    <t>UltrasoundStream793.ust</t>
  </si>
  <si>
    <t>UltrasoundStream794.ust</t>
  </si>
  <si>
    <t>UltrasoundStream795.ust</t>
  </si>
  <si>
    <t>UltrasoundStream796.ust</t>
  </si>
  <si>
    <t>UltrasoundStream797.ust</t>
  </si>
  <si>
    <t>UltrasoundStream798.ust</t>
  </si>
  <si>
    <t>UltrasoundStream799.ust</t>
  </si>
  <si>
    <t>UltrasoundStream800.ust</t>
  </si>
  <si>
    <t>UltrasoundStream801.ust</t>
  </si>
  <si>
    <t>UltrasoundStream802.ust</t>
  </si>
  <si>
    <t>UltrasoundStream803.ust</t>
  </si>
  <si>
    <t>UltrasoundStream804.ust</t>
  </si>
  <si>
    <t>UltrasoundStream805.ust</t>
  </si>
  <si>
    <t>UltrasoundStream806.ust</t>
  </si>
  <si>
    <t>UltrasoundStream807.ust</t>
  </si>
  <si>
    <t>ID</t>
  </si>
  <si>
    <t>Amp</t>
  </si>
  <si>
    <t>ustFile</t>
  </si>
  <si>
    <t>csvFile</t>
  </si>
  <si>
    <t>matFile</t>
  </si>
  <si>
    <t>csvGroup</t>
  </si>
  <si>
    <t>UltrasoundStream808.ust'</t>
  </si>
  <si>
    <t>UltrasoundStream809.ust'</t>
  </si>
  <si>
    <t>UltrasoundStream810.ust'</t>
  </si>
  <si>
    <t>UltrasoundStream811.ust'</t>
  </si>
  <si>
    <t>UltrasoundStream812.ust'</t>
  </si>
  <si>
    <t>UltrasoundStream813.ust'</t>
  </si>
  <si>
    <t>UltrasoundStream814.ust'</t>
  </si>
  <si>
    <t>UltrasoundStream815.ust'</t>
  </si>
  <si>
    <t>UltrasoundStream816.ust'</t>
  </si>
  <si>
    <t>UltrasoundStream817.ust'</t>
  </si>
  <si>
    <t>UltrasoundStream818.ust'</t>
  </si>
  <si>
    <t>UltrasoundStream819.ust'</t>
  </si>
  <si>
    <t>UltrasoundStream820.ust'</t>
  </si>
  <si>
    <t>UltrasoundStream821.ust'</t>
  </si>
  <si>
    <t>UltrasoundStream822.ust'</t>
  </si>
  <si>
    <t>UltrasoundStream823.ust'</t>
  </si>
  <si>
    <t>UltrasoundStream824.ust'</t>
  </si>
  <si>
    <t>UltrasoundStream825.ust'</t>
  </si>
  <si>
    <t>UltrasoundStream826.ust'</t>
  </si>
  <si>
    <t>UltrasoundStream827.ust'</t>
  </si>
  <si>
    <t>'UltrasoundStream897.ust'</t>
  </si>
  <si>
    <t>'UltrasoundStream898.ust'</t>
  </si>
  <si>
    <t>'UltrasoundStream899.ust'</t>
  </si>
  <si>
    <t>'UltrasoundStream900.ust'</t>
  </si>
  <si>
    <t>'UltrasoundStream902.ust'</t>
  </si>
  <si>
    <t>'UltrasoundStream903.ust'</t>
  </si>
  <si>
    <t>'UltrasoundStream904.ust'</t>
  </si>
  <si>
    <t>'UltrasoundStream905.ust'</t>
  </si>
  <si>
    <t>'UltrasoundStream906.ust'</t>
  </si>
  <si>
    <t>'UltrasoundStream907.ust'</t>
  </si>
  <si>
    <t>'UltrasoundStream908.ust'</t>
  </si>
  <si>
    <t>'UltrasoundStream909.ust'</t>
  </si>
  <si>
    <t>'UltrasoundStream911.ust'</t>
  </si>
  <si>
    <t>'UltrasoundStream912.ust'</t>
  </si>
  <si>
    <t>'UltrasoundStream913.ust'</t>
  </si>
  <si>
    <t>'UltrasoundStream914.ust'</t>
  </si>
  <si>
    <t>'UltrasoundStream915.ust'</t>
  </si>
  <si>
    <t>'UltrasoundStream916.ust'</t>
  </si>
  <si>
    <t>'UltrasoundStream917.ust'</t>
  </si>
  <si>
    <t>'UltrasoundStream918.ust'</t>
  </si>
  <si>
    <t>'C4Spec001'</t>
  </si>
  <si>
    <t>'C4Spec002'</t>
  </si>
  <si>
    <t>'C4Spec003'</t>
  </si>
  <si>
    <t>'C4Spec004'</t>
  </si>
  <si>
    <t>'C4Spec005'</t>
  </si>
  <si>
    <t>'C4Spec006'</t>
  </si>
  <si>
    <t>'C4Spec007'</t>
  </si>
  <si>
    <t>'C4Spec008'</t>
  </si>
  <si>
    <t>'C4Spec009'</t>
  </si>
  <si>
    <t>'C4Spec010'</t>
  </si>
  <si>
    <t>'C4Spec011'</t>
  </si>
  <si>
    <t>'C4Spec012'</t>
  </si>
  <si>
    <t>'C4Spec013'</t>
  </si>
  <si>
    <t>'C4Spec014'</t>
  </si>
  <si>
    <t>'C4Spec015'</t>
  </si>
  <si>
    <t>'C4Spec016'</t>
  </si>
  <si>
    <t>'C4Spec017'</t>
  </si>
  <si>
    <t>'C4Spec018'</t>
  </si>
  <si>
    <t>'C4Spec019'</t>
  </si>
  <si>
    <t>'C4Spec020'</t>
  </si>
  <si>
    <t>'C4Spec021'</t>
  </si>
  <si>
    <t>'C4Spec022'</t>
  </si>
  <si>
    <t>'C4Spec023'</t>
  </si>
  <si>
    <t>'C4Spec024'</t>
  </si>
  <si>
    <t>'C4Spec025'</t>
  </si>
  <si>
    <t>'C4Spec026'</t>
  </si>
  <si>
    <t>'C4Spec027'</t>
  </si>
  <si>
    <t>'C4Spec028'</t>
  </si>
  <si>
    <t>'C4Spec029'</t>
  </si>
  <si>
    <t>'C4Spec030'</t>
  </si>
  <si>
    <t>'C4Spec031'</t>
  </si>
  <si>
    <t>'C4Spec032'</t>
  </si>
  <si>
    <t>'C4Spec033'</t>
  </si>
  <si>
    <t>'C4Spec034'</t>
  </si>
  <si>
    <t>'C4Spec035'</t>
  </si>
  <si>
    <t>'C4Spec036'</t>
  </si>
  <si>
    <t>'C4Spec037'</t>
  </si>
  <si>
    <t>'C4Spec038'</t>
  </si>
  <si>
    <t>'C4Spec039'</t>
  </si>
  <si>
    <t>'C4Spec040'</t>
  </si>
  <si>
    <t>'C4Spec041'</t>
  </si>
  <si>
    <t>'C4Spec042'</t>
  </si>
  <si>
    <t>'C4Spec043'</t>
  </si>
  <si>
    <t>'C4Spec044'</t>
  </si>
  <si>
    <t>'C4Spec045'</t>
  </si>
  <si>
    <t>'C4Spec046'</t>
  </si>
  <si>
    <t>'C4Spec047'</t>
  </si>
  <si>
    <t>'C4Spec048'</t>
  </si>
  <si>
    <t>'C4Spec049'</t>
  </si>
  <si>
    <t>'C4Spec050'</t>
  </si>
  <si>
    <t>'C4Spec051'</t>
  </si>
  <si>
    <t>'C4Spec052'</t>
  </si>
  <si>
    <t>'C4Spec053'</t>
  </si>
  <si>
    <t>'C4Spec054'</t>
  </si>
  <si>
    <t>'C4Spec055'</t>
  </si>
  <si>
    <t>'C4Spec056'</t>
  </si>
  <si>
    <t>'C4Spec057'</t>
  </si>
  <si>
    <t>'C4Spec058'</t>
  </si>
  <si>
    <t>'C4Spec059'</t>
  </si>
  <si>
    <t>'C4Spec060'</t>
  </si>
  <si>
    <t>'C4Spec061'</t>
  </si>
  <si>
    <t>'C4Spec062'</t>
  </si>
  <si>
    <t>'C4Spec063'</t>
  </si>
  <si>
    <t>'C4Spec064'</t>
  </si>
  <si>
    <t>'C4Spec069'</t>
  </si>
  <si>
    <t>'C4Spec070'</t>
  </si>
  <si>
    <t>'C4Spec071'</t>
  </si>
  <si>
    <t>'C4Spec072'</t>
  </si>
  <si>
    <t>'C4Spec073'</t>
  </si>
  <si>
    <t>'C4Spec074'</t>
  </si>
  <si>
    <t>'C4Spec075'</t>
  </si>
  <si>
    <t>'C4Spec076'</t>
  </si>
  <si>
    <t>'C4Spec077'</t>
  </si>
  <si>
    <t>'C4Spec078'</t>
  </si>
  <si>
    <t>'C4Spec079'</t>
  </si>
  <si>
    <t>'C4Spec080'</t>
  </si>
  <si>
    <t>'C4Spec081'</t>
  </si>
  <si>
    <t>'C4Spec082'</t>
  </si>
  <si>
    <t>'C4Spec083'</t>
  </si>
  <si>
    <t>'C4Spec084'</t>
  </si>
  <si>
    <t>'C4Spec088'</t>
  </si>
  <si>
    <t>'C4Spec089'</t>
  </si>
  <si>
    <t>'C4Spec090'</t>
  </si>
  <si>
    <t>'C4Spec091'</t>
  </si>
  <si>
    <t>'C4Spec092'</t>
  </si>
  <si>
    <t>'C4Spec093'</t>
  </si>
  <si>
    <t>'C4Spec094'</t>
  </si>
  <si>
    <t>'C4Spec095'</t>
  </si>
  <si>
    <t>'C4Spec096'</t>
  </si>
  <si>
    <t>'C4Spec097'</t>
  </si>
  <si>
    <t>'C4Spec098'</t>
  </si>
  <si>
    <t>'C4Spec099'</t>
  </si>
  <si>
    <t>'C4Spec100'</t>
  </si>
  <si>
    <t>'C4Spec101'</t>
  </si>
  <si>
    <t>'C4Spec102'</t>
  </si>
  <si>
    <t>'C4Spec103'</t>
  </si>
  <si>
    <t>'C4Spec104'</t>
  </si>
  <si>
    <t>'C4Spec105'</t>
  </si>
  <si>
    <t>'C4Spec106'</t>
  </si>
  <si>
    <t>'C4Spec107'</t>
  </si>
  <si>
    <t>'C4Spec108'</t>
  </si>
  <si>
    <t>'C4Spec109'</t>
  </si>
  <si>
    <t>'C4Spec110'</t>
  </si>
  <si>
    <t>'C4Spec111'</t>
  </si>
  <si>
    <t>'C4Spec112'</t>
  </si>
  <si>
    <t>'C4Spec113'</t>
  </si>
  <si>
    <t>'C4Spec114'</t>
  </si>
  <si>
    <t>'C4Spec115'</t>
  </si>
  <si>
    <t>'C4Spec116'</t>
  </si>
  <si>
    <t>'C4Spec117'</t>
  </si>
  <si>
    <t>'C4Spec118'</t>
  </si>
  <si>
    <t>'C4Spec119'</t>
  </si>
  <si>
    <t>'C4Spec120'</t>
  </si>
  <si>
    <t>'C4Spec121'</t>
  </si>
  <si>
    <t>'C4Spec122'</t>
  </si>
  <si>
    <t>'C4Spec123'</t>
  </si>
  <si>
    <t>'C4Spec124'</t>
  </si>
  <si>
    <t>'C4Spec125'</t>
  </si>
  <si>
    <t>'C4Spec126'</t>
  </si>
  <si>
    <t>'C4Spec127'</t>
  </si>
  <si>
    <t>[10 20 382 36]</t>
  </si>
  <si>
    <t>[72 1247 36 382]</t>
  </si>
  <si>
    <t>[10 20 562 41]</t>
  </si>
  <si>
    <t>[63 766 41 562]</t>
  </si>
  <si>
    <t>[10 20 131 30]</t>
  </si>
  <si>
    <t>[75 548 30 131]</t>
  </si>
  <si>
    <t>[10 20 289 65]</t>
  </si>
  <si>
    <t>[11 1034 65 289]</t>
  </si>
  <si>
    <t>[10 20 344 47]</t>
  </si>
  <si>
    <t>[23 1105 47 344]</t>
  </si>
  <si>
    <t>[10,20,508,51]</t>
  </si>
  <si>
    <t>[45,772,51,508]</t>
  </si>
  <si>
    <t>[10,20,311,42]</t>
  </si>
  <si>
    <t>[44,1077,42,311]</t>
  </si>
  <si>
    <t>[10,20,191,37]</t>
  </si>
  <si>
    <t>[61,810,37,191]</t>
  </si>
  <si>
    <t>[10,20,273,36]</t>
  </si>
  <si>
    <t>[48,1531,36,273]</t>
  </si>
  <si>
    <t>[10,20,437,36]</t>
  </si>
  <si>
    <t>[33,892,36,437]</t>
  </si>
  <si>
    <t>[10,20,278,56]</t>
  </si>
  <si>
    <t>[35,1165,56,278]</t>
  </si>
  <si>
    <t>[10,20,278,65]</t>
  </si>
  <si>
    <t>[33,1170,65,278]</t>
  </si>
  <si>
    <t>[10,20,224,32]</t>
  </si>
  <si>
    <t>[60,892,32,224]</t>
  </si>
  <si>
    <t>[10,20,491,44]</t>
  </si>
  <si>
    <t>[43,1132,44,491]</t>
  </si>
  <si>
    <t>[10,20,546,45]</t>
  </si>
  <si>
    <t>[36,1077,45,546]</t>
  </si>
  <si>
    <t>[10,20,371,40]</t>
  </si>
  <si>
    <t>[46,1138,40,371]</t>
  </si>
  <si>
    <t>[10,20,262,31]</t>
  </si>
  <si>
    <t>[69,1312,31,262]</t>
  </si>
  <si>
    <t>[10,20,704,55]</t>
  </si>
  <si>
    <t>[52,903,55,704]</t>
  </si>
  <si>
    <t>[10,20,246,32]</t>
  </si>
  <si>
    <t>[48,1580,32,246]</t>
  </si>
  <si>
    <t>[10,20,753,33]</t>
  </si>
  <si>
    <t>[55,1045,33,753]</t>
  </si>
  <si>
    <t>[10,20,311,52]</t>
  </si>
  <si>
    <t>[40,794,52,311]</t>
  </si>
  <si>
    <t>[10,20,355,39]</t>
  </si>
  <si>
    <t>[64,832,39,355]</t>
  </si>
  <si>
    <t>[10,20,235,42]</t>
  </si>
  <si>
    <t>[48,663,42,235]</t>
  </si>
  <si>
    <t>[10,20,339,31]</t>
  </si>
  <si>
    <t>[38,1269,31,339]</t>
  </si>
  <si>
    <t>[10,20,988,32]</t>
  </si>
  <si>
    <t>[38,668,32,988]</t>
  </si>
  <si>
    <t>[10,20,295,65]</t>
  </si>
  <si>
    <t>[36,783,65,295]</t>
  </si>
  <si>
    <t>[10,20,213,32]</t>
  </si>
  <si>
    <t>[59,996,32,213]</t>
  </si>
  <si>
    <t>[10,20,229,41]</t>
  </si>
  <si>
    <t>[66,946,41,229]</t>
  </si>
  <si>
    <t>[10,20,382,39]</t>
  </si>
  <si>
    <t>[52,1394,39,382]</t>
  </si>
  <si>
    <t>[10,20,1005,55]</t>
  </si>
  <si>
    <t>[41,564,55,1005]</t>
  </si>
  <si>
    <t>Test1'</t>
  </si>
  <si>
    <t>Test2'</t>
  </si>
  <si>
    <t>Test3'</t>
  </si>
  <si>
    <t>Test4'</t>
  </si>
  <si>
    <t>Test5'</t>
  </si>
  <si>
    <t>Test6'</t>
  </si>
  <si>
    <t>Test7'</t>
  </si>
  <si>
    <t>Test8'</t>
  </si>
  <si>
    <t>Test9'</t>
  </si>
  <si>
    <t>Test10'</t>
  </si>
  <si>
    <t>Test11'</t>
  </si>
  <si>
    <t>Test12'</t>
  </si>
  <si>
    <t>Test13'</t>
  </si>
  <si>
    <t>Test14'</t>
  </si>
  <si>
    <t>Test15'</t>
  </si>
  <si>
    <t>Test16'</t>
  </si>
  <si>
    <t>Test17'</t>
  </si>
  <si>
    <t>Test18'</t>
  </si>
  <si>
    <t>Test19'</t>
  </si>
  <si>
    <t>Test20'</t>
  </si>
  <si>
    <t>Test23'</t>
  </si>
  <si>
    <t>Test25'</t>
  </si>
  <si>
    <t>Test26'</t>
  </si>
  <si>
    <t>Test27'</t>
  </si>
  <si>
    <t>Test28'</t>
  </si>
  <si>
    <t>Test29'</t>
  </si>
  <si>
    <t>Test30'</t>
  </si>
  <si>
    <t>Test31'</t>
  </si>
  <si>
    <t>Test32'</t>
  </si>
  <si>
    <t>Test33'</t>
  </si>
  <si>
    <t>Test34'</t>
  </si>
  <si>
    <t>Test35'</t>
  </si>
  <si>
    <t>Test36'</t>
  </si>
  <si>
    <t>Test37'</t>
  </si>
  <si>
    <t>Test38'</t>
  </si>
  <si>
    <t>Test39'</t>
  </si>
  <si>
    <t>Test40'</t>
  </si>
  <si>
    <t>Test41'</t>
  </si>
  <si>
    <t>Test42'</t>
  </si>
  <si>
    <t>Test43'</t>
  </si>
  <si>
    <t>Test44'</t>
  </si>
  <si>
    <t>Test45'</t>
  </si>
  <si>
    <t>Test47'</t>
  </si>
  <si>
    <t>Test48'</t>
  </si>
  <si>
    <t>Test49'</t>
  </si>
  <si>
    <t>Test50'</t>
  </si>
  <si>
    <t>Test51'</t>
  </si>
  <si>
    <t>Test52'</t>
  </si>
  <si>
    <t>Test53'</t>
  </si>
  <si>
    <t>Test54'</t>
  </si>
  <si>
    <t>Test55'</t>
  </si>
  <si>
    <t>Test56'</t>
  </si>
  <si>
    <t>Test58'</t>
  </si>
  <si>
    <t>Test59'</t>
  </si>
  <si>
    <t>Test60'</t>
  </si>
  <si>
    <t>Test61'</t>
  </si>
  <si>
    <t>Test62'</t>
  </si>
  <si>
    <t>Test63'</t>
  </si>
  <si>
    <t>Test64'</t>
  </si>
  <si>
    <t>Test65'</t>
  </si>
  <si>
    <t>Test66'</t>
  </si>
  <si>
    <t>Test67'</t>
  </si>
  <si>
    <t>Test68'</t>
  </si>
  <si>
    <t>Test70'</t>
  </si>
  <si>
    <t>Test76'</t>
  </si>
  <si>
    <t>Test77'</t>
  </si>
  <si>
    <t>Test79'</t>
  </si>
  <si>
    <t>Test80'</t>
  </si>
  <si>
    <t>Test81'</t>
  </si>
  <si>
    <t>Test82'</t>
  </si>
  <si>
    <t>Test83'</t>
  </si>
  <si>
    <t>Test84'</t>
  </si>
  <si>
    <t>Test85'</t>
  </si>
  <si>
    <t>Test86'</t>
  </si>
  <si>
    <t>Test87'</t>
  </si>
  <si>
    <t>Test88'</t>
  </si>
  <si>
    <t>Test89'</t>
  </si>
  <si>
    <t>Test90'</t>
  </si>
  <si>
    <t>Test91'</t>
  </si>
  <si>
    <t>Test92'</t>
  </si>
  <si>
    <t>Test97'</t>
  </si>
  <si>
    <t>Test98'</t>
  </si>
  <si>
    <t>Test99'</t>
  </si>
  <si>
    <t>Test100'</t>
  </si>
  <si>
    <t>Test102'</t>
  </si>
  <si>
    <t>Test104'</t>
  </si>
  <si>
    <t>Test105'</t>
  </si>
  <si>
    <t>Test107'</t>
  </si>
  <si>
    <t>Test108'</t>
  </si>
  <si>
    <t>Test109'</t>
  </si>
  <si>
    <t>Test110'</t>
  </si>
  <si>
    <t>Test111'</t>
  </si>
  <si>
    <t>Test112'</t>
  </si>
  <si>
    <t>Test113'</t>
  </si>
  <si>
    <t>Test114'</t>
  </si>
  <si>
    <t>Test115'</t>
  </si>
  <si>
    <t>Test117'</t>
  </si>
  <si>
    <t>Test118'</t>
  </si>
  <si>
    <t>Test119'</t>
  </si>
  <si>
    <t>Test120'</t>
  </si>
  <si>
    <t>'Test121'</t>
  </si>
  <si>
    <t>'Test122'</t>
  </si>
  <si>
    <t>'Test123'</t>
  </si>
  <si>
    <t>'Test124'</t>
  </si>
  <si>
    <t>'Test126'</t>
  </si>
  <si>
    <t>'Test127'</t>
  </si>
  <si>
    <t>'Test128'</t>
  </si>
  <si>
    <t>'Test129'</t>
  </si>
  <si>
    <t>'Test130'</t>
  </si>
  <si>
    <t>'Test131'</t>
  </si>
  <si>
    <t>'Test132'</t>
  </si>
  <si>
    <t>'Test133'</t>
  </si>
  <si>
    <t>'Test134'</t>
  </si>
  <si>
    <t>'Test135'</t>
  </si>
  <si>
    <t>'Test136'</t>
  </si>
  <si>
    <t>'Test137'</t>
  </si>
  <si>
    <t>'Test138'</t>
  </si>
  <si>
    <t>'Test139'</t>
  </si>
  <si>
    <t>'Test140'</t>
  </si>
  <si>
    <t>'Test141'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</si>
</sst>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0" fillId="0" borderId="0" xfId="0" quotePrefix="1" applyFont="1" applyAlignment="1"/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/>
    <xf numFmtId="0" fontId="0" fillId="0" borderId="0" xfId="0" quotePrefix="1" applyNumberFormat="1" applyFont="1" applyAlignment="1"/>
    <xf numFmtId="0" fontId="0" fillId="0" borderId="0" xfId="0" quotePrefix="1" applyNumberFormat="1" applyFont="1" applyBorder="1" applyAlignment="1"/>
    <xf numFmtId="0" fontId="0" fillId="0" borderId="0" xfId="0" applyFont="1" applyFill="1" applyAlignment="1"/>
    <xf numFmtId="0" fontId="0" fillId="0" borderId="0" xfId="0" quotePrefix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D2" sqref="D2"/>
    </sheetView>
  </sheetViews>
  <sheetFormatPr baseColWidth="10" defaultRowHeight="16" x14ac:dyDescent="0.2"/>
  <cols>
    <col min="1" max="1" width="3.5" customWidth="1"/>
    <col min="2" max="2" width="4.83203125" customWidth="1"/>
    <col min="3" max="3" width="5.83203125" customWidth="1"/>
    <col min="4" max="4" width="22.33203125" customWidth="1"/>
    <col min="5" max="5" width="13" customWidth="1"/>
    <col min="6" max="6" width="14.33203125" customWidth="1"/>
    <col min="7" max="7" width="12.83203125" customWidth="1"/>
    <col min="8" max="8" width="9.5" customWidth="1"/>
    <col min="9" max="9" width="12.6640625" customWidth="1"/>
  </cols>
  <sheetData>
    <row r="1" spans="1:9" ht="19" customHeight="1" x14ac:dyDescent="0.2">
      <c r="A1" s="1" t="s">
        <v>180</v>
      </c>
      <c r="B1" t="s">
        <v>181</v>
      </c>
      <c r="C1" s="1" t="s">
        <v>111</v>
      </c>
      <c r="D1" s="2" t="s">
        <v>182</v>
      </c>
      <c r="E1" s="1" t="s">
        <v>0</v>
      </c>
      <c r="F1" s="1" t="s">
        <v>1</v>
      </c>
      <c r="G1" s="1" t="s">
        <v>184</v>
      </c>
      <c r="H1" s="1" t="s">
        <v>185</v>
      </c>
      <c r="I1" s="1" t="s">
        <v>183</v>
      </c>
    </row>
    <row r="2" spans="1:9" x14ac:dyDescent="0.2">
      <c r="A2" s="1">
        <v>30</v>
      </c>
      <c r="B2">
        <v>1</v>
      </c>
      <c r="C2" s="1">
        <v>5</v>
      </c>
      <c r="D2" s="2" t="s">
        <v>112</v>
      </c>
      <c r="E2" s="1" t="s">
        <v>2</v>
      </c>
      <c r="F2" s="1" t="s">
        <v>3</v>
      </c>
      <c r="G2" s="1" t="str">
        <f>CONCATENATE("C4Model",TEXT(A2,"000"),"")</f>
        <v>C4Model030</v>
      </c>
      <c r="H2" s="6">
        <v>1</v>
      </c>
      <c r="I2" s="1" t="s">
        <v>4</v>
      </c>
    </row>
    <row r="3" spans="1:9" x14ac:dyDescent="0.2">
      <c r="A3" s="1">
        <v>31</v>
      </c>
      <c r="B3">
        <v>2</v>
      </c>
      <c r="C3" s="1">
        <v>5</v>
      </c>
      <c r="D3" s="2" t="s">
        <v>113</v>
      </c>
      <c r="E3" s="1" t="s">
        <v>5</v>
      </c>
      <c r="F3" s="1" t="s">
        <v>3</v>
      </c>
      <c r="G3" s="1" t="str">
        <f>CONCATENATE("C4Model",TEXT(A3,"000"),"")</f>
        <v>C4Model031</v>
      </c>
      <c r="H3" s="6">
        <v>1</v>
      </c>
      <c r="I3" s="1" t="s">
        <v>6</v>
      </c>
    </row>
    <row r="4" spans="1:9" x14ac:dyDescent="0.2">
      <c r="A4" s="1">
        <v>32</v>
      </c>
      <c r="B4">
        <v>3</v>
      </c>
      <c r="C4" s="1">
        <v>5</v>
      </c>
      <c r="D4" s="2" t="s">
        <v>114</v>
      </c>
      <c r="E4" s="1" t="s">
        <v>5</v>
      </c>
      <c r="F4" s="1" t="s">
        <v>3</v>
      </c>
      <c r="G4" s="1" t="str">
        <f>CONCATENATE("C4Model",TEXT(A4,"000"),"")</f>
        <v>C4Model032</v>
      </c>
      <c r="H4" s="6">
        <v>1</v>
      </c>
      <c r="I4" s="1" t="s">
        <v>7</v>
      </c>
    </row>
    <row r="5" spans="1:9" x14ac:dyDescent="0.2">
      <c r="A5" s="1">
        <v>33</v>
      </c>
      <c r="B5">
        <v>4</v>
      </c>
      <c r="C5" s="1">
        <v>5</v>
      </c>
      <c r="D5" s="2" t="s">
        <v>115</v>
      </c>
      <c r="E5" s="1" t="s">
        <v>5</v>
      </c>
      <c r="F5" s="1" t="s">
        <v>3</v>
      </c>
      <c r="G5" s="1" t="str">
        <f>CONCATENATE("C4Model",TEXT(A5,"000"),"")</f>
        <v>C4Model033</v>
      </c>
      <c r="H5" s="6">
        <v>1</v>
      </c>
      <c r="I5" s="1" t="s">
        <v>8</v>
      </c>
    </row>
    <row r="6" spans="1:9" x14ac:dyDescent="0.2">
      <c r="A6" s="1">
        <v>34</v>
      </c>
      <c r="B6">
        <v>1</v>
      </c>
      <c r="C6" s="1">
        <v>15</v>
      </c>
      <c r="D6" s="2" t="s">
        <v>116</v>
      </c>
      <c r="E6" s="1" t="s">
        <v>9</v>
      </c>
      <c r="F6" s="1" t="s">
        <v>10</v>
      </c>
      <c r="G6" s="1" t="str">
        <f>CONCATENATE("C4Model",TEXT(A6,"000"),"")</f>
        <v>C4Model034</v>
      </c>
      <c r="H6" s="6">
        <v>2</v>
      </c>
      <c r="I6" s="1" t="s">
        <v>11</v>
      </c>
    </row>
    <row r="7" spans="1:9" x14ac:dyDescent="0.2">
      <c r="A7" s="1">
        <v>35</v>
      </c>
      <c r="B7">
        <v>2</v>
      </c>
      <c r="C7" s="1">
        <v>15</v>
      </c>
      <c r="D7" s="2" t="s">
        <v>117</v>
      </c>
      <c r="E7" s="1" t="s">
        <v>9</v>
      </c>
      <c r="F7" s="1" t="s">
        <v>10</v>
      </c>
      <c r="G7" s="1" t="str">
        <f>CONCATENATE("C4Model",TEXT(A7,"000"),"")</f>
        <v>C4Model035</v>
      </c>
      <c r="H7" s="6">
        <v>2</v>
      </c>
      <c r="I7" s="1" t="s">
        <v>12</v>
      </c>
    </row>
    <row r="8" spans="1:9" x14ac:dyDescent="0.2">
      <c r="A8" s="1">
        <v>36</v>
      </c>
      <c r="B8">
        <v>3</v>
      </c>
      <c r="C8" s="1">
        <v>15</v>
      </c>
      <c r="D8" s="2" t="s">
        <v>118</v>
      </c>
      <c r="E8" s="1" t="s">
        <v>9</v>
      </c>
      <c r="F8" s="1" t="s">
        <v>10</v>
      </c>
      <c r="G8" s="1" t="str">
        <f>CONCATENATE("C4Model",TEXT(A8,"000"),"")</f>
        <v>C4Model036</v>
      </c>
      <c r="H8" s="6">
        <v>2</v>
      </c>
      <c r="I8" s="1" t="s">
        <v>13</v>
      </c>
    </row>
    <row r="9" spans="1:9" x14ac:dyDescent="0.2">
      <c r="A9" s="1">
        <v>37</v>
      </c>
      <c r="B9">
        <v>4</v>
      </c>
      <c r="C9" s="1">
        <v>15</v>
      </c>
      <c r="D9" s="2" t="s">
        <v>119</v>
      </c>
      <c r="E9" s="1" t="s">
        <v>9</v>
      </c>
      <c r="F9" s="1" t="s">
        <v>10</v>
      </c>
      <c r="G9" s="1" t="str">
        <f>CONCATENATE("C4Model",TEXT(A9,"000"),"")</f>
        <v>C4Model037</v>
      </c>
      <c r="H9" s="6">
        <v>2</v>
      </c>
      <c r="I9" s="1" t="s">
        <v>14</v>
      </c>
    </row>
    <row r="10" spans="1:9" x14ac:dyDescent="0.2">
      <c r="A10" s="1">
        <v>38</v>
      </c>
      <c r="B10">
        <v>1</v>
      </c>
      <c r="C10" s="1">
        <v>25</v>
      </c>
      <c r="D10" s="2" t="s">
        <v>120</v>
      </c>
      <c r="E10" s="1" t="s">
        <v>15</v>
      </c>
      <c r="F10" s="1" t="s">
        <v>16</v>
      </c>
      <c r="G10" s="1" t="str">
        <f>CONCATENATE("C4Model",TEXT(A10,"000"),"")</f>
        <v>C4Model038</v>
      </c>
      <c r="H10" s="6">
        <v>3</v>
      </c>
      <c r="I10" s="1" t="s">
        <v>17</v>
      </c>
    </row>
    <row r="11" spans="1:9" x14ac:dyDescent="0.2">
      <c r="A11" s="1">
        <v>39</v>
      </c>
      <c r="B11">
        <v>2</v>
      </c>
      <c r="C11" s="1">
        <v>25</v>
      </c>
      <c r="D11" s="2" t="s">
        <v>121</v>
      </c>
      <c r="E11" s="1" t="s">
        <v>15</v>
      </c>
      <c r="F11" s="1" t="s">
        <v>16</v>
      </c>
      <c r="G11" s="1" t="str">
        <f>CONCATENATE("C4Model",TEXT(A11,"000"),"")</f>
        <v>C4Model039</v>
      </c>
      <c r="H11" s="6">
        <v>3</v>
      </c>
      <c r="I11" s="1" t="s">
        <v>18</v>
      </c>
    </row>
    <row r="12" spans="1:9" x14ac:dyDescent="0.2">
      <c r="A12" s="1">
        <v>40</v>
      </c>
      <c r="B12">
        <v>3</v>
      </c>
      <c r="C12" s="1">
        <v>25</v>
      </c>
      <c r="D12" s="2" t="s">
        <v>122</v>
      </c>
      <c r="E12" s="1" t="s">
        <v>15</v>
      </c>
      <c r="F12" s="1" t="s">
        <v>16</v>
      </c>
      <c r="G12" s="1" t="str">
        <f>CONCATENATE("C4Model",TEXT(A12,"000"),"")</f>
        <v>C4Model040</v>
      </c>
      <c r="H12" s="6">
        <v>3</v>
      </c>
      <c r="I12" s="1" t="s">
        <v>19</v>
      </c>
    </row>
    <row r="13" spans="1:9" x14ac:dyDescent="0.2">
      <c r="A13" s="1">
        <v>41</v>
      </c>
      <c r="B13">
        <v>4</v>
      </c>
      <c r="C13" s="1">
        <v>25</v>
      </c>
      <c r="D13" s="2" t="s">
        <v>123</v>
      </c>
      <c r="E13" s="1" t="s">
        <v>15</v>
      </c>
      <c r="F13" s="1" t="s">
        <v>16</v>
      </c>
      <c r="G13" s="1" t="str">
        <f>CONCATENATE("C4Model",TEXT(A13,"000"),"")</f>
        <v>C4Model041</v>
      </c>
      <c r="H13" s="6">
        <v>3</v>
      </c>
      <c r="I13" s="1" t="s">
        <v>20</v>
      </c>
    </row>
    <row r="14" spans="1:9" x14ac:dyDescent="0.2">
      <c r="A14" s="3">
        <v>42</v>
      </c>
      <c r="B14">
        <v>1</v>
      </c>
      <c r="C14" s="3">
        <v>35</v>
      </c>
      <c r="D14" s="4" t="s">
        <v>124</v>
      </c>
      <c r="E14" s="3" t="s">
        <v>21</v>
      </c>
      <c r="F14" s="3" t="s">
        <v>22</v>
      </c>
      <c r="G14" s="3" t="str">
        <f>CONCATENATE("C4Model",TEXT(A14,"000"),"")</f>
        <v>C4Model042</v>
      </c>
      <c r="H14" s="7">
        <v>4</v>
      </c>
      <c r="I14" s="3" t="s">
        <v>23</v>
      </c>
    </row>
    <row r="15" spans="1:9" x14ac:dyDescent="0.2">
      <c r="A15" s="1">
        <v>43</v>
      </c>
      <c r="B15">
        <v>2</v>
      </c>
      <c r="C15" s="1">
        <v>35</v>
      </c>
      <c r="D15" s="2" t="s">
        <v>125</v>
      </c>
      <c r="E15" s="1" t="s">
        <v>21</v>
      </c>
      <c r="F15" s="1" t="s">
        <v>22</v>
      </c>
      <c r="G15" s="1" t="str">
        <f>CONCATENATE("C4Model",TEXT(A15,"000"),"")</f>
        <v>C4Model043</v>
      </c>
      <c r="H15" s="6">
        <v>4</v>
      </c>
      <c r="I15" s="1" t="s">
        <v>24</v>
      </c>
    </row>
    <row r="16" spans="1:9" x14ac:dyDescent="0.2">
      <c r="A16" s="1">
        <v>44</v>
      </c>
      <c r="B16">
        <v>3</v>
      </c>
      <c r="C16" s="1">
        <v>35</v>
      </c>
      <c r="D16" s="2" t="s">
        <v>126</v>
      </c>
      <c r="E16" s="1" t="s">
        <v>21</v>
      </c>
      <c r="F16" s="1" t="s">
        <v>22</v>
      </c>
      <c r="G16" s="1" t="str">
        <f>CONCATENATE("C4Model",TEXT(A16,"000"),"")</f>
        <v>C4Model044</v>
      </c>
      <c r="H16" s="6">
        <v>4</v>
      </c>
      <c r="I16" s="1" t="s">
        <v>25</v>
      </c>
    </row>
    <row r="17" spans="1:9" x14ac:dyDescent="0.2">
      <c r="A17" s="1">
        <v>45</v>
      </c>
      <c r="B17">
        <v>4</v>
      </c>
      <c r="C17" s="1">
        <v>35</v>
      </c>
      <c r="D17" s="2" t="s">
        <v>127</v>
      </c>
      <c r="E17" s="1" t="s">
        <v>21</v>
      </c>
      <c r="F17" s="1" t="s">
        <v>22</v>
      </c>
      <c r="G17" s="1" t="str">
        <f>CONCATENATE("C4Model",TEXT(A17,"000"),"")</f>
        <v>C4Model045</v>
      </c>
      <c r="H17" s="6">
        <v>4</v>
      </c>
      <c r="I17" s="1" t="s">
        <v>26</v>
      </c>
    </row>
    <row r="18" spans="1:9" x14ac:dyDescent="0.2">
      <c r="A18" s="3">
        <v>46</v>
      </c>
      <c r="B18">
        <v>1</v>
      </c>
      <c r="C18" s="1">
        <v>45</v>
      </c>
      <c r="D18" s="2" t="s">
        <v>128</v>
      </c>
      <c r="E18" s="1" t="s">
        <v>27</v>
      </c>
      <c r="F18" s="1" t="s">
        <v>28</v>
      </c>
      <c r="G18" s="3" t="str">
        <f>CONCATENATE("C4Model",TEXT(A18,"000"),"")</f>
        <v>C4Model046</v>
      </c>
      <c r="H18" s="6">
        <v>5</v>
      </c>
      <c r="I18" s="1" t="s">
        <v>29</v>
      </c>
    </row>
    <row r="19" spans="1:9" x14ac:dyDescent="0.2">
      <c r="A19" s="1">
        <v>47</v>
      </c>
      <c r="B19">
        <v>2</v>
      </c>
      <c r="C19" s="1">
        <v>45</v>
      </c>
      <c r="D19" s="2" t="s">
        <v>129</v>
      </c>
      <c r="E19" s="1" t="s">
        <v>27</v>
      </c>
      <c r="F19" s="1" t="s">
        <v>28</v>
      </c>
      <c r="G19" s="1" t="str">
        <f>CONCATENATE("C4Model",TEXT(A19,"000"),"")</f>
        <v>C4Model047</v>
      </c>
      <c r="H19" s="6">
        <v>5</v>
      </c>
      <c r="I19" s="1" t="s">
        <v>30</v>
      </c>
    </row>
    <row r="20" spans="1:9" x14ac:dyDescent="0.2">
      <c r="A20" s="1">
        <v>48</v>
      </c>
      <c r="B20">
        <v>3</v>
      </c>
      <c r="C20" s="1">
        <v>45</v>
      </c>
      <c r="D20" s="2" t="s">
        <v>130</v>
      </c>
      <c r="E20" s="1" t="s">
        <v>27</v>
      </c>
      <c r="F20" s="1" t="s">
        <v>28</v>
      </c>
      <c r="G20" s="1" t="str">
        <f>CONCATENATE("C4Model",TEXT(A20,"000"),"")</f>
        <v>C4Model048</v>
      </c>
      <c r="H20" s="6">
        <v>5</v>
      </c>
      <c r="I20" s="1" t="s">
        <v>31</v>
      </c>
    </row>
    <row r="21" spans="1:9" x14ac:dyDescent="0.2">
      <c r="A21" s="1">
        <v>49</v>
      </c>
      <c r="B21">
        <v>4</v>
      </c>
      <c r="C21" s="1">
        <v>45</v>
      </c>
      <c r="D21" s="2" t="s">
        <v>131</v>
      </c>
      <c r="E21" s="1" t="s">
        <v>27</v>
      </c>
      <c r="F21" s="1" t="s">
        <v>28</v>
      </c>
      <c r="G21" s="1" t="str">
        <f>CONCATENATE("C4Model",TEXT(A21,"000"),"")</f>
        <v>C4Model049</v>
      </c>
      <c r="H21" s="6">
        <v>5</v>
      </c>
      <c r="I21" s="1" t="s">
        <v>32</v>
      </c>
    </row>
    <row r="22" spans="1:9" x14ac:dyDescent="0.2">
      <c r="A22" s="1">
        <v>50</v>
      </c>
      <c r="B22">
        <v>1</v>
      </c>
      <c r="C22" s="1">
        <v>55</v>
      </c>
      <c r="D22" s="2" t="s">
        <v>132</v>
      </c>
      <c r="E22" s="1" t="s">
        <v>33</v>
      </c>
      <c r="F22" s="1" t="s">
        <v>34</v>
      </c>
      <c r="G22" s="1" t="str">
        <f>CONCATENATE("C4Model",TEXT(A22,"000"),"")</f>
        <v>C4Model050</v>
      </c>
      <c r="H22" s="6">
        <v>6</v>
      </c>
      <c r="I22" s="1" t="s">
        <v>35</v>
      </c>
    </row>
    <row r="23" spans="1:9" x14ac:dyDescent="0.2">
      <c r="A23" s="1">
        <v>51</v>
      </c>
      <c r="B23">
        <v>2</v>
      </c>
      <c r="C23" s="1">
        <v>55</v>
      </c>
      <c r="D23" s="2" t="s">
        <v>133</v>
      </c>
      <c r="E23" s="1" t="s">
        <v>33</v>
      </c>
      <c r="F23" s="1" t="s">
        <v>34</v>
      </c>
      <c r="G23" s="1" t="str">
        <f>CONCATENATE("C4Model",TEXT(A23,"000"),"")</f>
        <v>C4Model051</v>
      </c>
      <c r="H23" s="6">
        <v>6</v>
      </c>
      <c r="I23" s="1" t="s">
        <v>36</v>
      </c>
    </row>
    <row r="24" spans="1:9" x14ac:dyDescent="0.2">
      <c r="A24" s="1">
        <v>52</v>
      </c>
      <c r="B24">
        <v>3</v>
      </c>
      <c r="C24" s="1">
        <v>55</v>
      </c>
      <c r="D24" s="2" t="s">
        <v>134</v>
      </c>
      <c r="E24" s="1" t="s">
        <v>33</v>
      </c>
      <c r="F24" s="1" t="s">
        <v>34</v>
      </c>
      <c r="G24" s="1" t="str">
        <f>CONCATENATE("C4Model",TEXT(A24,"000"),"")</f>
        <v>C4Model052</v>
      </c>
      <c r="H24" s="6">
        <v>6</v>
      </c>
      <c r="I24" s="1" t="s">
        <v>37</v>
      </c>
    </row>
    <row r="25" spans="1:9" x14ac:dyDescent="0.2">
      <c r="A25" s="1">
        <v>53</v>
      </c>
      <c r="B25">
        <v>4</v>
      </c>
      <c r="C25" s="1">
        <v>55</v>
      </c>
      <c r="D25" s="2" t="s">
        <v>135</v>
      </c>
      <c r="E25" s="1" t="s">
        <v>33</v>
      </c>
      <c r="F25" s="1" t="s">
        <v>34</v>
      </c>
      <c r="G25" s="1" t="str">
        <f>CONCATENATE("C4Model",TEXT(A25,"000"),"")</f>
        <v>C4Model053</v>
      </c>
      <c r="H25" s="6">
        <v>6</v>
      </c>
      <c r="I25" s="1" t="s">
        <v>38</v>
      </c>
    </row>
    <row r="26" spans="1:9" x14ac:dyDescent="0.2">
      <c r="A26" s="1">
        <v>54</v>
      </c>
      <c r="B26">
        <v>1</v>
      </c>
      <c r="C26" s="1">
        <v>65</v>
      </c>
      <c r="D26" s="2" t="s">
        <v>136</v>
      </c>
      <c r="E26" s="1" t="s">
        <v>39</v>
      </c>
      <c r="F26" s="1" t="s">
        <v>40</v>
      </c>
      <c r="G26" s="1" t="str">
        <f>CONCATENATE("C4Model",TEXT(A26,"000"),"")</f>
        <v>C4Model054</v>
      </c>
      <c r="H26" s="6">
        <v>7</v>
      </c>
      <c r="I26" s="1" t="s">
        <v>41</v>
      </c>
    </row>
    <row r="27" spans="1:9" x14ac:dyDescent="0.2">
      <c r="A27" s="1">
        <v>55</v>
      </c>
      <c r="B27">
        <v>2</v>
      </c>
      <c r="C27" s="1">
        <v>65</v>
      </c>
      <c r="D27" s="2" t="s">
        <v>137</v>
      </c>
      <c r="E27" s="1" t="s">
        <v>39</v>
      </c>
      <c r="F27" s="1" t="s">
        <v>40</v>
      </c>
      <c r="G27" s="1" t="str">
        <f>CONCATENATE("C4Model",TEXT(A27,"000"),"")</f>
        <v>C4Model055</v>
      </c>
      <c r="H27" s="6">
        <v>7</v>
      </c>
      <c r="I27" s="1" t="s">
        <v>42</v>
      </c>
    </row>
    <row r="28" spans="1:9" x14ac:dyDescent="0.2">
      <c r="A28" s="1">
        <v>56</v>
      </c>
      <c r="B28">
        <v>3</v>
      </c>
      <c r="C28" s="1">
        <v>65</v>
      </c>
      <c r="D28" s="2" t="s">
        <v>138</v>
      </c>
      <c r="E28" s="1" t="s">
        <v>39</v>
      </c>
      <c r="F28" s="1" t="s">
        <v>40</v>
      </c>
      <c r="G28" s="1" t="str">
        <f>CONCATENATE("C4Model",TEXT(A28,"000"),"")</f>
        <v>C4Model056</v>
      </c>
      <c r="H28" s="6">
        <v>7</v>
      </c>
      <c r="I28" s="1" t="s">
        <v>43</v>
      </c>
    </row>
    <row r="29" spans="1:9" x14ac:dyDescent="0.2">
      <c r="A29" s="1">
        <v>57</v>
      </c>
      <c r="B29">
        <v>4</v>
      </c>
      <c r="C29" s="1">
        <v>65</v>
      </c>
      <c r="D29" s="2" t="s">
        <v>139</v>
      </c>
      <c r="E29" s="1" t="s">
        <v>39</v>
      </c>
      <c r="F29" s="1" t="s">
        <v>40</v>
      </c>
      <c r="G29" s="1" t="str">
        <f>CONCATENATE("C4Model",TEXT(A29,"000"),"")</f>
        <v>C4Model057</v>
      </c>
      <c r="H29" s="6">
        <v>7</v>
      </c>
      <c r="I29" s="1" t="s">
        <v>44</v>
      </c>
    </row>
    <row r="30" spans="1:9" x14ac:dyDescent="0.2">
      <c r="A30" s="1">
        <v>58</v>
      </c>
      <c r="B30">
        <v>1</v>
      </c>
      <c r="C30" s="1">
        <v>75</v>
      </c>
      <c r="D30" s="2" t="s">
        <v>140</v>
      </c>
      <c r="E30" s="1" t="s">
        <v>45</v>
      </c>
      <c r="F30" s="1" t="s">
        <v>46</v>
      </c>
      <c r="G30" s="1" t="str">
        <f>CONCATENATE("C4Model",TEXT(A30,"000"),"")</f>
        <v>C4Model058</v>
      </c>
      <c r="H30" s="6">
        <v>8</v>
      </c>
      <c r="I30" s="1" t="s">
        <v>47</v>
      </c>
    </row>
    <row r="31" spans="1:9" x14ac:dyDescent="0.2">
      <c r="A31" s="1">
        <v>59</v>
      </c>
      <c r="B31">
        <v>2</v>
      </c>
      <c r="C31" s="1">
        <v>75</v>
      </c>
      <c r="D31" s="2" t="s">
        <v>141</v>
      </c>
      <c r="E31" s="1" t="s">
        <v>45</v>
      </c>
      <c r="F31" s="1" t="s">
        <v>46</v>
      </c>
      <c r="G31" s="1" t="str">
        <f>CONCATENATE("C4Model",TEXT(A31,"000"),"")</f>
        <v>C4Model059</v>
      </c>
      <c r="H31" s="6">
        <v>8</v>
      </c>
      <c r="I31" s="1" t="s">
        <v>48</v>
      </c>
    </row>
    <row r="32" spans="1:9" x14ac:dyDescent="0.2">
      <c r="A32" s="1">
        <v>60</v>
      </c>
      <c r="B32">
        <v>3</v>
      </c>
      <c r="C32" s="1">
        <v>75</v>
      </c>
      <c r="D32" s="2" t="s">
        <v>142</v>
      </c>
      <c r="E32" s="1" t="s">
        <v>45</v>
      </c>
      <c r="F32" s="1" t="s">
        <v>46</v>
      </c>
      <c r="G32" s="1" t="str">
        <f>CONCATENATE("C4Model",TEXT(A32,"000"),"")</f>
        <v>C4Model060</v>
      </c>
      <c r="H32" s="6">
        <v>8</v>
      </c>
      <c r="I32" s="1" t="s">
        <v>49</v>
      </c>
    </row>
    <row r="33" spans="1:9" x14ac:dyDescent="0.2">
      <c r="A33" s="1">
        <v>61</v>
      </c>
      <c r="B33">
        <v>4</v>
      </c>
      <c r="C33" s="1">
        <v>75</v>
      </c>
      <c r="D33" s="2" t="s">
        <v>143</v>
      </c>
      <c r="E33" s="1" t="s">
        <v>45</v>
      </c>
      <c r="F33" s="1" t="s">
        <v>46</v>
      </c>
      <c r="G33" s="1" t="str">
        <f>CONCATENATE("C4Model",TEXT(A33,"000"),"")</f>
        <v>C4Model061</v>
      </c>
      <c r="H33" s="6">
        <v>8</v>
      </c>
      <c r="I33" s="1" t="s">
        <v>50</v>
      </c>
    </row>
    <row r="34" spans="1:9" x14ac:dyDescent="0.2">
      <c r="A34" s="1">
        <v>62</v>
      </c>
      <c r="B34">
        <v>1</v>
      </c>
      <c r="C34" s="1">
        <v>85</v>
      </c>
      <c r="D34" s="2" t="s">
        <v>144</v>
      </c>
      <c r="E34" s="1" t="s">
        <v>51</v>
      </c>
      <c r="F34" s="1" t="s">
        <v>52</v>
      </c>
      <c r="G34" s="1" t="str">
        <f>CONCATENATE("C4Model",TEXT(A34,"000"),"")</f>
        <v>C4Model062</v>
      </c>
      <c r="H34" s="6">
        <v>9</v>
      </c>
      <c r="I34" s="1" t="s">
        <v>53</v>
      </c>
    </row>
    <row r="35" spans="1:9" x14ac:dyDescent="0.2">
      <c r="A35" s="1">
        <v>63</v>
      </c>
      <c r="B35">
        <v>2</v>
      </c>
      <c r="C35" s="1">
        <v>85</v>
      </c>
      <c r="D35" s="2" t="s">
        <v>145</v>
      </c>
      <c r="E35" s="1" t="s">
        <v>51</v>
      </c>
      <c r="F35" s="1" t="s">
        <v>52</v>
      </c>
      <c r="G35" s="1" t="str">
        <f>CONCATENATE("C4Model",TEXT(A35,"000"),"")</f>
        <v>C4Model063</v>
      </c>
      <c r="H35" s="6">
        <v>9</v>
      </c>
      <c r="I35" s="1" t="s">
        <v>54</v>
      </c>
    </row>
    <row r="36" spans="1:9" x14ac:dyDescent="0.2">
      <c r="A36" s="1">
        <v>64</v>
      </c>
      <c r="B36">
        <v>3</v>
      </c>
      <c r="C36" s="1">
        <v>85</v>
      </c>
      <c r="D36" s="2" t="s">
        <v>146</v>
      </c>
      <c r="E36" s="1" t="s">
        <v>51</v>
      </c>
      <c r="F36" s="1" t="s">
        <v>52</v>
      </c>
      <c r="G36" s="1" t="str">
        <f>CONCATENATE("C4Model",TEXT(A36,"000"),"")</f>
        <v>C4Model064</v>
      </c>
      <c r="H36" s="6">
        <v>9</v>
      </c>
      <c r="I36" s="1" t="s">
        <v>55</v>
      </c>
    </row>
    <row r="37" spans="1:9" x14ac:dyDescent="0.2">
      <c r="A37" s="1">
        <v>65</v>
      </c>
      <c r="B37">
        <v>4</v>
      </c>
      <c r="C37" s="1">
        <v>85</v>
      </c>
      <c r="D37" s="2" t="s">
        <v>147</v>
      </c>
      <c r="E37" s="1" t="s">
        <v>51</v>
      </c>
      <c r="F37" s="1" t="s">
        <v>52</v>
      </c>
      <c r="G37" s="1" t="str">
        <f>CONCATENATE("C4Model",TEXT(A37,"000"),"")</f>
        <v>C4Model065</v>
      </c>
      <c r="H37" s="6">
        <v>9</v>
      </c>
      <c r="I37" s="1" t="s">
        <v>56</v>
      </c>
    </row>
    <row r="38" spans="1:9" x14ac:dyDescent="0.2">
      <c r="A38" s="1">
        <v>66</v>
      </c>
      <c r="B38">
        <v>1</v>
      </c>
      <c r="C38" s="1">
        <v>95</v>
      </c>
      <c r="D38" s="2" t="s">
        <v>148</v>
      </c>
      <c r="E38" s="1" t="s">
        <v>57</v>
      </c>
      <c r="F38" s="1" t="s">
        <v>58</v>
      </c>
      <c r="G38" s="1" t="str">
        <f>CONCATENATE("C4Model",TEXT(A38,"000"),"")</f>
        <v>C4Model066</v>
      </c>
      <c r="H38" s="6">
        <v>10</v>
      </c>
      <c r="I38" s="1" t="s">
        <v>59</v>
      </c>
    </row>
    <row r="39" spans="1:9" x14ac:dyDescent="0.2">
      <c r="A39" s="1">
        <v>67</v>
      </c>
      <c r="B39">
        <v>2</v>
      </c>
      <c r="C39" s="1">
        <v>95</v>
      </c>
      <c r="D39" s="2" t="s">
        <v>149</v>
      </c>
      <c r="E39" s="1" t="s">
        <v>57</v>
      </c>
      <c r="F39" s="1" t="s">
        <v>58</v>
      </c>
      <c r="G39" s="1" t="str">
        <f>CONCATENATE("C4Model",TEXT(A39,"000"),"")</f>
        <v>C4Model067</v>
      </c>
      <c r="H39" s="6">
        <v>10</v>
      </c>
      <c r="I39" s="1" t="s">
        <v>60</v>
      </c>
    </row>
    <row r="40" spans="1:9" x14ac:dyDescent="0.2">
      <c r="A40" s="1">
        <v>68</v>
      </c>
      <c r="B40">
        <v>3</v>
      </c>
      <c r="C40" s="1">
        <v>95</v>
      </c>
      <c r="D40" s="2" t="s">
        <v>150</v>
      </c>
      <c r="E40" s="1" t="s">
        <v>57</v>
      </c>
      <c r="F40" s="1" t="s">
        <v>58</v>
      </c>
      <c r="G40" s="1" t="str">
        <f>CONCATENATE("C4Model",TEXT(A40,"000"),"")</f>
        <v>C4Model068</v>
      </c>
      <c r="H40" s="6">
        <v>10</v>
      </c>
      <c r="I40" s="1" t="s">
        <v>61</v>
      </c>
    </row>
    <row r="41" spans="1:9" x14ac:dyDescent="0.2">
      <c r="A41" s="1">
        <v>69</v>
      </c>
      <c r="B41">
        <v>4</v>
      </c>
      <c r="C41" s="1">
        <v>95</v>
      </c>
      <c r="D41" s="2" t="s">
        <v>151</v>
      </c>
      <c r="E41" s="1" t="s">
        <v>57</v>
      </c>
      <c r="F41" s="1" t="s">
        <v>58</v>
      </c>
      <c r="G41" s="1" t="str">
        <f>CONCATENATE("C4Model",TEXT(A41,"000"),"")</f>
        <v>C4Model069</v>
      </c>
      <c r="H41" s="6">
        <v>10</v>
      </c>
      <c r="I41" s="1" t="s">
        <v>62</v>
      </c>
    </row>
    <row r="42" spans="1:9" x14ac:dyDescent="0.2">
      <c r="A42" s="3">
        <v>70</v>
      </c>
      <c r="B42">
        <v>1</v>
      </c>
      <c r="C42" s="3">
        <v>105</v>
      </c>
      <c r="D42" s="4" t="s">
        <v>152</v>
      </c>
      <c r="E42" s="3" t="s">
        <v>63</v>
      </c>
      <c r="F42" s="3" t="s">
        <v>64</v>
      </c>
      <c r="G42" s="3" t="str">
        <f>CONCATENATE("C4Model",TEXT(A42,"000"),"")</f>
        <v>C4Model070</v>
      </c>
      <c r="H42" s="7">
        <v>11</v>
      </c>
      <c r="I42" s="3" t="s">
        <v>65</v>
      </c>
    </row>
    <row r="43" spans="1:9" x14ac:dyDescent="0.2">
      <c r="A43" s="1">
        <v>71</v>
      </c>
      <c r="B43">
        <v>2</v>
      </c>
      <c r="C43" s="1">
        <v>105</v>
      </c>
      <c r="D43" s="2" t="s">
        <v>153</v>
      </c>
      <c r="E43" s="1" t="s">
        <v>63</v>
      </c>
      <c r="F43" s="1" t="s">
        <v>64</v>
      </c>
      <c r="G43" s="1" t="str">
        <f>CONCATENATE("C4Model",TEXT(A43,"000"),"")</f>
        <v>C4Model071</v>
      </c>
      <c r="H43" s="6">
        <v>11</v>
      </c>
      <c r="I43" s="1" t="s">
        <v>66</v>
      </c>
    </row>
    <row r="44" spans="1:9" x14ac:dyDescent="0.2">
      <c r="A44" s="1">
        <v>72</v>
      </c>
      <c r="B44">
        <v>3</v>
      </c>
      <c r="C44" s="1">
        <v>105</v>
      </c>
      <c r="D44" s="2" t="s">
        <v>154</v>
      </c>
      <c r="E44" s="1" t="s">
        <v>63</v>
      </c>
      <c r="F44" s="1" t="s">
        <v>64</v>
      </c>
      <c r="G44" s="1" t="str">
        <f>CONCATENATE("C4Model",TEXT(A44,"000"),"")</f>
        <v>C4Model072</v>
      </c>
      <c r="H44" s="6">
        <v>11</v>
      </c>
      <c r="I44" s="1" t="s">
        <v>67</v>
      </c>
    </row>
    <row r="45" spans="1:9" x14ac:dyDescent="0.2">
      <c r="A45" s="1">
        <v>73</v>
      </c>
      <c r="B45">
        <v>4</v>
      </c>
      <c r="C45" s="1">
        <v>105</v>
      </c>
      <c r="D45" s="2" t="s">
        <v>155</v>
      </c>
      <c r="E45" s="1" t="s">
        <v>63</v>
      </c>
      <c r="F45" s="1" t="s">
        <v>64</v>
      </c>
      <c r="G45" s="1" t="str">
        <f>CONCATENATE("C4Model",TEXT(A45,"000"),"")</f>
        <v>C4Model073</v>
      </c>
      <c r="H45" s="6">
        <v>11</v>
      </c>
      <c r="I45" s="1" t="s">
        <v>68</v>
      </c>
    </row>
    <row r="46" spans="1:9" x14ac:dyDescent="0.2">
      <c r="A46" s="1">
        <v>74</v>
      </c>
      <c r="B46">
        <v>1</v>
      </c>
      <c r="C46" s="1">
        <v>115</v>
      </c>
      <c r="D46" s="2" t="s">
        <v>156</v>
      </c>
      <c r="E46" s="1" t="s">
        <v>69</v>
      </c>
      <c r="F46" s="1" t="s">
        <v>70</v>
      </c>
      <c r="G46" s="1" t="str">
        <f>CONCATENATE("C4Model",TEXT(A46,"000"),"")</f>
        <v>C4Model074</v>
      </c>
      <c r="H46" s="6">
        <v>12</v>
      </c>
      <c r="I46" s="1" t="s">
        <v>71</v>
      </c>
    </row>
    <row r="47" spans="1:9" x14ac:dyDescent="0.2">
      <c r="A47" s="1">
        <v>75</v>
      </c>
      <c r="B47">
        <v>2</v>
      </c>
      <c r="C47" s="1">
        <v>115</v>
      </c>
      <c r="D47" s="2" t="s">
        <v>157</v>
      </c>
      <c r="E47" s="1" t="s">
        <v>69</v>
      </c>
      <c r="F47" s="1" t="s">
        <v>70</v>
      </c>
      <c r="G47" s="1" t="str">
        <f>CONCATENATE("C4Model",TEXT(A47,"000"),"")</f>
        <v>C4Model075</v>
      </c>
      <c r="H47" s="6">
        <v>12</v>
      </c>
      <c r="I47" s="1" t="s">
        <v>72</v>
      </c>
    </row>
    <row r="48" spans="1:9" x14ac:dyDescent="0.2">
      <c r="A48" s="1">
        <v>76</v>
      </c>
      <c r="B48">
        <v>3</v>
      </c>
      <c r="C48" s="1">
        <v>115</v>
      </c>
      <c r="D48" s="2" t="s">
        <v>158</v>
      </c>
      <c r="E48" s="1" t="s">
        <v>69</v>
      </c>
      <c r="F48" s="1" t="s">
        <v>70</v>
      </c>
      <c r="G48" s="1" t="str">
        <f>CONCATENATE("C4Model",TEXT(A48,"000"),"")</f>
        <v>C4Model076</v>
      </c>
      <c r="H48" s="6">
        <v>12</v>
      </c>
      <c r="I48" s="1" t="s">
        <v>73</v>
      </c>
    </row>
    <row r="49" spans="1:9" x14ac:dyDescent="0.2">
      <c r="A49" s="1">
        <v>77</v>
      </c>
      <c r="B49">
        <v>4</v>
      </c>
      <c r="C49" s="1">
        <v>115</v>
      </c>
      <c r="D49" s="2" t="s">
        <v>159</v>
      </c>
      <c r="E49" s="1" t="s">
        <v>69</v>
      </c>
      <c r="F49" s="1" t="s">
        <v>70</v>
      </c>
      <c r="G49" s="1" t="str">
        <f>CONCATENATE("C4Model",TEXT(A49,"000"),"")</f>
        <v>C4Model077</v>
      </c>
      <c r="H49" s="6">
        <v>12</v>
      </c>
      <c r="I49" s="1" t="s">
        <v>74</v>
      </c>
    </row>
    <row r="50" spans="1:9" x14ac:dyDescent="0.2">
      <c r="A50" s="1">
        <v>78</v>
      </c>
      <c r="B50">
        <v>1</v>
      </c>
      <c r="C50" s="1">
        <v>125</v>
      </c>
      <c r="D50" s="1" t="s">
        <v>160</v>
      </c>
      <c r="E50" s="1" t="s">
        <v>75</v>
      </c>
      <c r="F50" s="1" t="s">
        <v>76</v>
      </c>
      <c r="G50" s="1" t="str">
        <f>CONCATENATE("C4Model",TEXT(A50,"000"),"")</f>
        <v>C4Model078</v>
      </c>
      <c r="H50" s="6">
        <v>13</v>
      </c>
      <c r="I50" s="1" t="s">
        <v>77</v>
      </c>
    </row>
    <row r="51" spans="1:9" x14ac:dyDescent="0.2">
      <c r="A51" s="1">
        <v>79</v>
      </c>
      <c r="B51">
        <v>2</v>
      </c>
      <c r="C51" s="1">
        <v>125</v>
      </c>
      <c r="D51" s="1" t="s">
        <v>161</v>
      </c>
      <c r="E51" s="1" t="s">
        <v>75</v>
      </c>
      <c r="F51" s="1" t="s">
        <v>76</v>
      </c>
      <c r="G51" s="1" t="str">
        <f>CONCATENATE("C4Model",TEXT(A51,"000"),"")</f>
        <v>C4Model079</v>
      </c>
      <c r="H51" s="6">
        <v>13</v>
      </c>
      <c r="I51" s="1" t="s">
        <v>78</v>
      </c>
    </row>
    <row r="52" spans="1:9" x14ac:dyDescent="0.2">
      <c r="A52" s="1">
        <v>80</v>
      </c>
      <c r="B52">
        <v>3</v>
      </c>
      <c r="C52" s="1">
        <v>125</v>
      </c>
      <c r="D52" s="1" t="s">
        <v>162</v>
      </c>
      <c r="E52" s="1" t="s">
        <v>75</v>
      </c>
      <c r="F52" s="1" t="s">
        <v>76</v>
      </c>
      <c r="G52" s="1" t="str">
        <f>CONCATENATE("C4Model",TEXT(A52,"000"),"")</f>
        <v>C4Model080</v>
      </c>
      <c r="H52" s="6">
        <v>13</v>
      </c>
      <c r="I52" s="1" t="s">
        <v>79</v>
      </c>
    </row>
    <row r="53" spans="1:9" x14ac:dyDescent="0.2">
      <c r="A53" s="3">
        <v>81</v>
      </c>
      <c r="B53">
        <v>4</v>
      </c>
      <c r="C53" s="1">
        <v>125</v>
      </c>
      <c r="D53" s="3" t="s">
        <v>163</v>
      </c>
      <c r="E53" s="3" t="s">
        <v>75</v>
      </c>
      <c r="F53" s="3" t="s">
        <v>76</v>
      </c>
      <c r="G53" s="3" t="str">
        <f>CONCATENATE("C4Model",TEXT(A53,"000"),"")</f>
        <v>C4Model081</v>
      </c>
      <c r="H53" s="7">
        <v>13</v>
      </c>
      <c r="I53" s="3" t="s">
        <v>80</v>
      </c>
    </row>
    <row r="54" spans="1:9" x14ac:dyDescent="0.2">
      <c r="A54" s="3">
        <v>82</v>
      </c>
      <c r="B54">
        <v>1</v>
      </c>
      <c r="C54" s="3">
        <v>135</v>
      </c>
      <c r="D54" s="3" t="s">
        <v>164</v>
      </c>
      <c r="E54" s="3" t="s">
        <v>81</v>
      </c>
      <c r="F54" s="3" t="s">
        <v>82</v>
      </c>
      <c r="G54" s="3" t="str">
        <f>CONCATENATE("C4Model",TEXT(A54,"000"),"")</f>
        <v>C4Model082</v>
      </c>
      <c r="H54" s="7">
        <v>14</v>
      </c>
      <c r="I54" s="3" t="s">
        <v>83</v>
      </c>
    </row>
    <row r="55" spans="1:9" x14ac:dyDescent="0.2">
      <c r="A55" s="1">
        <v>83</v>
      </c>
      <c r="B55">
        <v>2</v>
      </c>
      <c r="C55" s="3">
        <v>135</v>
      </c>
      <c r="D55" s="1" t="s">
        <v>165</v>
      </c>
      <c r="E55" s="1" t="s">
        <v>81</v>
      </c>
      <c r="F55" s="1" t="s">
        <v>82</v>
      </c>
      <c r="G55" s="1" t="str">
        <f>CONCATENATE("C4Model",TEXT(A55,"000"),"")</f>
        <v>C4Model083</v>
      </c>
      <c r="H55" s="6">
        <v>14</v>
      </c>
      <c r="I55" s="1" t="s">
        <v>84</v>
      </c>
    </row>
    <row r="56" spans="1:9" x14ac:dyDescent="0.2">
      <c r="A56" s="1">
        <v>84</v>
      </c>
      <c r="B56">
        <v>3</v>
      </c>
      <c r="C56" s="3">
        <v>135</v>
      </c>
      <c r="D56" s="1" t="s">
        <v>166</v>
      </c>
      <c r="E56" s="1" t="s">
        <v>81</v>
      </c>
      <c r="F56" s="1" t="s">
        <v>82</v>
      </c>
      <c r="G56" s="1" t="str">
        <f>CONCATENATE("C4Model",TEXT(A56,"000"),"")</f>
        <v>C4Model084</v>
      </c>
      <c r="H56" s="6">
        <v>14</v>
      </c>
      <c r="I56" s="1" t="s">
        <v>85</v>
      </c>
    </row>
    <row r="57" spans="1:9" x14ac:dyDescent="0.2">
      <c r="A57" s="1">
        <v>85</v>
      </c>
      <c r="B57">
        <v>4</v>
      </c>
      <c r="C57" s="3">
        <v>135</v>
      </c>
      <c r="D57" s="1" t="s">
        <v>167</v>
      </c>
      <c r="E57" s="1" t="s">
        <v>81</v>
      </c>
      <c r="F57" s="1" t="s">
        <v>82</v>
      </c>
      <c r="G57" s="1" t="str">
        <f>CONCATENATE("C4Model",TEXT(A57,"000"),"")</f>
        <v>C4Model085</v>
      </c>
      <c r="H57" s="6">
        <v>14</v>
      </c>
      <c r="I57" s="1" t="s">
        <v>86</v>
      </c>
    </row>
    <row r="58" spans="1:9" x14ac:dyDescent="0.2">
      <c r="A58" s="1">
        <v>86</v>
      </c>
      <c r="B58">
        <v>1</v>
      </c>
      <c r="C58" s="1">
        <v>145</v>
      </c>
      <c r="D58" s="1" t="s">
        <v>168</v>
      </c>
      <c r="E58" s="1" t="s">
        <v>87</v>
      </c>
      <c r="F58" s="1" t="s">
        <v>88</v>
      </c>
      <c r="G58" s="1" t="str">
        <f>CONCATENATE("C4Model",TEXT(A58,"000"),"")</f>
        <v>C4Model086</v>
      </c>
      <c r="H58" s="6">
        <v>15</v>
      </c>
      <c r="I58" s="1" t="s">
        <v>89</v>
      </c>
    </row>
    <row r="59" spans="1:9" x14ac:dyDescent="0.2">
      <c r="A59" s="1">
        <v>87</v>
      </c>
      <c r="B59">
        <v>2</v>
      </c>
      <c r="C59" s="1">
        <v>145</v>
      </c>
      <c r="D59" s="1" t="s">
        <v>169</v>
      </c>
      <c r="E59" s="1" t="s">
        <v>87</v>
      </c>
      <c r="F59" s="1" t="s">
        <v>88</v>
      </c>
      <c r="G59" s="1" t="str">
        <f>CONCATENATE("C4Model",TEXT(A59,"000"),"")</f>
        <v>C4Model087</v>
      </c>
      <c r="H59" s="6">
        <v>15</v>
      </c>
      <c r="I59" s="1" t="s">
        <v>90</v>
      </c>
    </row>
    <row r="60" spans="1:9" x14ac:dyDescent="0.2">
      <c r="A60" s="1">
        <v>88</v>
      </c>
      <c r="B60">
        <v>3</v>
      </c>
      <c r="C60" s="1">
        <v>145</v>
      </c>
      <c r="D60" s="1" t="s">
        <v>170</v>
      </c>
      <c r="E60" s="1" t="s">
        <v>87</v>
      </c>
      <c r="F60" s="1" t="s">
        <v>88</v>
      </c>
      <c r="G60" s="1" t="str">
        <f>CONCATENATE("C4Model",TEXT(A60,"000"),"")</f>
        <v>C4Model088</v>
      </c>
      <c r="H60" s="6">
        <v>15</v>
      </c>
      <c r="I60" s="1" t="s">
        <v>91</v>
      </c>
    </row>
    <row r="61" spans="1:9" x14ac:dyDescent="0.2">
      <c r="A61" s="1">
        <v>89</v>
      </c>
      <c r="B61">
        <v>4</v>
      </c>
      <c r="C61" s="1">
        <v>145</v>
      </c>
      <c r="D61" s="1" t="s">
        <v>171</v>
      </c>
      <c r="E61" s="1" t="s">
        <v>87</v>
      </c>
      <c r="F61" s="1" t="s">
        <v>88</v>
      </c>
      <c r="G61" s="1" t="str">
        <f>CONCATENATE("C4Model",TEXT(A61,"000"),"")</f>
        <v>C4Model089</v>
      </c>
      <c r="H61" s="6">
        <v>15</v>
      </c>
      <c r="I61" s="1" t="s">
        <v>92</v>
      </c>
    </row>
    <row r="62" spans="1:9" x14ac:dyDescent="0.2">
      <c r="A62" s="1">
        <v>90</v>
      </c>
      <c r="B62">
        <v>1</v>
      </c>
      <c r="C62" s="1">
        <v>155</v>
      </c>
      <c r="D62" s="1" t="s">
        <v>165</v>
      </c>
      <c r="E62" s="1" t="s">
        <v>93</v>
      </c>
      <c r="F62" s="1" t="s">
        <v>94</v>
      </c>
      <c r="G62" s="1" t="str">
        <f>CONCATENATE("C4Model",TEXT(A62,"000"),"")</f>
        <v>C4Model090</v>
      </c>
      <c r="H62" s="6">
        <v>16</v>
      </c>
      <c r="I62" s="1" t="s">
        <v>95</v>
      </c>
    </row>
    <row r="63" spans="1:9" x14ac:dyDescent="0.2">
      <c r="A63" s="1">
        <v>91</v>
      </c>
      <c r="B63">
        <v>2</v>
      </c>
      <c r="C63" s="1">
        <v>155</v>
      </c>
      <c r="D63" s="1" t="s">
        <v>169</v>
      </c>
      <c r="E63" s="1" t="s">
        <v>93</v>
      </c>
      <c r="F63" s="1" t="s">
        <v>94</v>
      </c>
      <c r="G63" s="1" t="str">
        <f>CONCATENATE("C4Model",TEXT(A63,"000"),"")</f>
        <v>C4Model091</v>
      </c>
      <c r="H63" s="6">
        <v>16</v>
      </c>
      <c r="I63" s="1" t="s">
        <v>96</v>
      </c>
    </row>
    <row r="64" spans="1:9" x14ac:dyDescent="0.2">
      <c r="A64" s="1">
        <v>92</v>
      </c>
      <c r="B64">
        <v>3</v>
      </c>
      <c r="C64" s="1">
        <v>155</v>
      </c>
      <c r="D64" s="1" t="s">
        <v>170</v>
      </c>
      <c r="E64" s="1" t="s">
        <v>93</v>
      </c>
      <c r="F64" s="1" t="s">
        <v>94</v>
      </c>
      <c r="G64" s="1" t="str">
        <f>CONCATENATE("C4Model",TEXT(A64,"000"),"")</f>
        <v>C4Model092</v>
      </c>
      <c r="H64" s="6">
        <v>16</v>
      </c>
      <c r="I64" s="1" t="s">
        <v>97</v>
      </c>
    </row>
    <row r="65" spans="1:9" x14ac:dyDescent="0.2">
      <c r="A65" s="1">
        <v>93</v>
      </c>
      <c r="B65">
        <v>4</v>
      </c>
      <c r="C65" s="1">
        <v>155</v>
      </c>
      <c r="D65" s="1" t="s">
        <v>171</v>
      </c>
      <c r="E65" s="1" t="s">
        <v>93</v>
      </c>
      <c r="F65" s="1" t="s">
        <v>94</v>
      </c>
      <c r="G65" s="1" t="str">
        <f>CONCATENATE("C4Model",TEXT(A65,"000"),"")</f>
        <v>C4Model093</v>
      </c>
      <c r="H65" s="6">
        <v>16</v>
      </c>
      <c r="I65" s="1" t="s">
        <v>98</v>
      </c>
    </row>
    <row r="66" spans="1:9" x14ac:dyDescent="0.2">
      <c r="A66" s="1">
        <v>94</v>
      </c>
      <c r="B66">
        <v>1</v>
      </c>
      <c r="C66" s="1">
        <v>165</v>
      </c>
      <c r="D66" s="1" t="s">
        <v>172</v>
      </c>
      <c r="E66" s="1" t="s">
        <v>99</v>
      </c>
      <c r="F66" s="1" t="s">
        <v>100</v>
      </c>
      <c r="G66" s="1" t="str">
        <f>CONCATENATE("C4Model",TEXT(A66,"000"),"")</f>
        <v>C4Model094</v>
      </c>
      <c r="H66" s="6">
        <v>17</v>
      </c>
      <c r="I66" s="1" t="s">
        <v>101</v>
      </c>
    </row>
    <row r="67" spans="1:9" x14ac:dyDescent="0.2">
      <c r="A67" s="1">
        <v>95</v>
      </c>
      <c r="B67">
        <v>2</v>
      </c>
      <c r="C67" s="1">
        <v>165</v>
      </c>
      <c r="D67" s="1" t="s">
        <v>173</v>
      </c>
      <c r="E67" s="1" t="s">
        <v>99</v>
      </c>
      <c r="F67" s="1" t="s">
        <v>100</v>
      </c>
      <c r="G67" s="1" t="str">
        <f>CONCATENATE("C4Model",TEXT(A67,"000"),"")</f>
        <v>C4Model095</v>
      </c>
      <c r="H67" s="6">
        <v>17</v>
      </c>
      <c r="I67" s="1" t="s">
        <v>102</v>
      </c>
    </row>
    <row r="68" spans="1:9" x14ac:dyDescent="0.2">
      <c r="A68" s="1">
        <v>96</v>
      </c>
      <c r="B68">
        <v>3</v>
      </c>
      <c r="C68" s="1">
        <v>165</v>
      </c>
      <c r="D68" s="1" t="s">
        <v>174</v>
      </c>
      <c r="E68" s="1" t="s">
        <v>99</v>
      </c>
      <c r="F68" s="1" t="s">
        <v>100</v>
      </c>
      <c r="G68" s="1" t="str">
        <f>CONCATENATE("C4Model",TEXT(A68,"000"),"")</f>
        <v>C4Model096</v>
      </c>
      <c r="H68" s="6">
        <v>17</v>
      </c>
      <c r="I68" s="1" t="s">
        <v>103</v>
      </c>
    </row>
    <row r="69" spans="1:9" x14ac:dyDescent="0.2">
      <c r="A69" s="1">
        <v>97</v>
      </c>
      <c r="B69">
        <v>4</v>
      </c>
      <c r="C69" s="1">
        <v>165</v>
      </c>
      <c r="D69" s="1" t="s">
        <v>175</v>
      </c>
      <c r="E69" s="1" t="s">
        <v>99</v>
      </c>
      <c r="F69" s="1" t="s">
        <v>100</v>
      </c>
      <c r="G69" s="1" t="str">
        <f>CONCATENATE("C4Model",TEXT(A69,"000"),"")</f>
        <v>C4Model097</v>
      </c>
      <c r="H69" s="6">
        <v>17</v>
      </c>
      <c r="I69" s="1" t="s">
        <v>104</v>
      </c>
    </row>
    <row r="70" spans="1:9" x14ac:dyDescent="0.2">
      <c r="A70" s="1">
        <v>98</v>
      </c>
      <c r="B70">
        <v>1</v>
      </c>
      <c r="C70" s="5">
        <v>175</v>
      </c>
      <c r="D70" s="2" t="s">
        <v>176</v>
      </c>
      <c r="E70" s="1" t="s">
        <v>105</v>
      </c>
      <c r="F70" s="1" t="s">
        <v>106</v>
      </c>
      <c r="G70" s="1" t="str">
        <f>CONCATENATE("C4Model",TEXT(A70,"000"),"")</f>
        <v>C4Model098</v>
      </c>
      <c r="H70" s="6">
        <v>18</v>
      </c>
      <c r="I70" s="1" t="s">
        <v>107</v>
      </c>
    </row>
    <row r="71" spans="1:9" x14ac:dyDescent="0.2">
      <c r="A71" s="1">
        <v>99</v>
      </c>
      <c r="B71">
        <v>2</v>
      </c>
      <c r="C71" s="1">
        <v>175</v>
      </c>
      <c r="D71" s="2" t="s">
        <v>177</v>
      </c>
      <c r="E71" s="1" t="s">
        <v>105</v>
      </c>
      <c r="F71" s="1" t="s">
        <v>106</v>
      </c>
      <c r="G71" s="1" t="str">
        <f>CONCATENATE("C4Model",TEXT(A71,"000"),"")</f>
        <v>C4Model099</v>
      </c>
      <c r="H71" s="6">
        <v>18</v>
      </c>
      <c r="I71" s="1" t="s">
        <v>108</v>
      </c>
    </row>
    <row r="72" spans="1:9" x14ac:dyDescent="0.2">
      <c r="A72" s="1">
        <v>100</v>
      </c>
      <c r="B72">
        <v>3</v>
      </c>
      <c r="C72" s="1">
        <v>175</v>
      </c>
      <c r="D72" s="2" t="s">
        <v>178</v>
      </c>
      <c r="E72" s="1" t="s">
        <v>105</v>
      </c>
      <c r="F72" s="1" t="s">
        <v>106</v>
      </c>
      <c r="G72" s="1" t="str">
        <f>CONCATENATE("C4Model",TEXT(A72,"000"),"")</f>
        <v>C4Model100</v>
      </c>
      <c r="H72" s="6">
        <v>18</v>
      </c>
      <c r="I72" s="1" t="s">
        <v>109</v>
      </c>
    </row>
    <row r="73" spans="1:9" x14ac:dyDescent="0.2">
      <c r="A73" s="1">
        <v>101</v>
      </c>
      <c r="B73">
        <v>4</v>
      </c>
      <c r="C73" s="5">
        <v>175</v>
      </c>
      <c r="D73" s="2" t="s">
        <v>179</v>
      </c>
      <c r="E73" s="1" t="s">
        <v>105</v>
      </c>
      <c r="F73" s="1" t="s">
        <v>106</v>
      </c>
      <c r="G73" s="1" t="str">
        <f>CONCATENATE("C4Model",TEXT(A73,"000"),"")</f>
        <v>C4Model101</v>
      </c>
      <c r="H73" s="6">
        <v>18</v>
      </c>
      <c r="I73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A97" zoomScale="62" workbookViewId="0">
      <selection activeCell="A121" sqref="A121:I121"/>
    </sheetView>
  </sheetViews>
  <sheetFormatPr baseColWidth="10" defaultRowHeight="16" x14ac:dyDescent="0.2"/>
  <cols>
    <col min="4" max="4" width="23.33203125" customWidth="1"/>
    <col min="5" max="5" width="15.6640625" customWidth="1"/>
    <col min="6" max="6" width="16.6640625" customWidth="1"/>
    <col min="7" max="7" width="16" customWidth="1"/>
    <col min="8" max="8" width="9" customWidth="1"/>
  </cols>
  <sheetData>
    <row r="1" spans="1:9" x14ac:dyDescent="0.2">
      <c r="A1" s="1" t="s">
        <v>180</v>
      </c>
      <c r="B1" t="s">
        <v>181</v>
      </c>
      <c r="C1" s="1" t="s">
        <v>111</v>
      </c>
      <c r="D1" s="2" t="s">
        <v>182</v>
      </c>
      <c r="E1" s="1" t="s">
        <v>0</v>
      </c>
      <c r="F1" s="1" t="s">
        <v>1</v>
      </c>
      <c r="G1" s="1" t="s">
        <v>184</v>
      </c>
      <c r="H1" s="1" t="s">
        <v>185</v>
      </c>
      <c r="I1" s="1" t="s">
        <v>183</v>
      </c>
    </row>
    <row r="2" spans="1:9" x14ac:dyDescent="0.2">
      <c r="A2" s="1">
        <v>1</v>
      </c>
      <c r="B2">
        <v>1</v>
      </c>
      <c r="C2" s="1">
        <v>0</v>
      </c>
      <c r="D2" s="2" t="s">
        <v>186</v>
      </c>
      <c r="E2" s="1" t="s">
        <v>346</v>
      </c>
      <c r="F2" s="1" t="s">
        <v>347</v>
      </c>
      <c r="G2" s="1" t="s">
        <v>226</v>
      </c>
      <c r="H2" s="1">
        <v>1</v>
      </c>
      <c r="I2" s="2" t="s">
        <v>406</v>
      </c>
    </row>
    <row r="3" spans="1:9" x14ac:dyDescent="0.2">
      <c r="A3" s="1">
        <v>2</v>
      </c>
      <c r="B3">
        <v>2</v>
      </c>
      <c r="C3" s="1">
        <v>0</v>
      </c>
      <c r="D3" s="2" t="s">
        <v>187</v>
      </c>
      <c r="E3" s="1" t="s">
        <v>346</v>
      </c>
      <c r="F3" s="1" t="s">
        <v>347</v>
      </c>
      <c r="G3" s="1" t="s">
        <v>227</v>
      </c>
      <c r="H3" s="1">
        <v>1</v>
      </c>
      <c r="I3" s="2" t="s">
        <v>407</v>
      </c>
    </row>
    <row r="4" spans="1:9" x14ac:dyDescent="0.2">
      <c r="A4" s="1">
        <v>3</v>
      </c>
      <c r="B4">
        <v>3</v>
      </c>
      <c r="C4" s="1">
        <v>0</v>
      </c>
      <c r="D4" s="2" t="s">
        <v>188</v>
      </c>
      <c r="E4" s="1" t="s">
        <v>346</v>
      </c>
      <c r="F4" s="1" t="s">
        <v>347</v>
      </c>
      <c r="G4" s="1" t="s">
        <v>228</v>
      </c>
      <c r="H4" s="1">
        <v>1</v>
      </c>
      <c r="I4" s="2" t="s">
        <v>408</v>
      </c>
    </row>
    <row r="5" spans="1:9" x14ac:dyDescent="0.2">
      <c r="A5" s="1">
        <v>4</v>
      </c>
      <c r="B5">
        <v>4</v>
      </c>
      <c r="C5" s="1">
        <v>0</v>
      </c>
      <c r="D5" s="2" t="s">
        <v>189</v>
      </c>
      <c r="E5" s="1" t="s">
        <v>346</v>
      </c>
      <c r="F5" s="1" t="s">
        <v>347</v>
      </c>
      <c r="G5" s="1" t="s">
        <v>229</v>
      </c>
      <c r="H5" s="1">
        <v>1</v>
      </c>
      <c r="I5" s="2" t="s">
        <v>409</v>
      </c>
    </row>
    <row r="6" spans="1:9" x14ac:dyDescent="0.2">
      <c r="A6" s="1">
        <v>5</v>
      </c>
      <c r="B6">
        <v>1</v>
      </c>
      <c r="C6" s="1">
        <v>0</v>
      </c>
      <c r="D6" s="2" t="s">
        <v>190</v>
      </c>
      <c r="E6" s="1" t="s">
        <v>348</v>
      </c>
      <c r="F6" s="1" t="s">
        <v>349</v>
      </c>
      <c r="G6" s="1" t="s">
        <v>230</v>
      </c>
      <c r="H6" s="1">
        <v>2</v>
      </c>
      <c r="I6" s="2" t="s">
        <v>410</v>
      </c>
    </row>
    <row r="7" spans="1:9" x14ac:dyDescent="0.2">
      <c r="A7" s="1">
        <v>6</v>
      </c>
      <c r="B7">
        <v>2</v>
      </c>
      <c r="C7" s="1">
        <v>0</v>
      </c>
      <c r="D7" s="2" t="s">
        <v>191</v>
      </c>
      <c r="E7" s="1" t="s">
        <v>348</v>
      </c>
      <c r="F7" s="1" t="s">
        <v>349</v>
      </c>
      <c r="G7" s="1" t="s">
        <v>231</v>
      </c>
      <c r="H7" s="1">
        <v>2</v>
      </c>
      <c r="I7" s="2" t="s">
        <v>411</v>
      </c>
    </row>
    <row r="8" spans="1:9" x14ac:dyDescent="0.2">
      <c r="A8" s="1">
        <v>7</v>
      </c>
      <c r="B8">
        <v>3</v>
      </c>
      <c r="C8" s="1">
        <v>0</v>
      </c>
      <c r="D8" s="2" t="s">
        <v>192</v>
      </c>
      <c r="E8" s="1" t="s">
        <v>348</v>
      </c>
      <c r="F8" s="1" t="s">
        <v>349</v>
      </c>
      <c r="G8" s="1" t="s">
        <v>232</v>
      </c>
      <c r="H8" s="1">
        <v>2</v>
      </c>
      <c r="I8" s="2" t="s">
        <v>412</v>
      </c>
    </row>
    <row r="9" spans="1:9" x14ac:dyDescent="0.2">
      <c r="A9" s="1">
        <v>8</v>
      </c>
      <c r="B9">
        <v>4</v>
      </c>
      <c r="C9" s="1">
        <v>0</v>
      </c>
      <c r="D9" s="2" t="s">
        <v>193</v>
      </c>
      <c r="E9" s="1" t="s">
        <v>348</v>
      </c>
      <c r="F9" s="1" t="s">
        <v>349</v>
      </c>
      <c r="G9" s="1" t="s">
        <v>233</v>
      </c>
      <c r="H9" s="1">
        <v>2</v>
      </c>
      <c r="I9" s="2" t="s">
        <v>413</v>
      </c>
    </row>
    <row r="10" spans="1:9" x14ac:dyDescent="0.2">
      <c r="A10" s="1">
        <v>9</v>
      </c>
      <c r="B10">
        <v>1</v>
      </c>
      <c r="C10" s="1">
        <v>0</v>
      </c>
      <c r="D10" s="2" t="s">
        <v>194</v>
      </c>
      <c r="E10" s="1" t="s">
        <v>350</v>
      </c>
      <c r="F10" s="1" t="s">
        <v>351</v>
      </c>
      <c r="G10" s="1" t="s">
        <v>234</v>
      </c>
      <c r="H10" s="1">
        <v>3</v>
      </c>
      <c r="I10" s="2" t="s">
        <v>414</v>
      </c>
    </row>
    <row r="11" spans="1:9" x14ac:dyDescent="0.2">
      <c r="A11" s="1">
        <v>10</v>
      </c>
      <c r="B11">
        <v>2</v>
      </c>
      <c r="C11" s="1">
        <v>0</v>
      </c>
      <c r="D11" s="2" t="s">
        <v>195</v>
      </c>
      <c r="E11" s="1" t="s">
        <v>350</v>
      </c>
      <c r="F11" s="1" t="s">
        <v>351</v>
      </c>
      <c r="G11" s="1" t="s">
        <v>235</v>
      </c>
      <c r="H11" s="1">
        <v>3</v>
      </c>
      <c r="I11" s="2" t="s">
        <v>415</v>
      </c>
    </row>
    <row r="12" spans="1:9" x14ac:dyDescent="0.2">
      <c r="A12" s="1">
        <v>11</v>
      </c>
      <c r="B12">
        <v>3</v>
      </c>
      <c r="C12" s="1">
        <v>0</v>
      </c>
      <c r="D12" s="2" t="s">
        <v>196</v>
      </c>
      <c r="E12" s="1" t="s">
        <v>350</v>
      </c>
      <c r="F12" s="1" t="s">
        <v>351</v>
      </c>
      <c r="G12" s="1" t="s">
        <v>236</v>
      </c>
      <c r="H12" s="1">
        <v>3</v>
      </c>
      <c r="I12" s="2" t="s">
        <v>416</v>
      </c>
    </row>
    <row r="13" spans="1:9" x14ac:dyDescent="0.2">
      <c r="A13" s="1">
        <v>12</v>
      </c>
      <c r="B13">
        <v>4</v>
      </c>
      <c r="C13" s="1">
        <v>0</v>
      </c>
      <c r="D13" s="2" t="s">
        <v>197</v>
      </c>
      <c r="E13" s="1" t="s">
        <v>350</v>
      </c>
      <c r="F13" s="1" t="s">
        <v>351</v>
      </c>
      <c r="G13" s="1" t="s">
        <v>237</v>
      </c>
      <c r="H13" s="1">
        <v>3</v>
      </c>
      <c r="I13" s="2" t="s">
        <v>417</v>
      </c>
    </row>
    <row r="14" spans="1:9" x14ac:dyDescent="0.2">
      <c r="A14" s="1">
        <v>13</v>
      </c>
      <c r="B14">
        <v>1</v>
      </c>
      <c r="C14" s="1">
        <v>0</v>
      </c>
      <c r="D14" s="2" t="s">
        <v>198</v>
      </c>
      <c r="E14" s="1" t="s">
        <v>352</v>
      </c>
      <c r="F14" s="1" t="s">
        <v>353</v>
      </c>
      <c r="G14" s="3" t="s">
        <v>238</v>
      </c>
      <c r="H14" s="1">
        <v>4</v>
      </c>
      <c r="I14" s="2" t="s">
        <v>418</v>
      </c>
    </row>
    <row r="15" spans="1:9" x14ac:dyDescent="0.2">
      <c r="A15" s="1">
        <v>14</v>
      </c>
      <c r="B15">
        <v>2</v>
      </c>
      <c r="C15" s="1">
        <v>0</v>
      </c>
      <c r="D15" s="2" t="s">
        <v>199</v>
      </c>
      <c r="E15" s="1" t="s">
        <v>352</v>
      </c>
      <c r="F15" s="1" t="s">
        <v>353</v>
      </c>
      <c r="G15" s="1" t="s">
        <v>239</v>
      </c>
      <c r="H15" s="1">
        <v>4</v>
      </c>
      <c r="I15" s="2" t="s">
        <v>419</v>
      </c>
    </row>
    <row r="16" spans="1:9" x14ac:dyDescent="0.2">
      <c r="A16" s="1">
        <v>15</v>
      </c>
      <c r="B16">
        <v>3</v>
      </c>
      <c r="C16" s="1">
        <v>0</v>
      </c>
      <c r="D16" s="2" t="s">
        <v>200</v>
      </c>
      <c r="E16" s="1" t="s">
        <v>352</v>
      </c>
      <c r="F16" s="1" t="s">
        <v>353</v>
      </c>
      <c r="G16" s="1" t="s">
        <v>240</v>
      </c>
      <c r="H16" s="1">
        <v>4</v>
      </c>
      <c r="I16" s="2" t="s">
        <v>420</v>
      </c>
    </row>
    <row r="17" spans="1:9" x14ac:dyDescent="0.2">
      <c r="A17" s="1">
        <v>16</v>
      </c>
      <c r="B17">
        <v>4</v>
      </c>
      <c r="C17" s="1">
        <v>0</v>
      </c>
      <c r="D17" s="2" t="s">
        <v>201</v>
      </c>
      <c r="E17" s="1" t="s">
        <v>352</v>
      </c>
      <c r="F17" s="1" t="s">
        <v>353</v>
      </c>
      <c r="G17" s="1" t="s">
        <v>241</v>
      </c>
      <c r="H17" s="1">
        <v>4</v>
      </c>
      <c r="I17" s="2" t="s">
        <v>421</v>
      </c>
    </row>
    <row r="18" spans="1:9" x14ac:dyDescent="0.2">
      <c r="A18" s="1">
        <v>17</v>
      </c>
      <c r="B18">
        <v>1</v>
      </c>
      <c r="C18" s="1">
        <v>0</v>
      </c>
      <c r="D18" s="2" t="s">
        <v>202</v>
      </c>
      <c r="E18" s="1" t="s">
        <v>354</v>
      </c>
      <c r="F18" s="1" t="s">
        <v>355</v>
      </c>
      <c r="G18" s="3" t="s">
        <v>242</v>
      </c>
      <c r="H18" s="1">
        <v>5</v>
      </c>
      <c r="I18" s="2" t="s">
        <v>422</v>
      </c>
    </row>
    <row r="19" spans="1:9" x14ac:dyDescent="0.2">
      <c r="A19" s="1">
        <v>18</v>
      </c>
      <c r="B19">
        <v>2</v>
      </c>
      <c r="C19" s="1">
        <v>0</v>
      </c>
      <c r="D19" s="2" t="s">
        <v>203</v>
      </c>
      <c r="E19" s="1" t="s">
        <v>354</v>
      </c>
      <c r="F19" s="1" t="s">
        <v>355</v>
      </c>
      <c r="G19" s="1" t="s">
        <v>243</v>
      </c>
      <c r="H19" s="1">
        <v>5</v>
      </c>
      <c r="I19" s="2" t="s">
        <v>423</v>
      </c>
    </row>
    <row r="20" spans="1:9" x14ac:dyDescent="0.2">
      <c r="A20" s="1">
        <v>19</v>
      </c>
      <c r="B20">
        <v>3</v>
      </c>
      <c r="C20" s="1">
        <v>0</v>
      </c>
      <c r="D20" s="2" t="s">
        <v>204</v>
      </c>
      <c r="E20" s="1" t="s">
        <v>354</v>
      </c>
      <c r="F20" s="1" t="s">
        <v>355</v>
      </c>
      <c r="G20" s="1" t="s">
        <v>244</v>
      </c>
      <c r="H20" s="1">
        <v>5</v>
      </c>
      <c r="I20" s="2" t="s">
        <v>424</v>
      </c>
    </row>
    <row r="21" spans="1:9" x14ac:dyDescent="0.2">
      <c r="A21" s="1">
        <v>20</v>
      </c>
      <c r="B21">
        <v>4</v>
      </c>
      <c r="C21" s="1">
        <v>0</v>
      </c>
      <c r="D21" s="2" t="s">
        <v>205</v>
      </c>
      <c r="E21" s="1" t="s">
        <v>354</v>
      </c>
      <c r="F21" s="1" t="s">
        <v>355</v>
      </c>
      <c r="G21" s="1" t="s">
        <v>245</v>
      </c>
      <c r="H21" s="1">
        <v>5</v>
      </c>
      <c r="I21" s="2" t="s">
        <v>425</v>
      </c>
    </row>
    <row r="22" spans="1:9" x14ac:dyDescent="0.2">
      <c r="A22" s="1">
        <v>21</v>
      </c>
      <c r="B22">
        <v>1</v>
      </c>
      <c r="C22" s="1">
        <v>0</v>
      </c>
      <c r="D22" s="1" t="str">
        <f>CONCATENATE("'UltrasoundStream",TEXT(828,"000"),".ust'")</f>
        <v>'UltrasoundStream828.ust'</v>
      </c>
      <c r="E22" s="1" t="s">
        <v>356</v>
      </c>
      <c r="F22" s="1" t="s">
        <v>357</v>
      </c>
      <c r="G22" s="1" t="s">
        <v>246</v>
      </c>
      <c r="H22" s="1">
        <v>6</v>
      </c>
      <c r="I22" s="2" t="s">
        <v>426</v>
      </c>
    </row>
    <row r="23" spans="1:9" x14ac:dyDescent="0.2">
      <c r="A23" s="1">
        <v>22</v>
      </c>
      <c r="B23">
        <v>2</v>
      </c>
      <c r="C23" s="1">
        <v>0</v>
      </c>
      <c r="D23" s="1" t="str">
        <f>CONCATENATE("'UltrasoundStream",TEXT(829,"000"),".ust'")</f>
        <v>'UltrasoundStream829.ust'</v>
      </c>
      <c r="E23" s="1" t="s">
        <v>356</v>
      </c>
      <c r="F23" s="1" t="s">
        <v>357</v>
      </c>
      <c r="G23" s="1" t="s">
        <v>247</v>
      </c>
      <c r="H23" s="1">
        <v>6</v>
      </c>
      <c r="I23" s="2" t="s">
        <v>427</v>
      </c>
    </row>
    <row r="24" spans="1:9" x14ac:dyDescent="0.2">
      <c r="A24" s="1">
        <v>23</v>
      </c>
      <c r="B24">
        <v>3</v>
      </c>
      <c r="C24" s="1">
        <v>0</v>
      </c>
      <c r="D24" s="1" t="str">
        <f>CONCATENATE("'UltrasoundStream",TEXT(830,"000"),".ust'")</f>
        <v>'UltrasoundStream830.ust'</v>
      </c>
      <c r="E24" s="1" t="s">
        <v>356</v>
      </c>
      <c r="F24" s="1" t="s">
        <v>357</v>
      </c>
      <c r="G24" s="1" t="s">
        <v>248</v>
      </c>
      <c r="H24" s="1">
        <v>6</v>
      </c>
      <c r="I24" s="2" t="s">
        <v>428</v>
      </c>
    </row>
    <row r="25" spans="1:9" x14ac:dyDescent="0.2">
      <c r="A25" s="1">
        <v>24</v>
      </c>
      <c r="B25">
        <v>4</v>
      </c>
      <c r="C25" s="1">
        <v>0</v>
      </c>
      <c r="D25" s="1" t="str">
        <f>CONCATENATE("'UltrasoundStream",TEXT(831,"000"),".ust'")</f>
        <v>'UltrasoundStream831.ust'</v>
      </c>
      <c r="E25" s="1" t="s">
        <v>356</v>
      </c>
      <c r="F25" s="1" t="s">
        <v>357</v>
      </c>
      <c r="G25" s="1" t="s">
        <v>249</v>
      </c>
      <c r="H25" s="1">
        <v>6</v>
      </c>
      <c r="I25" s="2" t="s">
        <v>429</v>
      </c>
    </row>
    <row r="26" spans="1:9" x14ac:dyDescent="0.2">
      <c r="A26" s="1">
        <v>25</v>
      </c>
      <c r="B26">
        <v>1</v>
      </c>
      <c r="C26" s="1">
        <v>0</v>
      </c>
      <c r="D26" s="8" t="str">
        <f>CONCATENATE("'UltrasoundStream",TEXT(832,"000"),".ust'")</f>
        <v>'UltrasoundStream832.ust'</v>
      </c>
      <c r="E26" s="8" t="s">
        <v>358</v>
      </c>
      <c r="F26" s="8" t="s">
        <v>359</v>
      </c>
      <c r="G26" s="1" t="s">
        <v>250</v>
      </c>
      <c r="H26" s="8">
        <v>7</v>
      </c>
      <c r="I26" s="9" t="s">
        <v>430</v>
      </c>
    </row>
    <row r="27" spans="1:9" x14ac:dyDescent="0.2">
      <c r="A27" s="1">
        <v>26</v>
      </c>
      <c r="B27">
        <v>2</v>
      </c>
      <c r="C27" s="1">
        <v>0</v>
      </c>
      <c r="D27" s="8" t="str">
        <f>CONCATENATE("'UltrasoundStream",TEXT(833,"000"),".ust'")</f>
        <v>'UltrasoundStream833.ust'</v>
      </c>
      <c r="E27" s="8" t="s">
        <v>358</v>
      </c>
      <c r="F27" s="8" t="s">
        <v>359</v>
      </c>
      <c r="G27" s="1" t="s">
        <v>251</v>
      </c>
      <c r="H27" s="8">
        <v>7</v>
      </c>
      <c r="I27" s="9" t="s">
        <v>431</v>
      </c>
    </row>
    <row r="28" spans="1:9" x14ac:dyDescent="0.2">
      <c r="A28" s="1">
        <v>27</v>
      </c>
      <c r="B28">
        <v>3</v>
      </c>
      <c r="C28" s="1">
        <v>0</v>
      </c>
      <c r="D28" s="8" t="str">
        <f>CONCATENATE("'UltrasoundStream",TEXT(834,"000"),".ust'")</f>
        <v>'UltrasoundStream834.ust'</v>
      </c>
      <c r="E28" s="8" t="s">
        <v>358</v>
      </c>
      <c r="F28" s="8" t="s">
        <v>359</v>
      </c>
      <c r="G28" s="1" t="s">
        <v>252</v>
      </c>
      <c r="H28" s="8">
        <v>7</v>
      </c>
      <c r="I28" s="9" t="s">
        <v>432</v>
      </c>
    </row>
    <row r="29" spans="1:9" x14ac:dyDescent="0.2">
      <c r="A29" s="1">
        <v>28</v>
      </c>
      <c r="B29">
        <v>4</v>
      </c>
      <c r="C29" s="1">
        <v>0</v>
      </c>
      <c r="D29" s="8" t="str">
        <f>CONCATENATE("'UltrasoundStream",TEXT(835,"000"),".ust'")</f>
        <v>'UltrasoundStream835.ust'</v>
      </c>
      <c r="E29" s="8" t="s">
        <v>358</v>
      </c>
      <c r="F29" s="8" t="s">
        <v>359</v>
      </c>
      <c r="G29" s="1" t="s">
        <v>253</v>
      </c>
      <c r="H29" s="8">
        <v>7</v>
      </c>
      <c r="I29" s="9" t="s">
        <v>433</v>
      </c>
    </row>
    <row r="30" spans="1:9" x14ac:dyDescent="0.2">
      <c r="A30" s="1">
        <v>29</v>
      </c>
      <c r="B30">
        <v>1</v>
      </c>
      <c r="C30" s="1">
        <v>0</v>
      </c>
      <c r="D30" s="1" t="str">
        <f>CONCATENATE("'UltrasoundStream",TEXT(836,"000"),".ust'")</f>
        <v>'UltrasoundStream836.ust'</v>
      </c>
      <c r="E30" s="1" t="s">
        <v>360</v>
      </c>
      <c r="F30" s="1" t="s">
        <v>361</v>
      </c>
      <c r="G30" s="1" t="s">
        <v>254</v>
      </c>
      <c r="H30" s="1">
        <v>8</v>
      </c>
      <c r="I30" s="2" t="s">
        <v>434</v>
      </c>
    </row>
    <row r="31" spans="1:9" x14ac:dyDescent="0.2">
      <c r="A31" s="1">
        <v>30</v>
      </c>
      <c r="B31">
        <v>2</v>
      </c>
      <c r="C31" s="1">
        <v>0</v>
      </c>
      <c r="D31" s="1" t="str">
        <f>CONCATENATE("'UltrasoundStream",TEXT(837,"000"),".ust'")</f>
        <v>'UltrasoundStream837.ust'</v>
      </c>
      <c r="E31" s="1" t="s">
        <v>360</v>
      </c>
      <c r="F31" s="1" t="s">
        <v>361</v>
      </c>
      <c r="G31" s="1" t="s">
        <v>255</v>
      </c>
      <c r="H31" s="1">
        <v>8</v>
      </c>
      <c r="I31" s="2" t="s">
        <v>435</v>
      </c>
    </row>
    <row r="32" spans="1:9" x14ac:dyDescent="0.2">
      <c r="A32" s="1">
        <v>31</v>
      </c>
      <c r="B32">
        <v>3</v>
      </c>
      <c r="C32" s="1">
        <v>0</v>
      </c>
      <c r="D32" s="1" t="str">
        <f>CONCATENATE("'UltrasoundStream",TEXT(838,"000"),".ust'")</f>
        <v>'UltrasoundStream838.ust'</v>
      </c>
      <c r="E32" s="1" t="s">
        <v>360</v>
      </c>
      <c r="F32" s="1" t="s">
        <v>361</v>
      </c>
      <c r="G32" s="1" t="s">
        <v>256</v>
      </c>
      <c r="H32" s="1">
        <v>8</v>
      </c>
      <c r="I32" s="2" t="s">
        <v>436</v>
      </c>
    </row>
    <row r="33" spans="1:9" x14ac:dyDescent="0.2">
      <c r="A33" s="1">
        <v>32</v>
      </c>
      <c r="B33">
        <v>4</v>
      </c>
      <c r="C33" s="1">
        <v>0</v>
      </c>
      <c r="D33" s="1" t="str">
        <f>CONCATENATE("'UltrasoundStream",TEXT(839,"000"),".ust'")</f>
        <v>'UltrasoundStream839.ust'</v>
      </c>
      <c r="E33" s="1" t="s">
        <v>360</v>
      </c>
      <c r="F33" s="1" t="s">
        <v>361</v>
      </c>
      <c r="G33" s="1" t="s">
        <v>257</v>
      </c>
      <c r="H33" s="1">
        <v>8</v>
      </c>
      <c r="I33" s="2" t="s">
        <v>437</v>
      </c>
    </row>
    <row r="34" spans="1:9" x14ac:dyDescent="0.2">
      <c r="A34" s="1">
        <v>33</v>
      </c>
      <c r="B34">
        <v>1</v>
      </c>
      <c r="C34" s="1">
        <v>0</v>
      </c>
      <c r="D34" s="1" t="str">
        <f>CONCATENATE("'UltrasoundStream",TEXT(840,"000"),".ust'")</f>
        <v>'UltrasoundStream840.ust'</v>
      </c>
      <c r="E34" s="1" t="s">
        <v>362</v>
      </c>
      <c r="F34" s="1" t="s">
        <v>363</v>
      </c>
      <c r="G34" s="1" t="s">
        <v>258</v>
      </c>
      <c r="H34" s="1">
        <v>9</v>
      </c>
      <c r="I34" s="2" t="s">
        <v>438</v>
      </c>
    </row>
    <row r="35" spans="1:9" x14ac:dyDescent="0.2">
      <c r="A35" s="1">
        <v>34</v>
      </c>
      <c r="B35">
        <v>2</v>
      </c>
      <c r="C35" s="1">
        <v>0</v>
      </c>
      <c r="D35" s="1" t="str">
        <f>CONCATENATE("'UltrasoundStream",TEXT(841,"000"),".ust'")</f>
        <v>'UltrasoundStream841.ust'</v>
      </c>
      <c r="E35" s="1" t="s">
        <v>362</v>
      </c>
      <c r="F35" s="1" t="s">
        <v>363</v>
      </c>
      <c r="G35" s="1" t="s">
        <v>259</v>
      </c>
      <c r="H35" s="1">
        <v>9</v>
      </c>
      <c r="I35" s="2" t="s">
        <v>439</v>
      </c>
    </row>
    <row r="36" spans="1:9" x14ac:dyDescent="0.2">
      <c r="A36" s="1">
        <v>35</v>
      </c>
      <c r="B36">
        <v>3</v>
      </c>
      <c r="C36" s="1">
        <v>0</v>
      </c>
      <c r="D36" s="1" t="str">
        <f>CONCATENATE("'UltrasoundStream",TEXT(842,"000"),".ust'")</f>
        <v>'UltrasoundStream842.ust'</v>
      </c>
      <c r="E36" s="1" t="s">
        <v>362</v>
      </c>
      <c r="F36" s="1" t="s">
        <v>363</v>
      </c>
      <c r="G36" s="1" t="s">
        <v>260</v>
      </c>
      <c r="H36" s="1">
        <v>9</v>
      </c>
      <c r="I36" s="2" t="s">
        <v>440</v>
      </c>
    </row>
    <row r="37" spans="1:9" x14ac:dyDescent="0.2">
      <c r="A37" s="1">
        <v>36</v>
      </c>
      <c r="B37">
        <v>4</v>
      </c>
      <c r="C37" s="1">
        <v>0</v>
      </c>
      <c r="D37" s="1" t="str">
        <f>CONCATENATE("'UltrasoundStream",TEXT(843,"000"),".ust'")</f>
        <v>'UltrasoundStream843.ust'</v>
      </c>
      <c r="E37" s="1" t="s">
        <v>362</v>
      </c>
      <c r="F37" s="1" t="s">
        <v>363</v>
      </c>
      <c r="G37" s="1" t="s">
        <v>261</v>
      </c>
      <c r="H37" s="1">
        <v>9</v>
      </c>
      <c r="I37" s="2" t="s">
        <v>441</v>
      </c>
    </row>
    <row r="38" spans="1:9" x14ac:dyDescent="0.2">
      <c r="A38" s="1">
        <v>37</v>
      </c>
      <c r="B38">
        <v>1</v>
      </c>
      <c r="C38" s="1">
        <v>0</v>
      </c>
      <c r="D38" s="1" t="str">
        <f>CONCATENATE("'UltrasoundStream",TEXT(844,"000"),".ust'")</f>
        <v>'UltrasoundStream844.ust'</v>
      </c>
      <c r="E38" s="1" t="s">
        <v>364</v>
      </c>
      <c r="F38" s="1" t="s">
        <v>365</v>
      </c>
      <c r="G38" s="1" t="s">
        <v>262</v>
      </c>
      <c r="H38" s="1">
        <v>10</v>
      </c>
      <c r="I38" s="2" t="s">
        <v>442</v>
      </c>
    </row>
    <row r="39" spans="1:9" x14ac:dyDescent="0.2">
      <c r="A39" s="1">
        <v>38</v>
      </c>
      <c r="B39">
        <v>2</v>
      </c>
      <c r="C39" s="1">
        <v>0</v>
      </c>
      <c r="D39" s="1" t="str">
        <f>CONCATENATE("'UltrasoundStream",TEXT(845,"000"),".ust'")</f>
        <v>'UltrasoundStream845.ust'</v>
      </c>
      <c r="E39" s="1" t="s">
        <v>364</v>
      </c>
      <c r="F39" s="1" t="s">
        <v>365</v>
      </c>
      <c r="G39" s="1" t="s">
        <v>263</v>
      </c>
      <c r="H39" s="1">
        <v>10</v>
      </c>
      <c r="I39" s="2" t="s">
        <v>443</v>
      </c>
    </row>
    <row r="40" spans="1:9" x14ac:dyDescent="0.2">
      <c r="A40" s="1">
        <v>39</v>
      </c>
      <c r="B40">
        <v>3</v>
      </c>
      <c r="C40" s="1">
        <v>0</v>
      </c>
      <c r="D40" s="1" t="str">
        <f>CONCATENATE("'UltrasoundStream",TEXT(846,"000"),".ust'")</f>
        <v>'UltrasoundStream846.ust'</v>
      </c>
      <c r="E40" s="1" t="s">
        <v>364</v>
      </c>
      <c r="F40" s="1" t="s">
        <v>365</v>
      </c>
      <c r="G40" s="1" t="s">
        <v>264</v>
      </c>
      <c r="H40" s="1">
        <v>10</v>
      </c>
      <c r="I40" s="2" t="s">
        <v>444</v>
      </c>
    </row>
    <row r="41" spans="1:9" x14ac:dyDescent="0.2">
      <c r="A41" s="1">
        <v>40</v>
      </c>
      <c r="B41">
        <v>4</v>
      </c>
      <c r="C41" s="1">
        <v>0</v>
      </c>
      <c r="D41" s="1" t="str">
        <f>CONCATENATE("'UltrasoundStream",TEXT(847,"000"),".ust'")</f>
        <v>'UltrasoundStream847.ust'</v>
      </c>
      <c r="E41" s="1" t="s">
        <v>364</v>
      </c>
      <c r="F41" s="1" t="s">
        <v>365</v>
      </c>
      <c r="G41" s="1" t="s">
        <v>265</v>
      </c>
      <c r="H41" s="1">
        <v>10</v>
      </c>
      <c r="I41" s="2" t="s">
        <v>445</v>
      </c>
    </row>
    <row r="42" spans="1:9" x14ac:dyDescent="0.2">
      <c r="A42" s="1">
        <v>41</v>
      </c>
      <c r="B42">
        <v>1</v>
      </c>
      <c r="C42" s="1">
        <v>0</v>
      </c>
      <c r="D42" s="1" t="str">
        <f>CONCATENATE("'UltrasoundStream",TEXT(848,"000"),".ust'")</f>
        <v>'UltrasoundStream848.ust'</v>
      </c>
      <c r="E42" s="1" t="s">
        <v>366</v>
      </c>
      <c r="F42" s="1" t="s">
        <v>367</v>
      </c>
      <c r="G42" s="3" t="s">
        <v>266</v>
      </c>
      <c r="H42" s="1">
        <v>11</v>
      </c>
      <c r="I42" s="2" t="s">
        <v>446</v>
      </c>
    </row>
    <row r="43" spans="1:9" x14ac:dyDescent="0.2">
      <c r="A43" s="1">
        <v>42</v>
      </c>
      <c r="B43">
        <v>2</v>
      </c>
      <c r="C43" s="1">
        <v>0</v>
      </c>
      <c r="D43" s="1" t="str">
        <f>CONCATENATE("'UltrasoundStream",TEXT(849,"000"),".ust'")</f>
        <v>'UltrasoundStream849.ust'</v>
      </c>
      <c r="E43" s="1" t="s">
        <v>366</v>
      </c>
      <c r="F43" s="1" t="s">
        <v>367</v>
      </c>
      <c r="G43" s="1" t="s">
        <v>267</v>
      </c>
      <c r="H43" s="1">
        <v>11</v>
      </c>
      <c r="I43" s="2" t="s">
        <v>447</v>
      </c>
    </row>
    <row r="44" spans="1:9" x14ac:dyDescent="0.2">
      <c r="A44" s="1">
        <v>43</v>
      </c>
      <c r="B44">
        <v>3</v>
      </c>
      <c r="C44" s="1">
        <v>0</v>
      </c>
      <c r="D44" s="1" t="str">
        <f>CONCATENATE("'UltrasoundStream",TEXT(828,"000"),".ust'")</f>
        <v>'UltrasoundStream828.ust'</v>
      </c>
      <c r="E44" s="1" t="s">
        <v>366</v>
      </c>
      <c r="F44" s="1" t="s">
        <v>367</v>
      </c>
      <c r="G44" s="1" t="s">
        <v>268</v>
      </c>
      <c r="H44" s="1">
        <v>11</v>
      </c>
      <c r="I44" s="2" t="s">
        <v>448</v>
      </c>
    </row>
    <row r="45" spans="1:9" x14ac:dyDescent="0.2">
      <c r="A45" s="1">
        <v>44</v>
      </c>
      <c r="B45">
        <v>4</v>
      </c>
      <c r="C45" s="1">
        <v>0</v>
      </c>
      <c r="D45" s="1" t="str">
        <f>CONCATENATE("'UltrasoundStream",TEXT(829,"000"),".ust'")</f>
        <v>'UltrasoundStream829.ust'</v>
      </c>
      <c r="E45" s="1" t="s">
        <v>366</v>
      </c>
      <c r="F45" s="1" t="s">
        <v>367</v>
      </c>
      <c r="G45" s="1" t="s">
        <v>269</v>
      </c>
      <c r="H45" s="1">
        <v>11</v>
      </c>
      <c r="I45" s="2" t="s">
        <v>449</v>
      </c>
    </row>
    <row r="46" spans="1:9" x14ac:dyDescent="0.2">
      <c r="A46" s="1">
        <v>45</v>
      </c>
      <c r="B46">
        <v>1</v>
      </c>
      <c r="C46" s="1">
        <v>0</v>
      </c>
      <c r="D46" s="1" t="str">
        <f>CONCATENATE("'UltrasoundStream",TEXT(830,"000"),".ust'")</f>
        <v>'UltrasoundStream830.ust'</v>
      </c>
      <c r="E46" s="1" t="s">
        <v>368</v>
      </c>
      <c r="F46" s="1" t="s">
        <v>369</v>
      </c>
      <c r="G46" s="1" t="s">
        <v>270</v>
      </c>
      <c r="H46" s="1">
        <v>12</v>
      </c>
      <c r="I46" s="2" t="s">
        <v>450</v>
      </c>
    </row>
    <row r="47" spans="1:9" x14ac:dyDescent="0.2">
      <c r="A47" s="1">
        <v>46</v>
      </c>
      <c r="B47">
        <v>2</v>
      </c>
      <c r="C47" s="1">
        <v>0</v>
      </c>
      <c r="D47" s="1" t="str">
        <f>CONCATENATE("'UltrasoundStream",TEXT(831,"000"),".ust'")</f>
        <v>'UltrasoundStream831.ust'</v>
      </c>
      <c r="E47" s="1" t="s">
        <v>368</v>
      </c>
      <c r="F47" s="1" t="s">
        <v>369</v>
      </c>
      <c r="G47" s="1" t="s">
        <v>271</v>
      </c>
      <c r="H47" s="1">
        <v>12</v>
      </c>
      <c r="I47" s="2" t="s">
        <v>451</v>
      </c>
    </row>
    <row r="48" spans="1:9" x14ac:dyDescent="0.2">
      <c r="A48" s="1">
        <v>47</v>
      </c>
      <c r="B48">
        <v>3</v>
      </c>
      <c r="C48" s="1">
        <v>0</v>
      </c>
      <c r="D48" s="1" t="str">
        <f>CONCATENATE("'UltrasoundStream",TEXT(832,"000"),".ust'")</f>
        <v>'UltrasoundStream832.ust'</v>
      </c>
      <c r="E48" s="1" t="s">
        <v>368</v>
      </c>
      <c r="F48" s="1" t="s">
        <v>369</v>
      </c>
      <c r="G48" s="1" t="s">
        <v>272</v>
      </c>
      <c r="H48" s="1">
        <v>12</v>
      </c>
      <c r="I48" s="2" t="s">
        <v>452</v>
      </c>
    </row>
    <row r="49" spans="1:9" x14ac:dyDescent="0.2">
      <c r="A49" s="1">
        <v>48</v>
      </c>
      <c r="B49">
        <v>4</v>
      </c>
      <c r="C49" s="1">
        <v>0</v>
      </c>
      <c r="D49" s="1" t="str">
        <f>CONCATENATE("'UltrasoundStream",TEXT(833,"000"),".ust'")</f>
        <v>'UltrasoundStream833.ust'</v>
      </c>
      <c r="E49" s="1" t="s">
        <v>368</v>
      </c>
      <c r="F49" s="1" t="s">
        <v>369</v>
      </c>
      <c r="G49" s="1" t="s">
        <v>273</v>
      </c>
      <c r="H49" s="1">
        <v>12</v>
      </c>
      <c r="I49" s="2" t="s">
        <v>453</v>
      </c>
    </row>
    <row r="50" spans="1:9" x14ac:dyDescent="0.2">
      <c r="A50" s="1">
        <v>49</v>
      </c>
      <c r="B50">
        <v>1</v>
      </c>
      <c r="C50" s="1">
        <v>0</v>
      </c>
      <c r="D50" s="1" t="str">
        <f>CONCATENATE("'UltrasoundStream",TEXT(834,"000"),".ust'")</f>
        <v>'UltrasoundStream834.ust'</v>
      </c>
      <c r="E50" s="1" t="s">
        <v>370</v>
      </c>
      <c r="F50" s="1" t="s">
        <v>371</v>
      </c>
      <c r="G50" s="1" t="s">
        <v>274</v>
      </c>
      <c r="H50" s="1">
        <v>13</v>
      </c>
      <c r="I50" s="2" t="s">
        <v>454</v>
      </c>
    </row>
    <row r="51" spans="1:9" x14ac:dyDescent="0.2">
      <c r="A51" s="1">
        <v>50</v>
      </c>
      <c r="B51">
        <v>2</v>
      </c>
      <c r="C51" s="1">
        <v>0</v>
      </c>
      <c r="D51" s="1" t="str">
        <f>CONCATENATE("'UltrasoundStream",TEXT(836,"000"),".ust'")</f>
        <v>'UltrasoundStream836.ust'</v>
      </c>
      <c r="E51" s="1" t="s">
        <v>370</v>
      </c>
      <c r="F51" s="1" t="s">
        <v>371</v>
      </c>
      <c r="G51" s="1" t="s">
        <v>275</v>
      </c>
      <c r="H51" s="1">
        <v>13</v>
      </c>
      <c r="I51" s="2" t="s">
        <v>455</v>
      </c>
    </row>
    <row r="52" spans="1:9" x14ac:dyDescent="0.2">
      <c r="A52" s="1">
        <v>51</v>
      </c>
      <c r="B52">
        <v>3</v>
      </c>
      <c r="C52" s="1">
        <v>0</v>
      </c>
      <c r="D52" s="1" t="str">
        <f>CONCATENATE("'UltrasoundStream",TEXT(837,"000"),".ust'")</f>
        <v>'UltrasoundStream837.ust'</v>
      </c>
      <c r="E52" s="1" t="s">
        <v>370</v>
      </c>
      <c r="F52" s="1" t="s">
        <v>371</v>
      </c>
      <c r="G52" s="1" t="s">
        <v>276</v>
      </c>
      <c r="H52" s="1">
        <v>13</v>
      </c>
      <c r="I52" s="2" t="s">
        <v>456</v>
      </c>
    </row>
    <row r="53" spans="1:9" x14ac:dyDescent="0.2">
      <c r="A53" s="1">
        <v>52</v>
      </c>
      <c r="B53">
        <v>4</v>
      </c>
      <c r="C53" s="1">
        <v>0</v>
      </c>
      <c r="D53" s="1" t="str">
        <f>CONCATENATE("'UltrasoundStream",TEXT(838,"000"),".ust'")</f>
        <v>'UltrasoundStream838.ust'</v>
      </c>
      <c r="E53" s="1" t="s">
        <v>370</v>
      </c>
      <c r="F53" s="1" t="s">
        <v>371</v>
      </c>
      <c r="G53" s="3" t="s">
        <v>277</v>
      </c>
      <c r="H53" s="1">
        <v>13</v>
      </c>
      <c r="I53" s="2" t="s">
        <v>457</v>
      </c>
    </row>
    <row r="54" spans="1:9" x14ac:dyDescent="0.2">
      <c r="A54" s="1">
        <v>53</v>
      </c>
      <c r="B54">
        <v>1</v>
      </c>
      <c r="C54" s="1">
        <v>0</v>
      </c>
      <c r="D54" s="1" t="str">
        <f>CONCATENATE("'UltrasoundStream",TEXT(839,"000"),".ust'")</f>
        <v>'UltrasoundStream839.ust'</v>
      </c>
      <c r="E54" s="1" t="s">
        <v>372</v>
      </c>
      <c r="F54" s="1" t="s">
        <v>373</v>
      </c>
      <c r="G54" s="3" t="s">
        <v>278</v>
      </c>
      <c r="H54" s="1">
        <v>14</v>
      </c>
      <c r="I54" s="2" t="s">
        <v>458</v>
      </c>
    </row>
    <row r="55" spans="1:9" x14ac:dyDescent="0.2">
      <c r="A55" s="1">
        <v>54</v>
      </c>
      <c r="B55">
        <v>2</v>
      </c>
      <c r="C55" s="1">
        <v>0</v>
      </c>
      <c r="D55" s="1" t="str">
        <f>CONCATENATE("'UltrasoundStream",TEXT(840,"000"),".ust'")</f>
        <v>'UltrasoundStream840.ust'</v>
      </c>
      <c r="E55" s="1" t="s">
        <v>372</v>
      </c>
      <c r="F55" s="1" t="s">
        <v>373</v>
      </c>
      <c r="G55" s="1" t="s">
        <v>279</v>
      </c>
      <c r="H55" s="1">
        <v>14</v>
      </c>
      <c r="I55" s="2" t="s">
        <v>459</v>
      </c>
    </row>
    <row r="56" spans="1:9" x14ac:dyDescent="0.2">
      <c r="A56" s="1">
        <v>55</v>
      </c>
      <c r="B56">
        <v>3</v>
      </c>
      <c r="C56" s="1">
        <v>0</v>
      </c>
      <c r="D56" s="1" t="str">
        <f>CONCATENATE("'UltrasoundStream",TEXT(841,"000"),".ust'")</f>
        <v>'UltrasoundStream841.ust'</v>
      </c>
      <c r="E56" s="1" t="s">
        <v>372</v>
      </c>
      <c r="F56" s="1" t="s">
        <v>373</v>
      </c>
      <c r="G56" s="1" t="s">
        <v>280</v>
      </c>
      <c r="H56" s="1">
        <v>14</v>
      </c>
      <c r="I56" s="2" t="s">
        <v>460</v>
      </c>
    </row>
    <row r="57" spans="1:9" x14ac:dyDescent="0.2">
      <c r="A57" s="1">
        <v>56</v>
      </c>
      <c r="B57">
        <v>4</v>
      </c>
      <c r="C57" s="1">
        <v>0</v>
      </c>
      <c r="D57" s="1" t="str">
        <f>CONCATENATE("'UltrasoundStream",TEXT(842,"000"),".ust'")</f>
        <v>'UltrasoundStream842.ust'</v>
      </c>
      <c r="E57" s="1" t="s">
        <v>372</v>
      </c>
      <c r="F57" s="1" t="s">
        <v>373</v>
      </c>
      <c r="G57" s="1" t="s">
        <v>281</v>
      </c>
      <c r="H57" s="1">
        <v>14</v>
      </c>
      <c r="I57" s="2" t="s">
        <v>461</v>
      </c>
    </row>
    <row r="58" spans="1:9" x14ac:dyDescent="0.2">
      <c r="A58" s="1">
        <v>57</v>
      </c>
      <c r="B58">
        <v>1</v>
      </c>
      <c r="C58" s="1">
        <v>0</v>
      </c>
      <c r="D58" s="1" t="str">
        <f>CONCATENATE("'UltrasoundStream",TEXT(843,"000"),".ust'")</f>
        <v>'UltrasoundStream843.ust'</v>
      </c>
      <c r="E58" s="1" t="s">
        <v>374</v>
      </c>
      <c r="F58" s="1" t="s">
        <v>375</v>
      </c>
      <c r="G58" s="1" t="s">
        <v>282</v>
      </c>
      <c r="H58" s="1">
        <v>15</v>
      </c>
      <c r="I58" s="2" t="s">
        <v>462</v>
      </c>
    </row>
    <row r="59" spans="1:9" x14ac:dyDescent="0.2">
      <c r="A59" s="1">
        <v>58</v>
      </c>
      <c r="B59">
        <v>2</v>
      </c>
      <c r="C59" s="1">
        <v>0</v>
      </c>
      <c r="D59" s="1" t="str">
        <f>CONCATENATE("'UltrasoundStream",TEXT(844,"000"),".ust'")</f>
        <v>'UltrasoundStream844.ust'</v>
      </c>
      <c r="E59" s="1" t="s">
        <v>374</v>
      </c>
      <c r="F59" s="1" t="s">
        <v>375</v>
      </c>
      <c r="G59" s="1" t="s">
        <v>283</v>
      </c>
      <c r="H59" s="1">
        <v>15</v>
      </c>
      <c r="I59" s="2" t="s">
        <v>463</v>
      </c>
    </row>
    <row r="60" spans="1:9" x14ac:dyDescent="0.2">
      <c r="A60" s="1">
        <v>59</v>
      </c>
      <c r="B60">
        <v>3</v>
      </c>
      <c r="C60" s="1">
        <v>0</v>
      </c>
      <c r="D60" s="1" t="str">
        <f>CONCATENATE("'UltrasoundStream",TEXT(845,"000"),".ust'")</f>
        <v>'UltrasoundStream845.ust'</v>
      </c>
      <c r="E60" s="1" t="s">
        <v>374</v>
      </c>
      <c r="F60" s="1" t="s">
        <v>375</v>
      </c>
      <c r="G60" s="1" t="s">
        <v>284</v>
      </c>
      <c r="H60" s="1">
        <v>15</v>
      </c>
      <c r="I60" s="2" t="s">
        <v>464</v>
      </c>
    </row>
    <row r="61" spans="1:9" x14ac:dyDescent="0.2">
      <c r="A61" s="1">
        <v>60</v>
      </c>
      <c r="B61">
        <v>4</v>
      </c>
      <c r="C61" s="1">
        <v>0</v>
      </c>
      <c r="D61" s="1" t="str">
        <f>CONCATENATE("'UltrasoundStream",TEXT(846,"000"),".ust'")</f>
        <v>'UltrasoundStream846.ust'</v>
      </c>
      <c r="E61" s="1" t="s">
        <v>374</v>
      </c>
      <c r="F61" s="1" t="s">
        <v>375</v>
      </c>
      <c r="G61" s="1" t="s">
        <v>285</v>
      </c>
      <c r="H61" s="1">
        <v>15</v>
      </c>
      <c r="I61" s="2" t="s">
        <v>465</v>
      </c>
    </row>
    <row r="62" spans="1:9" x14ac:dyDescent="0.2">
      <c r="A62" s="1">
        <v>61</v>
      </c>
      <c r="B62">
        <v>1</v>
      </c>
      <c r="C62" s="1">
        <v>0</v>
      </c>
      <c r="D62" s="1" t="str">
        <f>CONCATENATE("'UltrasoundStream",TEXT(847,"000"),".ust'")</f>
        <v>'UltrasoundStream847.ust'</v>
      </c>
      <c r="E62" s="1" t="s">
        <v>376</v>
      </c>
      <c r="F62" s="1" t="s">
        <v>377</v>
      </c>
      <c r="G62" s="1" t="s">
        <v>286</v>
      </c>
      <c r="H62" s="1">
        <v>16</v>
      </c>
      <c r="I62" s="2" t="s">
        <v>466</v>
      </c>
    </row>
    <row r="63" spans="1:9" x14ac:dyDescent="0.2">
      <c r="A63" s="1">
        <v>62</v>
      </c>
      <c r="B63">
        <v>2</v>
      </c>
      <c r="C63" s="1">
        <v>0</v>
      </c>
      <c r="D63" s="1" t="str">
        <f>CONCATENATE("'UltrasoundStream",TEXT(848,"000"),".ust'")</f>
        <v>'UltrasoundStream848.ust'</v>
      </c>
      <c r="E63" s="1" t="s">
        <v>376</v>
      </c>
      <c r="F63" s="1" t="s">
        <v>377</v>
      </c>
      <c r="G63" s="1" t="s">
        <v>287</v>
      </c>
      <c r="H63" s="1">
        <v>16</v>
      </c>
      <c r="I63" s="2" t="s">
        <v>467</v>
      </c>
    </row>
    <row r="64" spans="1:9" x14ac:dyDescent="0.2">
      <c r="A64" s="1">
        <v>63</v>
      </c>
      <c r="B64">
        <v>3</v>
      </c>
      <c r="C64" s="1">
        <v>0</v>
      </c>
      <c r="D64" s="1" t="str">
        <f>CONCATENATE("'UltrasoundStream",TEXT(849,"000"),".ust'")</f>
        <v>'UltrasoundStream849.ust'</v>
      </c>
      <c r="E64" s="1" t="s">
        <v>376</v>
      </c>
      <c r="F64" s="1" t="s">
        <v>377</v>
      </c>
      <c r="G64" s="1" t="s">
        <v>288</v>
      </c>
      <c r="H64" s="1">
        <v>16</v>
      </c>
      <c r="I64" s="2" t="s">
        <v>468</v>
      </c>
    </row>
    <row r="65" spans="1:9" x14ac:dyDescent="0.2">
      <c r="A65" s="1">
        <v>64</v>
      </c>
      <c r="B65">
        <v>4</v>
      </c>
      <c r="C65" s="1">
        <v>0</v>
      </c>
      <c r="D65" s="1" t="str">
        <f>CONCATENATE("'UltrasoundStream",TEXT(851,"000"),".ust'")</f>
        <v>'UltrasoundStream851.ust'</v>
      </c>
      <c r="E65" s="1" t="s">
        <v>376</v>
      </c>
      <c r="F65" s="1" t="s">
        <v>377</v>
      </c>
      <c r="G65" s="1" t="s">
        <v>289</v>
      </c>
      <c r="H65" s="1">
        <v>16</v>
      </c>
      <c r="I65" s="2" t="s">
        <v>469</v>
      </c>
    </row>
    <row r="66" spans="1:9" x14ac:dyDescent="0.2">
      <c r="A66" s="1">
        <v>65</v>
      </c>
      <c r="B66">
        <v>1</v>
      </c>
      <c r="C66" s="1">
        <v>0</v>
      </c>
      <c r="D66" s="1" t="str">
        <f>CONCATENATE("'UltrasoundStream",TEXT(856,"000"),".ust'")</f>
        <v>'UltrasoundStream856.ust'</v>
      </c>
      <c r="E66" s="1" t="s">
        <v>378</v>
      </c>
      <c r="F66" s="1" t="s">
        <v>379</v>
      </c>
      <c r="G66" s="1" t="s">
        <v>290</v>
      </c>
      <c r="H66" s="1">
        <v>18</v>
      </c>
      <c r="I66" s="2" t="s">
        <v>470</v>
      </c>
    </row>
    <row r="67" spans="1:9" x14ac:dyDescent="0.2">
      <c r="A67" s="1">
        <v>66</v>
      </c>
      <c r="B67">
        <v>2</v>
      </c>
      <c r="C67" s="1">
        <v>0</v>
      </c>
      <c r="D67" s="1" t="str">
        <f>CONCATENATE("'UltrasoundStream",TEXT(857,"000"),".ust'")</f>
        <v>'UltrasoundStream857.ust'</v>
      </c>
      <c r="E67" s="1" t="s">
        <v>378</v>
      </c>
      <c r="F67" s="1" t="s">
        <v>379</v>
      </c>
      <c r="G67" s="1" t="s">
        <v>291</v>
      </c>
      <c r="H67" s="1">
        <v>18</v>
      </c>
      <c r="I67" s="2" t="s">
        <v>471</v>
      </c>
    </row>
    <row r="68" spans="1:9" x14ac:dyDescent="0.2">
      <c r="A68" s="1">
        <v>67</v>
      </c>
      <c r="B68">
        <v>3</v>
      </c>
      <c r="C68" s="1">
        <v>0</v>
      </c>
      <c r="D68" s="1" t="str">
        <f>CONCATENATE("'UltrasoundStream",TEXT(858,"000"),".ust'")</f>
        <v>'UltrasoundStream858.ust'</v>
      </c>
      <c r="E68" s="1" t="s">
        <v>378</v>
      </c>
      <c r="F68" s="1" t="s">
        <v>379</v>
      </c>
      <c r="G68" s="1" t="s">
        <v>292</v>
      </c>
      <c r="H68" s="1">
        <v>18</v>
      </c>
      <c r="I68" s="2" t="s">
        <v>472</v>
      </c>
    </row>
    <row r="69" spans="1:9" x14ac:dyDescent="0.2">
      <c r="A69" s="1">
        <v>68</v>
      </c>
      <c r="B69">
        <v>4</v>
      </c>
      <c r="C69" s="1">
        <v>0</v>
      </c>
      <c r="D69" s="1" t="str">
        <f>CONCATENATE("'UltrasoundStream",TEXT(859,"000"),".ust'")</f>
        <v>'UltrasoundStream859.ust'</v>
      </c>
      <c r="E69" s="1" t="s">
        <v>378</v>
      </c>
      <c r="F69" s="1" t="s">
        <v>379</v>
      </c>
      <c r="G69" s="1" t="s">
        <v>293</v>
      </c>
      <c r="H69" s="1">
        <v>18</v>
      </c>
      <c r="I69" s="2" t="s">
        <v>473</v>
      </c>
    </row>
    <row r="70" spans="1:9" x14ac:dyDescent="0.2">
      <c r="A70" s="1">
        <v>69</v>
      </c>
      <c r="B70">
        <v>1</v>
      </c>
      <c r="C70" s="1">
        <v>0</v>
      </c>
      <c r="D70" s="1" t="str">
        <f>CONCATENATE("'UltrasoundStream",TEXT(860,"000"),".ust'")</f>
        <v>'UltrasoundStream860.ust'</v>
      </c>
      <c r="E70" s="1" t="s">
        <v>380</v>
      </c>
      <c r="F70" s="1" t="s">
        <v>381</v>
      </c>
      <c r="G70" t="s">
        <v>294</v>
      </c>
      <c r="H70" s="1">
        <v>19</v>
      </c>
      <c r="I70" s="2" t="s">
        <v>474</v>
      </c>
    </row>
    <row r="71" spans="1:9" x14ac:dyDescent="0.2">
      <c r="A71" s="1">
        <v>70</v>
      </c>
      <c r="B71">
        <v>2</v>
      </c>
      <c r="C71" s="1">
        <v>0</v>
      </c>
      <c r="D71" s="1" t="str">
        <f>CONCATENATE("'UltrasoundStream",TEXT(861,"000"),".ust'")</f>
        <v>'UltrasoundStream861.ust'</v>
      </c>
      <c r="E71" s="1" t="s">
        <v>380</v>
      </c>
      <c r="F71" s="1" t="s">
        <v>381</v>
      </c>
      <c r="G71" t="s">
        <v>295</v>
      </c>
      <c r="H71" s="1">
        <v>19</v>
      </c>
      <c r="I71" s="2" t="s">
        <v>475</v>
      </c>
    </row>
    <row r="72" spans="1:9" x14ac:dyDescent="0.2">
      <c r="A72" s="1">
        <v>71</v>
      </c>
      <c r="B72">
        <v>3</v>
      </c>
      <c r="C72" s="1">
        <v>0</v>
      </c>
      <c r="D72" s="1" t="str">
        <f>CONCATENATE("'UltrasoundStream",TEXT(862,"000"),".ust'")</f>
        <v>'UltrasoundStream862.ust'</v>
      </c>
      <c r="E72" s="1" t="s">
        <v>380</v>
      </c>
      <c r="F72" s="1" t="s">
        <v>381</v>
      </c>
      <c r="G72" t="s">
        <v>296</v>
      </c>
      <c r="H72" s="1">
        <v>19</v>
      </c>
      <c r="I72" s="2" t="s">
        <v>476</v>
      </c>
    </row>
    <row r="73" spans="1:9" x14ac:dyDescent="0.2">
      <c r="A73" s="1">
        <v>72</v>
      </c>
      <c r="B73">
        <v>4</v>
      </c>
      <c r="C73" s="1">
        <v>0</v>
      </c>
      <c r="D73" s="1" t="str">
        <f>CONCATENATE("'UltrasoundStream",TEXT(863,"000"),".ust'")</f>
        <v>'UltrasoundStream863.ust'</v>
      </c>
      <c r="E73" s="1" t="s">
        <v>380</v>
      </c>
      <c r="F73" s="1" t="s">
        <v>381</v>
      </c>
      <c r="G73" t="s">
        <v>297</v>
      </c>
      <c r="H73" s="1">
        <v>19</v>
      </c>
      <c r="I73" s="2" t="s">
        <v>477</v>
      </c>
    </row>
    <row r="74" spans="1:9" x14ac:dyDescent="0.2">
      <c r="A74" s="1">
        <v>73</v>
      </c>
      <c r="B74">
        <v>1</v>
      </c>
      <c r="C74" s="1">
        <v>0</v>
      </c>
      <c r="D74" s="1" t="str">
        <f>CONCATENATE("'UltrasoundStream",TEXT(864,"000"),".ust'")</f>
        <v>'UltrasoundStream864.ust'</v>
      </c>
      <c r="E74" s="1" t="s">
        <v>382</v>
      </c>
      <c r="F74" s="1" t="s">
        <v>383</v>
      </c>
      <c r="G74" t="s">
        <v>298</v>
      </c>
      <c r="H74" s="1">
        <v>20</v>
      </c>
      <c r="I74" s="2" t="s">
        <v>478</v>
      </c>
    </row>
    <row r="75" spans="1:9" x14ac:dyDescent="0.2">
      <c r="A75" s="1">
        <v>74</v>
      </c>
      <c r="B75">
        <v>2</v>
      </c>
      <c r="C75" s="1">
        <v>0</v>
      </c>
      <c r="D75" s="1" t="str">
        <f>CONCATENATE("'UltrasoundStream",TEXT(865,"000"),".ust'")</f>
        <v>'UltrasoundStream865.ust'</v>
      </c>
      <c r="E75" s="1" t="s">
        <v>382</v>
      </c>
      <c r="F75" s="1" t="s">
        <v>383</v>
      </c>
      <c r="G75" t="s">
        <v>299</v>
      </c>
      <c r="H75" s="1">
        <v>20</v>
      </c>
      <c r="I75" s="2" t="s">
        <v>479</v>
      </c>
    </row>
    <row r="76" spans="1:9" x14ac:dyDescent="0.2">
      <c r="A76" s="1">
        <v>75</v>
      </c>
      <c r="B76">
        <v>3</v>
      </c>
      <c r="C76" s="1">
        <v>0</v>
      </c>
      <c r="D76" s="1" t="str">
        <f>CONCATENATE("'UltrasoundStream",TEXT(866,"000"),".ust'")</f>
        <v>'UltrasoundStream866.ust'</v>
      </c>
      <c r="E76" s="1" t="s">
        <v>382</v>
      </c>
      <c r="F76" s="1" t="s">
        <v>383</v>
      </c>
      <c r="G76" t="s">
        <v>300</v>
      </c>
      <c r="H76" s="1">
        <v>20</v>
      </c>
      <c r="I76" s="2" t="s">
        <v>480</v>
      </c>
    </row>
    <row r="77" spans="1:9" x14ac:dyDescent="0.2">
      <c r="A77" s="1">
        <v>76</v>
      </c>
      <c r="B77">
        <v>4</v>
      </c>
      <c r="C77" s="1">
        <v>0</v>
      </c>
      <c r="D77" s="1" t="str">
        <f>CONCATENATE("'UltrasoundStream",TEXT(867,"000"),".ust'")</f>
        <v>'UltrasoundStream867.ust'</v>
      </c>
      <c r="E77" s="1" t="s">
        <v>382</v>
      </c>
      <c r="F77" s="1" t="s">
        <v>383</v>
      </c>
      <c r="G77" t="s">
        <v>301</v>
      </c>
      <c r="H77" s="1">
        <v>20</v>
      </c>
      <c r="I77" s="2" t="s">
        <v>481</v>
      </c>
    </row>
    <row r="78" spans="1:9" x14ac:dyDescent="0.2">
      <c r="A78" s="1">
        <v>77</v>
      </c>
      <c r="B78">
        <v>1</v>
      </c>
      <c r="C78" s="1">
        <v>0</v>
      </c>
      <c r="D78" s="1" t="str">
        <f>CONCATENATE("'UltrasoundStream",TEXT(868,"000"),".ust'")</f>
        <v>'UltrasoundStream868.ust'</v>
      </c>
      <c r="E78" s="1" t="s">
        <v>384</v>
      </c>
      <c r="F78" s="1" t="s">
        <v>385</v>
      </c>
      <c r="G78" t="s">
        <v>302</v>
      </c>
      <c r="H78" s="1">
        <v>21</v>
      </c>
      <c r="I78" s="2" t="s">
        <v>482</v>
      </c>
    </row>
    <row r="79" spans="1:9" x14ac:dyDescent="0.2">
      <c r="A79" s="1">
        <v>78</v>
      </c>
      <c r="B79">
        <v>2</v>
      </c>
      <c r="C79" s="1">
        <v>0</v>
      </c>
      <c r="D79" s="1" t="str">
        <f>CONCATENATE("'UltrasoundStream",TEXT(869,"000"),".ust'")</f>
        <v>'UltrasoundStream869.ust'</v>
      </c>
      <c r="E79" s="1" t="s">
        <v>384</v>
      </c>
      <c r="F79" s="1" t="s">
        <v>385</v>
      </c>
      <c r="G79" t="s">
        <v>303</v>
      </c>
      <c r="H79" s="1">
        <v>21</v>
      </c>
      <c r="I79" s="2" t="s">
        <v>483</v>
      </c>
    </row>
    <row r="80" spans="1:9" x14ac:dyDescent="0.2">
      <c r="A80" s="1">
        <v>79</v>
      </c>
      <c r="B80">
        <v>3</v>
      </c>
      <c r="C80" s="1">
        <v>0</v>
      </c>
      <c r="D80" s="1" t="str">
        <f>CONCATENATE("'UltrasoundStream",TEXT(870,"000"),".ust'")</f>
        <v>'UltrasoundStream870.ust'</v>
      </c>
      <c r="E80" s="1" t="s">
        <v>384</v>
      </c>
      <c r="F80" s="1" t="s">
        <v>385</v>
      </c>
      <c r="G80" t="s">
        <v>304</v>
      </c>
      <c r="H80" s="1">
        <v>21</v>
      </c>
      <c r="I80" s="2" t="s">
        <v>484</v>
      </c>
    </row>
    <row r="81" spans="1:9" x14ac:dyDescent="0.2">
      <c r="A81" s="1">
        <v>80</v>
      </c>
      <c r="B81">
        <v>4</v>
      </c>
      <c r="C81" s="1">
        <v>0</v>
      </c>
      <c r="D81" s="1" t="str">
        <f>CONCATENATE("'UltrasoundStream",TEXT(871,"000"),".ust'")</f>
        <v>'UltrasoundStream871.ust'</v>
      </c>
      <c r="E81" s="1" t="s">
        <v>384</v>
      </c>
      <c r="F81" s="1" t="s">
        <v>385</v>
      </c>
      <c r="G81" t="s">
        <v>305</v>
      </c>
      <c r="H81" s="1">
        <v>21</v>
      </c>
      <c r="I81" s="2" t="s">
        <v>485</v>
      </c>
    </row>
    <row r="82" spans="1:9" x14ac:dyDescent="0.2">
      <c r="A82" s="1">
        <v>81</v>
      </c>
      <c r="B82">
        <v>1</v>
      </c>
      <c r="C82" s="1">
        <v>0</v>
      </c>
      <c r="D82" s="1" t="str">
        <f>CONCATENATE("'UltrasoundStream",TEXT(875,"000"),".ust'")</f>
        <v>'UltrasoundStream875.ust'</v>
      </c>
      <c r="E82" s="1" t="s">
        <v>386</v>
      </c>
      <c r="F82" s="1" t="s">
        <v>387</v>
      </c>
      <c r="G82" t="s">
        <v>306</v>
      </c>
      <c r="H82" s="1">
        <v>23</v>
      </c>
      <c r="I82" s="2" t="s">
        <v>486</v>
      </c>
    </row>
    <row r="83" spans="1:9" x14ac:dyDescent="0.2">
      <c r="A83" s="1">
        <v>82</v>
      </c>
      <c r="B83">
        <v>2</v>
      </c>
      <c r="C83" s="1">
        <v>0</v>
      </c>
      <c r="D83" s="1" t="str">
        <f>CONCATENATE("'UltrasoundStream",TEXT(877,"000"),".ust'")</f>
        <v>'UltrasoundStream877.ust'</v>
      </c>
      <c r="E83" s="1" t="s">
        <v>386</v>
      </c>
      <c r="F83" s="1" t="s">
        <v>387</v>
      </c>
      <c r="G83" t="s">
        <v>307</v>
      </c>
      <c r="H83" s="1">
        <v>23</v>
      </c>
      <c r="I83" s="2" t="s">
        <v>487</v>
      </c>
    </row>
    <row r="84" spans="1:9" x14ac:dyDescent="0.2">
      <c r="A84" s="1">
        <v>83</v>
      </c>
      <c r="B84">
        <v>3</v>
      </c>
      <c r="C84" s="1">
        <v>0</v>
      </c>
      <c r="D84" s="1" t="str">
        <f>CONCATENATE("'UltrasoundStream",TEXT(878,"000"),".ust'")</f>
        <v>'UltrasoundStream878.ust'</v>
      </c>
      <c r="E84" s="1" t="s">
        <v>386</v>
      </c>
      <c r="F84" s="1" t="s">
        <v>387</v>
      </c>
      <c r="G84" t="s">
        <v>308</v>
      </c>
      <c r="H84" s="1">
        <v>23</v>
      </c>
      <c r="I84" s="1" t="s">
        <v>488</v>
      </c>
    </row>
    <row r="85" spans="1:9" x14ac:dyDescent="0.2">
      <c r="A85" s="1">
        <v>84</v>
      </c>
      <c r="B85">
        <v>4</v>
      </c>
      <c r="C85" s="1">
        <v>0</v>
      </c>
      <c r="D85" s="1" t="str">
        <f>CONCATENATE("'UltrasoundStream",TEXT(879,"000"),".ust'")</f>
        <v>'UltrasoundStream879.ust'</v>
      </c>
      <c r="E85" s="1" t="s">
        <v>386</v>
      </c>
      <c r="F85" s="1" t="s">
        <v>387</v>
      </c>
      <c r="G85" t="s">
        <v>309</v>
      </c>
      <c r="H85" s="1">
        <v>23</v>
      </c>
      <c r="I85" s="1" t="s">
        <v>489</v>
      </c>
    </row>
    <row r="86" spans="1:9" x14ac:dyDescent="0.2">
      <c r="A86" s="1">
        <v>85</v>
      </c>
      <c r="B86">
        <v>1</v>
      </c>
      <c r="C86" s="1">
        <v>0</v>
      </c>
      <c r="D86" s="1" t="str">
        <f>CONCATENATE("'UltrasoundStream",TEXT(881,"000"),".ust'")</f>
        <v>'UltrasoundStream881.ust'</v>
      </c>
      <c r="E86" s="1" t="s">
        <v>388</v>
      </c>
      <c r="F86" s="1" t="s">
        <v>389</v>
      </c>
      <c r="G86" t="s">
        <v>310</v>
      </c>
      <c r="H86" s="1">
        <v>24</v>
      </c>
      <c r="I86" s="2" t="s">
        <v>490</v>
      </c>
    </row>
    <row r="87" spans="1:9" x14ac:dyDescent="0.2">
      <c r="A87" s="1">
        <v>86</v>
      </c>
      <c r="B87">
        <v>2</v>
      </c>
      <c r="C87" s="1">
        <v>0</v>
      </c>
      <c r="D87" s="1" t="str">
        <f>CONCATENATE("'UltrasoundStream",TEXT(882,"000"),".ust'")</f>
        <v>'UltrasoundStream882.ust'</v>
      </c>
      <c r="E87" s="1" t="s">
        <v>388</v>
      </c>
      <c r="F87" s="1" t="s">
        <v>389</v>
      </c>
      <c r="G87" t="s">
        <v>311</v>
      </c>
      <c r="H87" s="1">
        <v>24</v>
      </c>
      <c r="I87" s="2" t="s">
        <v>491</v>
      </c>
    </row>
    <row r="88" spans="1:9" x14ac:dyDescent="0.2">
      <c r="A88" s="1">
        <v>87</v>
      </c>
      <c r="B88">
        <v>3</v>
      </c>
      <c r="C88" s="1">
        <v>0</v>
      </c>
      <c r="D88" s="1" t="str">
        <f>CONCATENATE("'UltrasoundStream",TEXT(883,"000"),".ust'")</f>
        <v>'UltrasoundStream883.ust'</v>
      </c>
      <c r="E88" s="1" t="s">
        <v>388</v>
      </c>
      <c r="F88" s="1" t="s">
        <v>389</v>
      </c>
      <c r="G88" t="s">
        <v>312</v>
      </c>
      <c r="H88" s="1">
        <v>24</v>
      </c>
      <c r="I88" s="1" t="s">
        <v>492</v>
      </c>
    </row>
    <row r="89" spans="1:9" x14ac:dyDescent="0.2">
      <c r="A89" s="1">
        <v>88</v>
      </c>
      <c r="B89">
        <v>4</v>
      </c>
      <c r="C89" s="1">
        <v>0</v>
      </c>
      <c r="D89" s="1" t="str">
        <f>CONCATENATE("'UltrasoundStream",TEXT(884,"000"),".ust'")</f>
        <v>'UltrasoundStream884.ust'</v>
      </c>
      <c r="E89" s="1" t="s">
        <v>388</v>
      </c>
      <c r="F89" s="1" t="s">
        <v>389</v>
      </c>
      <c r="G89" t="s">
        <v>313</v>
      </c>
      <c r="H89" s="1">
        <v>24</v>
      </c>
      <c r="I89" s="1" t="s">
        <v>493</v>
      </c>
    </row>
    <row r="90" spans="1:9" x14ac:dyDescent="0.2">
      <c r="A90" s="1">
        <v>89</v>
      </c>
      <c r="B90">
        <v>1</v>
      </c>
      <c r="C90" s="1">
        <v>0</v>
      </c>
      <c r="D90" s="1" t="str">
        <f>CONCATENATE("'UltrasoundStream",TEXT(885,"000"),".ust'")</f>
        <v>'UltrasoundStream885.ust'</v>
      </c>
      <c r="E90" s="1" t="s">
        <v>390</v>
      </c>
      <c r="F90" s="1" t="s">
        <v>391</v>
      </c>
      <c r="G90" t="s">
        <v>314</v>
      </c>
      <c r="H90" s="1">
        <v>25</v>
      </c>
      <c r="I90" s="2" t="s">
        <v>494</v>
      </c>
    </row>
    <row r="91" spans="1:9" x14ac:dyDescent="0.2">
      <c r="A91" s="1">
        <v>90</v>
      </c>
      <c r="B91">
        <v>2</v>
      </c>
      <c r="C91" s="1">
        <v>0</v>
      </c>
      <c r="D91" s="1" t="str">
        <f>CONCATENATE("'UltrasoundStream",TEXT(886,"000"),".ust'")</f>
        <v>'UltrasoundStream886.ust'</v>
      </c>
      <c r="E91" s="1" t="s">
        <v>390</v>
      </c>
      <c r="F91" s="1" t="s">
        <v>391</v>
      </c>
      <c r="G91" t="s">
        <v>315</v>
      </c>
      <c r="H91" s="1">
        <v>25</v>
      </c>
      <c r="I91" s="2" t="s">
        <v>495</v>
      </c>
    </row>
    <row r="92" spans="1:9" x14ac:dyDescent="0.2">
      <c r="A92" s="1">
        <v>91</v>
      </c>
      <c r="B92">
        <v>3</v>
      </c>
      <c r="C92" s="1">
        <v>0</v>
      </c>
      <c r="D92" s="1" t="str">
        <f>CONCATENATE("'UltrasoundStream",TEXT(887,"000"),".ust'")</f>
        <v>'UltrasoundStream887.ust'</v>
      </c>
      <c r="E92" s="1" t="s">
        <v>390</v>
      </c>
      <c r="F92" s="1" t="s">
        <v>391</v>
      </c>
      <c r="G92" t="s">
        <v>316</v>
      </c>
      <c r="H92" s="1">
        <v>25</v>
      </c>
      <c r="I92" s="1" t="s">
        <v>496</v>
      </c>
    </row>
    <row r="93" spans="1:9" x14ac:dyDescent="0.2">
      <c r="A93" s="1">
        <v>92</v>
      </c>
      <c r="B93">
        <v>4</v>
      </c>
      <c r="C93" s="1">
        <v>0</v>
      </c>
      <c r="D93" s="1" t="str">
        <f>CONCATENATE("'UltrasoundStream",TEXT(888,"000"),".ust'")</f>
        <v>'UltrasoundStream888.ust'</v>
      </c>
      <c r="E93" s="1" t="s">
        <v>390</v>
      </c>
      <c r="F93" s="1" t="s">
        <v>391</v>
      </c>
      <c r="G93" t="s">
        <v>317</v>
      </c>
      <c r="H93" s="1">
        <v>25</v>
      </c>
      <c r="I93" s="1" t="s">
        <v>497</v>
      </c>
    </row>
    <row r="94" spans="1:9" x14ac:dyDescent="0.2">
      <c r="A94" s="1">
        <v>93</v>
      </c>
      <c r="B94">
        <v>1</v>
      </c>
      <c r="C94" s="1">
        <v>0</v>
      </c>
      <c r="D94" s="1" t="str">
        <f>CONCATENATE("'UltrasoundStream",TEXT(889,"000"),".ust'")</f>
        <v>'UltrasoundStream889.ust'</v>
      </c>
      <c r="E94" s="1" t="s">
        <v>392</v>
      </c>
      <c r="F94" s="1" t="s">
        <v>393</v>
      </c>
      <c r="G94" t="s">
        <v>318</v>
      </c>
      <c r="H94" s="1">
        <v>26</v>
      </c>
      <c r="I94" s="2" t="s">
        <v>498</v>
      </c>
    </row>
    <row r="95" spans="1:9" x14ac:dyDescent="0.2">
      <c r="A95" s="1">
        <v>94</v>
      </c>
      <c r="B95">
        <v>2</v>
      </c>
      <c r="C95" s="1">
        <v>0</v>
      </c>
      <c r="D95" s="1" t="str">
        <f>CONCATENATE("'UltrasoundStream",TEXT(890,"000"),".ust'")</f>
        <v>'UltrasoundStream890.ust'</v>
      </c>
      <c r="E95" s="1" t="s">
        <v>392</v>
      </c>
      <c r="F95" s="1" t="s">
        <v>393</v>
      </c>
      <c r="G95" t="s">
        <v>319</v>
      </c>
      <c r="H95" s="1">
        <v>26</v>
      </c>
      <c r="I95" s="2" t="s">
        <v>499</v>
      </c>
    </row>
    <row r="96" spans="1:9" x14ac:dyDescent="0.2">
      <c r="A96" s="1">
        <v>95</v>
      </c>
      <c r="B96">
        <v>3</v>
      </c>
      <c r="C96" s="1">
        <v>0</v>
      </c>
      <c r="D96" s="1" t="str">
        <f>CONCATENATE("'UltrasoundStream",TEXT(891,"000"),".ust'")</f>
        <v>'UltrasoundStream891.ust'</v>
      </c>
      <c r="E96" s="1" t="s">
        <v>392</v>
      </c>
      <c r="F96" s="1" t="s">
        <v>393</v>
      </c>
      <c r="G96" t="s">
        <v>320</v>
      </c>
      <c r="H96" s="1">
        <v>26</v>
      </c>
      <c r="I96" s="1" t="s">
        <v>500</v>
      </c>
    </row>
    <row r="97" spans="1:9" x14ac:dyDescent="0.2">
      <c r="A97" s="1">
        <v>96</v>
      </c>
      <c r="B97">
        <v>4</v>
      </c>
      <c r="C97" s="1">
        <v>0</v>
      </c>
      <c r="D97" s="1" t="str">
        <f>CONCATENATE("'UltrasoundStream",TEXT(892,"000"),".ust'")</f>
        <v>'UltrasoundStream892.ust'</v>
      </c>
      <c r="E97" s="1" t="s">
        <v>392</v>
      </c>
      <c r="F97" s="1" t="s">
        <v>393</v>
      </c>
      <c r="G97" t="s">
        <v>321</v>
      </c>
      <c r="H97" s="1">
        <v>26</v>
      </c>
      <c r="I97" s="1" t="s">
        <v>501</v>
      </c>
    </row>
    <row r="98" spans="1:9" x14ac:dyDescent="0.2">
      <c r="A98" s="1">
        <v>97</v>
      </c>
      <c r="B98">
        <v>1</v>
      </c>
      <c r="C98" s="1">
        <v>0</v>
      </c>
      <c r="D98" s="1" t="str">
        <f>CONCATENATE("'UltrasoundStream",TEXT(893,"000"),".ust'")</f>
        <v>'UltrasoundStream893.ust'</v>
      </c>
      <c r="E98" s="1" t="s">
        <v>394</v>
      </c>
      <c r="F98" s="1" t="s">
        <v>395</v>
      </c>
      <c r="G98" t="s">
        <v>322</v>
      </c>
      <c r="H98" s="1">
        <v>27</v>
      </c>
      <c r="I98" s="2" t="s">
        <v>502</v>
      </c>
    </row>
    <row r="99" spans="1:9" x14ac:dyDescent="0.2">
      <c r="A99" s="1">
        <v>98</v>
      </c>
      <c r="B99">
        <v>2</v>
      </c>
      <c r="C99" s="1">
        <v>0</v>
      </c>
      <c r="D99" s="1" t="str">
        <f>CONCATENATE("'UltrasoundStream",TEXT(894,"000"),".ust'")</f>
        <v>'UltrasoundStream894.ust'</v>
      </c>
      <c r="E99" s="1" t="s">
        <v>394</v>
      </c>
      <c r="F99" s="1" t="s">
        <v>395</v>
      </c>
      <c r="G99" t="s">
        <v>323</v>
      </c>
      <c r="H99" s="1">
        <v>27</v>
      </c>
      <c r="I99" s="1" t="s">
        <v>503</v>
      </c>
    </row>
    <row r="100" spans="1:9" x14ac:dyDescent="0.2">
      <c r="A100" s="1">
        <v>99</v>
      </c>
      <c r="B100">
        <v>3</v>
      </c>
      <c r="C100" s="1">
        <v>0</v>
      </c>
      <c r="D100" s="1" t="str">
        <f>CONCATENATE("'UltrasoundStream",TEXT(895,"000"),".ust'")</f>
        <v>'UltrasoundStream895.ust'</v>
      </c>
      <c r="E100" s="1" t="s">
        <v>394</v>
      </c>
      <c r="F100" s="1" t="s">
        <v>395</v>
      </c>
      <c r="G100" t="s">
        <v>324</v>
      </c>
      <c r="H100" s="1">
        <v>27</v>
      </c>
      <c r="I100" s="1" t="s">
        <v>504</v>
      </c>
    </row>
    <row r="101" spans="1:9" x14ac:dyDescent="0.2">
      <c r="A101" s="1">
        <v>100</v>
      </c>
      <c r="B101">
        <v>4</v>
      </c>
      <c r="C101" s="1">
        <v>0</v>
      </c>
      <c r="D101" s="1" t="str">
        <f>CONCATENATE("'UltrasoundStream",TEXT(896,"000"),".ust'")</f>
        <v>'UltrasoundStream896.ust'</v>
      </c>
      <c r="E101" s="1" t="s">
        <v>394</v>
      </c>
      <c r="F101" s="1" t="s">
        <v>395</v>
      </c>
      <c r="G101" t="s">
        <v>325</v>
      </c>
      <c r="H101" s="1">
        <v>27</v>
      </c>
      <c r="I101" s="1" t="s">
        <v>505</v>
      </c>
    </row>
    <row r="102" spans="1:9" x14ac:dyDescent="0.2">
      <c r="A102" s="1">
        <v>101</v>
      </c>
      <c r="B102">
        <v>1</v>
      </c>
      <c r="C102" s="1">
        <v>0</v>
      </c>
      <c r="D102" s="1" t="s">
        <v>206</v>
      </c>
      <c r="E102" s="1" t="s">
        <v>396</v>
      </c>
      <c r="F102" s="1" t="s">
        <v>397</v>
      </c>
      <c r="G102" t="s">
        <v>326</v>
      </c>
      <c r="H102" s="1">
        <v>28</v>
      </c>
      <c r="I102" s="1" t="s">
        <v>506</v>
      </c>
    </row>
    <row r="103" spans="1:9" x14ac:dyDescent="0.2">
      <c r="A103" s="1">
        <v>102</v>
      </c>
      <c r="B103">
        <v>2</v>
      </c>
      <c r="C103" s="1">
        <v>0</v>
      </c>
      <c r="D103" s="1" t="s">
        <v>207</v>
      </c>
      <c r="E103" s="1" t="s">
        <v>396</v>
      </c>
      <c r="F103" s="1" t="s">
        <v>397</v>
      </c>
      <c r="G103" t="s">
        <v>327</v>
      </c>
      <c r="H103" s="1">
        <v>28</v>
      </c>
      <c r="I103" s="1" t="s">
        <v>507</v>
      </c>
    </row>
    <row r="104" spans="1:9" x14ac:dyDescent="0.2">
      <c r="A104" s="1">
        <v>103</v>
      </c>
      <c r="B104">
        <v>3</v>
      </c>
      <c r="C104" s="1">
        <v>0</v>
      </c>
      <c r="D104" s="1" t="s">
        <v>208</v>
      </c>
      <c r="E104" s="1" t="s">
        <v>396</v>
      </c>
      <c r="F104" s="1" t="s">
        <v>397</v>
      </c>
      <c r="G104" t="s">
        <v>328</v>
      </c>
      <c r="H104" s="1">
        <v>28</v>
      </c>
      <c r="I104" s="1" t="s">
        <v>508</v>
      </c>
    </row>
    <row r="105" spans="1:9" x14ac:dyDescent="0.2">
      <c r="A105" s="1">
        <v>104</v>
      </c>
      <c r="B105">
        <v>4</v>
      </c>
      <c r="C105" s="1">
        <v>0</v>
      </c>
      <c r="D105" s="1" t="s">
        <v>209</v>
      </c>
      <c r="E105" s="1" t="s">
        <v>396</v>
      </c>
      <c r="F105" s="1" t="s">
        <v>397</v>
      </c>
      <c r="G105" t="s">
        <v>329</v>
      </c>
      <c r="H105" s="1">
        <v>28</v>
      </c>
      <c r="I105" s="1" t="s">
        <v>509</v>
      </c>
    </row>
    <row r="106" spans="1:9" x14ac:dyDescent="0.2">
      <c r="A106" s="1">
        <v>105</v>
      </c>
      <c r="B106">
        <v>1</v>
      </c>
      <c r="C106" s="1">
        <v>0</v>
      </c>
      <c r="D106" s="1" t="s">
        <v>210</v>
      </c>
      <c r="E106" s="1" t="s">
        <v>398</v>
      </c>
      <c r="F106" s="1" t="s">
        <v>399</v>
      </c>
      <c r="G106" t="s">
        <v>330</v>
      </c>
      <c r="H106" s="1">
        <v>29</v>
      </c>
      <c r="I106" s="1" t="s">
        <v>510</v>
      </c>
    </row>
    <row r="107" spans="1:9" x14ac:dyDescent="0.2">
      <c r="A107" s="1">
        <v>106</v>
      </c>
      <c r="B107">
        <v>2</v>
      </c>
      <c r="C107" s="1">
        <v>0</v>
      </c>
      <c r="D107" s="1" t="s">
        <v>211</v>
      </c>
      <c r="E107" s="1" t="s">
        <v>398</v>
      </c>
      <c r="F107" s="1" t="s">
        <v>399</v>
      </c>
      <c r="G107" t="s">
        <v>331</v>
      </c>
      <c r="H107" s="1">
        <v>29</v>
      </c>
      <c r="I107" s="1" t="s">
        <v>511</v>
      </c>
    </row>
    <row r="108" spans="1:9" x14ac:dyDescent="0.2">
      <c r="A108" s="1">
        <v>107</v>
      </c>
      <c r="B108">
        <v>3</v>
      </c>
      <c r="C108" s="1">
        <v>0</v>
      </c>
      <c r="D108" s="1" t="s">
        <v>212</v>
      </c>
      <c r="E108" s="1" t="s">
        <v>398</v>
      </c>
      <c r="F108" s="1" t="s">
        <v>399</v>
      </c>
      <c r="G108" t="s">
        <v>332</v>
      </c>
      <c r="H108" s="1">
        <v>29</v>
      </c>
      <c r="I108" s="1" t="s">
        <v>512</v>
      </c>
    </row>
    <row r="109" spans="1:9" x14ac:dyDescent="0.2">
      <c r="A109" s="1">
        <v>108</v>
      </c>
      <c r="B109">
        <v>4</v>
      </c>
      <c r="C109" s="1">
        <v>0</v>
      </c>
      <c r="D109" s="1" t="s">
        <v>213</v>
      </c>
      <c r="E109" s="1" t="s">
        <v>398</v>
      </c>
      <c r="F109" s="1" t="s">
        <v>399</v>
      </c>
      <c r="G109" t="s">
        <v>333</v>
      </c>
      <c r="H109" s="1">
        <v>29</v>
      </c>
      <c r="I109" s="1" t="s">
        <v>513</v>
      </c>
    </row>
    <row r="110" spans="1:9" x14ac:dyDescent="0.2">
      <c r="A110" s="1">
        <v>109</v>
      </c>
      <c r="B110">
        <v>1</v>
      </c>
      <c r="C110" s="1">
        <v>0</v>
      </c>
      <c r="D110" s="1" t="s">
        <v>214</v>
      </c>
      <c r="E110" s="1" t="s">
        <v>400</v>
      </c>
      <c r="F110" s="1" t="s">
        <v>401</v>
      </c>
      <c r="G110" t="s">
        <v>334</v>
      </c>
      <c r="H110" s="1">
        <v>30</v>
      </c>
      <c r="I110" s="1" t="s">
        <v>514</v>
      </c>
    </row>
    <row r="111" spans="1:9" x14ac:dyDescent="0.2">
      <c r="A111" s="1">
        <v>110</v>
      </c>
      <c r="B111">
        <v>2</v>
      </c>
      <c r="C111" s="1">
        <v>0</v>
      </c>
      <c r="D111" s="1" t="s">
        <v>215</v>
      </c>
      <c r="E111" s="1" t="s">
        <v>400</v>
      </c>
      <c r="F111" s="1" t="s">
        <v>401</v>
      </c>
      <c r="G111" t="s">
        <v>335</v>
      </c>
      <c r="H111" s="1">
        <v>30</v>
      </c>
      <c r="I111" s="1" t="s">
        <v>515</v>
      </c>
    </row>
    <row r="112" spans="1:9" x14ac:dyDescent="0.2">
      <c r="A112" s="1">
        <v>111</v>
      </c>
      <c r="B112">
        <v>3</v>
      </c>
      <c r="C112" s="1">
        <v>0</v>
      </c>
      <c r="D112" s="1" t="s">
        <v>216</v>
      </c>
      <c r="E112" s="1" t="s">
        <v>400</v>
      </c>
      <c r="F112" s="1" t="s">
        <v>401</v>
      </c>
      <c r="G112" t="s">
        <v>336</v>
      </c>
      <c r="H112" s="1">
        <v>30</v>
      </c>
      <c r="I112" s="1" t="s">
        <v>516</v>
      </c>
    </row>
    <row r="113" spans="1:9" x14ac:dyDescent="0.2">
      <c r="A113" s="1">
        <v>112</v>
      </c>
      <c r="B113">
        <v>4</v>
      </c>
      <c r="C113" s="1">
        <v>0</v>
      </c>
      <c r="D113" s="1" t="s">
        <v>217</v>
      </c>
      <c r="E113" s="1" t="s">
        <v>400</v>
      </c>
      <c r="F113" s="1" t="s">
        <v>401</v>
      </c>
      <c r="G113" t="s">
        <v>337</v>
      </c>
      <c r="H113" s="1">
        <v>30</v>
      </c>
      <c r="I113" s="1" t="s">
        <v>517</v>
      </c>
    </row>
    <row r="114" spans="1:9" x14ac:dyDescent="0.2">
      <c r="A114" s="1">
        <v>113</v>
      </c>
      <c r="B114">
        <v>1</v>
      </c>
      <c r="C114" s="1">
        <v>0</v>
      </c>
      <c r="D114" s="1" t="s">
        <v>218</v>
      </c>
      <c r="E114" s="1" t="s">
        <v>402</v>
      </c>
      <c r="F114" s="1" t="s">
        <v>403</v>
      </c>
      <c r="G114" t="s">
        <v>338</v>
      </c>
      <c r="H114" s="1">
        <v>31</v>
      </c>
      <c r="I114" s="1" t="s">
        <v>518</v>
      </c>
    </row>
    <row r="115" spans="1:9" x14ac:dyDescent="0.2">
      <c r="A115" s="1">
        <v>114</v>
      </c>
      <c r="B115">
        <v>2</v>
      </c>
      <c r="C115" s="1">
        <v>0</v>
      </c>
      <c r="D115" s="1" t="s">
        <v>219</v>
      </c>
      <c r="E115" s="1" t="s">
        <v>402</v>
      </c>
      <c r="F115" s="1" t="s">
        <v>403</v>
      </c>
      <c r="G115" t="s">
        <v>339</v>
      </c>
      <c r="H115" s="1">
        <v>31</v>
      </c>
      <c r="I115" s="1" t="s">
        <v>519</v>
      </c>
    </row>
    <row r="116" spans="1:9" x14ac:dyDescent="0.2">
      <c r="A116" s="1">
        <v>115</v>
      </c>
      <c r="B116">
        <v>3</v>
      </c>
      <c r="C116" s="1">
        <v>0</v>
      </c>
      <c r="D116" s="1" t="s">
        <v>220</v>
      </c>
      <c r="E116" s="1" t="s">
        <v>402</v>
      </c>
      <c r="F116" s="1" t="s">
        <v>403</v>
      </c>
      <c r="G116" t="s">
        <v>340</v>
      </c>
      <c r="H116" s="1">
        <v>31</v>
      </c>
      <c r="I116" s="1" t="s">
        <v>520</v>
      </c>
    </row>
    <row r="117" spans="1:9" x14ac:dyDescent="0.2">
      <c r="A117" s="1">
        <v>116</v>
      </c>
      <c r="B117">
        <v>4</v>
      </c>
      <c r="C117" s="1">
        <v>0</v>
      </c>
      <c r="D117" s="1" t="s">
        <v>221</v>
      </c>
      <c r="E117" s="1" t="s">
        <v>402</v>
      </c>
      <c r="F117" s="1" t="s">
        <v>403</v>
      </c>
      <c r="G117" t="s">
        <v>341</v>
      </c>
      <c r="H117" s="1">
        <v>31</v>
      </c>
      <c r="I117" s="1" t="s">
        <v>521</v>
      </c>
    </row>
    <row r="118" spans="1:9" x14ac:dyDescent="0.2">
      <c r="A118" s="1">
        <v>117</v>
      </c>
      <c r="B118">
        <v>1</v>
      </c>
      <c r="C118" s="1">
        <v>0</v>
      </c>
      <c r="D118" s="1" t="s">
        <v>222</v>
      </c>
      <c r="E118" s="1" t="s">
        <v>404</v>
      </c>
      <c r="F118" s="1" t="s">
        <v>405</v>
      </c>
      <c r="G118" t="s">
        <v>342</v>
      </c>
      <c r="H118">
        <v>32</v>
      </c>
      <c r="I118" s="1" t="s">
        <v>522</v>
      </c>
    </row>
    <row r="119" spans="1:9" x14ac:dyDescent="0.2">
      <c r="A119" s="1">
        <v>118</v>
      </c>
      <c r="B119">
        <v>2</v>
      </c>
      <c r="C119" s="1">
        <v>0</v>
      </c>
      <c r="D119" s="1" t="s">
        <v>223</v>
      </c>
      <c r="E119" s="1" t="s">
        <v>404</v>
      </c>
      <c r="F119" s="1" t="s">
        <v>405</v>
      </c>
      <c r="G119" t="s">
        <v>343</v>
      </c>
      <c r="H119">
        <v>32</v>
      </c>
      <c r="I119" s="1" t="s">
        <v>523</v>
      </c>
    </row>
    <row r="120" spans="1:9" x14ac:dyDescent="0.2">
      <c r="A120" s="1">
        <v>119</v>
      </c>
      <c r="B120">
        <v>3</v>
      </c>
      <c r="C120" s="1">
        <v>0</v>
      </c>
      <c r="D120" s="1" t="s">
        <v>224</v>
      </c>
      <c r="E120" s="1" t="s">
        <v>404</v>
      </c>
      <c r="F120" s="1" t="s">
        <v>405</v>
      </c>
      <c r="G120" t="s">
        <v>344</v>
      </c>
      <c r="H120">
        <v>32</v>
      </c>
      <c r="I120" s="1" t="s">
        <v>524</v>
      </c>
    </row>
    <row r="121" spans="1:9" x14ac:dyDescent="0.2">
      <c r="A121" s="1">
        <v>120</v>
      </c>
      <c r="B121">
        <v>4</v>
      </c>
      <c r="C121" s="1">
        <v>0</v>
      </c>
      <c r="D121" s="1" t="s">
        <v>225</v>
      </c>
      <c r="E121" s="1" t="s">
        <v>404</v>
      </c>
      <c r="F121" s="1" t="s">
        <v>405</v>
      </c>
      <c r="G121" t="s">
        <v>345</v>
      </c>
      <c r="H121">
        <v>32</v>
      </c>
      <c r="I121" s="1" t="s">
        <v>525</v>
      </c>
    </row>
    <row r="122" spans="1:9" x14ac:dyDescent="0.2">
      <c r="A122" s="1"/>
    </row>
    <row r="123" spans="1:9" x14ac:dyDescent="0.2">
      <c r="A123" s="1"/>
    </row>
    <row r="124" spans="1:9" x14ac:dyDescent="0.2">
      <c r="A124" s="1"/>
    </row>
    <row r="125" spans="1:9" x14ac:dyDescent="0.2">
      <c r="A125" s="1"/>
    </row>
    <row r="126" spans="1:9" x14ac:dyDescent="0.2">
      <c r="A126" s="1"/>
    </row>
    <row r="127" spans="1:9" x14ac:dyDescent="0.2">
      <c r="A127" s="1"/>
    </row>
    <row r="128" spans="1:9" x14ac:dyDescent="0.2">
      <c r="A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C4Model</vt:lpstr>
      <vt:lpstr>CVert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2018-04-28T19:06:44Z</dcterms:created>
  <dcterms:modified xsi:type="dcterms:W3CDTF">2018-04-29T20:55:52Z</dcterms:modified>
</cp:coreProperties>
</file>