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Checklist" r:id="rId1" sheetId="1"/>
    <sheet name="Factura" r:id="rId2" sheetId="2"/>
    <sheet name="Quadern de notes" r:id="rId3" sheetId="3"/>
  </sheets>
</workbook>
</file>

<file path=xl/sharedStrings.xml><?xml version="1.0" encoding="utf-8"?>
<sst xmlns="http://schemas.openxmlformats.org/spreadsheetml/2006/main" count="208" uniqueCount="208">
  <si>
    <t>Checklist de la tasca</t>
  </si>
  <si>
    <t>Exercici</t>
  </si>
  <si>
    <t>Ho he fet?</t>
  </si>
  <si>
    <t>S'ha fet?</t>
  </si>
  <si>
    <t>Està bé?</t>
  </si>
  <si>
    <t>Número de correccions</t>
  </si>
  <si>
    <r>
      <rPr>
        <sz val="10"/>
        <color rgb="FFFFFFFF"/>
        <rFont val="Tahoma"/>
      </rPr>
      <t>Data Validació Final</t>
    </r>
  </si>
  <si>
    <t>Fulls de càlcul offline</t>
  </si>
  <si>
    <t>1. Personalitzar els fulls de càlcul</t>
  </si>
  <si>
    <t>1a App</t>
  </si>
  <si>
    <t>Si</t>
  </si>
  <si>
    <t>No</t>
  </si>
  <si>
    <t>Si</t>
  </si>
  <si>
    <t>No</t>
  </si>
  <si>
    <t>Si</t>
  </si>
  <si>
    <t>2a App</t>
  </si>
  <si>
    <t>No</t>
  </si>
  <si>
    <t>Si</t>
  </si>
  <si>
    <t>No</t>
  </si>
  <si>
    <t>Si</t>
  </si>
  <si>
    <t>2. Plantilles</t>
  </si>
  <si>
    <t>Checklist</t>
  </si>
  <si>
    <t>No</t>
  </si>
  <si>
    <t>Factura</t>
  </si>
  <si>
    <t>Si</t>
  </si>
  <si>
    <t>No</t>
  </si>
  <si>
    <t>Si</t>
  </si>
  <si>
    <t>No</t>
  </si>
  <si>
    <t>Quadern de notes</t>
  </si>
  <si>
    <t>Si</t>
  </si>
  <si>
    <t>No</t>
  </si>
  <si>
    <t>Si</t>
  </si>
  <si>
    <t>3. Importar / Exportar</t>
  </si>
  <si>
    <t>Exportar</t>
  </si>
  <si>
    <t>No</t>
  </si>
  <si>
    <t>Si</t>
  </si>
  <si>
    <t>No</t>
  </si>
  <si>
    <t>Importar</t>
  </si>
  <si>
    <t>No</t>
  </si>
  <si>
    <t>Si</t>
  </si>
  <si>
    <t>No</t>
  </si>
  <si>
    <t>Corregides</t>
  </si>
  <si>
    <t>Si</t>
  </si>
  <si>
    <t>No</t>
  </si>
  <si>
    <t>Si</t>
  </si>
  <si>
    <t>4. Macros</t>
  </si>
  <si>
    <t>Major &gt; 10?</t>
  </si>
  <si>
    <t>Si</t>
  </si>
  <si>
    <t>No</t>
  </si>
  <si>
    <t>Si</t>
  </si>
  <si>
    <t>Parell o Senar?</t>
  </si>
  <si>
    <t>Si</t>
  </si>
  <si>
    <t>No</t>
  </si>
  <si>
    <t>Si</t>
  </si>
  <si>
    <t>Calculadora de canvis de base</t>
  </si>
  <si>
    <t>No</t>
  </si>
  <si>
    <t>Si</t>
  </si>
  <si>
    <t>Fulls de càlcul online</t>
  </si>
  <si>
    <t>1. Plantilles</t>
  </si>
  <si>
    <t>Checklist</t>
  </si>
  <si>
    <t>No</t>
  </si>
  <si>
    <t>Factura</t>
  </si>
  <si>
    <t>No</t>
  </si>
  <si>
    <t>Si</t>
  </si>
  <si>
    <t>No</t>
  </si>
  <si>
    <t>Quadern de notes</t>
  </si>
  <si>
    <t>Si</t>
  </si>
  <si>
    <t>No</t>
  </si>
  <si>
    <t>Si</t>
  </si>
  <si>
    <t>Llista de notes finals</t>
  </si>
  <si>
    <t>No</t>
  </si>
  <si>
    <t>Si</t>
  </si>
  <si>
    <t>No</t>
  </si>
  <si>
    <t>2. Gràfics a partir del quadern de notes</t>
  </si>
  <si>
    <t>Gràfic de barres</t>
  </si>
  <si>
    <t>No</t>
  </si>
  <si>
    <t>Gràfic circular</t>
  </si>
  <si>
    <t>No</t>
  </si>
  <si>
    <t>Mitjana</t>
  </si>
  <si>
    <t>Si</t>
  </si>
  <si>
    <t>Gràfic de línies</t>
  </si>
  <si>
    <t>Si</t>
  </si>
  <si>
    <t>No</t>
  </si>
  <si>
    <t>Si</t>
  </si>
  <si>
    <t>3. Document notes finals amb filtres</t>
  </si>
  <si>
    <t>Per notes</t>
  </si>
  <si>
    <t>No</t>
  </si>
  <si>
    <t>Si</t>
  </si>
  <si>
    <t>No</t>
  </si>
  <si>
    <t>Si</t>
  </si>
  <si>
    <t>No</t>
  </si>
  <si>
    <t>Ordenar</t>
  </si>
  <si>
    <t>No</t>
  </si>
  <si>
    <t>Si</t>
  </si>
  <si>
    <t>No</t>
  </si>
  <si>
    <t>Si</t>
  </si>
  <si>
    <t>Protecció</t>
  </si>
  <si>
    <t>No</t>
  </si>
  <si>
    <t>Si</t>
  </si>
  <si>
    <t>No</t>
  </si>
  <si>
    <t>4. Macros</t>
  </si>
  <si>
    <t>Selecció més d'un valor</t>
  </si>
  <si>
    <t>No</t>
  </si>
  <si>
    <t>Si</t>
  </si>
  <si>
    <t>No</t>
  </si>
  <si>
    <t>Si</t>
  </si>
  <si>
    <t>No</t>
  </si>
  <si>
    <t>Enviar correu amb notes</t>
  </si>
  <si>
    <t>Si</t>
  </si>
  <si>
    <t>5. Formulari</t>
  </si>
  <si>
    <t>Enquesta</t>
  </si>
  <si>
    <t>No</t>
  </si>
  <si>
    <t>Si</t>
  </si>
  <si>
    <t>Enviar als companys</t>
  </si>
  <si>
    <t>No</t>
  </si>
  <si>
    <t>Si</t>
  </si>
  <si>
    <t>No</t>
  </si>
  <si>
    <t>Si</t>
  </si>
  <si>
    <t>No</t>
  </si>
  <si>
    <t>D. Document entregat</t>
  </si>
  <si>
    <t>El document té totes les parts correctes</t>
  </si>
  <si>
    <t>No</t>
  </si>
  <si>
    <t>Si</t>
  </si>
  <si>
    <t>No</t>
  </si>
  <si>
    <t>Si</t>
  </si>
  <si>
    <t>No hi ha faltes d'ortografia</t>
  </si>
  <si>
    <t>Si</t>
  </si>
  <si>
    <t>No</t>
  </si>
  <si>
    <t>Si</t>
  </si>
  <si>
    <t>S'ha entregat en el temps proposat</t>
  </si>
  <si>
    <t>No</t>
  </si>
  <si>
    <t>Número de rectificacions fetes</t>
  </si>
  <si>
    <t>Si</t>
  </si>
  <si>
    <t>Si</t>
  </si>
  <si>
    <t>Si</t>
  </si>
  <si>
    <t>Si</t>
  </si>
  <si>
    <t>Si</t>
  </si>
  <si>
    <t>Si</t>
  </si>
  <si>
    <t>Contar Si</t>
  </si>
  <si>
    <t>No</t>
  </si>
  <si>
    <t>Contar No</t>
  </si>
  <si>
    <t>Factura</t>
  </si>
  <si>
    <t>Nom Empresa</t>
  </si>
  <si>
    <t>Numero:</t>
  </si>
  <si>
    <t>NIF:</t>
  </si>
  <si>
    <t>Data:</t>
  </si>
  <si>
    <t>Adreça</t>
  </si>
  <si>
    <t>Ciutat</t>
  </si>
  <si>
    <t>Comentaris:</t>
  </si>
  <si>
    <t>Client:</t>
  </si>
  <si>
    <t>Domicili:</t>
  </si>
  <si>
    <t>Ciutat:</t>
  </si>
  <si>
    <t>NIF:</t>
  </si>
  <si>
    <t>Codi</t>
  </si>
  <si>
    <t>Article</t>
  </si>
  <si>
    <t>Unitats</t>
  </si>
  <si>
    <t>Preu unitari</t>
  </si>
  <si>
    <t>Subtotal</t>
  </si>
  <si>
    <t>Descompte</t>
  </si>
  <si>
    <t>Total descompte</t>
  </si>
  <si>
    <t>IVA</t>
  </si>
  <si>
    <t>Total IVA</t>
  </si>
  <si>
    <t>Total amb IVA</t>
  </si>
  <si>
    <t>Abric talla S</t>
  </si>
  <si>
    <t>Sabates talla 36</t>
  </si>
  <si>
    <t>Llibre de text</t>
  </si>
  <si>
    <t>Patates</t>
  </si>
  <si>
    <t>Import brut</t>
  </si>
  <si>
    <t>Total descomptes</t>
  </si>
  <si>
    <t>Tipus IVA</t>
  </si>
  <si>
    <t>Base Imponible</t>
  </si>
  <si>
    <t>Import IVA</t>
  </si>
  <si>
    <t>Forma de pagament:</t>
  </si>
  <si>
    <t>TOTAL FACTURA</t>
  </si>
  <si>
    <t>Quadern del professor</t>
  </si>
  <si>
    <t>Alumnat</t>
  </si>
  <si>
    <t>Pràctiques</t>
  </si>
  <si>
    <t>Exercicis</t>
  </si>
  <si>
    <t>Exàmens</t>
  </si>
  <si>
    <t>Treball</t>
  </si>
  <si>
    <t>Nota final</t>
  </si>
  <si>
    <t>Cognoms</t>
  </si>
  <si>
    <t>Nom</t>
  </si>
  <si>
    <t>P1</t>
  </si>
  <si>
    <t>P2</t>
  </si>
  <si>
    <t>P3</t>
  </si>
  <si>
    <t>E1</t>
  </si>
  <si>
    <t>E2</t>
  </si>
  <si>
    <t>E3</t>
  </si>
  <si>
    <t>X1</t>
  </si>
  <si>
    <t>X2</t>
  </si>
  <si>
    <t>X3</t>
  </si>
  <si>
    <t>A casa</t>
  </si>
  <si>
    <t>A classe</t>
  </si>
  <si>
    <t>Mascaró</t>
  </si>
  <si>
    <t>Ainhoa</t>
  </si>
  <si>
    <t>Moya</t>
  </si>
  <si>
    <t>Aram</t>
  </si>
  <si>
    <t>Fajardo</t>
  </si>
  <si>
    <t>Jade</t>
  </si>
  <si>
    <t>Pons</t>
  </si>
  <si>
    <t>Aroa</t>
  </si>
  <si>
    <t>Constantin</t>
  </si>
  <si>
    <t>Sebas</t>
  </si>
  <si>
    <t>Torres</t>
  </si>
  <si>
    <t>Julia</t>
  </si>
  <si>
    <t>Ozuna</t>
  </si>
  <si>
    <t>Adri</t>
  </si>
</sst>
</file>

<file path=xl/styles.xml><?xml version="1.0" encoding="utf-8"?>
<styleSheet xmlns="http://schemas.openxmlformats.org/spreadsheetml/2006/main">
  <numFmts count="3">
    <numFmt formatCode="d/mm/yy" numFmtId="164"/>
    <numFmt formatCode="[&gt;=0][$€] #,##0.00;-[$€] #,##0.00" numFmtId="165"/>
    <numFmt formatCode="#0.##%" numFmtId="166"/>
  </numFmts>
  <fonts count="4">
    <font>
      <sz val="10"/>
      <name val="Tahoma"/>
    </font>
    <font>
      <sz val="10"/>
      <name val="Tahoma"/>
    </font>
    <font>
      <sz val="10"/>
      <color rgb="FFFFFFFF"/>
      <name val="Tahoma"/>
    </font>
    <font>
      <b/>
      <sz val="10"/>
      <name val="Tahoma"/>
    </font>
  </fonts>
  <fills count="11">
    <fill>
      <patternFill patternType="none"/>
    </fill>
    <fill>
      <patternFill patternType="gray125"/>
    </fill>
    <fill>
      <patternFill patternType="solid">
        <fgColor rgb="FF55308D"/>
      </patternFill>
    </fill>
    <fill>
      <patternFill patternType="solid">
        <fgColor rgb="FF5B277D"/>
      </patternFill>
    </fill>
    <fill>
      <patternFill patternType="solid">
        <fgColor rgb="FF8E86AE"/>
      </patternFill>
    </fill>
    <fill>
      <patternFill patternType="solid">
        <fgColor rgb="FFB7B3CA"/>
      </patternFill>
    </fill>
    <fill>
      <patternFill patternType="solid">
        <fgColor rgb="FFE8A202"/>
      </patternFill>
    </fill>
    <fill>
      <patternFill patternType="solid">
        <fgColor rgb="FFFFE994"/>
      </patternFill>
    </fill>
    <fill>
      <patternFill patternType="solid">
        <fgColor rgb="FFEA7500"/>
      </patternFill>
    </fill>
    <fill>
      <patternFill patternType="solid">
        <fgColor rgb="FFFF972F"/>
      </patternFill>
    </fill>
    <fill>
      <patternFill patternType="solid">
        <fgColor rgb="FFFFB66C"/>
      </patternFill>
    </fill>
  </fills>
  <borders count="1">
    <border>
      <left/>
      <right/>
      <top/>
      <bottom/>
      <diagonal/>
    </border>
  </borders>
  <cellStyleXfs count="1">
    <xf borderId="0" fillId="0" fontId="0" numFmtId="0" xfId="0">
      <alignment vertical="top"/>
    </xf>
  </cellStyleXfs>
  <cellXfs count="22">
    <xf borderId="0" fillId="0" fontId="0" numFmtId="0" xfId="0">
      <alignment vertical="top"/>
    </xf>
    <xf borderId="0" fillId="0" fontId="1" numFmtId="0" xfId="0">
      <alignment vertical="top"/>
    </xf>
    <xf borderId="0" fillId="2" fontId="2" numFmtId="0" xfId="0">
      <alignment horizontal="center" vertical="top"/>
    </xf>
    <xf borderId="0" fillId="0" fontId="2" numFmtId="0" xfId="0">
      <alignment horizontal="center" vertical="top"/>
    </xf>
    <xf borderId="0" fillId="3" fontId="2" numFmtId="0" xfId="0">
      <alignment horizontal="center" vertical="top"/>
    </xf>
    <xf borderId="0" fillId="0" fontId="0" numFmtId="0" xfId="0">
      <alignment horizontal="center" vertical="top"/>
    </xf>
    <xf borderId="0" fillId="4" fontId="2" numFmtId="0" xfId="0">
      <alignment vertical="top"/>
    </xf>
    <xf borderId="0" fillId="0" fontId="2" numFmtId="0" xfId="0">
      <alignment vertical="top"/>
    </xf>
    <xf borderId="0" fillId="5" fontId="0" numFmtId="0" xfId="0">
      <alignment vertical="top"/>
    </xf>
    <xf borderId="0" fillId="3" fontId="2" numFmtId="0" xfId="0">
      <alignment vertical="top"/>
    </xf>
    <xf borderId="0" fillId="6" fontId="3" numFmtId="0" xfId="0">
      <alignment vertical="top"/>
    </xf>
    <xf borderId="0" fillId="7" fontId="0" numFmtId="0" xfId="0">
      <alignment vertical="top"/>
    </xf>
    <xf borderId="0" fillId="6" fontId="0" numFmtId="0" xfId="0">
      <alignment vertical="top"/>
    </xf>
    <xf borderId="0" fillId="7" fontId="0" numFmtId="164" xfId="0">
      <alignment vertical="top"/>
    </xf>
    <xf borderId="0" fillId="0" fontId="0" numFmtId="165" xfId="0">
      <alignment vertical="top"/>
    </xf>
    <xf borderId="0" fillId="0" fontId="0" numFmtId="166" xfId="0">
      <alignment vertical="top"/>
    </xf>
    <xf borderId="0" fillId="0" fontId="3" numFmtId="0" xfId="0">
      <alignment vertical="top"/>
    </xf>
    <xf borderId="0" fillId="7" fontId="0" numFmtId="165" xfId="0">
      <alignment vertical="top"/>
    </xf>
    <xf borderId="0" fillId="8" fontId="3" numFmtId="0" xfId="0">
      <alignment vertical="top"/>
    </xf>
    <xf borderId="0" fillId="9" fontId="0" numFmtId="0" xfId="0">
      <alignment vertical="top"/>
    </xf>
    <xf borderId="0" fillId="10" fontId="0" numFmtId="0" xfId="0">
      <alignment vertical="top"/>
    </xf>
    <xf borderId="0" fillId="10" fontId="0" numFmtId="9" xfId="0">
      <alignment vertical="top"/>
    </xf>
  </cellXfs>
  <cellStyles count="1">
    <cellStyle name="Normal" xfId="0" builtinId="0" customBuiltin="1"/>
  </cellStyles>
  <dxfs count="0"/>
  <tableStyles count="0" defaultPivotStyle="PivotStyleLight16" defaultTableStyle="TableStyleMedium2"/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worksheets/sheet2.xml" Id="rId2" Type="http://schemas.openxmlformats.org/officeDocument/2006/relationships/worksheet"/><Relationship Target="worksheets/sheet3.xml" Id="rId3" Type="http://schemas.openxmlformats.org/officeDocument/2006/relationships/worksheet"/><Relationship Target="sharedStrings.xml" Id="rId4" Type="http://schemas.openxmlformats.org/officeDocument/2006/relationships/sharedStrings"/><Relationship Target="styles.xml" Id="rId5" Type="http://schemas.openxmlformats.org/officeDocument/2006/relationships/style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/>
  </sheetViews>
  <sheetFormatPr defaultRowHeight="14.25" customHeight="1"/>
  <cols>
    <col min="1" max="4" width="14.29"/>
    <col min="5" max="5" width="25.43"/>
    <col min="6" max="9" width="14.29"/>
    <col min="10" max="10" width="16.14"/>
    <col min="11" max="25" width="14.29"/>
  </cols>
  <sheetData>
    <row r="2">
      <c r="B2" s="1"/>
      <c r="C2" s="2" t="s">
        <v>0</v>
      </c>
      <c r="D2" s="3"/>
      <c r="E2" s="3"/>
      <c r="F2" s="3"/>
      <c r="G2" s="3"/>
      <c r="H2" s="3"/>
      <c r="I2" s="3"/>
      <c r="J2" s="3"/>
      <c r="K2" s="1"/>
    </row>
    <row r="3">
      <c r="B3" s="1"/>
      <c r="C3" s="4" t="s">
        <v>1</v>
      </c>
      <c r="D3" s="3"/>
      <c r="E3" s="3"/>
      <c r="F3" s="4" t="s">
        <v>2</v>
      </c>
      <c r="G3" s="4" t="s">
        <v>3</v>
      </c>
      <c r="H3" s="4" t="s">
        <v>4</v>
      </c>
      <c r="I3" s="4" t="s">
        <v>5</v>
      </c>
      <c r="J3" s="4" t="s">
        <v>6</v>
      </c>
      <c r="K3" s="1"/>
    </row>
    <row r="4">
      <c r="B4" s="1"/>
      <c r="C4" s="4" t="s">
        <v>7</v>
      </c>
      <c r="D4" s="3"/>
      <c r="E4" s="3"/>
      <c r="F4" s="5"/>
      <c r="G4" s="5"/>
      <c r="H4" s="5"/>
      <c r="I4" s="5"/>
      <c r="J4" s="5"/>
      <c r="K4" s="1"/>
    </row>
    <row r="5">
      <c r="B5" s="1"/>
      <c r="C5" s="1"/>
      <c r="D5" s="6" t="s">
        <v>8</v>
      </c>
      <c r="E5" s="7"/>
      <c r="F5" s="1"/>
      <c r="G5" s="1"/>
      <c r="H5" s="1"/>
      <c r="I5" s="1"/>
      <c r="J5" s="1"/>
      <c r="K5" s="1"/>
    </row>
    <row r="6">
      <c r="B6" s="1"/>
      <c r="C6" s="1"/>
      <c r="D6" s="1"/>
      <c r="E6" s="8" t="s">
        <v>9</v>
      </c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/>
    </row>
    <row r="7">
      <c r="B7" s="1"/>
      <c r="C7" s="1"/>
      <c r="D7" s="1"/>
      <c r="E7" s="8" t="s">
        <v>15</v>
      </c>
      <c r="F7" s="1" t="s">
        <v>16</v>
      </c>
      <c r="G7" s="1" t="s">
        <v>17</v>
      </c>
      <c r="H7" s="1" t="s">
        <v>18</v>
      </c>
      <c r="I7" s="1" t="s">
        <v>18</v>
      </c>
      <c r="J7" s="1" t="s">
        <v>19</v>
      </c>
      <c r="K7" s="1"/>
    </row>
    <row r="8">
      <c r="B8" s="1"/>
      <c r="C8" s="1"/>
      <c r="D8" s="6" t="s">
        <v>20</v>
      </c>
      <c r="E8" s="7"/>
      <c r="F8" s="1"/>
      <c r="G8" s="1"/>
      <c r="H8" s="1"/>
      <c r="I8" s="1"/>
      <c r="J8" s="1"/>
      <c r="K8" s="1"/>
    </row>
    <row r="9">
      <c r="B9" s="1"/>
      <c r="C9" s="1"/>
      <c r="D9" s="1"/>
      <c r="E9" s="8" t="s">
        <v>21</v>
      </c>
      <c r="F9" s="1" t="s">
        <v>22</v>
      </c>
      <c r="G9" s="1" t="s">
        <v>22</v>
      </c>
      <c r="H9" s="1" t="s">
        <v>22</v>
      </c>
      <c r="I9" s="1" t="s">
        <v>22</v>
      </c>
      <c r="J9" s="1" t="s">
        <v>22</v>
      </c>
      <c r="K9" s="1"/>
    </row>
    <row r="10">
      <c r="B10" s="1"/>
      <c r="C10" s="1"/>
      <c r="D10" s="1"/>
      <c r="E10" s="8" t="s">
        <v>23</v>
      </c>
      <c r="F10" s="1" t="s">
        <v>24</v>
      </c>
      <c r="G10" s="1" t="s">
        <v>25</v>
      </c>
      <c r="H10" s="1" t="s">
        <v>26</v>
      </c>
      <c r="I10" s="1" t="s">
        <v>26</v>
      </c>
      <c r="J10" s="1" t="s">
        <v>27</v>
      </c>
      <c r="K10" s="1"/>
    </row>
    <row r="11">
      <c r="B11" s="1"/>
      <c r="C11" s="1"/>
      <c r="D11" s="1"/>
      <c r="E11" s="8" t="s">
        <v>28</v>
      </c>
      <c r="F11" s="1" t="s">
        <v>29</v>
      </c>
      <c r="G11" s="1" t="s">
        <v>30</v>
      </c>
      <c r="H11" s="1" t="s">
        <v>31</v>
      </c>
      <c r="I11" s="1" t="s">
        <v>31</v>
      </c>
      <c r="J11" s="1" t="s">
        <v>31</v>
      </c>
      <c r="K11" s="1"/>
    </row>
    <row r="12">
      <c r="B12" s="1"/>
      <c r="C12" s="1"/>
      <c r="D12" s="6" t="s">
        <v>32</v>
      </c>
      <c r="E12" s="7"/>
      <c r="F12" s="1"/>
      <c r="G12" s="1"/>
      <c r="H12" s="1"/>
      <c r="I12" s="1"/>
      <c r="J12" s="1"/>
      <c r="K12" s="1"/>
    </row>
    <row r="13">
      <c r="B13" s="1"/>
      <c r="C13" s="1"/>
      <c r="D13" s="1"/>
      <c r="E13" s="8" t="s">
        <v>33</v>
      </c>
      <c r="F13" s="1" t="s">
        <v>34</v>
      </c>
      <c r="G13" s="1" t="s">
        <v>35</v>
      </c>
      <c r="H13" s="1" t="s">
        <v>36</v>
      </c>
      <c r="I13" s="1" t="s">
        <v>36</v>
      </c>
      <c r="J13" s="1" t="s">
        <v>36</v>
      </c>
      <c r="K13" s="1"/>
    </row>
    <row r="14">
      <c r="B14" s="1"/>
      <c r="C14" s="1"/>
      <c r="D14" s="1"/>
      <c r="E14" s="8" t="s">
        <v>37</v>
      </c>
      <c r="F14" s="1" t="s">
        <v>38</v>
      </c>
      <c r="G14" s="1" t="s">
        <v>39</v>
      </c>
      <c r="H14" s="1" t="s">
        <v>40</v>
      </c>
      <c r="I14" s="1" t="s">
        <v>40</v>
      </c>
      <c r="J14" s="1" t="s">
        <v>40</v>
      </c>
      <c r="K14" s="1"/>
    </row>
    <row r="15">
      <c r="B15" s="1"/>
      <c r="C15" s="1"/>
      <c r="D15" s="1"/>
      <c r="E15" s="8" t="s">
        <v>41</v>
      </c>
      <c r="F15" s="1" t="s">
        <v>42</v>
      </c>
      <c r="G15" s="1" t="s">
        <v>43</v>
      </c>
      <c r="H15" s="1" t="s">
        <v>44</v>
      </c>
      <c r="I15" s="1" t="s">
        <v>44</v>
      </c>
      <c r="J15" s="1" t="s">
        <v>44</v>
      </c>
      <c r="K15" s="1"/>
    </row>
    <row r="16">
      <c r="B16" s="1"/>
      <c r="C16" s="1"/>
      <c r="D16" s="6" t="s">
        <v>45</v>
      </c>
      <c r="E16" s="7"/>
      <c r="F16" s="1"/>
      <c r="G16" s="1"/>
      <c r="H16" s="1"/>
      <c r="I16" s="1"/>
      <c r="J16" s="1"/>
      <c r="K16" s="1"/>
    </row>
    <row r="17">
      <c r="B17" s="1"/>
      <c r="C17" s="1"/>
      <c r="D17" s="1"/>
      <c r="E17" s="8" t="s">
        <v>46</v>
      </c>
      <c r="F17" s="1" t="s">
        <v>47</v>
      </c>
      <c r="G17" s="1" t="s">
        <v>48</v>
      </c>
      <c r="H17" s="1" t="s">
        <v>49</v>
      </c>
      <c r="I17" s="1" t="s">
        <v>49</v>
      </c>
      <c r="J17" s="1" t="s">
        <v>49</v>
      </c>
      <c r="K17" s="1"/>
    </row>
    <row r="18">
      <c r="B18" s="1"/>
      <c r="C18" s="1"/>
      <c r="D18" s="1"/>
      <c r="E18" s="8" t="s">
        <v>50</v>
      </c>
      <c r="F18" s="1" t="s">
        <v>51</v>
      </c>
      <c r="G18" s="1" t="s">
        <v>51</v>
      </c>
      <c r="H18" s="1" t="s">
        <v>52</v>
      </c>
      <c r="I18" s="1" t="s">
        <v>53</v>
      </c>
      <c r="J18" s="1" t="s">
        <v>53</v>
      </c>
      <c r="K18" s="1"/>
    </row>
    <row r="19">
      <c r="B19" s="1"/>
      <c r="C19" s="1"/>
      <c r="D19" s="1"/>
      <c r="E19" s="8" t="s">
        <v>54</v>
      </c>
      <c r="F19" s="1" t="s">
        <v>55</v>
      </c>
      <c r="G19" s="1" t="s">
        <v>56</v>
      </c>
      <c r="H19" s="1" t="s">
        <v>56</v>
      </c>
      <c r="I19" s="1" t="s">
        <v>56</v>
      </c>
      <c r="J19" s="1" t="s">
        <v>56</v>
      </c>
      <c r="K19" s="1"/>
    </row>
    <row r="20">
      <c r="B20" s="1"/>
      <c r="C20" s="9" t="s">
        <v>57</v>
      </c>
      <c r="D20" s="7"/>
      <c r="E20" s="7"/>
      <c r="F20" s="1"/>
      <c r="G20" s="1"/>
      <c r="H20" s="1"/>
      <c r="I20" s="1"/>
      <c r="J20" s="1"/>
      <c r="K20" s="1"/>
    </row>
    <row r="21">
      <c r="B21" s="1"/>
      <c r="C21" s="1"/>
      <c r="D21" s="6" t="s">
        <v>58</v>
      </c>
      <c r="E21" s="7"/>
      <c r="F21" s="1"/>
      <c r="G21" s="1"/>
      <c r="H21" s="1"/>
      <c r="I21" s="1"/>
      <c r="J21" s="1"/>
      <c r="K21" s="1"/>
    </row>
    <row r="22">
      <c r="B22" s="1"/>
      <c r="C22" s="1"/>
      <c r="D22" s="1"/>
      <c r="E22" s="8" t="s">
        <v>59</v>
      </c>
      <c r="F22" s="1" t="s">
        <v>60</v>
      </c>
      <c r="G22" s="1" t="s">
        <v>60</v>
      </c>
      <c r="H22" s="1" t="s">
        <v>60</v>
      </c>
      <c r="I22" s="1" t="s">
        <v>60</v>
      </c>
      <c r="J22" s="1" t="s">
        <v>60</v>
      </c>
      <c r="K22" s="1"/>
    </row>
    <row r="23">
      <c r="B23" s="1"/>
      <c r="C23" s="1"/>
      <c r="D23" s="1"/>
      <c r="E23" s="8" t="s">
        <v>61</v>
      </c>
      <c r="F23" s="1" t="s">
        <v>62</v>
      </c>
      <c r="G23" s="1" t="s">
        <v>63</v>
      </c>
      <c r="H23" s="1" t="s">
        <v>64</v>
      </c>
      <c r="I23" s="1" t="s">
        <v>64</v>
      </c>
      <c r="J23" s="1" t="s">
        <v>64</v>
      </c>
      <c r="K23" s="1"/>
    </row>
    <row r="24">
      <c r="B24" s="1"/>
      <c r="C24" s="1"/>
      <c r="D24" s="1"/>
      <c r="E24" s="8" t="s">
        <v>65</v>
      </c>
      <c r="F24" s="1" t="s">
        <v>66</v>
      </c>
      <c r="G24" s="1" t="s">
        <v>67</v>
      </c>
      <c r="H24" s="1" t="s">
        <v>68</v>
      </c>
      <c r="I24" s="1" t="s">
        <v>68</v>
      </c>
      <c r="J24" s="1" t="s">
        <v>68</v>
      </c>
      <c r="K24" s="1"/>
    </row>
    <row r="25">
      <c r="B25" s="1"/>
      <c r="C25" s="1"/>
      <c r="D25" s="1"/>
      <c r="E25" s="8" t="s">
        <v>69</v>
      </c>
      <c r="F25" s="1" t="s">
        <v>70</v>
      </c>
      <c r="G25" s="1" t="s">
        <v>71</v>
      </c>
      <c r="H25" s="1" t="s">
        <v>72</v>
      </c>
      <c r="I25" s="1" t="s">
        <v>72</v>
      </c>
      <c r="J25" s="1" t="s">
        <v>72</v>
      </c>
      <c r="K25" s="1"/>
    </row>
    <row r="26">
      <c r="B26" s="1"/>
      <c r="C26" s="1"/>
      <c r="D26" s="6" t="s">
        <v>73</v>
      </c>
      <c r="E26" s="7"/>
      <c r="F26" s="1"/>
      <c r="G26" s="1"/>
      <c r="H26" s="1"/>
      <c r="I26" s="1"/>
      <c r="J26" s="1"/>
      <c r="K26" s="1"/>
    </row>
    <row r="27">
      <c r="B27" s="1"/>
      <c r="C27" s="1"/>
      <c r="D27" s="1"/>
      <c r="E27" s="8" t="s">
        <v>74</v>
      </c>
      <c r="F27" s="1" t="s">
        <v>75</v>
      </c>
      <c r="G27" s="1" t="s">
        <v>75</v>
      </c>
      <c r="H27" s="1" t="s">
        <v>75</v>
      </c>
      <c r="I27" s="1" t="s">
        <v>75</v>
      </c>
      <c r="J27" s="1" t="s">
        <v>75</v>
      </c>
      <c r="K27" s="1"/>
    </row>
    <row r="28">
      <c r="B28" s="1"/>
      <c r="C28" s="1"/>
      <c r="D28" s="1"/>
      <c r="E28" s="8" t="s">
        <v>76</v>
      </c>
      <c r="F28" s="1" t="s">
        <v>77</v>
      </c>
      <c r="G28" s="1" t="s">
        <v>77</v>
      </c>
      <c r="H28" s="1" t="s">
        <v>77</v>
      </c>
      <c r="I28" s="1" t="s">
        <v>77</v>
      </c>
      <c r="J28" s="1" t="s">
        <v>77</v>
      </c>
      <c r="K28" s="1"/>
    </row>
    <row r="29">
      <c r="B29" s="1"/>
      <c r="C29" s="1"/>
      <c r="D29" s="1"/>
      <c r="E29" s="8" t="s">
        <v>78</v>
      </c>
      <c r="F29" s="1" t="s">
        <v>79</v>
      </c>
      <c r="G29" s="1" t="s">
        <v>79</v>
      </c>
      <c r="H29" s="1" t="s">
        <v>79</v>
      </c>
      <c r="I29" s="1" t="s">
        <v>79</v>
      </c>
      <c r="J29" s="1" t="s">
        <v>79</v>
      </c>
      <c r="K29" s="1"/>
    </row>
    <row r="30">
      <c r="B30" s="1"/>
      <c r="C30" s="1"/>
      <c r="D30" s="1"/>
      <c r="E30" s="8" t="s">
        <v>80</v>
      </c>
      <c r="F30" s="1" t="s">
        <v>81</v>
      </c>
      <c r="G30" s="1" t="s">
        <v>82</v>
      </c>
      <c r="H30" s="1" t="s">
        <v>83</v>
      </c>
      <c r="I30" s="1" t="s">
        <v>83</v>
      </c>
      <c r="J30" s="1" t="s">
        <v>83</v>
      </c>
      <c r="K30" s="1"/>
    </row>
    <row r="31">
      <c r="B31" s="1"/>
      <c r="C31" s="1"/>
      <c r="D31" s="6" t="s">
        <v>84</v>
      </c>
      <c r="E31" s="7"/>
      <c r="F31" s="1"/>
      <c r="G31" s="1"/>
      <c r="H31" s="1"/>
      <c r="I31" s="1"/>
      <c r="J31" s="1"/>
      <c r="K31" s="1"/>
    </row>
    <row r="32">
      <c r="B32" s="1"/>
      <c r="C32" s="1"/>
      <c r="D32" s="1"/>
      <c r="E32" s="8" t="s">
        <v>85</v>
      </c>
      <c r="F32" s="1" t="s">
        <v>86</v>
      </c>
      <c r="G32" s="1" t="s">
        <v>87</v>
      </c>
      <c r="H32" s="1" t="s">
        <v>88</v>
      </c>
      <c r="I32" s="1" t="s">
        <v>89</v>
      </c>
      <c r="J32" s="1" t="s">
        <v>90</v>
      </c>
      <c r="K32" s="1"/>
    </row>
    <row r="33">
      <c r="B33" s="1"/>
      <c r="C33" s="1"/>
      <c r="D33" s="1"/>
      <c r="E33" s="8" t="s">
        <v>91</v>
      </c>
      <c r="F33" s="1" t="s">
        <v>92</v>
      </c>
      <c r="G33" s="1" t="s">
        <v>93</v>
      </c>
      <c r="H33" s="1" t="s">
        <v>93</v>
      </c>
      <c r="I33" s="1" t="s">
        <v>94</v>
      </c>
      <c r="J33" s="1" t="s">
        <v>95</v>
      </c>
      <c r="K33" s="1"/>
    </row>
    <row r="34">
      <c r="B34" s="1"/>
      <c r="C34" s="1"/>
      <c r="D34" s="1"/>
      <c r="E34" s="8" t="s">
        <v>96</v>
      </c>
      <c r="F34" s="1" t="s">
        <v>97</v>
      </c>
      <c r="G34" s="1" t="s">
        <v>97</v>
      </c>
      <c r="H34" s="1" t="s">
        <v>98</v>
      </c>
      <c r="I34" s="1" t="s">
        <v>99</v>
      </c>
      <c r="J34" s="1" t="s">
        <v>99</v>
      </c>
      <c r="K34" s="1"/>
    </row>
    <row r="35">
      <c r="B35" s="1"/>
      <c r="C35" s="1"/>
      <c r="D35" s="6" t="s">
        <v>100</v>
      </c>
      <c r="E35" s="7"/>
      <c r="F35" s="1"/>
      <c r="G35" s="1"/>
      <c r="H35" s="1"/>
      <c r="I35" s="1"/>
      <c r="J35" s="1"/>
      <c r="K35" s="1"/>
    </row>
    <row r="36">
      <c r="B36" s="1"/>
      <c r="C36" s="1"/>
      <c r="D36" s="1"/>
      <c r="E36" s="8" t="s">
        <v>101</v>
      </c>
      <c r="F36" s="1" t="s">
        <v>102</v>
      </c>
      <c r="G36" s="1" t="s">
        <v>103</v>
      </c>
      <c r="H36" s="1" t="s">
        <v>104</v>
      </c>
      <c r="I36" s="1" t="s">
        <v>105</v>
      </c>
      <c r="J36" s="1" t="s">
        <v>106</v>
      </c>
      <c r="K36" s="1"/>
    </row>
    <row r="37">
      <c r="B37" s="1"/>
      <c r="C37" s="1"/>
      <c r="D37" s="1"/>
      <c r="E37" s="8" t="s">
        <v>107</v>
      </c>
      <c r="F37" s="1" t="s">
        <v>108</v>
      </c>
      <c r="G37" s="1" t="s">
        <v>108</v>
      </c>
      <c r="H37" s="1" t="s">
        <v>108</v>
      </c>
      <c r="I37" s="1" t="s">
        <v>108</v>
      </c>
      <c r="J37" s="1" t="s">
        <v>108</v>
      </c>
      <c r="K37" s="1"/>
    </row>
    <row r="38">
      <c r="B38" s="1"/>
      <c r="C38" s="1"/>
      <c r="D38" s="6" t="s">
        <v>109</v>
      </c>
      <c r="E38" s="7"/>
      <c r="F38" s="1"/>
      <c r="G38" s="1"/>
      <c r="H38" s="1"/>
      <c r="I38" s="1"/>
      <c r="J38" s="1"/>
      <c r="K38" s="1"/>
    </row>
    <row r="39">
      <c r="B39" s="1"/>
      <c r="C39" s="1"/>
      <c r="D39" s="1"/>
      <c r="E39" s="8" t="s">
        <v>110</v>
      </c>
      <c r="F39" s="1" t="s">
        <v>111</v>
      </c>
      <c r="G39" s="1" t="s">
        <v>111</v>
      </c>
      <c r="H39" s="1" t="s">
        <v>111</v>
      </c>
      <c r="I39" s="1" t="s">
        <v>111</v>
      </c>
      <c r="J39" s="1" t="s">
        <v>112</v>
      </c>
      <c r="K39" s="1"/>
    </row>
    <row r="40">
      <c r="B40" s="1"/>
      <c r="C40" s="1"/>
      <c r="D40" s="1"/>
      <c r="E40" s="8" t="s">
        <v>113</v>
      </c>
      <c r="F40" s="1" t="s">
        <v>114</v>
      </c>
      <c r="G40" s="1" t="s">
        <v>115</v>
      </c>
      <c r="H40" s="1" t="s">
        <v>116</v>
      </c>
      <c r="I40" s="1" t="s">
        <v>117</v>
      </c>
      <c r="J40" s="1" t="s">
        <v>118</v>
      </c>
      <c r="K40" s="1"/>
    </row>
    <row r="41">
      <c r="B41" s="1"/>
      <c r="C41" s="9" t="s">
        <v>119</v>
      </c>
      <c r="D41" s="7"/>
      <c r="E41" s="7"/>
      <c r="F41" s="1"/>
      <c r="G41" s="1"/>
      <c r="H41" s="1"/>
      <c r="I41" s="1"/>
      <c r="J41" s="1"/>
      <c r="K41" s="1"/>
    </row>
    <row r="42">
      <c r="B42" s="1"/>
      <c r="C42" s="1"/>
      <c r="D42" s="8" t="s">
        <v>120</v>
      </c>
      <c r="E42" s="1"/>
      <c r="F42" s="1" t="s">
        <v>121</v>
      </c>
      <c r="G42" s="1" t="s">
        <v>122</v>
      </c>
      <c r="H42" s="1" t="s">
        <v>123</v>
      </c>
      <c r="I42" s="1" t="s">
        <v>123</v>
      </c>
      <c r="J42" s="1" t="s">
        <v>124</v>
      </c>
      <c r="K42" s="1"/>
    </row>
    <row r="43">
      <c r="B43" s="1"/>
      <c r="C43" s="1"/>
      <c r="D43" s="8" t="s">
        <v>125</v>
      </c>
      <c r="E43" s="1"/>
      <c r="F43" s="1" t="s">
        <v>126</v>
      </c>
      <c r="G43" s="1" t="s">
        <v>127</v>
      </c>
      <c r="H43" s="1" t="s">
        <v>128</v>
      </c>
      <c r="I43" s="1" t="s">
        <v>128</v>
      </c>
      <c r="J43" s="1" t="s">
        <v>128</v>
      </c>
      <c r="K43" s="1"/>
    </row>
    <row r="44">
      <c r="B44" s="1"/>
      <c r="C44" s="1"/>
      <c r="D44" s="8" t="s">
        <v>129</v>
      </c>
      <c r="E44" s="1"/>
      <c r="F44" s="1" t="s">
        <v>130</v>
      </c>
      <c r="G44" s="1" t="s">
        <v>130</v>
      </c>
      <c r="H44" s="1" t="s">
        <v>130</v>
      </c>
      <c r="I44" s="1" t="s">
        <v>130</v>
      </c>
      <c r="J44" s="1" t="s">
        <v>130</v>
      </c>
      <c r="K44" s="1"/>
    </row>
    <row r="45">
      <c r="B45" s="1"/>
      <c r="C45" s="1"/>
      <c r="D45" s="8" t="s">
        <v>131</v>
      </c>
      <c r="E45" s="1"/>
      <c r="F45" s="1" t="s">
        <v>132</v>
      </c>
      <c r="G45" s="1" t="s">
        <v>133</v>
      </c>
      <c r="H45" s="1" t="s">
        <v>134</v>
      </c>
      <c r="I45" s="1" t="s">
        <v>135</v>
      </c>
      <c r="J45" s="1" t="s">
        <v>136</v>
      </c>
      <c r="K45" s="1"/>
    </row>
    <row r="46">
      <c r="B46" s="1"/>
      <c r="C46" s="1"/>
      <c r="D46" s="1"/>
      <c r="E46" s="1"/>
      <c r="F46" s="1"/>
      <c r="G46" s="1"/>
      <c r="H46" s="1"/>
      <c r="I46" s="1"/>
      <c r="J46" s="1"/>
      <c r="K46" s="1"/>
    </row>
    <row r="47">
      <c r="B47" s="1"/>
      <c r="C47" s="1" t="s">
        <v>137</v>
      </c>
      <c r="D47" s="1"/>
      <c r="E47" s="1" t="s">
        <v>138</v>
      </c>
      <c r="F47" s="1">
        <f>COUNTIF(F6:J45,"Si")</f>
        <v>72.0</v>
      </c>
      <c r="G47" s="1"/>
      <c r="H47" s="1"/>
      <c r="I47" s="1"/>
      <c r="J47" s="1"/>
      <c r="K47" s="1"/>
    </row>
    <row r="48">
      <c r="B48" s="1"/>
      <c r="C48" s="1" t="s">
        <v>139</v>
      </c>
      <c r="D48" s="1"/>
      <c r="E48" s="1" t="s">
        <v>140</v>
      </c>
      <c r="F48" s="1">
        <f>COUNTIF(F6:J45,"No")</f>
        <v>78.0</v>
      </c>
      <c r="G48" s="1"/>
      <c r="H48" s="1"/>
      <c r="I48" s="1"/>
      <c r="J48" s="1"/>
      <c r="K48" s="1"/>
    </row>
    <row r="92"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</sheetData>
  <mergeCells count="31">
    <mergeCell ref="D5:E5"/>
    <mergeCell ref="D36:D37"/>
    <mergeCell ref="C3:E3"/>
    <mergeCell ref="D32:D34"/>
    <mergeCell ref="D26:E26"/>
    <mergeCell ref="D22:D25"/>
    <mergeCell ref="C20:E20"/>
    <mergeCell ref="D16:E16"/>
    <mergeCell ref="D45:E45"/>
    <mergeCell ref="D12:E12"/>
    <mergeCell ref="D43:E43"/>
    <mergeCell ref="C41:E41"/>
    <mergeCell ref="D8:E8"/>
    <mergeCell ref="D39:D40"/>
    <mergeCell ref="D6:D7"/>
    <mergeCell ref="C4:E4"/>
    <mergeCell ref="C2:J2"/>
    <mergeCell ref="D35:E35"/>
    <mergeCell ref="D31:E31"/>
    <mergeCell ref="D27:D30"/>
    <mergeCell ref="C21:C40"/>
    <mergeCell ref="D21:E21"/>
    <mergeCell ref="D17:D19"/>
    <mergeCell ref="B46:K46"/>
    <mergeCell ref="D13:D15"/>
    <mergeCell ref="D44:E44"/>
    <mergeCell ref="C42:C45"/>
    <mergeCell ref="D42:E42"/>
    <mergeCell ref="D9:D11"/>
    <mergeCell ref="D38:E38"/>
    <mergeCell ref="C5:C19"/>
  </mergeCells>
  <extLst/>
</worksheet>
</file>

<file path=xl/worksheets/sheet2.xml><?xml version="1.0" encoding="utf-8"?>
<worksheet xmlns="http://schemas.openxmlformats.org/spreadsheetml/2006/main" xmlns:r="http://schemas.openxmlformats.org/officeDocument/2006/relationships">
  <dimension ref="A1:M33"/>
  <sheetViews>
    <sheetView workbookViewId="0"/>
  </sheetViews>
  <sheetFormatPr defaultRowHeight="14.25" customHeight="1"/>
  <cols>
    <col min="1" max="13" width="14.29"/>
  </cols>
  <sheetData>
    <row r="2">
      <c r="B2" s="10" t="s">
        <v>141</v>
      </c>
    </row>
    <row r="3">
      <c r="I3" s="11"/>
      <c r="M3" s="12" t="s">
        <v>142</v>
      </c>
    </row>
    <row r="4">
      <c r="B4" s="12" t="s">
        <v>143</v>
      </c>
      <c r="C4" s="11">
        <v>6538789.0</v>
      </c>
      <c r="F4" s="12" t="s">
        <v>144</v>
      </c>
      <c r="G4" s="11"/>
    </row>
    <row r="5">
      <c r="B5" s="12" t="s">
        <v>145</v>
      </c>
      <c r="C5" s="13">
        <v>44938</v>
      </c>
      <c r="I5" s="11"/>
      <c r="M5" s="12" t="s">
        <v>146</v>
      </c>
    </row>
    <row r="7">
      <c r="I7" s="11"/>
      <c r="M7" s="12" t="s">
        <v>147</v>
      </c>
    </row>
    <row r="9">
      <c r="G9" s="12" t="s">
        <v>148</v>
      </c>
      <c r="H9" s="11"/>
    </row>
    <row r="10">
      <c r="A10" s="12" t="s">
        <v>149</v>
      </c>
      <c r="B10" s="11"/>
    </row>
    <row r="12">
      <c r="A12" s="12" t="s">
        <v>150</v>
      </c>
      <c r="B12" s="11"/>
    </row>
    <row r="14">
      <c r="A14" s="12" t="s">
        <v>151</v>
      </c>
      <c r="B14" s="11"/>
    </row>
    <row r="16">
      <c r="A16" s="12" t="s">
        <v>152</v>
      </c>
      <c r="B16" s="11"/>
    </row>
    <row r="18">
      <c r="B18" s="12" t="s">
        <v>153</v>
      </c>
      <c r="C18" s="12" t="s">
        <v>154</v>
      </c>
      <c r="D18" s="12" t="s">
        <v>155</v>
      </c>
      <c r="E18" s="12" t="s">
        <v>156</v>
      </c>
      <c r="F18" s="12" t="s">
        <v>157</v>
      </c>
      <c r="G18" s="12" t="s">
        <v>158</v>
      </c>
      <c r="H18" s="12" t="s">
        <v>159</v>
      </c>
      <c r="I18" s="12" t="s">
        <v>160</v>
      </c>
      <c r="J18" s="12" t="s">
        <v>161</v>
      </c>
      <c r="K18" s="12" t="s">
        <v>162</v>
      </c>
    </row>
    <row r="19">
      <c r="B19">
        <v>123935.0</v>
      </c>
      <c r="C19" t="s">
        <v>163</v>
      </c>
      <c r="D19">
        <v>2.0</v>
      </c>
      <c r="E19" s="14">
        <v>14.99</v>
      </c>
      <c r="F19" s="14">
        <f>D19*E19</f>
        <v>29.98</v>
      </c>
      <c r="G19" s="15">
        <v>0.05</v>
      </c>
      <c r="H19" s="14">
        <f>F19*G19</f>
        <v>1.499</v>
      </c>
      <c r="I19" s="15">
        <v>0.21</v>
      </c>
      <c r="J19" s="14">
        <f>(F19-H19)*I19</f>
        <v>5.98101</v>
      </c>
      <c r="K19" s="14">
        <f>F19-H19+J19</f>
        <v>34.46201</v>
      </c>
    </row>
    <row r="20">
      <c r="B20">
        <v>123936.0</v>
      </c>
      <c r="C20" t="s">
        <v>164</v>
      </c>
      <c r="D20">
        <v>1.0</v>
      </c>
      <c r="E20" s="14">
        <v>29.15</v>
      </c>
      <c r="F20" s="14">
        <f>D20*E20</f>
        <v>29.15</v>
      </c>
      <c r="G20" s="15">
        <v>0.03</v>
      </c>
      <c r="H20" s="14">
        <f>F20*G20</f>
        <v>0.8744999999999999</v>
      </c>
      <c r="I20" s="15">
        <v>0.21</v>
      </c>
      <c r="J20" s="14">
        <f>(F20-H20)*I20</f>
        <v>5.937855</v>
      </c>
      <c r="K20" s="14">
        <f>F20-H20+J20</f>
        <v>34.213355</v>
      </c>
    </row>
    <row r="21">
      <c r="B21">
        <v>123937.0</v>
      </c>
      <c r="C21" t="s">
        <v>165</v>
      </c>
      <c r="D21">
        <v>3.0</v>
      </c>
      <c r="E21" s="14">
        <v>25.66</v>
      </c>
      <c r="F21" s="14">
        <f>D21*E21</f>
        <v>76.98</v>
      </c>
      <c r="G21" s="15">
        <v>0.1</v>
      </c>
      <c r="H21" s="14">
        <f>F21*G21</f>
        <v>7.698</v>
      </c>
      <c r="I21" s="15">
        <v>0.1</v>
      </c>
      <c r="J21" s="14">
        <f>(F21-H21)*I21</f>
        <v>6.9282</v>
      </c>
      <c r="K21" s="14">
        <f>F21-H21+J21</f>
        <v>76.2102</v>
      </c>
    </row>
    <row r="22">
      <c r="B22">
        <v>123938.0</v>
      </c>
      <c r="C22" t="s">
        <v>166</v>
      </c>
      <c r="D22">
        <v>5.0</v>
      </c>
      <c r="E22" s="14">
        <v>0.85</v>
      </c>
      <c r="F22" s="14">
        <f>D22*E22</f>
        <v>4.25</v>
      </c>
      <c r="H22" s="14">
        <f>F21*G21</f>
        <v>7.698</v>
      </c>
      <c r="I22" s="15">
        <v>0.04</v>
      </c>
      <c r="J22" s="14">
        <f>(F22-H22)*I22</f>
        <v>-0.13792</v>
      </c>
      <c r="K22" s="14">
        <f>F22-I22+J22</f>
        <v>4.07208</v>
      </c>
    </row>
    <row r="23">
      <c r="F23" s="14">
        <v>0.0</v>
      </c>
      <c r="H23" s="14">
        <v>0.0</v>
      </c>
      <c r="J23" s="14">
        <v>0.0</v>
      </c>
      <c r="K23" s="14">
        <v>0.0</v>
      </c>
    </row>
    <row r="24">
      <c r="F24" s="14">
        <v>0.0</v>
      </c>
      <c r="H24" s="14">
        <v>0.0</v>
      </c>
      <c r="J24" s="14">
        <v>0.0</v>
      </c>
      <c r="K24" s="14">
        <v>0.0</v>
      </c>
    </row>
    <row r="25">
      <c r="F25" s="14">
        <v>0.0</v>
      </c>
      <c r="H25" s="14">
        <v>0.0</v>
      </c>
      <c r="J25" s="14">
        <v>0.0</v>
      </c>
      <c r="K25" s="14">
        <v>0.0</v>
      </c>
    </row>
    <row r="26">
      <c r="F26" s="14">
        <v>0.0</v>
      </c>
      <c r="H26" s="14">
        <v>0.0</v>
      </c>
      <c r="J26" s="14">
        <v>0.0</v>
      </c>
      <c r="K26" s="14">
        <v>0.0</v>
      </c>
    </row>
    <row r="27">
      <c r="F27" s="14">
        <v>0.0</v>
      </c>
      <c r="H27" s="14">
        <v>0.0</v>
      </c>
      <c r="J27" s="14">
        <v>0.0</v>
      </c>
      <c r="K27" s="14">
        <v>0.0</v>
      </c>
    </row>
    <row r="28">
      <c r="F28" s="14">
        <v>0.0</v>
      </c>
      <c r="H28" s="14">
        <v>0.0</v>
      </c>
      <c r="J28" s="14">
        <v>0.0</v>
      </c>
      <c r="K28" s="14">
        <v>0.0</v>
      </c>
    </row>
    <row r="29">
      <c r="B29" s="12" t="s">
        <v>167</v>
      </c>
      <c r="D29" s="12" t="s">
        <v>168</v>
      </c>
      <c r="F29" s="12" t="s">
        <v>169</v>
      </c>
      <c r="H29" s="12" t="s">
        <v>170</v>
      </c>
      <c r="J29" s="12" t="s">
        <v>171</v>
      </c>
    </row>
    <row r="30">
      <c r="B30" s="14">
        <f>SUM(F19:F28)</f>
        <v>140.36</v>
      </c>
      <c r="D30" s="14">
        <f>SUM(H19:H28)</f>
        <v>17.7695</v>
      </c>
      <c r="F30" s="15">
        <v>0.04</v>
      </c>
      <c r="H30" s="14">
        <f>SUMIF(I19:K28,F30,K19:K28)-SUMIF(I19:K28,F30,J19:J28)</f>
        <v>4.21</v>
      </c>
      <c r="J30" s="14">
        <f>F30*H30</f>
        <v>0.1684</v>
      </c>
    </row>
    <row r="31">
      <c r="F31" s="15">
        <v>0.1</v>
      </c>
      <c r="H31" s="14">
        <f>SUMIF(I19:K28,F31,K19:K28)-SUMIF(I19:K28,F31,J19:J28)</f>
        <v>69.282</v>
      </c>
      <c r="J31" s="14">
        <f>F31*H31</f>
        <v>6.9282</v>
      </c>
    </row>
    <row r="32">
      <c r="F32" s="15">
        <v>0.21</v>
      </c>
      <c r="H32" s="14">
        <f>SUMIF(I19:K28,F32,K19:K28)-SUMIF(I19:K28,F32,J19:J28)</f>
        <v>56.7565</v>
      </c>
      <c r="J32">
        <f>F32*H32</f>
        <v>11.918865</v>
      </c>
    </row>
    <row r="33">
      <c r="B33" t="s">
        <v>172</v>
      </c>
      <c r="F33" s="16" t="s">
        <v>173</v>
      </c>
      <c r="J33" s="17">
        <v>149.31</v>
      </c>
    </row>
  </sheetData>
  <mergeCells count="30">
    <mergeCell ref="H9:L12"/>
    <mergeCell ref="I7:L7"/>
    <mergeCell ref="B30:C32"/>
    <mergeCell ref="I5:L5"/>
    <mergeCell ref="D30:E32"/>
    <mergeCell ref="F32:G32"/>
    <mergeCell ref="I3:L3"/>
    <mergeCell ref="F30:G30"/>
    <mergeCell ref="H32:I32"/>
    <mergeCell ref="J32:K32"/>
    <mergeCell ref="H30:I30"/>
    <mergeCell ref="J30:K30"/>
    <mergeCell ref="B16:D16"/>
    <mergeCell ref="B14:D14"/>
    <mergeCell ref="B12:D12"/>
    <mergeCell ref="B10:D10"/>
    <mergeCell ref="C4:D4"/>
    <mergeCell ref="B33:E35"/>
    <mergeCell ref="G4:H4"/>
    <mergeCell ref="F33:I35"/>
    <mergeCell ref="B29:C29"/>
    <mergeCell ref="F31:G31"/>
    <mergeCell ref="D29:E29"/>
    <mergeCell ref="F29:G29"/>
    <mergeCell ref="J33:K35"/>
    <mergeCell ref="H31:I31"/>
    <mergeCell ref="J31:K31"/>
    <mergeCell ref="H29:I29"/>
    <mergeCell ref="J29:K29"/>
    <mergeCell ref="C5:D5"/>
  </mergeCells>
  <extLst/>
</worksheet>
</file>

<file path=xl/worksheets/sheet3.xml><?xml version="1.0" encoding="utf-8"?>
<worksheet xmlns="http://schemas.openxmlformats.org/spreadsheetml/2006/main" xmlns:r="http://schemas.openxmlformats.org/officeDocument/2006/relationships">
  <dimension ref="A1:O12"/>
  <sheetViews>
    <sheetView workbookViewId="0"/>
  </sheetViews>
  <sheetFormatPr defaultRowHeight="14.25" customHeight="1"/>
  <cols>
    <col min="1" max="1" width="14.29"/>
    <col min="2" max="2" width="14.29"/>
    <col min="3" max="3" width="14.29"/>
    <col min="4" max="4" width="14.29"/>
    <col min="5" max="5" width="14.29"/>
    <col min="6" max="6" width="14.29"/>
    <col min="7" max="7" width="14.29"/>
    <col min="8" max="8" width="14.29"/>
    <col min="9" max="9" width="14.29"/>
    <col min="10" max="10" width="14.29"/>
    <col min="11" max="11" width="14.29"/>
    <col min="12" max="12" width="14.29"/>
    <col min="13" max="13" width="14.29"/>
    <col min="14" max="14" width="14.29"/>
    <col min="15" max="15" width="14.29"/>
  </cols>
  <sheetData>
    <row r="2">
      <c r="B2" s="18" t="s">
        <v>174</v>
      </c>
    </row>
    <row r="3">
      <c r="B3" s="19" t="s">
        <v>175</v>
      </c>
      <c r="D3" s="19" t="s">
        <v>176</v>
      </c>
      <c r="G3" s="19" t="s">
        <v>177</v>
      </c>
      <c r="J3" s="19" t="s">
        <v>178</v>
      </c>
      <c r="M3" s="19" t="s">
        <v>179</v>
      </c>
      <c r="O3" s="19" t="s">
        <v>180</v>
      </c>
    </row>
    <row r="4">
      <c r="B4" s="20" t="s">
        <v>181</v>
      </c>
      <c r="C4" s="20" t="s">
        <v>182</v>
      </c>
      <c r="D4" s="20" t="s">
        <v>183</v>
      </c>
      <c r="E4" s="20" t="s">
        <v>184</v>
      </c>
      <c r="F4" s="20" t="s">
        <v>185</v>
      </c>
      <c r="G4" s="20" t="s">
        <v>186</v>
      </c>
      <c r="H4" s="20" t="s">
        <v>187</v>
      </c>
      <c r="I4" s="20" t="s">
        <v>188</v>
      </c>
      <c r="J4" s="20" t="s">
        <v>189</v>
      </c>
      <c r="K4" s="20" t="s">
        <v>190</v>
      </c>
      <c r="L4" s="20" t="s">
        <v>191</v>
      </c>
      <c r="M4" s="20" t="s">
        <v>192</v>
      </c>
      <c r="N4" s="20" t="s">
        <v>193</v>
      </c>
    </row>
    <row r="5">
      <c r="D5" s="21">
        <v>0.3</v>
      </c>
      <c r="G5" s="21">
        <v>0.1</v>
      </c>
      <c r="J5" s="21">
        <v>0.5</v>
      </c>
      <c r="M5" s="21">
        <v>0.1</v>
      </c>
    </row>
    <row r="6">
      <c r="B6" t="s">
        <v>194</v>
      </c>
      <c r="C6" t="s">
        <v>195</v>
      </c>
      <c r="D6">
        <v>5.0</v>
      </c>
      <c r="E6">
        <v>8.0</v>
      </c>
      <c r="F6">
        <v>8.0</v>
      </c>
      <c r="G6">
        <v>6.0</v>
      </c>
      <c r="H6">
        <v>7.0</v>
      </c>
      <c r="I6">
        <v>7.0</v>
      </c>
      <c r="J6">
        <v>4.0</v>
      </c>
      <c r="K6">
        <v>3.0</v>
      </c>
      <c r="L6">
        <v>5.0</v>
      </c>
      <c r="M6">
        <v>5.0</v>
      </c>
      <c r="N6">
        <v>6.0</v>
      </c>
      <c r="O6">
        <f>((D6+E6+F6)/3)*D5+((G6+H6+I6)/3)*G5+((J6+K6+L6)/3)*J5+((M6+N6)/2)*M5</f>
        <v>5.31666666666667</v>
      </c>
    </row>
    <row r="7">
      <c r="B7" t="s">
        <v>196</v>
      </c>
      <c r="C7" t="s">
        <v>197</v>
      </c>
      <c r="D7">
        <v>6.0</v>
      </c>
      <c r="E7">
        <v>7.0</v>
      </c>
      <c r="F7">
        <v>4.0</v>
      </c>
      <c r="G7">
        <v>9.0</v>
      </c>
      <c r="H7">
        <v>3.0</v>
      </c>
      <c r="I7">
        <v>6.0</v>
      </c>
      <c r="J7">
        <v>8.0</v>
      </c>
      <c r="K7">
        <v>2.0</v>
      </c>
      <c r="L7">
        <v>5.0</v>
      </c>
      <c r="M7">
        <v>6.0</v>
      </c>
      <c r="N7">
        <v>4.0</v>
      </c>
      <c r="O7">
        <f>((D7+E7+F7)/3)*D5+((G7+H7+I7)/3)*G5+((J7+K7+L7)/3)*J5+((M7+N7)/2)*M5</f>
        <v>5.3</v>
      </c>
    </row>
    <row r="8">
      <c r="B8" t="s">
        <v>198</v>
      </c>
      <c r="C8" t="s">
        <v>199</v>
      </c>
      <c r="D8">
        <v>5.0</v>
      </c>
      <c r="E8">
        <v>6.0</v>
      </c>
      <c r="F8">
        <v>3.0</v>
      </c>
      <c r="G8">
        <v>8.0</v>
      </c>
      <c r="H8">
        <v>7.0</v>
      </c>
      <c r="I8">
        <v>2.0</v>
      </c>
      <c r="J8">
        <v>4.0</v>
      </c>
      <c r="K8">
        <v>9.0</v>
      </c>
      <c r="L8">
        <v>8.0</v>
      </c>
      <c r="M8">
        <v>7.0</v>
      </c>
      <c r="N8">
        <v>8.0</v>
      </c>
      <c r="O8">
        <f>((D8+E8+F8)/3)*D5+((G8+H8+I8)/3)*G5+((J8+K8+L8)/3)*J5+((M8+N8)/2)*M5</f>
        <v>6.21666666666667</v>
      </c>
    </row>
    <row r="9">
      <c r="B9" t="s">
        <v>200</v>
      </c>
      <c r="C9" t="s">
        <v>201</v>
      </c>
      <c r="D9">
        <v>7.0</v>
      </c>
      <c r="E9">
        <v>4.0</v>
      </c>
      <c r="F9">
        <v>8.0</v>
      </c>
      <c r="G9">
        <v>6.0</v>
      </c>
      <c r="H9">
        <v>2.0</v>
      </c>
      <c r="I9">
        <v>5.0</v>
      </c>
      <c r="J9">
        <v>9.0</v>
      </c>
      <c r="K9">
        <v>6.0</v>
      </c>
      <c r="L9">
        <v>4.0</v>
      </c>
      <c r="M9">
        <v>6.0</v>
      </c>
      <c r="N9">
        <v>2.0</v>
      </c>
      <c r="O9">
        <f>((D9+E9+F9)/3)*D5+((G9+H9+I9)/3)*G5+((J9+K9+L9)/3)*J5+((M9+N9)/2)*M5</f>
        <v>5.9</v>
      </c>
    </row>
    <row r="10">
      <c r="B10" t="s">
        <v>202</v>
      </c>
      <c r="C10" t="s">
        <v>203</v>
      </c>
      <c r="D10">
        <v>4.0</v>
      </c>
      <c r="E10">
        <v>9.0</v>
      </c>
      <c r="F10">
        <v>6.0</v>
      </c>
      <c r="G10">
        <v>3.0</v>
      </c>
      <c r="H10">
        <v>8.0</v>
      </c>
      <c r="I10">
        <v>4.0</v>
      </c>
      <c r="J10">
        <v>7.0</v>
      </c>
      <c r="K10">
        <v>10.0</v>
      </c>
      <c r="L10">
        <v>5.0</v>
      </c>
      <c r="M10">
        <v>3.0</v>
      </c>
      <c r="N10">
        <v>8.0</v>
      </c>
      <c r="O10">
        <f>((D10+E10+F10)/3)*D5+((G10+H10+I10)/3)*G5+((J10+K10+L10)/3)*J5+((M10+N10)/2)*M5</f>
        <v>6.61666666666667</v>
      </c>
    </row>
    <row r="11">
      <c r="B11" t="s">
        <v>204</v>
      </c>
      <c r="C11" t="s">
        <v>205</v>
      </c>
      <c r="D11">
        <v>7.0</v>
      </c>
      <c r="E11">
        <v>5.0</v>
      </c>
      <c r="F11">
        <v>9.0</v>
      </c>
      <c r="G11">
        <v>2.0</v>
      </c>
      <c r="H11">
        <v>9.0</v>
      </c>
      <c r="I11">
        <v>6.0</v>
      </c>
      <c r="J11">
        <v>3.0</v>
      </c>
      <c r="K11">
        <v>9.0</v>
      </c>
      <c r="L11">
        <v>6.0</v>
      </c>
      <c r="M11">
        <v>0.0</v>
      </c>
      <c r="N11">
        <v>1.0</v>
      </c>
      <c r="O11">
        <f>((D11+E11+F11)/3)*D5+((G11+H11+I11)/3)*G5+((J11+K11+L11)/3)*J5+((M11+N11)/2)*M5</f>
        <v>5.7166666666666694</v>
      </c>
    </row>
    <row r="12">
      <c r="B12" t="s">
        <v>206</v>
      </c>
      <c r="C12" t="s">
        <v>207</v>
      </c>
      <c r="D12">
        <v>8.0</v>
      </c>
      <c r="E12">
        <v>6.0</v>
      </c>
      <c r="F12">
        <v>3.0</v>
      </c>
      <c r="G12">
        <v>0.0</v>
      </c>
      <c r="H12">
        <v>6.0</v>
      </c>
      <c r="I12">
        <v>2.0</v>
      </c>
      <c r="J12">
        <v>9.0</v>
      </c>
      <c r="K12">
        <v>6.0</v>
      </c>
      <c r="L12">
        <v>9.0</v>
      </c>
      <c r="M12">
        <v>6.0</v>
      </c>
      <c r="N12">
        <v>9.0</v>
      </c>
      <c r="O12">
        <f>((D12+E12+F12)/3)*D5+((G12+H12+I12)/3)*G5+((J12+K12+L12)/3)*J5+((M12+N12)/2)*M5</f>
        <v>6.71666666666667</v>
      </c>
    </row>
  </sheetData>
  <mergeCells count="13">
    <mergeCell ref="B3:C3"/>
    <mergeCell ref="C4:C5"/>
    <mergeCell ref="D5:F5"/>
    <mergeCell ref="B2:O2"/>
    <mergeCell ref="D3:F3"/>
    <mergeCell ref="G5:I5"/>
    <mergeCell ref="G3:I3"/>
    <mergeCell ref="J5:L5"/>
    <mergeCell ref="J3:L3"/>
    <mergeCell ref="M5:N5"/>
    <mergeCell ref="M3:N3"/>
    <mergeCell ref="O3:O5"/>
    <mergeCell ref="B4:B5"/>
  </mergeCells>
  <extLst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2023-01-19T11:50:55Z</dcterms:created>
</cp:coreProperties>
</file>