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Learning\Codebases\Python\PaySlipGen\files\"/>
    </mc:Choice>
  </mc:AlternateContent>
  <xr:revisionPtr revIDLastSave="0" documentId="13_ncr:20001_{63819B5A-87B8-4C92-8EC0-D235E97AF73A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CC LIST" sheetId="8" r:id="rId1"/>
    <sheet name="CA 1" sheetId="7" r:id="rId2"/>
    <sheet name="MAIN SHEET" sheetId="3" r:id="rId3"/>
    <sheet name="Sheet1" sheetId="9" r:id="rId4"/>
  </sheets>
  <definedNames>
    <definedName name="_xlnm._FilterDatabase" localSheetId="2" hidden="1">'MAIN SHEET'!$A$2:$AK$2081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L3" i="3" s="1"/>
  <c r="W3" i="3"/>
  <c r="P4" i="3"/>
  <c r="O4" i="3" s="1"/>
  <c r="W4" i="3"/>
  <c r="P5" i="3"/>
  <c r="S5" i="3" s="1"/>
  <c r="U5" i="3" s="1"/>
  <c r="W5" i="3"/>
  <c r="L6" i="3"/>
  <c r="N6" i="3"/>
  <c r="P6" i="3"/>
  <c r="M6" i="3" s="1"/>
  <c r="W6" i="3"/>
  <c r="P7" i="3"/>
  <c r="S7" i="3" s="1"/>
  <c r="U7" i="3" s="1"/>
  <c r="W7" i="3"/>
  <c r="L8" i="3"/>
  <c r="Q8" i="3" s="1"/>
  <c r="V8" i="3" s="1"/>
  <c r="N8" i="3"/>
  <c r="P8" i="3"/>
  <c r="M8" i="3" s="1"/>
  <c r="P9" i="3"/>
  <c r="N9" i="3" s="1"/>
  <c r="W9" i="3"/>
  <c r="P10" i="3"/>
  <c r="S10" i="3" s="1"/>
  <c r="U10" i="3" s="1"/>
  <c r="W10" i="3"/>
  <c r="M11" i="3"/>
  <c r="N11" i="3"/>
  <c r="P11" i="3"/>
  <c r="L11" i="3" s="1"/>
  <c r="W11" i="3"/>
  <c r="P12" i="3"/>
  <c r="L12" i="3" s="1"/>
  <c r="W12" i="3"/>
  <c r="M13" i="3"/>
  <c r="P13" i="3"/>
  <c r="L13" i="3" s="1"/>
  <c r="W13" i="3"/>
  <c r="N14" i="3"/>
  <c r="P14" i="3"/>
  <c r="O14" i="3" s="1"/>
  <c r="W14" i="3"/>
  <c r="P15" i="3"/>
  <c r="S15" i="3" s="1"/>
  <c r="W15" i="3"/>
  <c r="N16" i="3"/>
  <c r="P16" i="3"/>
  <c r="M16" i="3" s="1"/>
  <c r="W16" i="3"/>
  <c r="N17" i="3"/>
  <c r="P17" i="3"/>
  <c r="M17" i="3" s="1"/>
  <c r="S17" i="3"/>
  <c r="U17" i="3" s="1"/>
  <c r="W17" i="3"/>
  <c r="L18" i="3"/>
  <c r="M18" i="3"/>
  <c r="O18" i="3"/>
  <c r="P18" i="3"/>
  <c r="N18" i="3" s="1"/>
  <c r="S18" i="3"/>
  <c r="U18" i="3" s="1"/>
  <c r="W18" i="3"/>
  <c r="P19" i="3"/>
  <c r="N19" i="3" s="1"/>
  <c r="P20" i="3"/>
  <c r="S20" i="3" s="1"/>
  <c r="W20" i="3"/>
  <c r="N21" i="3"/>
  <c r="P21" i="3"/>
  <c r="L21" i="3" s="1"/>
  <c r="S21" i="3"/>
  <c r="U21" i="3"/>
  <c r="W21" i="3" s="1"/>
  <c r="P22" i="3"/>
  <c r="W22" i="3"/>
  <c r="L23" i="3"/>
  <c r="P23" i="3"/>
  <c r="S23" i="3" s="1"/>
  <c r="U23" i="3"/>
  <c r="P24" i="3"/>
  <c r="N24" i="3" s="1"/>
  <c r="P25" i="3"/>
  <c r="S25" i="3" s="1"/>
  <c r="U25" i="3" s="1"/>
  <c r="L26" i="3"/>
  <c r="P26" i="3"/>
  <c r="N26" i="3" s="1"/>
  <c r="M27" i="3"/>
  <c r="O27" i="3"/>
  <c r="P27" i="3"/>
  <c r="S27" i="3" s="1"/>
  <c r="U27" i="3" s="1"/>
  <c r="N28" i="3"/>
  <c r="P28" i="3"/>
  <c r="L28" i="3" s="1"/>
  <c r="S28" i="3"/>
  <c r="M29" i="3"/>
  <c r="P29" i="3"/>
  <c r="L30" i="3"/>
  <c r="P30" i="3"/>
  <c r="O31" i="3"/>
  <c r="P31" i="3"/>
  <c r="N31" i="3" s="1"/>
  <c r="P32" i="3"/>
  <c r="N32" i="3" s="1"/>
  <c r="N33" i="3"/>
  <c r="P33" i="3"/>
  <c r="S33" i="3" s="1"/>
  <c r="U33" i="3" s="1"/>
  <c r="N34" i="3"/>
  <c r="P34" i="3"/>
  <c r="L34" i="3" s="1"/>
  <c r="P35" i="3"/>
  <c r="L35" i="3" s="1"/>
  <c r="S35" i="3"/>
  <c r="W35" i="3"/>
  <c r="P36" i="3"/>
  <c r="L36" i="3" s="1"/>
  <c r="W36" i="3"/>
  <c r="P37" i="3"/>
  <c r="W37" i="3"/>
  <c r="P38" i="3"/>
  <c r="S38" i="3"/>
  <c r="O39" i="3"/>
  <c r="P39" i="3"/>
  <c r="W39" i="3"/>
  <c r="L42" i="3"/>
  <c r="S42" i="3" s="1"/>
  <c r="U42" i="3" s="1"/>
  <c r="AB42" i="3" s="1"/>
  <c r="AC42" i="3" s="1"/>
  <c r="AA42" i="3"/>
  <c r="L43" i="3"/>
  <c r="S43" i="3" s="1"/>
  <c r="AA43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L44" i="3"/>
  <c r="S44" i="3" s="1"/>
  <c r="AA44" i="3"/>
  <c r="L45" i="3"/>
  <c r="S45" i="3"/>
  <c r="U45" i="3" s="1"/>
  <c r="AB45" i="3" s="1"/>
  <c r="AA45" i="3"/>
  <c r="L46" i="3"/>
  <c r="S46" i="3" s="1"/>
  <c r="U46" i="3" s="1"/>
  <c r="AB46" i="3" s="1"/>
  <c r="AA46" i="3"/>
  <c r="L47" i="3"/>
  <c r="AA47" i="3"/>
  <c r="L48" i="3"/>
  <c r="S48" i="3" s="1"/>
  <c r="AA48" i="3"/>
  <c r="L49" i="3"/>
  <c r="AA49" i="3"/>
  <c r="L50" i="3"/>
  <c r="AA50" i="3"/>
  <c r="L51" i="3"/>
  <c r="S51" i="3"/>
  <c r="AA51" i="3"/>
  <c r="L52" i="3"/>
  <c r="S52" i="3" s="1"/>
  <c r="AA52" i="3"/>
  <c r="L53" i="3"/>
  <c r="AA53" i="3"/>
  <c r="L54" i="3"/>
  <c r="S54" i="3"/>
  <c r="U54" i="3"/>
  <c r="AB54" i="3" s="1"/>
  <c r="AA54" i="3"/>
  <c r="L55" i="3"/>
  <c r="S55" i="3" s="1"/>
  <c r="AA55" i="3"/>
  <c r="L56" i="3"/>
  <c r="S56" i="3" s="1"/>
  <c r="AA56" i="3"/>
  <c r="L57" i="3"/>
  <c r="AA57" i="3"/>
  <c r="L58" i="3"/>
  <c r="S58" i="3" s="1"/>
  <c r="AA58" i="3"/>
  <c r="L59" i="3"/>
  <c r="AA59" i="3"/>
  <c r="L60" i="3"/>
  <c r="S60" i="3" s="1"/>
  <c r="U60" i="3" s="1"/>
  <c r="AB60" i="3" s="1"/>
  <c r="AA60" i="3"/>
  <c r="L61" i="3"/>
  <c r="S61" i="3" s="1"/>
  <c r="U61" i="3" s="1"/>
  <c r="AA61" i="3"/>
  <c r="L62" i="3"/>
  <c r="S62" i="3"/>
  <c r="U62" i="3" s="1"/>
  <c r="AA62" i="3"/>
  <c r="L63" i="3"/>
  <c r="AA63" i="3"/>
  <c r="L64" i="3"/>
  <c r="S64" i="3"/>
  <c r="AA64" i="3"/>
  <c r="L65" i="3"/>
  <c r="S65" i="3"/>
  <c r="U65" i="3" s="1"/>
  <c r="AB65" i="3" s="1"/>
  <c r="AA65" i="3"/>
  <c r="L66" i="3"/>
  <c r="S66" i="3" s="1"/>
  <c r="AA66" i="3"/>
  <c r="L67" i="3"/>
  <c r="S67" i="3" s="1"/>
  <c r="AA67" i="3"/>
  <c r="L68" i="3"/>
  <c r="S68" i="3" s="1"/>
  <c r="U68" i="3" s="1"/>
  <c r="AA68" i="3"/>
  <c r="AB68" i="3" s="1"/>
  <c r="L69" i="3"/>
  <c r="S69" i="3" s="1"/>
  <c r="U69" i="3" s="1"/>
  <c r="AB69" i="3" s="1"/>
  <c r="AA69" i="3"/>
  <c r="L70" i="3"/>
  <c r="S70" i="3"/>
  <c r="U70" i="3" s="1"/>
  <c r="AA70" i="3"/>
  <c r="L71" i="3"/>
  <c r="S71" i="3" s="1"/>
  <c r="U71" i="3" s="1"/>
  <c r="AA71" i="3"/>
  <c r="L72" i="3"/>
  <c r="S72" i="3" s="1"/>
  <c r="AA72" i="3"/>
  <c r="L73" i="3"/>
  <c r="S73" i="3"/>
  <c r="U73" i="3"/>
  <c r="AB73" i="3" s="1"/>
  <c r="AA73" i="3"/>
  <c r="L74" i="3"/>
  <c r="AA74" i="3"/>
  <c r="L75" i="3"/>
  <c r="S75" i="3" s="1"/>
  <c r="AA75" i="3"/>
  <c r="L76" i="3"/>
  <c r="S76" i="3"/>
  <c r="U76" i="3" s="1"/>
  <c r="AB76" i="3" s="1"/>
  <c r="AA76" i="3"/>
  <c r="L77" i="3"/>
  <c r="AA77" i="3"/>
  <c r="L78" i="3"/>
  <c r="S78" i="3" s="1"/>
  <c r="AA78" i="3"/>
  <c r="L79" i="3"/>
  <c r="S79" i="3" s="1"/>
  <c r="AA79" i="3"/>
  <c r="L80" i="3"/>
  <c r="AA80" i="3"/>
  <c r="L81" i="3"/>
  <c r="S81" i="3" s="1"/>
  <c r="U81" i="3" s="1"/>
  <c r="AB81" i="3" s="1"/>
  <c r="AA81" i="3"/>
  <c r="L82" i="3"/>
  <c r="S82" i="3" s="1"/>
  <c r="U82" i="3"/>
  <c r="AA82" i="3"/>
  <c r="L83" i="3"/>
  <c r="S83" i="3" s="1"/>
  <c r="AA83" i="3"/>
  <c r="L84" i="3"/>
  <c r="AA84" i="3"/>
  <c r="L85" i="3"/>
  <c r="S85" i="3"/>
  <c r="U85" i="3" s="1"/>
  <c r="AB85" i="3" s="1"/>
  <c r="AA85" i="3"/>
  <c r="L86" i="3"/>
  <c r="S86" i="3"/>
  <c r="U86" i="3" s="1"/>
  <c r="AB86" i="3" s="1"/>
  <c r="AA86" i="3"/>
  <c r="L87" i="3"/>
  <c r="S87" i="3" s="1"/>
  <c r="AA87" i="3"/>
  <c r="L88" i="3"/>
  <c r="S88" i="3" s="1"/>
  <c r="AA88" i="3"/>
  <c r="L89" i="3"/>
  <c r="S89" i="3" s="1"/>
  <c r="U89" i="3" s="1"/>
  <c r="AB89" i="3" s="1"/>
  <c r="AA89" i="3"/>
  <c r="L90" i="3"/>
  <c r="AA90" i="3"/>
  <c r="L91" i="3"/>
  <c r="AA91" i="3"/>
  <c r="L92" i="3"/>
  <c r="S92" i="3" s="1"/>
  <c r="U92" i="3" s="1"/>
  <c r="AB92" i="3" s="1"/>
  <c r="AA92" i="3"/>
  <c r="L93" i="3"/>
  <c r="AA93" i="3"/>
  <c r="L94" i="3"/>
  <c r="S94" i="3" s="1"/>
  <c r="AA94" i="3"/>
  <c r="L95" i="3"/>
  <c r="AA95" i="3"/>
  <c r="L96" i="3"/>
  <c r="S96" i="3" s="1"/>
  <c r="AA96" i="3"/>
  <c r="L97" i="3"/>
  <c r="S97" i="3"/>
  <c r="U97" i="3" s="1"/>
  <c r="AB97" i="3" s="1"/>
  <c r="AA97" i="3"/>
  <c r="L98" i="3"/>
  <c r="S98" i="3" s="1"/>
  <c r="U98" i="3"/>
  <c r="AA98" i="3"/>
  <c r="L99" i="3"/>
  <c r="S99" i="3" s="1"/>
  <c r="AA99" i="3"/>
  <c r="L100" i="3"/>
  <c r="AA100" i="3"/>
  <c r="L101" i="3"/>
  <c r="S101" i="3"/>
  <c r="U101" i="3"/>
  <c r="AB101" i="3" s="1"/>
  <c r="AA101" i="3"/>
  <c r="L102" i="3"/>
  <c r="S102" i="3" s="1"/>
  <c r="U102" i="3" s="1"/>
  <c r="AB102" i="3" s="1"/>
  <c r="AA102" i="3"/>
  <c r="L103" i="3"/>
  <c r="S103" i="3" s="1"/>
  <c r="U103" i="3"/>
  <c r="AA103" i="3"/>
  <c r="L104" i="3"/>
  <c r="S104" i="3"/>
  <c r="AA104" i="3"/>
  <c r="L105" i="3"/>
  <c r="S105" i="3" s="1"/>
  <c r="AA105" i="3"/>
  <c r="L106" i="3"/>
  <c r="AA106" i="3"/>
  <c r="L107" i="3"/>
  <c r="S107" i="3" s="1"/>
  <c r="AA107" i="3"/>
  <c r="L108" i="3"/>
  <c r="AA108" i="3"/>
  <c r="L109" i="3"/>
  <c r="S109" i="3"/>
  <c r="AA109" i="3"/>
  <c r="L110" i="3"/>
  <c r="S110" i="3" s="1"/>
  <c r="AA110" i="3"/>
  <c r="L111" i="3"/>
  <c r="S111" i="3" s="1"/>
  <c r="U111" i="3" s="1"/>
  <c r="AA111" i="3"/>
  <c r="L112" i="3"/>
  <c r="AA112" i="3"/>
  <c r="L113" i="3"/>
  <c r="S113" i="3" s="1"/>
  <c r="AA113" i="3"/>
  <c r="L114" i="3"/>
  <c r="S114" i="3" s="1"/>
  <c r="AA114" i="3"/>
  <c r="L115" i="3"/>
  <c r="AA115" i="3"/>
  <c r="L116" i="3"/>
  <c r="AA116" i="3"/>
  <c r="L117" i="3"/>
  <c r="S117" i="3"/>
  <c r="AA117" i="3"/>
  <c r="L118" i="3"/>
  <c r="S118" i="3" s="1"/>
  <c r="AA118" i="3"/>
  <c r="L119" i="3"/>
  <c r="S119" i="3" s="1"/>
  <c r="U119" i="3" s="1"/>
  <c r="AB119" i="3" s="1"/>
  <c r="AA119" i="3"/>
  <c r="L120" i="3"/>
  <c r="AA120" i="3"/>
  <c r="L121" i="3"/>
  <c r="AA121" i="3"/>
  <c r="L122" i="3"/>
  <c r="S122" i="3"/>
  <c r="U122" i="3" s="1"/>
  <c r="AB122" i="3" s="1"/>
  <c r="AA122" i="3"/>
  <c r="L123" i="3"/>
  <c r="U123" i="3" s="1"/>
  <c r="S123" i="3"/>
  <c r="AA123" i="3"/>
  <c r="L124" i="3"/>
  <c r="AA124" i="3"/>
  <c r="L125" i="3"/>
  <c r="S125" i="3" s="1"/>
  <c r="AA125" i="3"/>
  <c r="L126" i="3"/>
  <c r="S126" i="3" s="1"/>
  <c r="U126" i="3" s="1"/>
  <c r="AB126" i="3" s="1"/>
  <c r="AA126" i="3"/>
  <c r="L127" i="3"/>
  <c r="S127" i="3" s="1"/>
  <c r="U127" i="3"/>
  <c r="AA127" i="3"/>
  <c r="L128" i="3"/>
  <c r="AA128" i="3"/>
  <c r="L129" i="3"/>
  <c r="S129" i="3" s="1"/>
  <c r="AA129" i="3"/>
  <c r="L130" i="3"/>
  <c r="S130" i="3"/>
  <c r="U130" i="3" s="1"/>
  <c r="AB130" i="3" s="1"/>
  <c r="AA130" i="3"/>
  <c r="L131" i="3"/>
  <c r="S131" i="3"/>
  <c r="U131" i="3"/>
  <c r="AB131" i="3" s="1"/>
  <c r="AA131" i="3"/>
  <c r="L132" i="3"/>
  <c r="AA132" i="3"/>
  <c r="L133" i="3"/>
  <c r="S133" i="3" s="1"/>
  <c r="AA133" i="3"/>
  <c r="L134" i="3"/>
  <c r="U134" i="3" s="1"/>
  <c r="AB134" i="3" s="1"/>
  <c r="S134" i="3"/>
  <c r="AA134" i="3"/>
  <c r="L135" i="3"/>
  <c r="S135" i="3" s="1"/>
  <c r="U135" i="3" s="1"/>
  <c r="AA135" i="3"/>
  <c r="L136" i="3"/>
  <c r="U136" i="3" s="1"/>
  <c r="AA136" i="3"/>
  <c r="AB136" i="3"/>
  <c r="L137" i="3"/>
  <c r="S137" i="3" s="1"/>
  <c r="U137" i="3" s="1"/>
  <c r="AB137" i="3" s="1"/>
  <c r="AA137" i="3"/>
  <c r="L138" i="3"/>
  <c r="S138" i="3"/>
  <c r="U138" i="3" s="1"/>
  <c r="AB138" i="3" s="1"/>
  <c r="AA138" i="3"/>
  <c r="L139" i="3"/>
  <c r="S139" i="3" s="1"/>
  <c r="U139" i="3"/>
  <c r="AB139" i="3" s="1"/>
  <c r="AA139" i="3"/>
  <c r="L140" i="3"/>
  <c r="AA140" i="3"/>
  <c r="L141" i="3"/>
  <c r="S141" i="3" s="1"/>
  <c r="AA141" i="3"/>
  <c r="L142" i="3"/>
  <c r="S142" i="3" s="1"/>
  <c r="AA142" i="3"/>
  <c r="L143" i="3"/>
  <c r="AA143" i="3"/>
  <c r="L144" i="3"/>
  <c r="S144" i="3" s="1"/>
  <c r="U144" i="3" s="1"/>
  <c r="AB144" i="3" s="1"/>
  <c r="AA144" i="3"/>
  <c r="L145" i="3"/>
  <c r="U145" i="3" s="1"/>
  <c r="S145" i="3"/>
  <c r="AA145" i="3"/>
  <c r="L146" i="3"/>
  <c r="S146" i="3" s="1"/>
  <c r="U146" i="3" s="1"/>
  <c r="AB146" i="3" s="1"/>
  <c r="AA146" i="3"/>
  <c r="L147" i="3"/>
  <c r="S147" i="3" s="1"/>
  <c r="AA147" i="3"/>
  <c r="L148" i="3"/>
  <c r="S148" i="3" s="1"/>
  <c r="AA148" i="3"/>
  <c r="L149" i="3"/>
  <c r="S149" i="3" s="1"/>
  <c r="U149" i="3" s="1"/>
  <c r="AB149" i="3" s="1"/>
  <c r="AA149" i="3"/>
  <c r="L150" i="3"/>
  <c r="S150" i="3" s="1"/>
  <c r="AA150" i="3"/>
  <c r="L151" i="3"/>
  <c r="S151" i="3" s="1"/>
  <c r="AA151" i="3"/>
  <c r="L152" i="3"/>
  <c r="U152" i="3" s="1"/>
  <c r="AB152" i="3" s="1"/>
  <c r="S152" i="3"/>
  <c r="AA152" i="3"/>
  <c r="L153" i="3"/>
  <c r="S153" i="3" s="1"/>
  <c r="AA153" i="3"/>
  <c r="L154" i="3"/>
  <c r="S154" i="3"/>
  <c r="U154" i="3" s="1"/>
  <c r="AA154" i="3"/>
  <c r="L155" i="3"/>
  <c r="S155" i="3" s="1"/>
  <c r="U155" i="3"/>
  <c r="AA155" i="3"/>
  <c r="L156" i="3"/>
  <c r="S156" i="3" s="1"/>
  <c r="AA156" i="3"/>
  <c r="L157" i="3"/>
  <c r="S157" i="3"/>
  <c r="U157" i="3" s="1"/>
  <c r="AB157" i="3" s="1"/>
  <c r="L158" i="3"/>
  <c r="S158" i="3" s="1"/>
  <c r="AA158" i="3"/>
  <c r="L159" i="3"/>
  <c r="S159" i="3" s="1"/>
  <c r="U159" i="3" s="1"/>
  <c r="AA159" i="3"/>
  <c r="L160" i="3"/>
  <c r="S160" i="3" s="1"/>
  <c r="AA160" i="3"/>
  <c r="L161" i="3"/>
  <c r="S161" i="3"/>
  <c r="U161" i="3" s="1"/>
  <c r="AB161" i="3" s="1"/>
  <c r="AA161" i="3"/>
  <c r="L162" i="3"/>
  <c r="S162" i="3" s="1"/>
  <c r="AA162" i="3"/>
  <c r="L163" i="3"/>
  <c r="S163" i="3" s="1"/>
  <c r="AA163" i="3"/>
  <c r="L164" i="3"/>
  <c r="S164" i="3" s="1"/>
  <c r="U164" i="3" s="1"/>
  <c r="AB164" i="3" s="1"/>
  <c r="AA164" i="3"/>
  <c r="L165" i="3"/>
  <c r="S165" i="3" s="1"/>
  <c r="U165" i="3"/>
  <c r="AB165" i="3" s="1"/>
  <c r="AA165" i="3"/>
  <c r="L166" i="3"/>
  <c r="S166" i="3"/>
  <c r="AA166" i="3"/>
  <c r="L167" i="3"/>
  <c r="S167" i="3" s="1"/>
  <c r="AA167" i="3"/>
  <c r="U57" i="3" l="1"/>
  <c r="AB57" i="3" s="1"/>
  <c r="U49" i="3"/>
  <c r="AB49" i="3" s="1"/>
  <c r="U142" i="3"/>
  <c r="S115" i="3"/>
  <c r="U115" i="3" s="1"/>
  <c r="AB115" i="3" s="1"/>
  <c r="U87" i="3"/>
  <c r="S57" i="3"/>
  <c r="S49" i="3"/>
  <c r="S36" i="3"/>
  <c r="U35" i="3"/>
  <c r="O34" i="3"/>
  <c r="O16" i="3"/>
  <c r="U12" i="3"/>
  <c r="Q6" i="3"/>
  <c r="V6" i="3" s="1"/>
  <c r="AA6" i="3" s="1"/>
  <c r="AB154" i="3"/>
  <c r="AB103" i="3"/>
  <c r="AB70" i="3"/>
  <c r="AB62" i="3"/>
  <c r="O36" i="3"/>
  <c r="Q17" i="3"/>
  <c r="V17" i="3" s="1"/>
  <c r="AA17" i="3" s="1"/>
  <c r="AB17" i="3" s="1"/>
  <c r="L16" i="3"/>
  <c r="Q16" i="3" s="1"/>
  <c r="V16" i="3" s="1"/>
  <c r="AA16" i="3" s="1"/>
  <c r="O12" i="3"/>
  <c r="U141" i="3"/>
  <c r="AB141" i="3" s="1"/>
  <c r="U117" i="3"/>
  <c r="AB117" i="3" s="1"/>
  <c r="U114" i="3"/>
  <c r="AB114" i="3" s="1"/>
  <c r="AB111" i="3"/>
  <c r="U105" i="3"/>
  <c r="AB105" i="3" s="1"/>
  <c r="U78" i="3"/>
  <c r="AB78" i="3" s="1"/>
  <c r="N36" i="3"/>
  <c r="O35" i="3"/>
  <c r="O17" i="3"/>
  <c r="S13" i="3"/>
  <c r="U13" i="3" s="1"/>
  <c r="N12" i="3"/>
  <c r="O7" i="3"/>
  <c r="U125" i="3"/>
  <c r="AB125" i="3" s="1"/>
  <c r="U56" i="3"/>
  <c r="AB56" i="3" s="1"/>
  <c r="M36" i="3"/>
  <c r="Q36" i="3" s="1"/>
  <c r="V36" i="3" s="1"/>
  <c r="AA36" i="3" s="1"/>
  <c r="N35" i="3"/>
  <c r="N7" i="3"/>
  <c r="U110" i="3"/>
  <c r="AB110" i="3" s="1"/>
  <c r="U94" i="3"/>
  <c r="AB94" i="3" s="1"/>
  <c r="M35" i="3"/>
  <c r="Q35" i="3" s="1"/>
  <c r="V35" i="3" s="1"/>
  <c r="AA35" i="3" s="1"/>
  <c r="M33" i="3"/>
  <c r="N27" i="3"/>
  <c r="M21" i="3"/>
  <c r="Q21" i="3" s="1"/>
  <c r="V21" i="3" s="1"/>
  <c r="AA21" i="3" s="1"/>
  <c r="AB21" i="3" s="1"/>
  <c r="L17" i="3"/>
  <c r="L15" i="3"/>
  <c r="N13" i="3"/>
  <c r="Q13" i="3" s="1"/>
  <c r="V13" i="3" s="1"/>
  <c r="AA13" i="3" s="1"/>
  <c r="U11" i="3"/>
  <c r="S8" i="3"/>
  <c r="U8" i="3" s="1"/>
  <c r="N4" i="3"/>
  <c r="U162" i="3"/>
  <c r="AB162" i="3" s="1"/>
  <c r="AB159" i="3"/>
  <c r="AB155" i="3"/>
  <c r="AB135" i="3"/>
  <c r="U118" i="3"/>
  <c r="AB118" i="3" s="1"/>
  <c r="U66" i="3"/>
  <c r="AB66" i="3" s="1"/>
  <c r="U55" i="3"/>
  <c r="AB55" i="3" s="1"/>
  <c r="L33" i="3"/>
  <c r="Q33" i="3" s="1"/>
  <c r="V33" i="3" s="1"/>
  <c r="Q18" i="3"/>
  <c r="V18" i="3" s="1"/>
  <c r="AA18" i="3" s="1"/>
  <c r="AB18" i="3" s="1"/>
  <c r="Q11" i="3"/>
  <c r="V11" i="3" s="1"/>
  <c r="AA11" i="3" s="1"/>
  <c r="AB11" i="3" s="1"/>
  <c r="U147" i="3"/>
  <c r="AB147" i="3" s="1"/>
  <c r="S128" i="3"/>
  <c r="U128" i="3" s="1"/>
  <c r="AB128" i="3" s="1"/>
  <c r="S84" i="3"/>
  <c r="U84" i="3" s="1"/>
  <c r="AB84" i="3" s="1"/>
  <c r="S74" i="3"/>
  <c r="U74" i="3" s="1"/>
  <c r="AB74" i="3" s="1"/>
  <c r="S53" i="3"/>
  <c r="U53" i="3" s="1"/>
  <c r="AB53" i="3" s="1"/>
  <c r="S39" i="3"/>
  <c r="U39" i="3" s="1"/>
  <c r="L39" i="3"/>
  <c r="M39" i="3"/>
  <c r="N39" i="3"/>
  <c r="U67" i="3"/>
  <c r="AB67" i="3" s="1"/>
  <c r="AB145" i="3"/>
  <c r="AB142" i="3"/>
  <c r="AB127" i="3"/>
  <c r="S120" i="3"/>
  <c r="U120" i="3" s="1"/>
  <c r="AB120" i="3" s="1"/>
  <c r="S106" i="3"/>
  <c r="U106" i="3" s="1"/>
  <c r="AB106" i="3" s="1"/>
  <c r="AB87" i="3"/>
  <c r="AB71" i="3"/>
  <c r="O38" i="3"/>
  <c r="N38" i="3"/>
  <c r="L38" i="3"/>
  <c r="Q38" i="3" s="1"/>
  <c r="V38" i="3" s="1"/>
  <c r="M38" i="3"/>
  <c r="U38" i="3"/>
  <c r="U88" i="3"/>
  <c r="AB88" i="3" s="1"/>
  <c r="U158" i="3"/>
  <c r="AB158" i="3" s="1"/>
  <c r="U148" i="3"/>
  <c r="AB148" i="3" s="1"/>
  <c r="AB123" i="3"/>
  <c r="S116" i="3"/>
  <c r="U116" i="3" s="1"/>
  <c r="AB116" i="3" s="1"/>
  <c r="S112" i="3"/>
  <c r="U112" i="3" s="1"/>
  <c r="AB112" i="3" s="1"/>
  <c r="S100" i="3"/>
  <c r="U100" i="3" s="1"/>
  <c r="AB100" i="3" s="1"/>
  <c r="S47" i="3"/>
  <c r="U47" i="3" s="1"/>
  <c r="AB47" i="3" s="1"/>
  <c r="S90" i="3"/>
  <c r="U90" i="3"/>
  <c r="AB90" i="3" s="1"/>
  <c r="S124" i="3"/>
  <c r="U124" i="3" s="1"/>
  <c r="AB124" i="3" s="1"/>
  <c r="U109" i="3"/>
  <c r="AB109" i="3" s="1"/>
  <c r="U36" i="3"/>
  <c r="M24" i="3"/>
  <c r="O24" i="3"/>
  <c r="S24" i="3"/>
  <c r="U24" i="3"/>
  <c r="L24" i="3"/>
  <c r="U166" i="3"/>
  <c r="AB166" i="3" s="1"/>
  <c r="U153" i="3"/>
  <c r="AB153" i="3" s="1"/>
  <c r="S132" i="3"/>
  <c r="U132" i="3" s="1"/>
  <c r="AB132" i="3" s="1"/>
  <c r="U129" i="3"/>
  <c r="AB129" i="3" s="1"/>
  <c r="S108" i="3"/>
  <c r="U108" i="3" s="1"/>
  <c r="AB108" i="3" s="1"/>
  <c r="W33" i="3"/>
  <c r="AA33" i="3" s="1"/>
  <c r="AB33" i="3" s="1"/>
  <c r="W25" i="3"/>
  <c r="U133" i="3"/>
  <c r="AB133" i="3" s="1"/>
  <c r="U167" i="3"/>
  <c r="AB167" i="3" s="1"/>
  <c r="U160" i="3"/>
  <c r="AB160" i="3" s="1"/>
  <c r="U156" i="3"/>
  <c r="AB156" i="3" s="1"/>
  <c r="U150" i="3"/>
  <c r="AB150" i="3" s="1"/>
  <c r="S95" i="3"/>
  <c r="U95" i="3"/>
  <c r="AB95" i="3" s="1"/>
  <c r="S93" i="3"/>
  <c r="U93" i="3" s="1"/>
  <c r="AB93" i="3" s="1"/>
  <c r="AB82" i="3"/>
  <c r="U77" i="3"/>
  <c r="AB77" i="3" s="1"/>
  <c r="S77" i="3"/>
  <c r="AB61" i="3"/>
  <c r="L37" i="3"/>
  <c r="N37" i="3"/>
  <c r="U37" i="3"/>
  <c r="M37" i="3"/>
  <c r="O37" i="3"/>
  <c r="S37" i="3"/>
  <c r="U113" i="3"/>
  <c r="AB113" i="3" s="1"/>
  <c r="M32" i="3"/>
  <c r="O32" i="3"/>
  <c r="L32" i="3"/>
  <c r="S32" i="3"/>
  <c r="U32" i="3"/>
  <c r="U151" i="3"/>
  <c r="AB151" i="3" s="1"/>
  <c r="W27" i="3"/>
  <c r="U163" i="3"/>
  <c r="AB163" i="3" s="1"/>
  <c r="U143" i="3"/>
  <c r="AB143" i="3" s="1"/>
  <c r="S143" i="3"/>
  <c r="S140" i="3"/>
  <c r="U140" i="3" s="1"/>
  <c r="AB140" i="3" s="1"/>
  <c r="S121" i="3"/>
  <c r="U121" i="3" s="1"/>
  <c r="AB121" i="3" s="1"/>
  <c r="U99" i="3"/>
  <c r="AB99" i="3" s="1"/>
  <c r="S63" i="3"/>
  <c r="U63" i="3"/>
  <c r="AB63" i="3" s="1"/>
  <c r="S31" i="3"/>
  <c r="U31" i="3" s="1"/>
  <c r="L31" i="3"/>
  <c r="O30" i="3"/>
  <c r="M30" i="3"/>
  <c r="N30" i="3"/>
  <c r="Q30" i="3" s="1"/>
  <c r="V30" i="3" s="1"/>
  <c r="O22" i="3"/>
  <c r="S22" i="3"/>
  <c r="U22" i="3" s="1"/>
  <c r="L22" i="3"/>
  <c r="M22" i="3"/>
  <c r="N22" i="3"/>
  <c r="U107" i="3"/>
  <c r="AB107" i="3" s="1"/>
  <c r="U51" i="3"/>
  <c r="AB51" i="3" s="1"/>
  <c r="M31" i="3"/>
  <c r="W23" i="3"/>
  <c r="U96" i="3"/>
  <c r="AB96" i="3" s="1"/>
  <c r="U79" i="3"/>
  <c r="AB79" i="3" s="1"/>
  <c r="U75" i="3"/>
  <c r="AB75" i="3" s="1"/>
  <c r="U64" i="3"/>
  <c r="AB64" i="3" s="1"/>
  <c r="U58" i="3"/>
  <c r="AB58" i="3" s="1"/>
  <c r="U52" i="3"/>
  <c r="AB52" i="3" s="1"/>
  <c r="U48" i="3"/>
  <c r="AB48" i="3" s="1"/>
  <c r="U28" i="3"/>
  <c r="U43" i="3"/>
  <c r="AB43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W8" i="3"/>
  <c r="AA8" i="3" s="1"/>
  <c r="AB8" i="3" s="1"/>
  <c r="U104" i="3"/>
  <c r="AB104" i="3" s="1"/>
  <c r="AB98" i="3"/>
  <c r="U83" i="3"/>
  <c r="AB83" i="3" s="1"/>
  <c r="U72" i="3"/>
  <c r="AB72" i="3" s="1"/>
  <c r="U44" i="3"/>
  <c r="AB44" i="3" s="1"/>
  <c r="L29" i="3"/>
  <c r="Q29" i="3" s="1"/>
  <c r="V29" i="3" s="1"/>
  <c r="N29" i="3"/>
  <c r="S29" i="3"/>
  <c r="U29" i="3"/>
  <c r="S91" i="3"/>
  <c r="U91" i="3" s="1"/>
  <c r="AB91" i="3" s="1"/>
  <c r="S80" i="3"/>
  <c r="U80" i="3" s="1"/>
  <c r="AB80" i="3" s="1"/>
  <c r="S59" i="3"/>
  <c r="U59" i="3" s="1"/>
  <c r="AB59" i="3" s="1"/>
  <c r="U50" i="3"/>
  <c r="AB50" i="3" s="1"/>
  <c r="S50" i="3"/>
  <c r="M34" i="3"/>
  <c r="Q34" i="3" s="1"/>
  <c r="V34" i="3" s="1"/>
  <c r="S34" i="3"/>
  <c r="U34" i="3" s="1"/>
  <c r="S30" i="3"/>
  <c r="U30" i="3" s="1"/>
  <c r="O29" i="3"/>
  <c r="O33" i="3"/>
  <c r="S26" i="3"/>
  <c r="U26" i="3" s="1"/>
  <c r="O25" i="3"/>
  <c r="M19" i="3"/>
  <c r="M9" i="3"/>
  <c r="O28" i="3"/>
  <c r="L27" i="3"/>
  <c r="Q27" i="3" s="1"/>
  <c r="V27" i="3" s="1"/>
  <c r="AA27" i="3" s="1"/>
  <c r="AB27" i="3" s="1"/>
  <c r="N25" i="3"/>
  <c r="O20" i="3"/>
  <c r="L19" i="3"/>
  <c r="M14" i="3"/>
  <c r="O10" i="3"/>
  <c r="L9" i="3"/>
  <c r="M4" i="3"/>
  <c r="S3" i="3"/>
  <c r="U3" i="3" s="1"/>
  <c r="M25" i="3"/>
  <c r="O23" i="3"/>
  <c r="N20" i="3"/>
  <c r="S16" i="3"/>
  <c r="U16" i="3" s="1"/>
  <c r="AB16" i="3" s="1"/>
  <c r="O15" i="3"/>
  <c r="L14" i="3"/>
  <c r="Q14" i="3" s="1"/>
  <c r="V14" i="3" s="1"/>
  <c r="AA14" i="3" s="1"/>
  <c r="M12" i="3"/>
  <c r="Q12" i="3" s="1"/>
  <c r="V12" i="3" s="1"/>
  <c r="AA12" i="3" s="1"/>
  <c r="AB12" i="3" s="1"/>
  <c r="N10" i="3"/>
  <c r="M7" i="3"/>
  <c r="S6" i="3"/>
  <c r="U6" i="3" s="1"/>
  <c r="AB6" i="3" s="1"/>
  <c r="O5" i="3"/>
  <c r="L4" i="3"/>
  <c r="M28" i="3"/>
  <c r="Q28" i="3" s="1"/>
  <c r="V28" i="3" s="1"/>
  <c r="O26" i="3"/>
  <c r="L25" i="3"/>
  <c r="Q25" i="3" s="1"/>
  <c r="V25" i="3" s="1"/>
  <c r="N23" i="3"/>
  <c r="M20" i="3"/>
  <c r="S19" i="3"/>
  <c r="U19" i="3" s="1"/>
  <c r="N15" i="3"/>
  <c r="M10" i="3"/>
  <c r="S9" i="3"/>
  <c r="U9" i="3" s="1"/>
  <c r="O8" i="3"/>
  <c r="L7" i="3"/>
  <c r="N5" i="3"/>
  <c r="M23" i="3"/>
  <c r="O21" i="3"/>
  <c r="L20" i="3"/>
  <c r="Q20" i="3" s="1"/>
  <c r="V20" i="3" s="1"/>
  <c r="AA20" i="3" s="1"/>
  <c r="M15" i="3"/>
  <c r="Q15" i="3" s="1"/>
  <c r="V15" i="3" s="1"/>
  <c r="AA15" i="3" s="1"/>
  <c r="S14" i="3"/>
  <c r="U14" i="3" s="1"/>
  <c r="O13" i="3"/>
  <c r="O11" i="3"/>
  <c r="L10" i="3"/>
  <c r="M5" i="3"/>
  <c r="S4" i="3"/>
  <c r="U4" i="3" s="1"/>
  <c r="O3" i="3"/>
  <c r="M26" i="3"/>
  <c r="Q26" i="3" s="1"/>
  <c r="V26" i="3" s="1"/>
  <c r="U20" i="3"/>
  <c r="O6" i="3"/>
  <c r="L5" i="3"/>
  <c r="N3" i="3"/>
  <c r="O19" i="3"/>
  <c r="U15" i="3"/>
  <c r="O9" i="3"/>
  <c r="M3" i="3"/>
  <c r="Q3" i="3" s="1"/>
  <c r="V3" i="3" s="1"/>
  <c r="AA3" i="3" s="1"/>
  <c r="Q19" i="3" l="1"/>
  <c r="V19" i="3" s="1"/>
  <c r="Q31" i="3"/>
  <c r="V31" i="3" s="1"/>
  <c r="AB13" i="3"/>
  <c r="AB35" i="3"/>
  <c r="Q23" i="3"/>
  <c r="V23" i="3" s="1"/>
  <c r="AA23" i="3" s="1"/>
  <c r="AB23" i="3" s="1"/>
  <c r="Q5" i="3"/>
  <c r="V5" i="3" s="1"/>
  <c r="AA5" i="3" s="1"/>
  <c r="AB5" i="3" s="1"/>
  <c r="AB36" i="3"/>
  <c r="W26" i="3"/>
  <c r="AA26" i="3" s="1"/>
  <c r="AB26" i="3" s="1"/>
  <c r="W19" i="3"/>
  <c r="W30" i="3"/>
  <c r="AA30" i="3" s="1"/>
  <c r="AB30" i="3" s="1"/>
  <c r="AA25" i="3"/>
  <c r="AB25" i="3" s="1"/>
  <c r="Q32" i="3"/>
  <c r="V32" i="3" s="1"/>
  <c r="AB3" i="3"/>
  <c r="AC3" i="3" s="1"/>
  <c r="Q4" i="3"/>
  <c r="V4" i="3" s="1"/>
  <c r="AA4" i="3" s="1"/>
  <c r="AB4" i="3" s="1"/>
  <c r="Q9" i="3"/>
  <c r="V9" i="3" s="1"/>
  <c r="AA9" i="3" s="1"/>
  <c r="AB9" i="3" s="1"/>
  <c r="W31" i="3"/>
  <c r="W28" i="3"/>
  <c r="AA28" i="3" s="1"/>
  <c r="AB28" i="3" s="1"/>
  <c r="Q39" i="3"/>
  <c r="V39" i="3" s="1"/>
  <c r="AA39" i="3" s="1"/>
  <c r="AB39" i="3" s="1"/>
  <c r="AC53" i="3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B15" i="3"/>
  <c r="AB14" i="3"/>
  <c r="Q10" i="3"/>
  <c r="V10" i="3" s="1"/>
  <c r="AA10" i="3" s="1"/>
  <c r="AB10" i="3" s="1"/>
  <c r="AA31" i="3"/>
  <c r="AB31" i="3" s="1"/>
  <c r="Q24" i="3"/>
  <c r="V24" i="3" s="1"/>
  <c r="Q37" i="3"/>
  <c r="V37" i="3" s="1"/>
  <c r="AA37" i="3" s="1"/>
  <c r="AB37" i="3" s="1"/>
  <c r="AA19" i="3"/>
  <c r="AB19" i="3" s="1"/>
  <c r="W34" i="3"/>
  <c r="AA34" i="3" s="1"/>
  <c r="AB34" i="3" s="1"/>
  <c r="Q22" i="3"/>
  <c r="V22" i="3" s="1"/>
  <c r="AA22" i="3" s="1"/>
  <c r="AB22" i="3" s="1"/>
  <c r="W32" i="3"/>
  <c r="W24" i="3"/>
  <c r="W29" i="3"/>
  <c r="AA29" i="3" s="1"/>
  <c r="AB29" i="3" s="1"/>
  <c r="AB20" i="3"/>
  <c r="Q7" i="3"/>
  <c r="V7" i="3" s="1"/>
  <c r="AA7" i="3" s="1"/>
  <c r="AB7" i="3" s="1"/>
  <c r="W38" i="3"/>
  <c r="AA38" i="3" s="1"/>
  <c r="AB38" i="3" s="1"/>
  <c r="AA32" i="3" l="1"/>
  <c r="AB32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A24" i="3"/>
  <c r="AB24" i="3" s="1"/>
  <c r="AC24" i="3" l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</calcChain>
</file>

<file path=xl/sharedStrings.xml><?xml version="1.0" encoding="utf-8"?>
<sst xmlns="http://schemas.openxmlformats.org/spreadsheetml/2006/main" count="2645" uniqueCount="294">
  <si>
    <t>S.No</t>
  </si>
  <si>
    <t>Dr. C. TAMILSELVAN</t>
  </si>
  <si>
    <t>KALIYAN AYYAVOO</t>
  </si>
  <si>
    <t xml:space="preserve">S.JOHN JOSEPH </t>
  </si>
  <si>
    <t>G. B. AZEEMA</t>
  </si>
  <si>
    <t>B. RAJASEKAR</t>
  </si>
  <si>
    <t>D. GUNASEKAR</t>
  </si>
  <si>
    <t>D.VENKATESAN</t>
  </si>
  <si>
    <t>D. RAJKUMAR</t>
  </si>
  <si>
    <t>G. KALIDOSS</t>
  </si>
  <si>
    <t>M.RAVINDRAKUMAR</t>
  </si>
  <si>
    <t>V KAVITHA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</si>
  <si>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</si>
  <si>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</si>
  <si>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</si>
  <si>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</si>
  <si>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</si>
  <si>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</si>
  <si>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</si>
  <si>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S.DEVANAND</t>
  </si>
  <si>
    <t>Dr. BHARATHI RAJAN</t>
  </si>
  <si>
    <t>M.NIRMALA</t>
  </si>
  <si>
    <t>S. POOBITHA</t>
  </si>
  <si>
    <t>S.K.DEIVASIGAMANI</t>
  </si>
  <si>
    <t>M. MOHAN RAJ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</si>
  <si>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</si>
  <si>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</si>
  <si>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</si>
  <si>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</si>
  <si>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</si>
  <si>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</si>
  <si>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</si>
  <si>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</si>
  <si>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</si>
  <si>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</si>
  <si>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</si>
  <si>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</si>
  <si>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</si>
  <si>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</si>
  <si>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</si>
  <si>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</si>
  <si>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</si>
  <si>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</si>
  <si>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</si>
  <si>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</si>
  <si>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O.T WAGES</t>
  </si>
  <si>
    <t>GROSS SALARY</t>
  </si>
  <si>
    <t>EPFO</t>
  </si>
  <si>
    <t>ESIC</t>
  </si>
  <si>
    <t>TDS</t>
  </si>
  <si>
    <t>Adavance</t>
  </si>
  <si>
    <t>Total Teduction</t>
  </si>
  <si>
    <t xml:space="preserve">Net salary </t>
  </si>
  <si>
    <t>EPFO SALARY</t>
  </si>
  <si>
    <t>EMPLOYEE  NAME</t>
  </si>
  <si>
    <t>ARIVU VIZHI GURUSAMY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</si>
  <si>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</si>
  <si>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</si>
  <si>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</si>
  <si>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</si>
  <si>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</si>
  <si>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</si>
  <si>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</si>
  <si>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MEENA</t>
  </si>
  <si>
    <t>V. ANGAYARKANI</t>
  </si>
  <si>
    <t>Transport</t>
  </si>
  <si>
    <t>MAY</t>
  </si>
  <si>
    <t>LIST</t>
  </si>
  <si>
    <t>PF</t>
  </si>
  <si>
    <t>NPF</t>
  </si>
  <si>
    <t>BANK</t>
  </si>
  <si>
    <t>A/C NO</t>
  </si>
  <si>
    <t>IFSC</t>
  </si>
  <si>
    <t>BRANCH</t>
  </si>
  <si>
    <t>E. KING SOLOMON</t>
  </si>
  <si>
    <t>FROM</t>
  </si>
  <si>
    <t>CC</t>
  </si>
  <si>
    <t>S.RAVI</t>
  </si>
  <si>
    <t>A.PUNNIYAKOTTI</t>
  </si>
  <si>
    <t>A.JAYASANKHAR</t>
  </si>
  <si>
    <t>K.MURALI</t>
  </si>
  <si>
    <t>D.HEMAVATHI</t>
  </si>
  <si>
    <t>D. SUBHA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</si>
  <si>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</si>
  <si>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</si>
  <si>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</si>
  <si>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</si>
  <si>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</si>
  <si>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</si>
  <si>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</si>
  <si>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</si>
  <si>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N. SRIDEVI</t>
  </si>
  <si>
    <t>S. PARVATHI</t>
  </si>
  <si>
    <t>K. SUGAN</t>
  </si>
  <si>
    <t>SUPRIYA</t>
  </si>
  <si>
    <t>RAJESWARI B</t>
  </si>
  <si>
    <t>A THENMOZHI</t>
  </si>
  <si>
    <t>N KAVIYARASU</t>
  </si>
  <si>
    <t>SAMPATH KUMAR</t>
  </si>
  <si>
    <t>SUDAGAR A</t>
  </si>
  <si>
    <t>DEEPA</t>
  </si>
  <si>
    <t>AMALORPAVARAJ BALASAMY</t>
  </si>
  <si>
    <t>B KANTHA</t>
  </si>
  <si>
    <t>CA1</t>
  </si>
  <si>
    <t>Grand Total</t>
  </si>
  <si>
    <t xml:space="preserve">Sum of Net salary </t>
  </si>
  <si>
    <t>UBI</t>
  </si>
  <si>
    <t>SSI-GUINDY</t>
  </si>
  <si>
    <t>UBIN0552631</t>
  </si>
  <si>
    <t>CHAMIERS ROAD</t>
  </si>
  <si>
    <t>UBIN0533238</t>
  </si>
  <si>
    <t>526302010008767</t>
  </si>
  <si>
    <t>THOOTHUKUDI</t>
  </si>
  <si>
    <t>UBIN0564303</t>
  </si>
  <si>
    <t>SSI GUINDY</t>
  </si>
  <si>
    <t>MADHAVARAM</t>
  </si>
  <si>
    <t>UBIN0533297</t>
  </si>
  <si>
    <t>Total</t>
  </si>
  <si>
    <t>BIOSCIENCE RESEARCH FOUNDATION</t>
  </si>
  <si>
    <t>K. MOHAN</t>
  </si>
  <si>
    <t>O T DAYS</t>
  </si>
  <si>
    <t>TAMIL SELVI D</t>
  </si>
  <si>
    <t>ANY ADDITONAL (NO ESI EFFECT)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</si>
  <si>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</si>
  <si>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</si>
  <si>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</si>
  <si>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</si>
  <si>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</si>
  <si>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</si>
  <si>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</si>
  <si>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</si>
  <si>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</si>
  <si>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</si>
  <si>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</si>
  <si>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</si>
  <si>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EMP ID</t>
  </si>
  <si>
    <t>S. RADHA</t>
  </si>
  <si>
    <t>A. OM PRAKASH</t>
  </si>
  <si>
    <t>T. KOWSALYA</t>
  </si>
  <si>
    <t>P. VENKATESAN</t>
  </si>
  <si>
    <t>V. VINAYAGAMURTHY</t>
  </si>
  <si>
    <t>A.KANNAN</t>
  </si>
  <si>
    <t>M.PERIYASAMY</t>
  </si>
  <si>
    <t>526302010012631</t>
  </si>
  <si>
    <t>526302010012632</t>
  </si>
  <si>
    <t>RAMYA D</t>
  </si>
  <si>
    <t>S. ETHIRAJ</t>
  </si>
  <si>
    <t>S.SIVAPRAKASAM</t>
  </si>
  <si>
    <t>B.DARIUS INFANTRAJ</t>
  </si>
  <si>
    <t>AJITH KUMAR</t>
  </si>
  <si>
    <t>CHITRA.K</t>
  </si>
  <si>
    <t>CHURAI SANJANA RAJEEV</t>
  </si>
  <si>
    <t>SAMPURNAM.R</t>
  </si>
  <si>
    <t>R.JESINITHA</t>
  </si>
  <si>
    <t>A.SARANYA</t>
  </si>
  <si>
    <t>V.NAVANEETHAN</t>
  </si>
  <si>
    <t>P.BALA</t>
  </si>
  <si>
    <t>SHYAMALA.S</t>
  </si>
  <si>
    <t>V. EVANGELINE BLESSITA</t>
  </si>
  <si>
    <t>L.MONIKA</t>
  </si>
  <si>
    <t>R.ABINAYA</t>
  </si>
  <si>
    <t>SNEHA PRIYA V</t>
  </si>
  <si>
    <t>D. AMUTHA</t>
  </si>
  <si>
    <t>C. LAVANYA</t>
  </si>
  <si>
    <t>P. JEEVITHA</t>
  </si>
  <si>
    <t>D.Kaaviya</t>
  </si>
  <si>
    <t>D.Mageswari</t>
  </si>
  <si>
    <t>K.Padmini</t>
  </si>
  <si>
    <t>N.Rose</t>
  </si>
  <si>
    <t>R.Kasthuri</t>
  </si>
  <si>
    <t>R.Bhuvaneshwari</t>
  </si>
  <si>
    <t>U.Jemima</t>
  </si>
  <si>
    <t>K. PUSHPA</t>
  </si>
  <si>
    <t>526302010012698</t>
  </si>
  <si>
    <t>526302010012702</t>
  </si>
  <si>
    <t>526302010012703</t>
  </si>
  <si>
    <t>526302010012714</t>
  </si>
  <si>
    <t>526302010012712</t>
  </si>
  <si>
    <t>526302010012717</t>
  </si>
  <si>
    <t>526302010012716</t>
  </si>
  <si>
    <t>526302010012761</t>
  </si>
  <si>
    <t>526302010012759</t>
  </si>
  <si>
    <t>526302010012697</t>
  </si>
  <si>
    <t>526302010012696</t>
  </si>
  <si>
    <t>570502010000274</t>
  </si>
  <si>
    <t>526302010012812</t>
  </si>
  <si>
    <t>526302010012813</t>
  </si>
  <si>
    <t>526302010012814</t>
  </si>
  <si>
    <t>526302010012834</t>
  </si>
  <si>
    <t>526302010012819</t>
  </si>
  <si>
    <t>526302010012695</t>
  </si>
  <si>
    <t>526302010012821</t>
  </si>
  <si>
    <t>526302010012820</t>
  </si>
  <si>
    <t>526302010012818</t>
  </si>
  <si>
    <t>526302010012816</t>
  </si>
  <si>
    <t>526302010012832</t>
  </si>
  <si>
    <t>526302010012830</t>
  </si>
  <si>
    <t>526302010012835</t>
  </si>
  <si>
    <t>526302010012831</t>
  </si>
  <si>
    <t>526302010009776</t>
  </si>
  <si>
    <t>TOTAL CHK</t>
  </si>
  <si>
    <t>VEPERY BRANCH</t>
  </si>
  <si>
    <t>UBIN0557056</t>
  </si>
  <si>
    <t>S.Yuvaraj</t>
  </si>
  <si>
    <t>A.Duraikannu</t>
  </si>
  <si>
    <t>S.Anitha</t>
  </si>
  <si>
    <t>E.Kanga</t>
  </si>
  <si>
    <t>Surya</t>
  </si>
  <si>
    <t>Mangaiarkarasi</t>
  </si>
  <si>
    <t>Vignesh S</t>
  </si>
  <si>
    <t>Bharathi G</t>
  </si>
  <si>
    <t>526302010012895</t>
  </si>
  <si>
    <t>526302010012893</t>
  </si>
  <si>
    <t>526302010012890</t>
  </si>
  <si>
    <t>526302010012891</t>
  </si>
  <si>
    <t>526302010012868</t>
  </si>
  <si>
    <t>526302010012713</t>
  </si>
  <si>
    <t>526302010012715</t>
  </si>
  <si>
    <t>526302010012762</t>
  </si>
  <si>
    <t>S. RAMYA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</si>
  <si>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</si>
  <si>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</si>
  <si>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</si>
  <si>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</si>
  <si>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</si>
  <si>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</si>
  <si>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</si>
  <si>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</si>
  <si>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</si>
  <si>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</si>
  <si>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 xml:space="preserve">NOVEMBER 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</si>
  <si>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</si>
  <si>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</si>
  <si>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</si>
  <si>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</si>
  <si>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</si>
  <si>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</si>
  <si>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</si>
  <si>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</si>
  <si>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</si>
  <si>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</si>
  <si>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</si>
  <si>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</si>
  <si>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</si>
  <si>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</si>
  <si>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</si>
  <si>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</si>
  <si>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</si>
  <si>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</si>
  <si>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</si>
  <si>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</si>
  <si>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</si>
  <si>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</si>
  <si>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SALARY FOR THE MONTH OF  JANUARY 2020</t>
  </si>
  <si>
    <t>R. SAKTHIDHASAN</t>
  </si>
  <si>
    <t>526302010013085</t>
  </si>
  <si>
    <t>A. SUMAN</t>
  </si>
  <si>
    <t>526302010013083</t>
  </si>
  <si>
    <t>U. DHIVYA</t>
  </si>
  <si>
    <t>526302010010754</t>
  </si>
  <si>
    <t>2020</t>
  </si>
  <si>
    <t>R. SELVARAJ</t>
  </si>
  <si>
    <t>526302010013127</t>
  </si>
  <si>
    <t>SUNDAR DHANDAPANI</t>
  </si>
  <si>
    <t>526302010013126</t>
  </si>
  <si>
    <t>D.BIRLA RAJASEKAR</t>
  </si>
  <si>
    <t>526302010013125</t>
  </si>
  <si>
    <t>M. MADHANAGOPAL</t>
  </si>
  <si>
    <t>526302010013123</t>
  </si>
  <si>
    <t>VIJAYALAKSHMI G</t>
  </si>
  <si>
    <t>526302010013122</t>
  </si>
  <si>
    <t>BABY N</t>
  </si>
  <si>
    <t>526302010013121</t>
  </si>
  <si>
    <t>K. RAMU</t>
  </si>
  <si>
    <t>526302010009584</t>
  </si>
  <si>
    <t>A. KATHIRVEL</t>
  </si>
  <si>
    <t>5263020</t>
  </si>
  <si>
    <t>V. HEMAVATHI</t>
  </si>
  <si>
    <t>G. JEEVA</t>
  </si>
  <si>
    <t>R. JEEVA</t>
  </si>
  <si>
    <t xml:space="preserve">J. ACHZAHMARY </t>
  </si>
  <si>
    <t>A.SHANTHI</t>
  </si>
  <si>
    <t>MONTH</t>
  </si>
  <si>
    <t>YEAR</t>
  </si>
  <si>
    <t>PAN</t>
  </si>
  <si>
    <t>UAN</t>
  </si>
  <si>
    <t>EMAIL_ID</t>
  </si>
  <si>
    <t>PHONE_NUMBER</t>
  </si>
  <si>
    <t>password</t>
  </si>
  <si>
    <t>ABC122345678901</t>
  </si>
  <si>
    <t>aakaashsrt200@gmail.com</t>
  </si>
  <si>
    <t>ABC122345678902</t>
  </si>
  <si>
    <t>shankeeiyer@yahoo.co.in</t>
  </si>
  <si>
    <t>ashwinshankar50@gmail.com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</si>
</sst>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NumberFormat="1" applyBorder="1"/>
    <xf numFmtId="2" fontId="0" fillId="0" borderId="0" xfId="0" applyNumberFormat="1" applyAlignment="1">
      <alignment horizontal="center"/>
    </xf>
    <xf numFmtId="43" fontId="7" fillId="0" borderId="0" xfId="1" applyFont="1"/>
    <xf numFmtId="1" fontId="0" fillId="0" borderId="1" xfId="0" pivotButton="1" applyNumberFormat="1" applyBorder="1" applyAlignment="1">
      <alignment horizontal="center"/>
    </xf>
    <xf numFmtId="1" fontId="0" fillId="0" borderId="1" xfId="0" applyNumberFormat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0" borderId="0" xfId="0" applyNumberFormat="1" applyAlignment="1">
      <alignment horizontal="center"/>
    </xf>
    <xf numFmtId="1" fontId="7" fillId="0" borderId="0" xfId="1" applyNumberFormat="1" applyFont="1"/>
    <xf numFmtId="1" fontId="0" fillId="0" borderId="3" xfId="0" applyNumberFormat="1" applyBorder="1"/>
    <xf numFmtId="1" fontId="0" fillId="0" borderId="4" xfId="0" applyNumberFormat="1" applyBorder="1"/>
    <xf numFmtId="0" fontId="3" fillId="0" borderId="7" xfId="0" applyFont="1" applyFill="1" applyBorder="1" applyAlignment="1">
      <alignment horizontal="left"/>
    </xf>
    <xf numFmtId="0" fontId="4" fillId="0" borderId="7" xfId="0" applyFont="1" applyFill="1" applyBorder="1"/>
    <xf numFmtId="0" fontId="5" fillId="2" borderId="7" xfId="0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left"/>
    </xf>
    <xf numFmtId="1" fontId="4" fillId="0" borderId="7" xfId="0" applyNumberFormat="1" applyFont="1" applyFill="1" applyBorder="1"/>
    <xf numFmtId="0" fontId="4" fillId="3" borderId="7" xfId="0" applyFont="1" applyFill="1" applyBorder="1"/>
    <xf numFmtId="0" fontId="4" fillId="7" borderId="7" xfId="0" applyFont="1" applyFill="1" applyBorder="1"/>
    <xf numFmtId="0" fontId="4" fillId="4" borderId="7" xfId="0" applyFont="1" applyFill="1" applyBorder="1"/>
    <xf numFmtId="0" fontId="4" fillId="5" borderId="7" xfId="0" applyFont="1" applyFill="1" applyBorder="1"/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wrapText="1"/>
    </xf>
    <xf numFmtId="49" fontId="6" fillId="0" borderId="7" xfId="0" applyNumberFormat="1" applyFont="1" applyFill="1" applyBorder="1" applyAlignment="1">
      <alignment horizontal="left" wrapText="1"/>
    </xf>
    <xf numFmtId="1" fontId="6" fillId="0" borderId="7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6" fillId="3" borderId="7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3" fillId="7" borderId="7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1" fontId="3" fillId="0" borderId="7" xfId="0" applyNumberFormat="1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49" fontId="6" fillId="0" borderId="7" xfId="0" applyNumberFormat="1" applyFont="1" applyFill="1" applyBorder="1" applyAlignment="1">
      <alignment horizontal="left"/>
    </xf>
    <xf numFmtId="1" fontId="6" fillId="6" borderId="7" xfId="1" applyNumberFormat="1" applyFont="1" applyFill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1" fontId="4" fillId="6" borderId="7" xfId="0" applyNumberFormat="1" applyFont="1" applyFill="1" applyBorder="1" applyAlignment="1">
      <alignment horizontal="right"/>
    </xf>
    <xf numFmtId="0" fontId="4" fillId="6" borderId="7" xfId="0" applyFont="1" applyFill="1" applyBorder="1"/>
    <xf numFmtId="1" fontId="4" fillId="6" borderId="7" xfId="0" applyNumberFormat="1" applyFont="1" applyFill="1" applyBorder="1"/>
    <xf numFmtId="0" fontId="8" fillId="6" borderId="7" xfId="0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left"/>
    </xf>
    <xf numFmtId="49" fontId="8" fillId="0" borderId="7" xfId="0" applyNumberFormat="1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1" fontId="5" fillId="6" borderId="7" xfId="0" applyNumberFormat="1" applyFont="1" applyFill="1" applyBorder="1"/>
    <xf numFmtId="1" fontId="6" fillId="0" borderId="7" xfId="0" applyNumberFormat="1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" fontId="6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/>
    </xf>
    <xf numFmtId="0" fontId="6" fillId="0" borderId="7" xfId="0" applyFont="1" applyFill="1" applyBorder="1" applyAlignment="1"/>
    <xf numFmtId="0" fontId="9" fillId="0" borderId="7" xfId="0" applyFont="1" applyBorder="1" applyAlignment="1"/>
    <xf numFmtId="49" fontId="4" fillId="0" borderId="7" xfId="0" applyNumberFormat="1" applyFont="1" applyFill="1" applyBorder="1"/>
    <xf numFmtId="1" fontId="0" fillId="0" borderId="0" xfId="0" applyNumberFormat="1" applyAlignment="1">
      <alignment horizontal="left"/>
    </xf>
    <xf numFmtId="1" fontId="0" fillId="0" borderId="1" xfId="0" pivotButton="1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6" fillId="0" borderId="7" xfId="0" applyFont="1" applyFill="1" applyBorder="1"/>
    <xf numFmtId="1" fontId="6" fillId="0" borderId="7" xfId="0" applyNumberFormat="1" applyFont="1" applyFill="1" applyBorder="1"/>
    <xf numFmtId="1" fontId="0" fillId="0" borderId="6" xfId="0" applyNumberForma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17" fontId="6" fillId="0" borderId="7" xfId="0" applyNumberFormat="1" applyFont="1" applyFill="1" applyBorder="1"/>
    <xf numFmtId="0" fontId="6" fillId="6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1" fontId="8" fillId="6" borderId="7" xfId="1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" fontId="8" fillId="6" borderId="7" xfId="0" applyNumberFormat="1" applyFont="1" applyFill="1" applyBorder="1" applyAlignment="1">
      <alignment horizontal="right"/>
    </xf>
    <xf numFmtId="0" fontId="8" fillId="6" borderId="7" xfId="0" applyFont="1" applyFill="1" applyBorder="1"/>
    <xf numFmtId="0" fontId="8" fillId="7" borderId="7" xfId="0" applyFont="1" applyFill="1" applyBorder="1"/>
    <xf numFmtId="0" fontId="8" fillId="4" borderId="7" xfId="0" applyFont="1" applyFill="1" applyBorder="1"/>
    <xf numFmtId="0" fontId="8" fillId="5" borderId="7" xfId="0" applyFont="1" applyFill="1" applyBorder="1"/>
    <xf numFmtId="0" fontId="8" fillId="3" borderId="7" xfId="0" applyFont="1" applyFill="1" applyBorder="1"/>
    <xf numFmtId="1" fontId="8" fillId="6" borderId="7" xfId="0" applyNumberFormat="1" applyFont="1" applyFill="1" applyBorder="1"/>
    <xf numFmtId="1" fontId="8" fillId="0" borderId="7" xfId="0" applyNumberFormat="1" applyFont="1" applyFill="1" applyBorder="1"/>
    <xf numFmtId="0" fontId="8" fillId="0" borderId="7" xfId="0" applyFont="1" applyFill="1" applyBorder="1"/>
    <xf numFmtId="2" fontId="8" fillId="0" borderId="7" xfId="0" applyNumberFormat="1" applyFont="1" applyFill="1" applyBorder="1" applyAlignment="1">
      <alignment horizontal="left"/>
    </xf>
    <xf numFmtId="1" fontId="8" fillId="0" borderId="7" xfId="0" applyNumberFormat="1" applyFont="1" applyFill="1" applyBorder="1" applyAlignment="1">
      <alignment horizontal="left"/>
    </xf>
    <xf numFmtId="1" fontId="8" fillId="0" borderId="7" xfId="0" applyNumberFormat="1" applyFont="1" applyBorder="1" applyAlignment="1">
      <alignment horizontal="right"/>
    </xf>
    <xf numFmtId="1" fontId="6" fillId="0" borderId="7" xfId="0" quotePrefix="1" applyNumberFormat="1" applyFont="1" applyFill="1" applyBorder="1" applyAlignment="1">
      <alignment horizontal="left"/>
    </xf>
    <xf numFmtId="0" fontId="10" fillId="0" borderId="7" xfId="0" quotePrefix="1" applyFont="1" applyFill="1" applyBorder="1" applyAlignment="1">
      <alignment vertical="center" wrapText="1"/>
    </xf>
    <xf numFmtId="0" fontId="10" fillId="0" borderId="7" xfId="0" quotePrefix="1" applyFont="1" applyBorder="1" applyAlignment="1">
      <alignment vertical="center" wrapText="1"/>
    </xf>
    <xf numFmtId="0" fontId="4" fillId="0" borderId="7" xfId="0" applyFont="1" applyBorder="1"/>
    <xf numFmtId="1" fontId="4" fillId="0" borderId="7" xfId="0" applyNumberFormat="1" applyFont="1" applyBorder="1"/>
    <xf numFmtId="0" fontId="4" fillId="0" borderId="8" xfId="0" applyFont="1" applyBorder="1"/>
    <xf numFmtId="49" fontId="11" fillId="0" borderId="7" xfId="2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shwinshankar50@gmail.com" TargetMode="External"/><Relationship Id="rId117" Type="http://schemas.openxmlformats.org/officeDocument/2006/relationships/hyperlink" Target="mailto:ashwinshankar50@gmail.com" TargetMode="External"/><Relationship Id="rId21" Type="http://schemas.openxmlformats.org/officeDocument/2006/relationships/hyperlink" Target="mailto:ashwinshankar50@gmail.com" TargetMode="External"/><Relationship Id="rId42" Type="http://schemas.openxmlformats.org/officeDocument/2006/relationships/hyperlink" Target="mailto:ashwinshankar50@gmail.com" TargetMode="External"/><Relationship Id="rId47" Type="http://schemas.openxmlformats.org/officeDocument/2006/relationships/hyperlink" Target="mailto:ashwinshankar50@gmail.com" TargetMode="External"/><Relationship Id="rId63" Type="http://schemas.openxmlformats.org/officeDocument/2006/relationships/hyperlink" Target="mailto:ashwinshankar50@gmail.com" TargetMode="External"/><Relationship Id="rId68" Type="http://schemas.openxmlformats.org/officeDocument/2006/relationships/hyperlink" Target="mailto:ashwinshankar50@gmail.com" TargetMode="External"/><Relationship Id="rId84" Type="http://schemas.openxmlformats.org/officeDocument/2006/relationships/hyperlink" Target="mailto:ashwinshankar50@gmail.com" TargetMode="External"/><Relationship Id="rId89" Type="http://schemas.openxmlformats.org/officeDocument/2006/relationships/hyperlink" Target="mailto:ashwinshankar50@gmail.com" TargetMode="External"/><Relationship Id="rId112" Type="http://schemas.openxmlformats.org/officeDocument/2006/relationships/hyperlink" Target="mailto:ashwinshankar50@gmail.com" TargetMode="External"/><Relationship Id="rId16" Type="http://schemas.openxmlformats.org/officeDocument/2006/relationships/hyperlink" Target="mailto:ashwinshankar50@gmail.com" TargetMode="External"/><Relationship Id="rId107" Type="http://schemas.openxmlformats.org/officeDocument/2006/relationships/hyperlink" Target="mailto:ashwinshankar50@gmail.com" TargetMode="External"/><Relationship Id="rId11" Type="http://schemas.openxmlformats.org/officeDocument/2006/relationships/hyperlink" Target="mailto:ashwinshankar50@gmail.com" TargetMode="External"/><Relationship Id="rId32" Type="http://schemas.openxmlformats.org/officeDocument/2006/relationships/hyperlink" Target="mailto:ashwinshankar50@gmail.com" TargetMode="External"/><Relationship Id="rId37" Type="http://schemas.openxmlformats.org/officeDocument/2006/relationships/hyperlink" Target="mailto:ashwinshankar50@gmail.com" TargetMode="External"/><Relationship Id="rId53" Type="http://schemas.openxmlformats.org/officeDocument/2006/relationships/hyperlink" Target="mailto:ashwinshankar50@gmail.com" TargetMode="External"/><Relationship Id="rId58" Type="http://schemas.openxmlformats.org/officeDocument/2006/relationships/hyperlink" Target="mailto:ashwinshankar50@gmail.com" TargetMode="External"/><Relationship Id="rId74" Type="http://schemas.openxmlformats.org/officeDocument/2006/relationships/hyperlink" Target="mailto:ashwinshankar50@gmail.com" TargetMode="External"/><Relationship Id="rId79" Type="http://schemas.openxmlformats.org/officeDocument/2006/relationships/hyperlink" Target="mailto:ashwinshankar50@gmail.com" TargetMode="External"/><Relationship Id="rId102" Type="http://schemas.openxmlformats.org/officeDocument/2006/relationships/hyperlink" Target="mailto:ashwinshankar50@gmail.com" TargetMode="External"/><Relationship Id="rId123" Type="http://schemas.openxmlformats.org/officeDocument/2006/relationships/hyperlink" Target="mailto:ashwinshankar50@gmail.com" TargetMode="External"/><Relationship Id="rId128" Type="http://schemas.openxmlformats.org/officeDocument/2006/relationships/hyperlink" Target="mailto:ashwinshankar50@gmail.com" TargetMode="External"/><Relationship Id="rId5" Type="http://schemas.openxmlformats.org/officeDocument/2006/relationships/hyperlink" Target="mailto:ashwinshankar50@gmail.com" TargetMode="External"/><Relationship Id="rId90" Type="http://schemas.openxmlformats.org/officeDocument/2006/relationships/hyperlink" Target="mailto:ashwinshankar50@gmail.com" TargetMode="External"/><Relationship Id="rId95" Type="http://schemas.openxmlformats.org/officeDocument/2006/relationships/hyperlink" Target="mailto:ashwinshankar50@gmail.com" TargetMode="External"/><Relationship Id="rId19" Type="http://schemas.openxmlformats.org/officeDocument/2006/relationships/hyperlink" Target="mailto:ashwinshankar50@gmail.com" TargetMode="External"/><Relationship Id="rId14" Type="http://schemas.openxmlformats.org/officeDocument/2006/relationships/hyperlink" Target="mailto:ashwinshankar50@gmail.com" TargetMode="External"/><Relationship Id="rId22" Type="http://schemas.openxmlformats.org/officeDocument/2006/relationships/hyperlink" Target="mailto:ashwinshankar50@gmail.com" TargetMode="External"/><Relationship Id="rId27" Type="http://schemas.openxmlformats.org/officeDocument/2006/relationships/hyperlink" Target="mailto:ashwinshankar50@gmail.com" TargetMode="External"/><Relationship Id="rId30" Type="http://schemas.openxmlformats.org/officeDocument/2006/relationships/hyperlink" Target="mailto:ashwinshankar50@gmail.com" TargetMode="External"/><Relationship Id="rId35" Type="http://schemas.openxmlformats.org/officeDocument/2006/relationships/hyperlink" Target="mailto:ashwinshankar50@gmail.com" TargetMode="External"/><Relationship Id="rId43" Type="http://schemas.openxmlformats.org/officeDocument/2006/relationships/hyperlink" Target="mailto:ashwinshankar50@gmail.com" TargetMode="External"/><Relationship Id="rId48" Type="http://schemas.openxmlformats.org/officeDocument/2006/relationships/hyperlink" Target="mailto:ashwinshankar50@gmail.com" TargetMode="External"/><Relationship Id="rId56" Type="http://schemas.openxmlformats.org/officeDocument/2006/relationships/hyperlink" Target="mailto:ashwinshankar50@gmail.com" TargetMode="External"/><Relationship Id="rId64" Type="http://schemas.openxmlformats.org/officeDocument/2006/relationships/hyperlink" Target="mailto:ashwinshankar50@gmail.com" TargetMode="External"/><Relationship Id="rId69" Type="http://schemas.openxmlformats.org/officeDocument/2006/relationships/hyperlink" Target="mailto:ashwinshankar50@gmail.com" TargetMode="External"/><Relationship Id="rId77" Type="http://schemas.openxmlformats.org/officeDocument/2006/relationships/hyperlink" Target="mailto:ashwinshankar50@gmail.com" TargetMode="External"/><Relationship Id="rId100" Type="http://schemas.openxmlformats.org/officeDocument/2006/relationships/hyperlink" Target="mailto:ashwinshankar50@gmail.com" TargetMode="External"/><Relationship Id="rId105" Type="http://schemas.openxmlformats.org/officeDocument/2006/relationships/hyperlink" Target="mailto:ashwinshankar50@gmail.com" TargetMode="External"/><Relationship Id="rId113" Type="http://schemas.openxmlformats.org/officeDocument/2006/relationships/hyperlink" Target="mailto:ashwinshankar50@gmail.com" TargetMode="External"/><Relationship Id="rId118" Type="http://schemas.openxmlformats.org/officeDocument/2006/relationships/hyperlink" Target="mailto:ashwinshankar50@gmail.com" TargetMode="External"/><Relationship Id="rId126" Type="http://schemas.openxmlformats.org/officeDocument/2006/relationships/hyperlink" Target="mailto:ashwinshankar50@gmail.com" TargetMode="External"/><Relationship Id="rId8" Type="http://schemas.openxmlformats.org/officeDocument/2006/relationships/hyperlink" Target="mailto:ashwinshankar50@gmail.com" TargetMode="External"/><Relationship Id="rId51" Type="http://schemas.openxmlformats.org/officeDocument/2006/relationships/hyperlink" Target="mailto:ashwinshankar50@gmail.com" TargetMode="External"/><Relationship Id="rId72" Type="http://schemas.openxmlformats.org/officeDocument/2006/relationships/hyperlink" Target="mailto:ashwinshankar50@gmail.com" TargetMode="External"/><Relationship Id="rId80" Type="http://schemas.openxmlformats.org/officeDocument/2006/relationships/hyperlink" Target="mailto:ashwinshankar50@gmail.com" TargetMode="External"/><Relationship Id="rId85" Type="http://schemas.openxmlformats.org/officeDocument/2006/relationships/hyperlink" Target="mailto:ashwinshankar50@gmail.com" TargetMode="External"/><Relationship Id="rId93" Type="http://schemas.openxmlformats.org/officeDocument/2006/relationships/hyperlink" Target="mailto:ashwinshankar50@gmail.com" TargetMode="External"/><Relationship Id="rId98" Type="http://schemas.openxmlformats.org/officeDocument/2006/relationships/hyperlink" Target="mailto:ashwinshankar50@gmail.com" TargetMode="External"/><Relationship Id="rId121" Type="http://schemas.openxmlformats.org/officeDocument/2006/relationships/hyperlink" Target="mailto:ashwinshankar50@gmail.com" TargetMode="External"/><Relationship Id="rId3" Type="http://schemas.openxmlformats.org/officeDocument/2006/relationships/hyperlink" Target="mailto:shankeeiyer@yahoo.co.in" TargetMode="External"/><Relationship Id="rId12" Type="http://schemas.openxmlformats.org/officeDocument/2006/relationships/hyperlink" Target="mailto:ashwinshankar50@gmail.com" TargetMode="External"/><Relationship Id="rId17" Type="http://schemas.openxmlformats.org/officeDocument/2006/relationships/hyperlink" Target="mailto:ashwinshankar50@gmail.com" TargetMode="External"/><Relationship Id="rId25" Type="http://schemas.openxmlformats.org/officeDocument/2006/relationships/hyperlink" Target="mailto:ashwinshankar50@gmail.com" TargetMode="External"/><Relationship Id="rId33" Type="http://schemas.openxmlformats.org/officeDocument/2006/relationships/hyperlink" Target="mailto:ashwinshankar50@gmail.com" TargetMode="External"/><Relationship Id="rId38" Type="http://schemas.openxmlformats.org/officeDocument/2006/relationships/hyperlink" Target="mailto:ashwinshankar50@gmail.com" TargetMode="External"/><Relationship Id="rId46" Type="http://schemas.openxmlformats.org/officeDocument/2006/relationships/hyperlink" Target="mailto:ashwinshankar50@gmail.com" TargetMode="External"/><Relationship Id="rId59" Type="http://schemas.openxmlformats.org/officeDocument/2006/relationships/hyperlink" Target="mailto:ashwinshankar50@gmail.com" TargetMode="External"/><Relationship Id="rId67" Type="http://schemas.openxmlformats.org/officeDocument/2006/relationships/hyperlink" Target="mailto:ashwinshankar50@gmail.com" TargetMode="External"/><Relationship Id="rId103" Type="http://schemas.openxmlformats.org/officeDocument/2006/relationships/hyperlink" Target="mailto:ashwinshankar50@gmail.com" TargetMode="External"/><Relationship Id="rId108" Type="http://schemas.openxmlformats.org/officeDocument/2006/relationships/hyperlink" Target="mailto:ashwinshankar50@gmail.com" TargetMode="External"/><Relationship Id="rId116" Type="http://schemas.openxmlformats.org/officeDocument/2006/relationships/hyperlink" Target="mailto:ashwinshankar50@gmail.com" TargetMode="External"/><Relationship Id="rId124" Type="http://schemas.openxmlformats.org/officeDocument/2006/relationships/hyperlink" Target="mailto:ashwinshankar50@gmail.com" TargetMode="External"/><Relationship Id="rId129" Type="http://schemas.openxmlformats.org/officeDocument/2006/relationships/hyperlink" Target="mailto:ashwinshankar50@gmail.com" TargetMode="External"/><Relationship Id="rId20" Type="http://schemas.openxmlformats.org/officeDocument/2006/relationships/hyperlink" Target="mailto:ashwinshankar50@gmail.com" TargetMode="External"/><Relationship Id="rId41" Type="http://schemas.openxmlformats.org/officeDocument/2006/relationships/hyperlink" Target="mailto:ashwinshankar50@gmail.com" TargetMode="External"/><Relationship Id="rId54" Type="http://schemas.openxmlformats.org/officeDocument/2006/relationships/hyperlink" Target="mailto:ashwinshankar50@gmail.com" TargetMode="External"/><Relationship Id="rId62" Type="http://schemas.openxmlformats.org/officeDocument/2006/relationships/hyperlink" Target="mailto:ashwinshankar50@gmail.com" TargetMode="External"/><Relationship Id="rId70" Type="http://schemas.openxmlformats.org/officeDocument/2006/relationships/hyperlink" Target="mailto:ashwinshankar50@gmail.com" TargetMode="External"/><Relationship Id="rId75" Type="http://schemas.openxmlformats.org/officeDocument/2006/relationships/hyperlink" Target="mailto:ashwinshankar50@gmail.com" TargetMode="External"/><Relationship Id="rId83" Type="http://schemas.openxmlformats.org/officeDocument/2006/relationships/hyperlink" Target="mailto:ashwinshankar50@gmail.com" TargetMode="External"/><Relationship Id="rId88" Type="http://schemas.openxmlformats.org/officeDocument/2006/relationships/hyperlink" Target="mailto:ashwinshankar50@gmail.com" TargetMode="External"/><Relationship Id="rId91" Type="http://schemas.openxmlformats.org/officeDocument/2006/relationships/hyperlink" Target="mailto:ashwinshankar50@gmail.com" TargetMode="External"/><Relationship Id="rId96" Type="http://schemas.openxmlformats.org/officeDocument/2006/relationships/hyperlink" Target="mailto:ashwinshankar50@gmail.com" TargetMode="External"/><Relationship Id="rId111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Relationship Id="rId6" Type="http://schemas.openxmlformats.org/officeDocument/2006/relationships/hyperlink" Target="mailto:ashwinshankar50@gmail.com" TargetMode="External"/><Relationship Id="rId15" Type="http://schemas.openxmlformats.org/officeDocument/2006/relationships/hyperlink" Target="mailto:ashwinshankar50@gmail.com" TargetMode="External"/><Relationship Id="rId23" Type="http://schemas.openxmlformats.org/officeDocument/2006/relationships/hyperlink" Target="mailto:ashwinshankar50@gmail.com" TargetMode="External"/><Relationship Id="rId28" Type="http://schemas.openxmlformats.org/officeDocument/2006/relationships/hyperlink" Target="mailto:ashwinshankar50@gmail.com" TargetMode="External"/><Relationship Id="rId36" Type="http://schemas.openxmlformats.org/officeDocument/2006/relationships/hyperlink" Target="mailto:ashwinshankar50@gmail.com" TargetMode="External"/><Relationship Id="rId49" Type="http://schemas.openxmlformats.org/officeDocument/2006/relationships/hyperlink" Target="mailto:ashwinshankar50@gmail.com" TargetMode="External"/><Relationship Id="rId57" Type="http://schemas.openxmlformats.org/officeDocument/2006/relationships/hyperlink" Target="mailto:ashwinshankar50@gmail.com" TargetMode="External"/><Relationship Id="rId106" Type="http://schemas.openxmlformats.org/officeDocument/2006/relationships/hyperlink" Target="mailto:ashwinshankar50@gmail.com" TargetMode="External"/><Relationship Id="rId114" Type="http://schemas.openxmlformats.org/officeDocument/2006/relationships/hyperlink" Target="mailto:ashwinshankar50@gmail.com" TargetMode="External"/><Relationship Id="rId119" Type="http://schemas.openxmlformats.org/officeDocument/2006/relationships/hyperlink" Target="mailto:ashwinshankar50@gmail.com" TargetMode="External"/><Relationship Id="rId127" Type="http://schemas.openxmlformats.org/officeDocument/2006/relationships/hyperlink" Target="mailto:ashwinshankar50@gmail.com" TargetMode="External"/><Relationship Id="rId10" Type="http://schemas.openxmlformats.org/officeDocument/2006/relationships/hyperlink" Target="mailto:ashwinshankar50@gmail.com" TargetMode="External"/><Relationship Id="rId31" Type="http://schemas.openxmlformats.org/officeDocument/2006/relationships/hyperlink" Target="mailto:ashwinshankar50@gmail.com" TargetMode="External"/><Relationship Id="rId44" Type="http://schemas.openxmlformats.org/officeDocument/2006/relationships/hyperlink" Target="mailto:ashwinshankar50@gmail.com" TargetMode="External"/><Relationship Id="rId52" Type="http://schemas.openxmlformats.org/officeDocument/2006/relationships/hyperlink" Target="mailto:ashwinshankar50@gmail.com" TargetMode="External"/><Relationship Id="rId60" Type="http://schemas.openxmlformats.org/officeDocument/2006/relationships/hyperlink" Target="mailto:ashwinshankar50@gmail.com" TargetMode="External"/><Relationship Id="rId65" Type="http://schemas.openxmlformats.org/officeDocument/2006/relationships/hyperlink" Target="mailto:ashwinshankar50@gmail.com" TargetMode="External"/><Relationship Id="rId73" Type="http://schemas.openxmlformats.org/officeDocument/2006/relationships/hyperlink" Target="mailto:ashwinshankar50@gmail.com" TargetMode="External"/><Relationship Id="rId78" Type="http://schemas.openxmlformats.org/officeDocument/2006/relationships/hyperlink" Target="mailto:ashwinshankar50@gmail.com" TargetMode="External"/><Relationship Id="rId81" Type="http://schemas.openxmlformats.org/officeDocument/2006/relationships/hyperlink" Target="mailto:ashwinshankar50@gmail.com" TargetMode="External"/><Relationship Id="rId86" Type="http://schemas.openxmlformats.org/officeDocument/2006/relationships/hyperlink" Target="mailto:ashwinshankar50@gmail.com" TargetMode="External"/><Relationship Id="rId94" Type="http://schemas.openxmlformats.org/officeDocument/2006/relationships/hyperlink" Target="mailto:ashwinshankar50@gmail.com" TargetMode="External"/><Relationship Id="rId99" Type="http://schemas.openxmlformats.org/officeDocument/2006/relationships/hyperlink" Target="mailto:ashwinshankar50@gmail.com" TargetMode="External"/><Relationship Id="rId101" Type="http://schemas.openxmlformats.org/officeDocument/2006/relationships/hyperlink" Target="mailto:ashwinshankar50@gmail.com" TargetMode="External"/><Relationship Id="rId122" Type="http://schemas.openxmlformats.org/officeDocument/2006/relationships/hyperlink" Target="mailto:ashwinshankar50@gmail.com" TargetMode="External"/><Relationship Id="rId130" Type="http://schemas.openxmlformats.org/officeDocument/2006/relationships/printerSettings" Target="../printerSettings/printerSettings3.bin"/><Relationship Id="rId4" Type="http://schemas.openxmlformats.org/officeDocument/2006/relationships/hyperlink" Target="mailto:ashwinshankar50@gmail.com" TargetMode="External"/><Relationship Id="rId9" Type="http://schemas.openxmlformats.org/officeDocument/2006/relationships/hyperlink" Target="mailto:ashwinshankar50@gmail.com" TargetMode="External"/><Relationship Id="rId13" Type="http://schemas.openxmlformats.org/officeDocument/2006/relationships/hyperlink" Target="mailto:ashwinshankar50@gmail.com" TargetMode="External"/><Relationship Id="rId18" Type="http://schemas.openxmlformats.org/officeDocument/2006/relationships/hyperlink" Target="mailto:ashwinshankar50@gmail.com" TargetMode="External"/><Relationship Id="rId39" Type="http://schemas.openxmlformats.org/officeDocument/2006/relationships/hyperlink" Target="mailto:ashwinshankar50@gmail.com" TargetMode="External"/><Relationship Id="rId109" Type="http://schemas.openxmlformats.org/officeDocument/2006/relationships/hyperlink" Target="mailto:ashwinshankar50@gmail.com" TargetMode="External"/><Relationship Id="rId34" Type="http://schemas.openxmlformats.org/officeDocument/2006/relationships/hyperlink" Target="mailto:ashwinshankar50@gmail.com" TargetMode="External"/><Relationship Id="rId50" Type="http://schemas.openxmlformats.org/officeDocument/2006/relationships/hyperlink" Target="mailto:ashwinshankar50@gmail.com" TargetMode="External"/><Relationship Id="rId55" Type="http://schemas.openxmlformats.org/officeDocument/2006/relationships/hyperlink" Target="mailto:ashwinshankar50@gmail.com" TargetMode="External"/><Relationship Id="rId76" Type="http://schemas.openxmlformats.org/officeDocument/2006/relationships/hyperlink" Target="mailto:ashwinshankar50@gmail.com" TargetMode="External"/><Relationship Id="rId97" Type="http://schemas.openxmlformats.org/officeDocument/2006/relationships/hyperlink" Target="mailto:ashwinshankar50@gmail.com" TargetMode="External"/><Relationship Id="rId104" Type="http://schemas.openxmlformats.org/officeDocument/2006/relationships/hyperlink" Target="mailto:ashwinshankar50@gmail.com" TargetMode="External"/><Relationship Id="rId120" Type="http://schemas.openxmlformats.org/officeDocument/2006/relationships/hyperlink" Target="mailto:ashwinshankar50@gmail.com" TargetMode="External"/><Relationship Id="rId125" Type="http://schemas.openxmlformats.org/officeDocument/2006/relationships/hyperlink" Target="mailto:ashwinshankar50@gmail.com" TargetMode="External"/><Relationship Id="rId7" Type="http://schemas.openxmlformats.org/officeDocument/2006/relationships/hyperlink" Target="mailto:ashwinshankar50@gmail.com" TargetMode="External"/><Relationship Id="rId71" Type="http://schemas.openxmlformats.org/officeDocument/2006/relationships/hyperlink" Target="mailto:ashwinshankar50@gmail.com" TargetMode="External"/><Relationship Id="rId92" Type="http://schemas.openxmlformats.org/officeDocument/2006/relationships/hyperlink" Target="mailto:ashwinshankar50@gmail.com" TargetMode="External"/><Relationship Id="rId2" Type="http://schemas.openxmlformats.org/officeDocument/2006/relationships/hyperlink" Target="mailto:aakaashsrt200@gmail.com" TargetMode="External"/><Relationship Id="rId29" Type="http://schemas.openxmlformats.org/officeDocument/2006/relationships/hyperlink" Target="mailto:ashwinshankar50@gmail.com" TargetMode="External"/><Relationship Id="rId24" Type="http://schemas.openxmlformats.org/officeDocument/2006/relationships/hyperlink" Target="mailto:ashwinshankar50@gmail.com" TargetMode="External"/><Relationship Id="rId40" Type="http://schemas.openxmlformats.org/officeDocument/2006/relationships/hyperlink" Target="mailto:ashwinshankar50@gmail.com" TargetMode="External"/><Relationship Id="rId45" Type="http://schemas.openxmlformats.org/officeDocument/2006/relationships/hyperlink" Target="mailto:ashwinshankar50@gmail.com" TargetMode="External"/><Relationship Id="rId66" Type="http://schemas.openxmlformats.org/officeDocument/2006/relationships/hyperlink" Target="mailto:ashwinshankar50@gmail.com" TargetMode="External"/><Relationship Id="rId87" Type="http://schemas.openxmlformats.org/officeDocument/2006/relationships/hyperlink" Target="mailto:ashwinshankar50@gmail.com" TargetMode="External"/><Relationship Id="rId110" Type="http://schemas.openxmlformats.org/officeDocument/2006/relationships/hyperlink" Target="mailto:ashwinshankar50@gmail.com" TargetMode="External"/><Relationship Id="rId115" Type="http://schemas.openxmlformats.org/officeDocument/2006/relationships/hyperlink" Target="mailto:ashwinshankar50@gmail.com" TargetMode="External"/><Relationship Id="rId61" Type="http://schemas.openxmlformats.org/officeDocument/2006/relationships/hyperlink" Target="mailto:ashwinshankar50@gmail.com" TargetMode="External"/><Relationship Id="rId82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5"/>
  <sheetViews>
    <sheetView topLeftCell="A4" workbookViewId="0">
      <selection activeCell="B22" sqref="B5:B41 H5:H41"/>
    </sheetView>
  </sheetViews>
  <sheetFormatPr defaultRowHeight="14.4" x14ac:dyDescent="0.3"/>
  <cols>
    <col min="1" max="1" width="19.33203125" bestFit="1" customWidth="1"/>
    <col min="5" max="5" width="16.5546875" bestFit="1" customWidth="1"/>
    <col min="6" max="6" width="14.33203125" style="7" bestFit="1" customWidth="1"/>
    <col min="7" max="7" width="16.109375" style="14" customWidth="1"/>
    <col min="8" max="8" width="8" style="8" customWidth="1"/>
    <col min="9" max="9" width="12" bestFit="1" customWidth="1"/>
  </cols>
  <sheetData>
    <row r="2" spans="1:8" x14ac:dyDescent="0.3">
      <c r="A2" t="s">
        <v>253</v>
      </c>
    </row>
    <row r="3" spans="1:8" x14ac:dyDescent="0.3">
      <c r="A3" s="1" t="s">
        <v>105</v>
      </c>
      <c r="B3" s="2"/>
      <c r="C3" s="2"/>
      <c r="D3" s="2"/>
      <c r="E3" s="2"/>
      <c r="F3" s="2"/>
      <c r="G3" s="2"/>
      <c r="H3" s="3"/>
    </row>
    <row r="4" spans="1:8" x14ac:dyDescent="0.3">
      <c r="A4" s="1" t="s">
        <v>54</v>
      </c>
      <c r="B4" s="1" t="s">
        <v>67</v>
      </c>
      <c r="C4" s="1" t="s">
        <v>70</v>
      </c>
      <c r="D4" s="1" t="s">
        <v>75</v>
      </c>
      <c r="E4" s="1" t="s">
        <v>73</v>
      </c>
      <c r="F4" s="1" t="s">
        <v>72</v>
      </c>
      <c r="G4" s="9" t="s">
        <v>71</v>
      </c>
      <c r="H4" s="3" t="s">
        <v>117</v>
      </c>
    </row>
    <row r="5" spans="1:8" x14ac:dyDescent="0.3">
      <c r="A5" s="4" t="s">
        <v>96</v>
      </c>
      <c r="B5" s="4" t="s">
        <v>68</v>
      </c>
      <c r="C5" s="4" t="s">
        <v>106</v>
      </c>
      <c r="D5" s="4" t="s">
        <v>76</v>
      </c>
      <c r="E5" s="4" t="s">
        <v>107</v>
      </c>
      <c r="F5" s="4" t="s">
        <v>108</v>
      </c>
      <c r="G5" s="4">
        <v>526302010011058</v>
      </c>
      <c r="H5" s="5">
        <v>17670</v>
      </c>
    </row>
    <row r="6" spans="1:8" x14ac:dyDescent="0.3">
      <c r="A6" s="4" t="s">
        <v>15</v>
      </c>
      <c r="B6" s="4" t="s">
        <v>68</v>
      </c>
      <c r="C6" s="4" t="s">
        <v>106</v>
      </c>
      <c r="D6" s="4" t="s">
        <v>76</v>
      </c>
      <c r="E6" s="4" t="s">
        <v>107</v>
      </c>
      <c r="F6" s="4" t="s">
        <v>108</v>
      </c>
      <c r="G6" s="10">
        <v>526302010009585</v>
      </c>
      <c r="H6" s="5">
        <v>114700</v>
      </c>
    </row>
    <row r="7" spans="1:8" x14ac:dyDescent="0.3">
      <c r="A7" s="4" t="s">
        <v>33</v>
      </c>
      <c r="B7" s="4" t="s">
        <v>68</v>
      </c>
      <c r="C7" s="4" t="s">
        <v>106</v>
      </c>
      <c r="D7" s="4" t="s">
        <v>76</v>
      </c>
      <c r="E7" s="4" t="s">
        <v>107</v>
      </c>
      <c r="F7" s="4" t="s">
        <v>108</v>
      </c>
      <c r="G7" s="10">
        <v>526302010008780</v>
      </c>
      <c r="H7" s="5">
        <v>7278</v>
      </c>
    </row>
    <row r="8" spans="1:8" x14ac:dyDescent="0.3">
      <c r="A8" s="4" t="s">
        <v>5</v>
      </c>
      <c r="B8" s="4" t="s">
        <v>68</v>
      </c>
      <c r="C8" s="4" t="s">
        <v>106</v>
      </c>
      <c r="D8" s="4" t="s">
        <v>76</v>
      </c>
      <c r="E8" s="4" t="s">
        <v>107</v>
      </c>
      <c r="F8" s="4" t="s">
        <v>108</v>
      </c>
      <c r="G8" s="10">
        <v>526302010008750</v>
      </c>
      <c r="H8" s="5">
        <v>35800</v>
      </c>
    </row>
    <row r="9" spans="1:8" x14ac:dyDescent="0.3">
      <c r="A9" s="4" t="s">
        <v>35</v>
      </c>
      <c r="B9" s="4" t="s">
        <v>68</v>
      </c>
      <c r="C9" s="4" t="s">
        <v>106</v>
      </c>
      <c r="D9" s="4" t="s">
        <v>76</v>
      </c>
      <c r="E9" s="4" t="s">
        <v>107</v>
      </c>
      <c r="F9" s="4" t="s">
        <v>108</v>
      </c>
      <c r="G9" s="10">
        <v>526302010009630</v>
      </c>
      <c r="H9" s="5">
        <v>8352</v>
      </c>
    </row>
    <row r="10" spans="1:8" x14ac:dyDescent="0.3">
      <c r="A10" s="4" t="s">
        <v>6</v>
      </c>
      <c r="B10" s="4" t="s">
        <v>68</v>
      </c>
      <c r="C10" s="4" t="s">
        <v>106</v>
      </c>
      <c r="D10" s="4" t="s">
        <v>76</v>
      </c>
      <c r="E10" s="4" t="s">
        <v>107</v>
      </c>
      <c r="F10" s="4" t="s">
        <v>108</v>
      </c>
      <c r="G10" s="10">
        <v>526302010009971</v>
      </c>
      <c r="H10" s="5">
        <v>25502</v>
      </c>
    </row>
    <row r="11" spans="1:8" x14ac:dyDescent="0.3">
      <c r="A11" s="4" t="s">
        <v>31</v>
      </c>
      <c r="B11" s="4" t="s">
        <v>68</v>
      </c>
      <c r="C11" s="4" t="s">
        <v>106</v>
      </c>
      <c r="D11" s="4" t="s">
        <v>76</v>
      </c>
      <c r="E11" s="4" t="s">
        <v>107</v>
      </c>
      <c r="F11" s="4" t="s">
        <v>108</v>
      </c>
      <c r="G11" s="10">
        <v>526302010008765</v>
      </c>
      <c r="H11" s="5">
        <v>11277</v>
      </c>
    </row>
    <row r="12" spans="1:8" x14ac:dyDescent="0.3">
      <c r="A12" s="4" t="s">
        <v>7</v>
      </c>
      <c r="B12" s="4" t="s">
        <v>68</v>
      </c>
      <c r="C12" s="4" t="s">
        <v>106</v>
      </c>
      <c r="D12" s="4" t="s">
        <v>76</v>
      </c>
      <c r="E12" s="4" t="s">
        <v>107</v>
      </c>
      <c r="F12" s="4" t="s">
        <v>108</v>
      </c>
      <c r="G12" s="10">
        <v>526302010007540</v>
      </c>
      <c r="H12" s="5">
        <v>86700</v>
      </c>
    </row>
    <row r="13" spans="1:8" x14ac:dyDescent="0.3">
      <c r="A13" s="4" t="s">
        <v>20</v>
      </c>
      <c r="B13" s="4" t="s">
        <v>68</v>
      </c>
      <c r="C13" s="4" t="s">
        <v>106</v>
      </c>
      <c r="D13" s="4" t="s">
        <v>76</v>
      </c>
      <c r="E13" s="4" t="s">
        <v>107</v>
      </c>
      <c r="F13" s="4" t="s">
        <v>108</v>
      </c>
      <c r="G13" s="10">
        <v>526302010009588</v>
      </c>
      <c r="H13" s="5">
        <v>42200</v>
      </c>
    </row>
    <row r="14" spans="1:8" x14ac:dyDescent="0.3">
      <c r="A14" s="4" t="s">
        <v>1</v>
      </c>
      <c r="B14" s="4" t="s">
        <v>68</v>
      </c>
      <c r="C14" s="4" t="s">
        <v>106</v>
      </c>
      <c r="D14" s="4" t="s">
        <v>76</v>
      </c>
      <c r="E14" s="4" t="s">
        <v>107</v>
      </c>
      <c r="F14" s="4" t="s">
        <v>108</v>
      </c>
      <c r="G14" s="10">
        <v>526302010007539</v>
      </c>
      <c r="H14" s="5">
        <v>100700</v>
      </c>
    </row>
    <row r="15" spans="1:8" x14ac:dyDescent="0.3">
      <c r="A15" s="4" t="s">
        <v>74</v>
      </c>
      <c r="B15" s="4" t="s">
        <v>68</v>
      </c>
      <c r="C15" s="4" t="s">
        <v>106</v>
      </c>
      <c r="D15" s="4" t="s">
        <v>76</v>
      </c>
      <c r="E15" s="4" t="s">
        <v>107</v>
      </c>
      <c r="F15" s="4" t="s">
        <v>108</v>
      </c>
      <c r="G15" s="10" t="s">
        <v>111</v>
      </c>
      <c r="H15" s="5">
        <v>39908</v>
      </c>
    </row>
    <row r="16" spans="1:8" x14ac:dyDescent="0.3">
      <c r="A16" s="4" t="s">
        <v>4</v>
      </c>
      <c r="B16" s="4" t="s">
        <v>68</v>
      </c>
      <c r="C16" s="4" t="s">
        <v>106</v>
      </c>
      <c r="D16" s="4" t="s">
        <v>76</v>
      </c>
      <c r="E16" s="4" t="s">
        <v>107</v>
      </c>
      <c r="F16" s="4" t="s">
        <v>108</v>
      </c>
      <c r="G16" s="10">
        <v>526302010008745</v>
      </c>
      <c r="H16" s="5">
        <v>23400</v>
      </c>
    </row>
    <row r="17" spans="1:8" x14ac:dyDescent="0.3">
      <c r="A17" s="4" t="s">
        <v>9</v>
      </c>
      <c r="B17" s="4" t="s">
        <v>68</v>
      </c>
      <c r="C17" s="4" t="s">
        <v>106</v>
      </c>
      <c r="D17" s="4" t="s">
        <v>76</v>
      </c>
      <c r="E17" s="4" t="s">
        <v>107</v>
      </c>
      <c r="F17" s="4" t="s">
        <v>108</v>
      </c>
      <c r="G17" s="10">
        <v>526302010009080</v>
      </c>
      <c r="H17" s="5">
        <v>22736</v>
      </c>
    </row>
    <row r="18" spans="1:8" x14ac:dyDescent="0.3">
      <c r="A18" s="4" t="s">
        <v>34</v>
      </c>
      <c r="B18" s="4" t="s">
        <v>68</v>
      </c>
      <c r="C18" s="4" t="s">
        <v>106</v>
      </c>
      <c r="D18" s="4" t="s">
        <v>76</v>
      </c>
      <c r="E18" s="4" t="s">
        <v>107</v>
      </c>
      <c r="F18" s="4" t="s">
        <v>108</v>
      </c>
      <c r="G18" s="10">
        <v>526302010009462</v>
      </c>
      <c r="H18" s="5">
        <v>13729</v>
      </c>
    </row>
    <row r="19" spans="1:8" x14ac:dyDescent="0.3">
      <c r="A19" s="4" t="s">
        <v>14</v>
      </c>
      <c r="B19" s="4" t="s">
        <v>68</v>
      </c>
      <c r="C19" s="4" t="s">
        <v>106</v>
      </c>
      <c r="D19" s="4" t="s">
        <v>76</v>
      </c>
      <c r="E19" s="4" t="s">
        <v>107</v>
      </c>
      <c r="F19" s="4" t="s">
        <v>110</v>
      </c>
      <c r="G19" s="10">
        <v>526302010009348</v>
      </c>
      <c r="H19" s="5">
        <v>37133</v>
      </c>
    </row>
    <row r="20" spans="1:8" x14ac:dyDescent="0.3">
      <c r="A20" s="4" t="s">
        <v>2</v>
      </c>
      <c r="B20" s="4" t="s">
        <v>68</v>
      </c>
      <c r="C20" s="4" t="s">
        <v>106</v>
      </c>
      <c r="D20" s="4" t="s">
        <v>76</v>
      </c>
      <c r="E20" s="4" t="s">
        <v>107</v>
      </c>
      <c r="F20" s="4" t="s">
        <v>108</v>
      </c>
      <c r="G20" s="10">
        <v>526302010008777</v>
      </c>
      <c r="H20" s="5">
        <v>85700</v>
      </c>
    </row>
    <row r="21" spans="1:8" x14ac:dyDescent="0.3">
      <c r="A21" s="4" t="s">
        <v>28</v>
      </c>
      <c r="B21" s="4" t="s">
        <v>68</v>
      </c>
      <c r="C21" s="4" t="s">
        <v>106</v>
      </c>
      <c r="D21" s="4" t="s">
        <v>76</v>
      </c>
      <c r="E21" s="4" t="s">
        <v>107</v>
      </c>
      <c r="F21" s="4" t="s">
        <v>108</v>
      </c>
      <c r="G21" s="10">
        <v>526302010008757</v>
      </c>
      <c r="H21" s="5">
        <v>14378</v>
      </c>
    </row>
    <row r="22" spans="1:8" x14ac:dyDescent="0.3">
      <c r="A22" s="4" t="s">
        <v>36</v>
      </c>
      <c r="B22" s="4" t="s">
        <v>68</v>
      </c>
      <c r="C22" s="4" t="s">
        <v>106</v>
      </c>
      <c r="D22" s="4" t="s">
        <v>76</v>
      </c>
      <c r="E22" s="4" t="s">
        <v>107</v>
      </c>
      <c r="F22" s="4" t="s">
        <v>108</v>
      </c>
      <c r="G22" s="10">
        <v>526302010008749</v>
      </c>
      <c r="H22" s="5">
        <v>7835</v>
      </c>
    </row>
    <row r="23" spans="1:8" x14ac:dyDescent="0.3">
      <c r="A23" s="4" t="s">
        <v>16</v>
      </c>
      <c r="B23" s="4" t="s">
        <v>68</v>
      </c>
      <c r="C23" s="4" t="s">
        <v>106</v>
      </c>
      <c r="D23" s="4" t="s">
        <v>76</v>
      </c>
      <c r="E23" s="4" t="s">
        <v>107</v>
      </c>
      <c r="F23" s="4" t="s">
        <v>108</v>
      </c>
      <c r="G23" s="10">
        <v>526302010008778</v>
      </c>
      <c r="H23" s="5">
        <v>36200</v>
      </c>
    </row>
    <row r="24" spans="1:8" x14ac:dyDescent="0.3">
      <c r="A24" s="4" t="s">
        <v>21</v>
      </c>
      <c r="B24" s="4" t="s">
        <v>68</v>
      </c>
      <c r="C24" s="4" t="s">
        <v>106</v>
      </c>
      <c r="D24" s="4" t="s">
        <v>76</v>
      </c>
      <c r="E24" s="4" t="s">
        <v>107</v>
      </c>
      <c r="F24" s="4" t="s">
        <v>108</v>
      </c>
      <c r="G24" s="10">
        <v>526302010009777</v>
      </c>
      <c r="H24" s="5">
        <v>15918</v>
      </c>
    </row>
    <row r="25" spans="1:8" x14ac:dyDescent="0.3">
      <c r="A25" s="4" t="s">
        <v>10</v>
      </c>
      <c r="B25" s="4" t="s">
        <v>68</v>
      </c>
      <c r="C25" s="4" t="s">
        <v>106</v>
      </c>
      <c r="D25" s="4" t="s">
        <v>76</v>
      </c>
      <c r="E25" s="4" t="s">
        <v>107</v>
      </c>
      <c r="F25" s="4" t="s">
        <v>108</v>
      </c>
      <c r="G25" s="10">
        <v>526302010007541</v>
      </c>
      <c r="H25" s="5">
        <v>90700</v>
      </c>
    </row>
    <row r="26" spans="1:8" x14ac:dyDescent="0.3">
      <c r="A26" s="4" t="s">
        <v>97</v>
      </c>
      <c r="B26" s="4" t="s">
        <v>68</v>
      </c>
      <c r="C26" s="4" t="s">
        <v>106</v>
      </c>
      <c r="D26" s="4" t="s">
        <v>76</v>
      </c>
      <c r="E26" s="4" t="s">
        <v>107</v>
      </c>
      <c r="F26" s="4" t="s">
        <v>108</v>
      </c>
      <c r="G26" s="4">
        <v>526302010011057</v>
      </c>
      <c r="H26" s="5">
        <v>25400</v>
      </c>
    </row>
    <row r="27" spans="1:8" x14ac:dyDescent="0.3">
      <c r="A27" s="4" t="s">
        <v>27</v>
      </c>
      <c r="B27" s="4" t="s">
        <v>68</v>
      </c>
      <c r="C27" s="4" t="s">
        <v>106</v>
      </c>
      <c r="D27" s="4" t="s">
        <v>76</v>
      </c>
      <c r="E27" s="4" t="s">
        <v>107</v>
      </c>
      <c r="F27" s="4" t="s">
        <v>108</v>
      </c>
      <c r="G27" s="10">
        <v>526302010009461</v>
      </c>
      <c r="H27" s="5">
        <v>13533</v>
      </c>
    </row>
    <row r="28" spans="1:8" x14ac:dyDescent="0.3">
      <c r="A28" s="4" t="s">
        <v>17</v>
      </c>
      <c r="B28" s="4" t="s">
        <v>68</v>
      </c>
      <c r="C28" s="4" t="s">
        <v>106</v>
      </c>
      <c r="D28" s="4" t="s">
        <v>76</v>
      </c>
      <c r="E28" s="4" t="s">
        <v>107</v>
      </c>
      <c r="F28" s="4" t="s">
        <v>108</v>
      </c>
      <c r="G28" s="10">
        <v>526302010008776</v>
      </c>
      <c r="H28" s="5">
        <v>33900</v>
      </c>
    </row>
    <row r="29" spans="1:8" x14ac:dyDescent="0.3">
      <c r="A29" s="4" t="s">
        <v>29</v>
      </c>
      <c r="B29" s="4" t="s">
        <v>68</v>
      </c>
      <c r="C29" s="4" t="s">
        <v>106</v>
      </c>
      <c r="D29" s="4" t="s">
        <v>76</v>
      </c>
      <c r="E29" s="4" t="s">
        <v>107</v>
      </c>
      <c r="F29" s="4" t="s">
        <v>108</v>
      </c>
      <c r="G29" s="10">
        <v>526302010008760</v>
      </c>
      <c r="H29" s="5">
        <v>9560</v>
      </c>
    </row>
    <row r="30" spans="1:8" x14ac:dyDescent="0.3">
      <c r="A30" s="4" t="s">
        <v>30</v>
      </c>
      <c r="B30" s="4" t="s">
        <v>68</v>
      </c>
      <c r="C30" s="4" t="s">
        <v>106</v>
      </c>
      <c r="D30" s="4" t="s">
        <v>76</v>
      </c>
      <c r="E30" s="4" t="s">
        <v>107</v>
      </c>
      <c r="F30" s="4" t="s">
        <v>108</v>
      </c>
      <c r="G30" s="10">
        <v>526302010008782</v>
      </c>
      <c r="H30" s="5">
        <v>9707</v>
      </c>
    </row>
    <row r="31" spans="1:8" x14ac:dyDescent="0.3">
      <c r="A31" s="4" t="s">
        <v>12</v>
      </c>
      <c r="B31" s="4" t="s">
        <v>68</v>
      </c>
      <c r="C31" s="4" t="s">
        <v>106</v>
      </c>
      <c r="D31" s="4" t="s">
        <v>76</v>
      </c>
      <c r="E31" s="4" t="s">
        <v>107</v>
      </c>
      <c r="F31" s="4" t="s">
        <v>108</v>
      </c>
      <c r="G31" s="10">
        <v>526302010009289</v>
      </c>
      <c r="H31" s="5">
        <v>70700</v>
      </c>
    </row>
    <row r="32" spans="1:8" x14ac:dyDescent="0.3">
      <c r="A32" s="4" t="s">
        <v>13</v>
      </c>
      <c r="B32" s="4" t="s">
        <v>68</v>
      </c>
      <c r="C32" s="4" t="s">
        <v>106</v>
      </c>
      <c r="D32" s="4" t="s">
        <v>76</v>
      </c>
      <c r="E32" s="4" t="s">
        <v>107</v>
      </c>
      <c r="F32" s="4" t="s">
        <v>108</v>
      </c>
      <c r="G32" s="10">
        <v>526302010008725</v>
      </c>
      <c r="H32" s="5">
        <v>28650</v>
      </c>
    </row>
    <row r="33" spans="1:8" x14ac:dyDescent="0.3">
      <c r="A33" s="4" t="s">
        <v>22</v>
      </c>
      <c r="B33" s="4" t="s">
        <v>68</v>
      </c>
      <c r="C33" s="4" t="s">
        <v>106</v>
      </c>
      <c r="D33" s="4" t="s">
        <v>76</v>
      </c>
      <c r="E33" s="4" t="s">
        <v>107</v>
      </c>
      <c r="F33" s="4" t="s">
        <v>108</v>
      </c>
      <c r="G33" s="10">
        <v>526302010008769</v>
      </c>
      <c r="H33" s="5">
        <v>42900</v>
      </c>
    </row>
    <row r="34" spans="1:8" x14ac:dyDescent="0.3">
      <c r="A34" s="4" t="s">
        <v>25</v>
      </c>
      <c r="B34" s="4" t="s">
        <v>68</v>
      </c>
      <c r="C34" s="4" t="s">
        <v>106</v>
      </c>
      <c r="D34" s="4" t="s">
        <v>76</v>
      </c>
      <c r="E34" s="4" t="s">
        <v>107</v>
      </c>
      <c r="F34" s="4" t="s">
        <v>108</v>
      </c>
      <c r="G34" s="10">
        <v>526302010008727</v>
      </c>
      <c r="H34" s="5">
        <v>13425</v>
      </c>
    </row>
    <row r="35" spans="1:8" x14ac:dyDescent="0.3">
      <c r="A35" s="4" t="s">
        <v>3</v>
      </c>
      <c r="B35" s="4" t="s">
        <v>68</v>
      </c>
      <c r="C35" s="4" t="s">
        <v>106</v>
      </c>
      <c r="D35" s="4" t="s">
        <v>76</v>
      </c>
      <c r="E35" s="4" t="s">
        <v>107</v>
      </c>
      <c r="F35" s="4" t="s">
        <v>108</v>
      </c>
      <c r="G35" s="10">
        <v>526302010007542</v>
      </c>
      <c r="H35" s="5">
        <v>51533</v>
      </c>
    </row>
    <row r="36" spans="1:8" x14ac:dyDescent="0.3">
      <c r="A36" s="4" t="s">
        <v>11</v>
      </c>
      <c r="B36" s="4" t="s">
        <v>68</v>
      </c>
      <c r="C36" s="4" t="s">
        <v>106</v>
      </c>
      <c r="D36" s="4" t="s">
        <v>76</v>
      </c>
      <c r="E36" s="4" t="s">
        <v>109</v>
      </c>
      <c r="F36" s="4" t="s">
        <v>110</v>
      </c>
      <c r="G36" s="10">
        <v>332302010056729</v>
      </c>
      <c r="H36" s="5">
        <v>0</v>
      </c>
    </row>
    <row r="37" spans="1:8" x14ac:dyDescent="0.3">
      <c r="A37" s="4" t="s">
        <v>64</v>
      </c>
      <c r="B37" s="4" t="s">
        <v>68</v>
      </c>
      <c r="C37" s="4" t="s">
        <v>106</v>
      </c>
      <c r="D37" s="4" t="s">
        <v>76</v>
      </c>
      <c r="E37" s="4" t="s">
        <v>107</v>
      </c>
      <c r="F37" s="4" t="s">
        <v>108</v>
      </c>
      <c r="G37" s="10">
        <v>526302010007723</v>
      </c>
      <c r="H37" s="5">
        <v>36233</v>
      </c>
    </row>
    <row r="38" spans="1:8" x14ac:dyDescent="0.3">
      <c r="A38" s="4" t="s">
        <v>18</v>
      </c>
      <c r="B38" s="4" t="s">
        <v>68</v>
      </c>
      <c r="C38" s="4" t="s">
        <v>106</v>
      </c>
      <c r="D38" s="4" t="s">
        <v>76</v>
      </c>
      <c r="E38" s="4" t="s">
        <v>107</v>
      </c>
      <c r="F38" s="4" t="s">
        <v>108</v>
      </c>
      <c r="G38" s="10">
        <v>526302010009460</v>
      </c>
      <c r="H38" s="5">
        <v>17670</v>
      </c>
    </row>
    <row r="39" spans="1:8" x14ac:dyDescent="0.3">
      <c r="A39" s="4" t="s">
        <v>32</v>
      </c>
      <c r="B39" s="4" t="s">
        <v>68</v>
      </c>
      <c r="C39" s="4" t="s">
        <v>106</v>
      </c>
      <c r="D39" s="4" t="s">
        <v>76</v>
      </c>
      <c r="E39" s="4" t="s">
        <v>107</v>
      </c>
      <c r="F39" s="4" t="s">
        <v>108</v>
      </c>
      <c r="G39" s="10">
        <v>526302010008781</v>
      </c>
      <c r="H39" s="5">
        <v>7974</v>
      </c>
    </row>
    <row r="40" spans="1:8" x14ac:dyDescent="0.3">
      <c r="A40" s="4" t="s">
        <v>26</v>
      </c>
      <c r="B40" s="4" t="s">
        <v>68</v>
      </c>
      <c r="C40" s="4" t="s">
        <v>106</v>
      </c>
      <c r="D40" s="4" t="s">
        <v>76</v>
      </c>
      <c r="E40" s="4" t="s">
        <v>107</v>
      </c>
      <c r="F40" s="4" t="s">
        <v>108</v>
      </c>
      <c r="G40" s="10">
        <v>526302010008813</v>
      </c>
      <c r="H40" s="5">
        <v>9961</v>
      </c>
    </row>
    <row r="41" spans="1:8" x14ac:dyDescent="0.3">
      <c r="A41" s="4" t="s">
        <v>137</v>
      </c>
      <c r="B41" s="4" t="s">
        <v>68</v>
      </c>
      <c r="C41" s="4" t="s">
        <v>106</v>
      </c>
      <c r="D41" s="4" t="s">
        <v>76</v>
      </c>
      <c r="E41" s="4" t="s">
        <v>107</v>
      </c>
      <c r="F41" s="4" t="s">
        <v>108</v>
      </c>
      <c r="G41" s="4">
        <v>526302010008771</v>
      </c>
      <c r="H41" s="5">
        <v>53733</v>
      </c>
    </row>
    <row r="42" spans="1:8" x14ac:dyDescent="0.3">
      <c r="A42" s="13" t="s">
        <v>104</v>
      </c>
      <c r="B42" s="11"/>
      <c r="C42" s="11"/>
      <c r="D42" s="11"/>
      <c r="E42" s="11"/>
      <c r="F42" s="11"/>
      <c r="G42" s="11"/>
      <c r="H42" s="6">
        <v>1262695</v>
      </c>
    </row>
    <row r="43" spans="1:8" x14ac:dyDescent="0.3">
      <c r="F43"/>
      <c r="G43"/>
      <c r="H43"/>
    </row>
    <row r="44" spans="1:8" x14ac:dyDescent="0.3">
      <c r="F44"/>
      <c r="G44"/>
      <c r="H44"/>
    </row>
    <row r="45" spans="1:8" x14ac:dyDescent="0.3">
      <c r="F45"/>
      <c r="G45"/>
      <c r="H45"/>
    </row>
    <row r="46" spans="1:8" x14ac:dyDescent="0.3">
      <c r="F46"/>
      <c r="G46"/>
      <c r="H46"/>
    </row>
    <row r="47" spans="1:8" x14ac:dyDescent="0.3">
      <c r="F47"/>
      <c r="G47"/>
      <c r="H47"/>
    </row>
    <row r="48" spans="1:8" x14ac:dyDescent="0.3">
      <c r="F48"/>
      <c r="G48"/>
      <c r="H48"/>
    </row>
    <row r="49" spans="6:8" x14ac:dyDescent="0.3">
      <c r="F49"/>
      <c r="G49"/>
      <c r="H49"/>
    </row>
    <row r="50" spans="6:8" x14ac:dyDescent="0.3">
      <c r="F50"/>
      <c r="G50"/>
      <c r="H50"/>
    </row>
    <row r="51" spans="6:8" x14ac:dyDescent="0.3">
      <c r="F51"/>
      <c r="G51"/>
      <c r="H51"/>
    </row>
    <row r="52" spans="6:8" x14ac:dyDescent="0.3">
      <c r="F52"/>
      <c r="G52"/>
      <c r="H52"/>
    </row>
    <row r="53" spans="6:8" x14ac:dyDescent="0.3">
      <c r="F53"/>
      <c r="G53"/>
      <c r="H53"/>
    </row>
    <row r="54" spans="6:8" x14ac:dyDescent="0.3">
      <c r="F54"/>
      <c r="G54"/>
      <c r="H54"/>
    </row>
    <row r="55" spans="6:8" x14ac:dyDescent="0.3">
      <c r="F55"/>
      <c r="G55" s="12"/>
      <c r="H55"/>
    </row>
    <row r="56" spans="6:8" x14ac:dyDescent="0.3">
      <c r="F56"/>
      <c r="G56" s="12"/>
      <c r="H56"/>
    </row>
    <row r="57" spans="6:8" x14ac:dyDescent="0.3">
      <c r="F57"/>
      <c r="G57" s="12"/>
      <c r="H57"/>
    </row>
    <row r="58" spans="6:8" x14ac:dyDescent="0.3">
      <c r="F58"/>
      <c r="G58" s="12"/>
      <c r="H58"/>
    </row>
    <row r="59" spans="6:8" x14ac:dyDescent="0.3">
      <c r="F59"/>
      <c r="G59" s="12"/>
      <c r="H59"/>
    </row>
    <row r="60" spans="6:8" x14ac:dyDescent="0.3">
      <c r="F60"/>
      <c r="G60" s="12"/>
      <c r="H60"/>
    </row>
    <row r="61" spans="6:8" x14ac:dyDescent="0.3">
      <c r="F61"/>
      <c r="G61" s="12"/>
      <c r="H61"/>
    </row>
    <row r="62" spans="6:8" x14ac:dyDescent="0.3">
      <c r="F62"/>
      <c r="G62" s="12"/>
      <c r="H62"/>
    </row>
    <row r="63" spans="6:8" x14ac:dyDescent="0.3">
      <c r="F63"/>
      <c r="G63" s="12"/>
      <c r="H63"/>
    </row>
    <row r="64" spans="6:8" x14ac:dyDescent="0.3">
      <c r="F64"/>
      <c r="G64" s="12"/>
      <c r="H64"/>
    </row>
    <row r="65" spans="6:8" x14ac:dyDescent="0.3">
      <c r="F65"/>
      <c r="G65" s="12"/>
      <c r="H65"/>
    </row>
    <row r="66" spans="6:8" x14ac:dyDescent="0.3">
      <c r="F66"/>
      <c r="G66" s="12"/>
      <c r="H66"/>
    </row>
    <row r="67" spans="6:8" x14ac:dyDescent="0.3">
      <c r="F67"/>
      <c r="G67" s="12"/>
      <c r="H67"/>
    </row>
    <row r="68" spans="6:8" x14ac:dyDescent="0.3">
      <c r="F68"/>
      <c r="G68" s="12"/>
      <c r="H68"/>
    </row>
    <row r="69" spans="6:8" x14ac:dyDescent="0.3">
      <c r="F69"/>
      <c r="G69" s="12"/>
      <c r="H69"/>
    </row>
    <row r="70" spans="6:8" x14ac:dyDescent="0.3">
      <c r="F70"/>
      <c r="G70" s="12"/>
      <c r="H70"/>
    </row>
    <row r="71" spans="6:8" x14ac:dyDescent="0.3">
      <c r="F71"/>
    </row>
    <row r="72" spans="6:8" x14ac:dyDescent="0.3">
      <c r="F72"/>
    </row>
    <row r="73" spans="6:8" x14ac:dyDescent="0.3">
      <c r="F73"/>
    </row>
    <row r="74" spans="6:8" x14ac:dyDescent="0.3">
      <c r="F74"/>
    </row>
    <row r="75" spans="6:8" x14ac:dyDescent="0.3">
      <c r="F75"/>
    </row>
    <row r="76" spans="6:8" x14ac:dyDescent="0.3">
      <c r="F76"/>
    </row>
    <row r="77" spans="6:8" x14ac:dyDescent="0.3">
      <c r="F77"/>
    </row>
    <row r="78" spans="6:8" x14ac:dyDescent="0.3">
      <c r="F78"/>
    </row>
    <row r="79" spans="6:8" x14ac:dyDescent="0.3">
      <c r="F79"/>
    </row>
    <row r="80" spans="6:8" x14ac:dyDescent="0.3">
      <c r="F80"/>
    </row>
    <row r="81" spans="6:6" x14ac:dyDescent="0.3">
      <c r="F81"/>
    </row>
    <row r="82" spans="6:6" x14ac:dyDescent="0.3">
      <c r="F82"/>
    </row>
    <row r="83" spans="6:6" x14ac:dyDescent="0.3">
      <c r="F83"/>
    </row>
    <row r="84" spans="6:6" x14ac:dyDescent="0.3">
      <c r="F84"/>
    </row>
    <row r="85" spans="6:6" x14ac:dyDescent="0.3">
      <c r="F85"/>
    </row>
    <row r="86" spans="6:6" x14ac:dyDescent="0.3">
      <c r="F86"/>
    </row>
    <row r="87" spans="6:6" x14ac:dyDescent="0.3">
      <c r="F87"/>
    </row>
    <row r="88" spans="6:6" x14ac:dyDescent="0.3">
      <c r="F88"/>
    </row>
    <row r="89" spans="6:6" x14ac:dyDescent="0.3">
      <c r="F89"/>
    </row>
    <row r="90" spans="6:6" x14ac:dyDescent="0.3">
      <c r="F90"/>
    </row>
    <row r="91" spans="6:6" x14ac:dyDescent="0.3">
      <c r="F91"/>
    </row>
    <row r="92" spans="6:6" x14ac:dyDescent="0.3">
      <c r="F92"/>
    </row>
    <row r="93" spans="6:6" x14ac:dyDescent="0.3">
      <c r="F93"/>
    </row>
    <row r="94" spans="6:6" x14ac:dyDescent="0.3">
      <c r="F94"/>
    </row>
    <row r="95" spans="6:6" x14ac:dyDescent="0.3">
      <c r="F95"/>
    </row>
    <row r="96" spans="6:6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</sheetData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5"/>
  <sheetViews>
    <sheetView topLeftCell="A82" workbookViewId="0">
      <selection activeCell="C119" sqref="C119"/>
    </sheetView>
  </sheetViews>
  <sheetFormatPr defaultRowHeight="14.4" x14ac:dyDescent="0.3"/>
  <cols>
    <col min="1" max="1" width="19.33203125" bestFit="1" customWidth="1"/>
    <col min="5" max="5" width="16.5546875" bestFit="1" customWidth="1"/>
    <col min="6" max="6" width="14.33203125" style="7" bestFit="1" customWidth="1"/>
    <col min="7" max="7" width="16.109375" style="60" customWidth="1"/>
    <col min="8" max="8" width="8" style="15" customWidth="1"/>
  </cols>
  <sheetData>
    <row r="1" spans="1:8" x14ac:dyDescent="0.3">
      <c r="A1" t="s">
        <v>253</v>
      </c>
    </row>
    <row r="3" spans="1:8" x14ac:dyDescent="0.3">
      <c r="A3" s="1" t="s">
        <v>105</v>
      </c>
      <c r="B3" s="2"/>
      <c r="C3" s="2"/>
      <c r="D3" s="2"/>
      <c r="E3" s="2"/>
      <c r="F3" s="2"/>
      <c r="G3" s="2"/>
      <c r="H3" s="16"/>
    </row>
    <row r="4" spans="1:8" x14ac:dyDescent="0.3">
      <c r="A4" s="1" t="s">
        <v>54</v>
      </c>
      <c r="B4" s="1" t="s">
        <v>67</v>
      </c>
      <c r="C4" s="1" t="s">
        <v>70</v>
      </c>
      <c r="D4" s="1" t="s">
        <v>75</v>
      </c>
      <c r="E4" s="1" t="s">
        <v>73</v>
      </c>
      <c r="F4" s="1" t="s">
        <v>72</v>
      </c>
      <c r="G4" s="61" t="s">
        <v>71</v>
      </c>
      <c r="H4" s="3" t="s">
        <v>117</v>
      </c>
    </row>
    <row r="5" spans="1:8" x14ac:dyDescent="0.3">
      <c r="A5" s="4" t="s">
        <v>79</v>
      </c>
      <c r="B5" s="4" t="s">
        <v>69</v>
      </c>
      <c r="C5" s="4" t="s">
        <v>106</v>
      </c>
      <c r="D5" s="4" t="s">
        <v>103</v>
      </c>
      <c r="E5" s="4" t="s">
        <v>107</v>
      </c>
      <c r="F5" s="4" t="s">
        <v>108</v>
      </c>
      <c r="G5" s="62">
        <v>526302010010590</v>
      </c>
      <c r="H5" s="16">
        <v>22100</v>
      </c>
    </row>
    <row r="6" spans="1:8" x14ac:dyDescent="0.3">
      <c r="A6" s="4" t="s">
        <v>78</v>
      </c>
      <c r="B6" s="4" t="s">
        <v>69</v>
      </c>
      <c r="C6" s="4" t="s">
        <v>106</v>
      </c>
      <c r="D6" s="4" t="s">
        <v>103</v>
      </c>
      <c r="E6" s="4" t="s">
        <v>107</v>
      </c>
      <c r="F6" s="4" t="s">
        <v>108</v>
      </c>
      <c r="G6" s="62">
        <v>526302010010591</v>
      </c>
      <c r="H6" s="16">
        <v>10700</v>
      </c>
    </row>
    <row r="7" spans="1:8" x14ac:dyDescent="0.3">
      <c r="A7" s="4" t="s">
        <v>101</v>
      </c>
      <c r="B7" s="4" t="s">
        <v>69</v>
      </c>
      <c r="C7" s="4" t="s">
        <v>106</v>
      </c>
      <c r="D7" s="4" t="s">
        <v>103</v>
      </c>
      <c r="E7" s="4" t="s">
        <v>107</v>
      </c>
      <c r="F7" s="4" t="s">
        <v>108</v>
      </c>
      <c r="G7" s="62">
        <v>526302010011225</v>
      </c>
      <c r="H7" s="16">
        <v>21000</v>
      </c>
    </row>
    <row r="8" spans="1:8" x14ac:dyDescent="0.3">
      <c r="A8" s="4" t="s">
        <v>55</v>
      </c>
      <c r="B8" s="4" t="s">
        <v>69</v>
      </c>
      <c r="C8" s="4" t="s">
        <v>106</v>
      </c>
      <c r="D8" s="4" t="s">
        <v>103</v>
      </c>
      <c r="E8" s="4" t="s">
        <v>107</v>
      </c>
      <c r="F8" s="4" t="s">
        <v>108</v>
      </c>
      <c r="G8" s="62">
        <v>526302010010477</v>
      </c>
      <c r="H8" s="16">
        <v>14999.999999999998</v>
      </c>
    </row>
    <row r="9" spans="1:8" x14ac:dyDescent="0.3">
      <c r="A9" s="4" t="s">
        <v>56</v>
      </c>
      <c r="B9" s="4" t="s">
        <v>69</v>
      </c>
      <c r="C9" s="4" t="s">
        <v>106</v>
      </c>
      <c r="D9" s="4" t="s">
        <v>103</v>
      </c>
      <c r="E9" s="4" t="s">
        <v>107</v>
      </c>
      <c r="F9" s="4" t="s">
        <v>108</v>
      </c>
      <c r="G9" s="62">
        <v>526302010010479</v>
      </c>
      <c r="H9" s="16">
        <v>21517</v>
      </c>
    </row>
    <row r="10" spans="1:8" x14ac:dyDescent="0.3">
      <c r="A10" s="4" t="s">
        <v>102</v>
      </c>
      <c r="B10" s="4" t="s">
        <v>69</v>
      </c>
      <c r="C10" s="4" t="s">
        <v>106</v>
      </c>
      <c r="D10" s="4" t="s">
        <v>103</v>
      </c>
      <c r="E10" s="4" t="s">
        <v>107</v>
      </c>
      <c r="F10" s="4" t="s">
        <v>108</v>
      </c>
      <c r="G10" s="62">
        <v>526302010011144</v>
      </c>
      <c r="H10" s="16">
        <v>8167</v>
      </c>
    </row>
    <row r="11" spans="1:8" x14ac:dyDescent="0.3">
      <c r="A11" s="4" t="s">
        <v>61</v>
      </c>
      <c r="B11" s="4" t="s">
        <v>69</v>
      </c>
      <c r="C11" s="4" t="s">
        <v>106</v>
      </c>
      <c r="D11" s="4" t="s">
        <v>103</v>
      </c>
      <c r="E11" s="4" t="s">
        <v>107</v>
      </c>
      <c r="F11" s="4" t="s">
        <v>108</v>
      </c>
      <c r="G11" s="62">
        <v>526302010010486</v>
      </c>
      <c r="H11" s="16">
        <v>18633</v>
      </c>
    </row>
    <row r="12" spans="1:8" x14ac:dyDescent="0.3">
      <c r="A12" s="4" t="s">
        <v>58</v>
      </c>
      <c r="B12" s="4" t="s">
        <v>69</v>
      </c>
      <c r="C12" s="4" t="s">
        <v>106</v>
      </c>
      <c r="D12" s="4" t="s">
        <v>103</v>
      </c>
      <c r="E12" s="4" t="s">
        <v>107</v>
      </c>
      <c r="F12" s="4" t="s">
        <v>108</v>
      </c>
      <c r="G12" s="62">
        <v>526302010010481</v>
      </c>
      <c r="H12" s="16">
        <v>22367</v>
      </c>
    </row>
    <row r="13" spans="1:8" x14ac:dyDescent="0.3">
      <c r="A13" s="4" t="s">
        <v>57</v>
      </c>
      <c r="B13" s="4" t="s">
        <v>69</v>
      </c>
      <c r="C13" s="4" t="s">
        <v>106</v>
      </c>
      <c r="D13" s="4" t="s">
        <v>103</v>
      </c>
      <c r="E13" s="4" t="s">
        <v>107</v>
      </c>
      <c r="F13" s="4" t="s">
        <v>108</v>
      </c>
      <c r="G13" s="62">
        <v>526302010010480</v>
      </c>
      <c r="H13" s="16">
        <v>22367</v>
      </c>
    </row>
    <row r="14" spans="1:8" x14ac:dyDescent="0.3">
      <c r="A14" s="4" t="s">
        <v>84</v>
      </c>
      <c r="B14" s="4" t="s">
        <v>69</v>
      </c>
      <c r="C14" s="4" t="s">
        <v>106</v>
      </c>
      <c r="D14" s="4" t="s">
        <v>103</v>
      </c>
      <c r="E14" s="4" t="s">
        <v>114</v>
      </c>
      <c r="F14" s="4" t="s">
        <v>108</v>
      </c>
      <c r="G14" s="62">
        <v>526302010010757</v>
      </c>
      <c r="H14" s="16">
        <v>19200</v>
      </c>
    </row>
    <row r="15" spans="1:8" x14ac:dyDescent="0.3">
      <c r="A15" s="4" t="s">
        <v>8</v>
      </c>
      <c r="B15" s="4" t="s">
        <v>69</v>
      </c>
      <c r="C15" s="4" t="s">
        <v>106</v>
      </c>
      <c r="D15" s="4" t="s">
        <v>103</v>
      </c>
      <c r="E15" s="4" t="s">
        <v>107</v>
      </c>
      <c r="F15" s="4" t="s">
        <v>108</v>
      </c>
      <c r="G15" s="62">
        <v>526302010007724</v>
      </c>
      <c r="H15" s="16">
        <v>13100</v>
      </c>
    </row>
    <row r="16" spans="1:8" x14ac:dyDescent="0.3">
      <c r="A16" s="4" t="s">
        <v>82</v>
      </c>
      <c r="B16" s="4" t="s">
        <v>69</v>
      </c>
      <c r="C16" s="4" t="s">
        <v>106</v>
      </c>
      <c r="D16" s="4" t="s">
        <v>103</v>
      </c>
      <c r="E16" s="4" t="s">
        <v>114</v>
      </c>
      <c r="F16" s="4" t="s">
        <v>108</v>
      </c>
      <c r="G16" s="62">
        <v>526302010010762</v>
      </c>
      <c r="H16" s="16">
        <v>0</v>
      </c>
    </row>
    <row r="17" spans="1:8" x14ac:dyDescent="0.3">
      <c r="A17" s="4" t="s">
        <v>81</v>
      </c>
      <c r="B17" s="4" t="s">
        <v>69</v>
      </c>
      <c r="C17" s="4" t="s">
        <v>106</v>
      </c>
      <c r="D17" s="4" t="s">
        <v>103</v>
      </c>
      <c r="E17" s="4" t="s">
        <v>107</v>
      </c>
      <c r="F17" s="4" t="s">
        <v>108</v>
      </c>
      <c r="G17" s="62">
        <v>526302010010593</v>
      </c>
      <c r="H17" s="16">
        <v>7866.666666666667</v>
      </c>
    </row>
    <row r="18" spans="1:8" x14ac:dyDescent="0.3">
      <c r="A18" s="4" t="s">
        <v>100</v>
      </c>
      <c r="B18" s="4" t="s">
        <v>69</v>
      </c>
      <c r="C18" s="4" t="s">
        <v>106</v>
      </c>
      <c r="D18" s="4" t="s">
        <v>103</v>
      </c>
      <c r="E18" s="4" t="s">
        <v>114</v>
      </c>
      <c r="F18" s="4" t="s">
        <v>108</v>
      </c>
      <c r="G18" s="62">
        <v>526302010010950</v>
      </c>
      <c r="H18" s="16">
        <v>7800</v>
      </c>
    </row>
    <row r="19" spans="1:8" x14ac:dyDescent="0.3">
      <c r="A19" s="4" t="s">
        <v>241</v>
      </c>
      <c r="B19" s="4" t="s">
        <v>69</v>
      </c>
      <c r="C19" s="4" t="s">
        <v>106</v>
      </c>
      <c r="D19" s="4" t="s">
        <v>103</v>
      </c>
      <c r="E19" s="4" t="s">
        <v>107</v>
      </c>
      <c r="F19" s="4" t="s">
        <v>108</v>
      </c>
      <c r="G19" s="4" t="s">
        <v>242</v>
      </c>
      <c r="H19" s="16">
        <v>7733.3333333333339</v>
      </c>
    </row>
    <row r="20" spans="1:8" x14ac:dyDescent="0.3">
      <c r="A20" s="4" t="s">
        <v>62</v>
      </c>
      <c r="B20" s="4" t="s">
        <v>69</v>
      </c>
      <c r="C20" s="4" t="s">
        <v>106</v>
      </c>
      <c r="D20" s="4" t="s">
        <v>103</v>
      </c>
      <c r="E20" s="4" t="s">
        <v>107</v>
      </c>
      <c r="F20" s="4" t="s">
        <v>108</v>
      </c>
      <c r="G20" s="62">
        <v>526302010010489</v>
      </c>
      <c r="H20" s="16">
        <v>19967</v>
      </c>
    </row>
    <row r="21" spans="1:8" x14ac:dyDescent="0.3">
      <c r="A21" s="4" t="s">
        <v>86</v>
      </c>
      <c r="B21" s="4" t="s">
        <v>69</v>
      </c>
      <c r="C21" s="4" t="s">
        <v>106</v>
      </c>
      <c r="D21" s="4" t="s">
        <v>103</v>
      </c>
      <c r="E21" s="4" t="s">
        <v>114</v>
      </c>
      <c r="F21" s="4" t="s">
        <v>108</v>
      </c>
      <c r="G21" s="62">
        <v>526302010010751</v>
      </c>
      <c r="H21" s="16">
        <v>16700</v>
      </c>
    </row>
    <row r="22" spans="1:8" x14ac:dyDescent="0.3">
      <c r="A22" s="4" t="s">
        <v>172</v>
      </c>
      <c r="B22" s="4" t="s">
        <v>69</v>
      </c>
      <c r="C22" s="4" t="s">
        <v>106</v>
      </c>
      <c r="D22" s="4" t="s">
        <v>103</v>
      </c>
      <c r="E22" s="4" t="s">
        <v>107</v>
      </c>
      <c r="F22" s="4" t="s">
        <v>108</v>
      </c>
      <c r="G22" s="4" t="s">
        <v>199</v>
      </c>
      <c r="H22" s="16">
        <v>16166.666666666668</v>
      </c>
    </row>
    <row r="23" spans="1:8" x14ac:dyDescent="0.3">
      <c r="A23" s="4" t="s">
        <v>93</v>
      </c>
      <c r="B23" s="4" t="s">
        <v>69</v>
      </c>
      <c r="C23" s="4" t="s">
        <v>106</v>
      </c>
      <c r="D23" s="4" t="s">
        <v>103</v>
      </c>
      <c r="E23" s="4" t="s">
        <v>114</v>
      </c>
      <c r="F23" s="4" t="s">
        <v>108</v>
      </c>
      <c r="G23" s="62">
        <v>526302010010948</v>
      </c>
      <c r="H23" s="16">
        <v>12483.333333333332</v>
      </c>
    </row>
    <row r="24" spans="1:8" x14ac:dyDescent="0.3">
      <c r="A24" s="4" t="s">
        <v>90</v>
      </c>
      <c r="B24" s="4" t="s">
        <v>69</v>
      </c>
      <c r="C24" s="4" t="s">
        <v>106</v>
      </c>
      <c r="D24" s="4" t="s">
        <v>103</v>
      </c>
      <c r="E24" s="4" t="s">
        <v>114</v>
      </c>
      <c r="F24" s="4" t="s">
        <v>108</v>
      </c>
      <c r="G24" s="62">
        <v>526302010010843</v>
      </c>
      <c r="H24" s="16">
        <v>17867</v>
      </c>
    </row>
    <row r="25" spans="1:8" x14ac:dyDescent="0.3">
      <c r="A25" s="4" t="s">
        <v>80</v>
      </c>
      <c r="B25" s="4" t="s">
        <v>69</v>
      </c>
      <c r="C25" s="4" t="s">
        <v>106</v>
      </c>
      <c r="D25" s="4" t="s">
        <v>103</v>
      </c>
      <c r="E25" s="4" t="s">
        <v>107</v>
      </c>
      <c r="F25" s="4" t="s">
        <v>108</v>
      </c>
      <c r="G25" s="62">
        <v>526302010010589</v>
      </c>
      <c r="H25" s="16">
        <v>15566.666666666666</v>
      </c>
    </row>
    <row r="26" spans="1:8" x14ac:dyDescent="0.3">
      <c r="A26" s="4" t="s">
        <v>89</v>
      </c>
      <c r="B26" s="4" t="s">
        <v>69</v>
      </c>
      <c r="C26" s="4" t="s">
        <v>106</v>
      </c>
      <c r="D26" s="4" t="s">
        <v>103</v>
      </c>
      <c r="E26" s="4" t="s">
        <v>114</v>
      </c>
      <c r="F26" s="4" t="s">
        <v>108</v>
      </c>
      <c r="G26" s="62">
        <v>526302010010750</v>
      </c>
      <c r="H26" s="16">
        <v>10700</v>
      </c>
    </row>
    <row r="27" spans="1:8" x14ac:dyDescent="0.3">
      <c r="A27" s="4" t="s">
        <v>24</v>
      </c>
      <c r="B27" s="4" t="s">
        <v>69</v>
      </c>
      <c r="C27" s="4" t="s">
        <v>106</v>
      </c>
      <c r="D27" s="4" t="s">
        <v>103</v>
      </c>
      <c r="E27" s="4" t="s">
        <v>112</v>
      </c>
      <c r="F27" s="4" t="s">
        <v>113</v>
      </c>
      <c r="G27" s="62">
        <v>643002010011585</v>
      </c>
      <c r="H27" s="16">
        <v>33833</v>
      </c>
    </row>
    <row r="28" spans="1:8" x14ac:dyDescent="0.3">
      <c r="A28" s="4" t="s">
        <v>63</v>
      </c>
      <c r="B28" s="4" t="s">
        <v>69</v>
      </c>
      <c r="C28" s="4" t="s">
        <v>106</v>
      </c>
      <c r="D28" s="4" t="s">
        <v>103</v>
      </c>
      <c r="E28" s="4" t="s">
        <v>107</v>
      </c>
      <c r="F28" s="4" t="s">
        <v>108</v>
      </c>
      <c r="G28" s="62">
        <v>526302010010502</v>
      </c>
      <c r="H28" s="16">
        <v>17300</v>
      </c>
    </row>
    <row r="29" spans="1:8" x14ac:dyDescent="0.3">
      <c r="A29" s="4" t="s">
        <v>91</v>
      </c>
      <c r="B29" s="4" t="s">
        <v>69</v>
      </c>
      <c r="C29" s="4" t="s">
        <v>106</v>
      </c>
      <c r="D29" s="4" t="s">
        <v>103</v>
      </c>
      <c r="E29" s="4" t="s">
        <v>114</v>
      </c>
      <c r="F29" s="4" t="s">
        <v>108</v>
      </c>
      <c r="G29" s="62">
        <v>526302010010842</v>
      </c>
      <c r="H29" s="16">
        <v>22700</v>
      </c>
    </row>
    <row r="30" spans="1:8" x14ac:dyDescent="0.3">
      <c r="A30" s="4" t="s">
        <v>87</v>
      </c>
      <c r="B30" s="4" t="s">
        <v>69</v>
      </c>
      <c r="C30" s="4" t="s">
        <v>106</v>
      </c>
      <c r="D30" s="4" t="s">
        <v>103</v>
      </c>
      <c r="E30" s="4" t="s">
        <v>114</v>
      </c>
      <c r="F30" s="4" t="s">
        <v>108</v>
      </c>
      <c r="G30" s="62">
        <v>526302010010753</v>
      </c>
      <c r="H30" s="16">
        <v>16233</v>
      </c>
    </row>
    <row r="31" spans="1:8" x14ac:dyDescent="0.3">
      <c r="A31" s="4" t="s">
        <v>83</v>
      </c>
      <c r="B31" s="4" t="s">
        <v>69</v>
      </c>
      <c r="C31" s="4" t="s">
        <v>106</v>
      </c>
      <c r="D31" s="4" t="s">
        <v>103</v>
      </c>
      <c r="E31" s="4" t="s">
        <v>114</v>
      </c>
      <c r="F31" s="4" t="s">
        <v>108</v>
      </c>
      <c r="G31" s="62">
        <v>526302010010756</v>
      </c>
      <c r="H31" s="16">
        <v>24633</v>
      </c>
    </row>
    <row r="32" spans="1:8" x14ac:dyDescent="0.3">
      <c r="A32" s="4" t="s">
        <v>95</v>
      </c>
      <c r="B32" s="4" t="s">
        <v>69</v>
      </c>
      <c r="C32" s="4" t="s">
        <v>106</v>
      </c>
      <c r="D32" s="4" t="s">
        <v>103</v>
      </c>
      <c r="E32" s="4" t="s">
        <v>114</v>
      </c>
      <c r="F32" s="4" t="s">
        <v>108</v>
      </c>
      <c r="G32" s="62">
        <v>526302010010952</v>
      </c>
      <c r="H32" s="16">
        <v>12266.666666666666</v>
      </c>
    </row>
    <row r="33" spans="1:8" x14ac:dyDescent="0.3">
      <c r="A33" s="4" t="s">
        <v>60</v>
      </c>
      <c r="B33" s="4" t="s">
        <v>69</v>
      </c>
      <c r="C33" s="4" t="s">
        <v>106</v>
      </c>
      <c r="D33" s="4" t="s">
        <v>103</v>
      </c>
      <c r="E33" s="4" t="s">
        <v>107</v>
      </c>
      <c r="F33" s="4" t="s">
        <v>108</v>
      </c>
      <c r="G33" s="62">
        <v>526302010010484</v>
      </c>
      <c r="H33" s="16">
        <v>15433.333333333334</v>
      </c>
    </row>
    <row r="34" spans="1:8" x14ac:dyDescent="0.3">
      <c r="A34" s="4" t="s">
        <v>92</v>
      </c>
      <c r="B34" s="4" t="s">
        <v>69</v>
      </c>
      <c r="C34" s="4" t="s">
        <v>106</v>
      </c>
      <c r="D34" s="4" t="s">
        <v>103</v>
      </c>
      <c r="E34" s="4" t="s">
        <v>114</v>
      </c>
      <c r="F34" s="4" t="s">
        <v>108</v>
      </c>
      <c r="G34" s="62">
        <v>526302010010908</v>
      </c>
      <c r="H34" s="16">
        <v>8400</v>
      </c>
    </row>
    <row r="35" spans="1:8" x14ac:dyDescent="0.3">
      <c r="A35" s="4" t="s">
        <v>88</v>
      </c>
      <c r="B35" s="4" t="s">
        <v>69</v>
      </c>
      <c r="C35" s="4" t="s">
        <v>106</v>
      </c>
      <c r="D35" s="4" t="s">
        <v>103</v>
      </c>
      <c r="E35" s="4" t="s">
        <v>114</v>
      </c>
      <c r="F35" s="4" t="s">
        <v>108</v>
      </c>
      <c r="G35" s="62">
        <v>526302010010752</v>
      </c>
      <c r="H35" s="16">
        <v>15566.666666666666</v>
      </c>
    </row>
    <row r="36" spans="1:8" x14ac:dyDescent="0.3">
      <c r="A36" s="4" t="s">
        <v>19</v>
      </c>
      <c r="B36" s="4" t="s">
        <v>69</v>
      </c>
      <c r="C36" s="4" t="s">
        <v>106</v>
      </c>
      <c r="D36" s="4" t="s">
        <v>103</v>
      </c>
      <c r="E36" s="4" t="s">
        <v>115</v>
      </c>
      <c r="F36" s="4" t="s">
        <v>116</v>
      </c>
      <c r="G36" s="62">
        <v>332902010726857</v>
      </c>
      <c r="H36" s="16">
        <v>31433.333333333332</v>
      </c>
    </row>
    <row r="37" spans="1:8" x14ac:dyDescent="0.3">
      <c r="A37" s="4" t="s">
        <v>23</v>
      </c>
      <c r="B37" s="4" t="s">
        <v>69</v>
      </c>
      <c r="C37" s="4" t="s">
        <v>106</v>
      </c>
      <c r="D37" s="4" t="s">
        <v>103</v>
      </c>
      <c r="E37" s="4" t="s">
        <v>107</v>
      </c>
      <c r="F37" s="4" t="s">
        <v>108</v>
      </c>
      <c r="G37" s="62">
        <v>526302010007726</v>
      </c>
      <c r="H37" s="16">
        <v>11866.666666666664</v>
      </c>
    </row>
    <row r="38" spans="1:8" x14ac:dyDescent="0.3">
      <c r="A38" s="4" t="s">
        <v>77</v>
      </c>
      <c r="B38" s="4" t="s">
        <v>69</v>
      </c>
      <c r="C38" s="4" t="s">
        <v>106</v>
      </c>
      <c r="D38" s="4" t="s">
        <v>103</v>
      </c>
      <c r="E38" s="4" t="s">
        <v>107</v>
      </c>
      <c r="F38" s="4" t="s">
        <v>108</v>
      </c>
      <c r="G38" s="62">
        <v>526302010010592</v>
      </c>
      <c r="H38" s="16">
        <v>11667</v>
      </c>
    </row>
    <row r="39" spans="1:8" x14ac:dyDescent="0.3">
      <c r="A39" s="4" t="s">
        <v>98</v>
      </c>
      <c r="B39" s="4" t="s">
        <v>69</v>
      </c>
      <c r="C39" s="4" t="s">
        <v>106</v>
      </c>
      <c r="D39" s="4" t="s">
        <v>103</v>
      </c>
      <c r="E39" s="4" t="s">
        <v>114</v>
      </c>
      <c r="F39" s="4" t="s">
        <v>108</v>
      </c>
      <c r="G39" s="62">
        <v>526302010011054</v>
      </c>
      <c r="H39" s="16">
        <v>11300</v>
      </c>
    </row>
    <row r="40" spans="1:8" x14ac:dyDescent="0.3">
      <c r="A40" s="4" t="s">
        <v>59</v>
      </c>
      <c r="B40" s="4" t="s">
        <v>69</v>
      </c>
      <c r="C40" s="4" t="s">
        <v>106</v>
      </c>
      <c r="D40" s="4" t="s">
        <v>103</v>
      </c>
      <c r="E40" s="4" t="s">
        <v>107</v>
      </c>
      <c r="F40" s="4" t="s">
        <v>108</v>
      </c>
      <c r="G40" s="62">
        <v>526302010010483</v>
      </c>
      <c r="H40" s="16">
        <v>13866.666666666666</v>
      </c>
    </row>
    <row r="41" spans="1:8" x14ac:dyDescent="0.3">
      <c r="A41" s="4" t="s">
        <v>99</v>
      </c>
      <c r="B41" s="4" t="s">
        <v>69</v>
      </c>
      <c r="C41" s="4" t="s">
        <v>106</v>
      </c>
      <c r="D41" s="4" t="s">
        <v>103</v>
      </c>
      <c r="E41" s="4" t="s">
        <v>114</v>
      </c>
      <c r="F41" s="4" t="s">
        <v>108</v>
      </c>
      <c r="G41" s="62">
        <v>526302010010949</v>
      </c>
      <c r="H41" s="16">
        <v>9333</v>
      </c>
    </row>
    <row r="42" spans="1:8" x14ac:dyDescent="0.3">
      <c r="A42" s="4" t="s">
        <v>94</v>
      </c>
      <c r="B42" s="4" t="s">
        <v>69</v>
      </c>
      <c r="C42" s="4" t="s">
        <v>106</v>
      </c>
      <c r="D42" s="4" t="s">
        <v>103</v>
      </c>
      <c r="E42" s="4" t="s">
        <v>114</v>
      </c>
      <c r="F42" s="4" t="s">
        <v>108</v>
      </c>
      <c r="G42" s="62">
        <v>526302010010953</v>
      </c>
      <c r="H42" s="16">
        <v>12266.666666666666</v>
      </c>
    </row>
    <row r="43" spans="1:8" x14ac:dyDescent="0.3">
      <c r="A43" s="4" t="s">
        <v>258</v>
      </c>
      <c r="B43" s="4" t="s">
        <v>69</v>
      </c>
      <c r="C43" s="4" t="s">
        <v>106</v>
      </c>
      <c r="D43" s="4" t="s">
        <v>103</v>
      </c>
      <c r="E43" s="4" t="s">
        <v>107</v>
      </c>
      <c r="F43" s="4" t="s">
        <v>108</v>
      </c>
      <c r="G43" s="4" t="s">
        <v>259</v>
      </c>
      <c r="H43" s="16">
        <v>9700</v>
      </c>
    </row>
    <row r="44" spans="1:8" x14ac:dyDescent="0.3">
      <c r="A44" s="4" t="s">
        <v>85</v>
      </c>
      <c r="B44" s="4" t="s">
        <v>69</v>
      </c>
      <c r="C44" s="4" t="s">
        <v>106</v>
      </c>
      <c r="D44" s="4" t="s">
        <v>103</v>
      </c>
      <c r="E44" s="4" t="s">
        <v>114</v>
      </c>
      <c r="F44" s="4" t="s">
        <v>108</v>
      </c>
      <c r="G44" s="62">
        <v>526302010010755</v>
      </c>
      <c r="H44" s="16">
        <v>14999.999999999998</v>
      </c>
    </row>
    <row r="45" spans="1:8" x14ac:dyDescent="0.3">
      <c r="A45" s="4" t="s">
        <v>119</v>
      </c>
      <c r="B45" s="4" t="s">
        <v>69</v>
      </c>
      <c r="C45" s="4" t="s">
        <v>106</v>
      </c>
      <c r="D45" s="4" t="s">
        <v>103</v>
      </c>
      <c r="E45" s="4" t="s">
        <v>107</v>
      </c>
      <c r="F45" s="4" t="s">
        <v>108</v>
      </c>
      <c r="G45" s="62">
        <v>526302010011399</v>
      </c>
      <c r="H45" s="16">
        <v>12333</v>
      </c>
    </row>
    <row r="46" spans="1:8" x14ac:dyDescent="0.3">
      <c r="A46" s="4" t="s">
        <v>121</v>
      </c>
      <c r="B46" s="4" t="s">
        <v>69</v>
      </c>
      <c r="C46" s="4" t="s">
        <v>106</v>
      </c>
      <c r="D46" s="4" t="s">
        <v>103</v>
      </c>
      <c r="E46" s="4" t="s">
        <v>107</v>
      </c>
      <c r="F46" s="4" t="s">
        <v>108</v>
      </c>
      <c r="G46" s="62">
        <v>526302010011441</v>
      </c>
      <c r="H46" s="16">
        <v>8400</v>
      </c>
    </row>
    <row r="47" spans="1:8" x14ac:dyDescent="0.3">
      <c r="A47" s="4" t="s">
        <v>123</v>
      </c>
      <c r="B47" s="4" t="s">
        <v>69</v>
      </c>
      <c r="C47" s="4" t="s">
        <v>106</v>
      </c>
      <c r="D47" s="4" t="s">
        <v>103</v>
      </c>
      <c r="E47" s="4" t="s">
        <v>107</v>
      </c>
      <c r="F47" s="4" t="s">
        <v>108</v>
      </c>
      <c r="G47" s="62">
        <v>526302010011720</v>
      </c>
      <c r="H47" s="16">
        <v>10700</v>
      </c>
    </row>
    <row r="48" spans="1:8" x14ac:dyDescent="0.3">
      <c r="A48" s="4" t="s">
        <v>124</v>
      </c>
      <c r="B48" s="4" t="s">
        <v>69</v>
      </c>
      <c r="C48" s="4" t="s">
        <v>106</v>
      </c>
      <c r="D48" s="4" t="s">
        <v>103</v>
      </c>
      <c r="E48" s="4" t="s">
        <v>107</v>
      </c>
      <c r="F48" s="4" t="s">
        <v>108</v>
      </c>
      <c r="G48" s="62">
        <v>526302010011855</v>
      </c>
      <c r="H48" s="16">
        <v>10433.333333333334</v>
      </c>
    </row>
    <row r="49" spans="1:8" x14ac:dyDescent="0.3">
      <c r="A49" s="4" t="s">
        <v>125</v>
      </c>
      <c r="B49" s="4" t="s">
        <v>69</v>
      </c>
      <c r="C49" s="4" t="s">
        <v>106</v>
      </c>
      <c r="D49" s="4" t="s">
        <v>103</v>
      </c>
      <c r="E49" s="4" t="s">
        <v>107</v>
      </c>
      <c r="F49" s="4" t="s">
        <v>108</v>
      </c>
      <c r="G49" s="62">
        <v>526302010012208</v>
      </c>
      <c r="H49" s="16">
        <v>14533</v>
      </c>
    </row>
    <row r="50" spans="1:8" x14ac:dyDescent="0.3">
      <c r="A50" s="4" t="s">
        <v>126</v>
      </c>
      <c r="B50" s="4" t="s">
        <v>69</v>
      </c>
      <c r="C50" s="4" t="s">
        <v>106</v>
      </c>
      <c r="D50" s="4" t="s">
        <v>103</v>
      </c>
      <c r="E50" s="4" t="s">
        <v>107</v>
      </c>
      <c r="F50" s="4" t="s">
        <v>108</v>
      </c>
      <c r="G50" s="62">
        <v>526302010008742</v>
      </c>
      <c r="H50" s="16">
        <v>12700</v>
      </c>
    </row>
    <row r="51" spans="1:8" x14ac:dyDescent="0.3">
      <c r="A51" s="4" t="s">
        <v>127</v>
      </c>
      <c r="B51" s="4" t="s">
        <v>69</v>
      </c>
      <c r="C51" s="4" t="s">
        <v>106</v>
      </c>
      <c r="D51" s="4" t="s">
        <v>103</v>
      </c>
      <c r="E51" s="4" t="s">
        <v>107</v>
      </c>
      <c r="F51" s="4" t="s">
        <v>108</v>
      </c>
      <c r="G51" s="62">
        <v>526302010012097</v>
      </c>
      <c r="H51" s="16">
        <v>11400</v>
      </c>
    </row>
    <row r="52" spans="1:8" x14ac:dyDescent="0.3">
      <c r="A52" s="4" t="s">
        <v>128</v>
      </c>
      <c r="B52" s="4" t="s">
        <v>69</v>
      </c>
      <c r="C52" s="4" t="s">
        <v>106</v>
      </c>
      <c r="D52" s="4" t="s">
        <v>103</v>
      </c>
      <c r="E52" s="4" t="s">
        <v>107</v>
      </c>
      <c r="F52" s="4" t="s">
        <v>108</v>
      </c>
      <c r="G52" s="62">
        <v>526302010012091</v>
      </c>
      <c r="H52" s="16">
        <v>15600</v>
      </c>
    </row>
    <row r="53" spans="1:8" x14ac:dyDescent="0.3">
      <c r="A53" s="4" t="s">
        <v>129</v>
      </c>
      <c r="B53" s="4" t="s">
        <v>69</v>
      </c>
      <c r="C53" s="4" t="s">
        <v>106</v>
      </c>
      <c r="D53" s="4" t="s">
        <v>103</v>
      </c>
      <c r="E53" s="4" t="s">
        <v>107</v>
      </c>
      <c r="F53" s="4" t="s">
        <v>108</v>
      </c>
      <c r="G53" s="62">
        <v>526302010012089</v>
      </c>
      <c r="H53" s="16">
        <v>13217</v>
      </c>
    </row>
    <row r="54" spans="1:8" x14ac:dyDescent="0.3">
      <c r="A54" s="4" t="s">
        <v>130</v>
      </c>
      <c r="B54" s="4" t="s">
        <v>69</v>
      </c>
      <c r="C54" s="4" t="s">
        <v>106</v>
      </c>
      <c r="D54" s="4" t="s">
        <v>103</v>
      </c>
      <c r="E54" s="4" t="s">
        <v>107</v>
      </c>
      <c r="F54" s="4" t="s">
        <v>108</v>
      </c>
      <c r="G54" s="62">
        <v>526302010012098</v>
      </c>
      <c r="H54" s="16">
        <v>10333.333333333334</v>
      </c>
    </row>
    <row r="55" spans="1:8" x14ac:dyDescent="0.3">
      <c r="A55" s="4" t="s">
        <v>131</v>
      </c>
      <c r="B55" s="4" t="s">
        <v>69</v>
      </c>
      <c r="C55" s="4" t="s">
        <v>106</v>
      </c>
      <c r="D55" s="4" t="s">
        <v>103</v>
      </c>
      <c r="E55" s="4" t="s">
        <v>107</v>
      </c>
      <c r="F55" s="4" t="s">
        <v>108</v>
      </c>
      <c r="G55" s="62">
        <v>526302010012090</v>
      </c>
      <c r="H55" s="16">
        <v>27700</v>
      </c>
    </row>
    <row r="56" spans="1:8" x14ac:dyDescent="0.3">
      <c r="A56" s="4" t="s">
        <v>132</v>
      </c>
      <c r="B56" s="4" t="s">
        <v>69</v>
      </c>
      <c r="C56" s="4" t="s">
        <v>106</v>
      </c>
      <c r="D56" s="4" t="s">
        <v>103</v>
      </c>
      <c r="E56" s="4" t="s">
        <v>107</v>
      </c>
      <c r="F56" s="4" t="s">
        <v>108</v>
      </c>
      <c r="G56" s="62">
        <v>526302010012209</v>
      </c>
      <c r="H56" s="16">
        <v>16233</v>
      </c>
    </row>
    <row r="57" spans="1:8" x14ac:dyDescent="0.3">
      <c r="A57" s="4" t="s">
        <v>133</v>
      </c>
      <c r="B57" s="4" t="s">
        <v>69</v>
      </c>
      <c r="C57" s="4" t="s">
        <v>106</v>
      </c>
      <c r="D57" s="4" t="s">
        <v>103</v>
      </c>
      <c r="E57" s="4" t="s">
        <v>107</v>
      </c>
      <c r="F57" s="4" t="s">
        <v>108</v>
      </c>
      <c r="G57" s="62">
        <v>526302010012300</v>
      </c>
      <c r="H57" s="16">
        <v>11700</v>
      </c>
    </row>
    <row r="58" spans="1:8" x14ac:dyDescent="0.3">
      <c r="A58" s="4" t="s">
        <v>134</v>
      </c>
      <c r="B58" s="4" t="s">
        <v>69</v>
      </c>
      <c r="C58" s="4" t="s">
        <v>106</v>
      </c>
      <c r="D58" s="4" t="s">
        <v>103</v>
      </c>
      <c r="E58" s="4" t="s">
        <v>107</v>
      </c>
      <c r="F58" s="4" t="s">
        <v>108</v>
      </c>
      <c r="G58" s="62">
        <v>526302010012299</v>
      </c>
      <c r="H58" s="16">
        <v>11400</v>
      </c>
    </row>
    <row r="59" spans="1:8" x14ac:dyDescent="0.3">
      <c r="A59" s="4" t="s">
        <v>136</v>
      </c>
      <c r="B59" s="4" t="s">
        <v>69</v>
      </c>
      <c r="C59" s="4" t="s">
        <v>106</v>
      </c>
      <c r="D59" s="4" t="s">
        <v>103</v>
      </c>
      <c r="E59" s="4" t="s">
        <v>107</v>
      </c>
      <c r="F59" s="4" t="s">
        <v>108</v>
      </c>
      <c r="G59" s="62">
        <v>526302010012407</v>
      </c>
      <c r="H59" s="16">
        <v>17700</v>
      </c>
    </row>
    <row r="60" spans="1:8" x14ac:dyDescent="0.3">
      <c r="A60" s="4" t="s">
        <v>138</v>
      </c>
      <c r="B60" s="4" t="s">
        <v>69</v>
      </c>
      <c r="C60" s="4" t="s">
        <v>106</v>
      </c>
      <c r="D60" s="4" t="s">
        <v>103</v>
      </c>
      <c r="E60" s="4" t="s">
        <v>107</v>
      </c>
      <c r="F60" s="4" t="s">
        <v>108</v>
      </c>
      <c r="G60" s="62">
        <v>526302010012636</v>
      </c>
      <c r="H60" s="16">
        <v>9700</v>
      </c>
    </row>
    <row r="61" spans="1:8" x14ac:dyDescent="0.3">
      <c r="A61" s="4" t="s">
        <v>139</v>
      </c>
      <c r="B61" s="4" t="s">
        <v>69</v>
      </c>
      <c r="C61" s="4" t="s">
        <v>106</v>
      </c>
      <c r="D61" s="4" t="s">
        <v>103</v>
      </c>
      <c r="E61" s="4" t="s">
        <v>107</v>
      </c>
      <c r="F61" s="4" t="s">
        <v>108</v>
      </c>
      <c r="G61" s="62">
        <v>526302010012513</v>
      </c>
      <c r="H61" s="16">
        <v>20367</v>
      </c>
    </row>
    <row r="62" spans="1:8" x14ac:dyDescent="0.3">
      <c r="A62" s="4" t="s">
        <v>140</v>
      </c>
      <c r="B62" s="4" t="s">
        <v>69</v>
      </c>
      <c r="C62" s="4" t="s">
        <v>106</v>
      </c>
      <c r="D62" s="4" t="s">
        <v>103</v>
      </c>
      <c r="E62" s="4" t="s">
        <v>107</v>
      </c>
      <c r="F62" s="4" t="s">
        <v>108</v>
      </c>
      <c r="G62" s="62">
        <v>526302010012405</v>
      </c>
      <c r="H62" s="16">
        <v>13533.333333333334</v>
      </c>
    </row>
    <row r="63" spans="1:8" x14ac:dyDescent="0.3">
      <c r="A63" s="4" t="s">
        <v>142</v>
      </c>
      <c r="B63" s="4" t="s">
        <v>69</v>
      </c>
      <c r="C63" s="4" t="s">
        <v>106</v>
      </c>
      <c r="D63" s="4" t="s">
        <v>103</v>
      </c>
      <c r="E63" s="4" t="s">
        <v>107</v>
      </c>
      <c r="F63" s="4" t="s">
        <v>108</v>
      </c>
      <c r="G63" s="62" t="s">
        <v>143</v>
      </c>
      <c r="H63" s="16">
        <v>17000</v>
      </c>
    </row>
    <row r="64" spans="1:8" x14ac:dyDescent="0.3">
      <c r="A64" s="4" t="s">
        <v>146</v>
      </c>
      <c r="B64" s="4" t="s">
        <v>69</v>
      </c>
      <c r="C64" s="4" t="s">
        <v>106</v>
      </c>
      <c r="D64" s="4" t="s">
        <v>103</v>
      </c>
      <c r="E64" s="4" t="s">
        <v>107</v>
      </c>
      <c r="F64" s="4" t="s">
        <v>108</v>
      </c>
      <c r="G64" s="62" t="s">
        <v>144</v>
      </c>
      <c r="H64" s="16">
        <v>9867</v>
      </c>
    </row>
    <row r="65" spans="1:8" x14ac:dyDescent="0.3">
      <c r="A65" s="4" t="s">
        <v>147</v>
      </c>
      <c r="B65" s="4" t="s">
        <v>69</v>
      </c>
      <c r="C65" s="4" t="s">
        <v>106</v>
      </c>
      <c r="D65" s="4" t="s">
        <v>103</v>
      </c>
      <c r="E65" s="4" t="s">
        <v>107</v>
      </c>
      <c r="F65" s="4" t="s">
        <v>108</v>
      </c>
      <c r="G65" s="62" t="s">
        <v>173</v>
      </c>
      <c r="H65" s="16">
        <v>8800</v>
      </c>
    </row>
    <row r="66" spans="1:8" x14ac:dyDescent="0.3">
      <c r="A66" s="4" t="s">
        <v>148</v>
      </c>
      <c r="B66" s="4" t="s">
        <v>69</v>
      </c>
      <c r="C66" s="4" t="s">
        <v>106</v>
      </c>
      <c r="D66" s="4" t="s">
        <v>103</v>
      </c>
      <c r="E66" s="4" t="s">
        <v>107</v>
      </c>
      <c r="F66" s="4" t="s">
        <v>108</v>
      </c>
      <c r="G66" s="4">
        <v>526302010012699</v>
      </c>
      <c r="H66" s="16">
        <v>9867</v>
      </c>
    </row>
    <row r="67" spans="1:8" x14ac:dyDescent="0.3">
      <c r="A67" s="4" t="s">
        <v>141</v>
      </c>
      <c r="B67" s="4" t="s">
        <v>69</v>
      </c>
      <c r="C67" s="4" t="s">
        <v>106</v>
      </c>
      <c r="D67" s="4" t="s">
        <v>103</v>
      </c>
      <c r="E67" s="4" t="s">
        <v>107</v>
      </c>
      <c r="F67" s="4" t="s">
        <v>108</v>
      </c>
      <c r="G67" s="4" t="s">
        <v>174</v>
      </c>
      <c r="H67" s="16">
        <v>18633</v>
      </c>
    </row>
    <row r="68" spans="1:8" x14ac:dyDescent="0.3">
      <c r="A68" s="4" t="s">
        <v>145</v>
      </c>
      <c r="B68" s="4" t="s">
        <v>69</v>
      </c>
      <c r="C68" s="4" t="s">
        <v>106</v>
      </c>
      <c r="D68" s="4" t="s">
        <v>103</v>
      </c>
      <c r="E68" s="4" t="s">
        <v>107</v>
      </c>
      <c r="F68" s="4" t="s">
        <v>108</v>
      </c>
      <c r="G68" s="4" t="s">
        <v>175</v>
      </c>
      <c r="H68" s="16">
        <v>8700</v>
      </c>
    </row>
    <row r="69" spans="1:8" x14ac:dyDescent="0.3">
      <c r="A69" s="4" t="s">
        <v>149</v>
      </c>
      <c r="B69" s="4" t="s">
        <v>69</v>
      </c>
      <c r="C69" s="4" t="s">
        <v>106</v>
      </c>
      <c r="D69" s="4" t="s">
        <v>103</v>
      </c>
      <c r="E69" s="4" t="s">
        <v>107</v>
      </c>
      <c r="F69" s="4" t="s">
        <v>108</v>
      </c>
      <c r="G69" s="4" t="s">
        <v>176</v>
      </c>
      <c r="H69" s="16">
        <v>13700</v>
      </c>
    </row>
    <row r="70" spans="1:8" x14ac:dyDescent="0.3">
      <c r="A70" s="4" t="s">
        <v>150</v>
      </c>
      <c r="B70" s="4" t="s">
        <v>69</v>
      </c>
      <c r="C70" s="4" t="s">
        <v>106</v>
      </c>
      <c r="D70" s="4" t="s">
        <v>103</v>
      </c>
      <c r="E70" s="4" t="s">
        <v>107</v>
      </c>
      <c r="F70" s="4" t="s">
        <v>108</v>
      </c>
      <c r="G70" s="4" t="s">
        <v>177</v>
      </c>
      <c r="H70" s="16">
        <v>9600</v>
      </c>
    </row>
    <row r="71" spans="1:8" x14ac:dyDescent="0.3">
      <c r="A71" s="4" t="s">
        <v>151</v>
      </c>
      <c r="B71" s="4" t="s">
        <v>69</v>
      </c>
      <c r="C71" s="4" t="s">
        <v>106</v>
      </c>
      <c r="D71" s="4" t="s">
        <v>103</v>
      </c>
      <c r="E71" s="4" t="s">
        <v>107</v>
      </c>
      <c r="F71" s="4" t="s">
        <v>108</v>
      </c>
      <c r="G71" s="4" t="s">
        <v>178</v>
      </c>
      <c r="H71" s="16">
        <v>8200</v>
      </c>
    </row>
    <row r="72" spans="1:8" x14ac:dyDescent="0.3">
      <c r="A72" s="4" t="s">
        <v>152</v>
      </c>
      <c r="B72" s="4" t="s">
        <v>69</v>
      </c>
      <c r="C72" s="4" t="s">
        <v>106</v>
      </c>
      <c r="D72" s="4" t="s">
        <v>103</v>
      </c>
      <c r="E72" s="4" t="s">
        <v>107</v>
      </c>
      <c r="F72" s="4" t="s">
        <v>108</v>
      </c>
      <c r="G72" s="4" t="s">
        <v>179</v>
      </c>
      <c r="H72" s="16">
        <v>7800</v>
      </c>
    </row>
    <row r="73" spans="1:8" x14ac:dyDescent="0.3">
      <c r="A73" s="4" t="s">
        <v>153</v>
      </c>
      <c r="B73" s="4" t="s">
        <v>69</v>
      </c>
      <c r="C73" s="4" t="s">
        <v>106</v>
      </c>
      <c r="D73" s="4" t="s">
        <v>103</v>
      </c>
      <c r="E73" s="4" t="s">
        <v>107</v>
      </c>
      <c r="F73" s="4" t="s">
        <v>108</v>
      </c>
      <c r="G73" s="4" t="s">
        <v>180</v>
      </c>
      <c r="H73" s="16">
        <v>7916.6666666666661</v>
      </c>
    </row>
    <row r="74" spans="1:8" x14ac:dyDescent="0.3">
      <c r="A74" s="4" t="s">
        <v>154</v>
      </c>
      <c r="B74" s="4" t="s">
        <v>69</v>
      </c>
      <c r="C74" s="4" t="s">
        <v>106</v>
      </c>
      <c r="D74" s="4" t="s">
        <v>103</v>
      </c>
      <c r="E74" s="4" t="s">
        <v>107</v>
      </c>
      <c r="F74" s="4" t="s">
        <v>108</v>
      </c>
      <c r="G74" s="4" t="s">
        <v>181</v>
      </c>
      <c r="H74" s="16">
        <v>7033.3333333333339</v>
      </c>
    </row>
    <row r="75" spans="1:8" x14ac:dyDescent="0.3">
      <c r="A75" s="4" t="s">
        <v>155</v>
      </c>
      <c r="B75" s="4" t="s">
        <v>69</v>
      </c>
      <c r="C75" s="4" t="s">
        <v>106</v>
      </c>
      <c r="D75" s="4" t="s">
        <v>103</v>
      </c>
      <c r="E75" s="4" t="s">
        <v>107</v>
      </c>
      <c r="F75" s="4" t="s">
        <v>108</v>
      </c>
      <c r="G75" s="4" t="s">
        <v>182</v>
      </c>
      <c r="H75" s="16">
        <v>8866.6666666666661</v>
      </c>
    </row>
    <row r="76" spans="1:8" x14ac:dyDescent="0.3">
      <c r="A76" s="4" t="s">
        <v>156</v>
      </c>
      <c r="B76" s="4" t="s">
        <v>69</v>
      </c>
      <c r="C76" s="4" t="s">
        <v>106</v>
      </c>
      <c r="D76" s="4" t="s">
        <v>103</v>
      </c>
      <c r="E76" s="4" t="s">
        <v>107</v>
      </c>
      <c r="F76" s="4" t="s">
        <v>108</v>
      </c>
      <c r="G76" s="4" t="s">
        <v>183</v>
      </c>
      <c r="H76" s="16">
        <v>19033.333333333332</v>
      </c>
    </row>
    <row r="77" spans="1:8" x14ac:dyDescent="0.3">
      <c r="A77" s="4" t="s">
        <v>157</v>
      </c>
      <c r="B77" s="4" t="s">
        <v>69</v>
      </c>
      <c r="C77" s="4" t="s">
        <v>106</v>
      </c>
      <c r="D77" s="4" t="s">
        <v>103</v>
      </c>
      <c r="E77" s="4" t="s">
        <v>201</v>
      </c>
      <c r="F77" s="4" t="s">
        <v>202</v>
      </c>
      <c r="G77" s="4" t="s">
        <v>184</v>
      </c>
      <c r="H77" s="16">
        <v>47300</v>
      </c>
    </row>
    <row r="78" spans="1:8" x14ac:dyDescent="0.3">
      <c r="A78" s="4" t="s">
        <v>158</v>
      </c>
      <c r="B78" s="4" t="s">
        <v>69</v>
      </c>
      <c r="C78" s="4" t="s">
        <v>106</v>
      </c>
      <c r="D78" s="4" t="s">
        <v>103</v>
      </c>
      <c r="E78" s="4" t="s">
        <v>107</v>
      </c>
      <c r="F78" s="4" t="s">
        <v>108</v>
      </c>
      <c r="G78" s="4" t="s">
        <v>185</v>
      </c>
      <c r="H78" s="16">
        <v>11700</v>
      </c>
    </row>
    <row r="79" spans="1:8" x14ac:dyDescent="0.3">
      <c r="A79" s="4" t="s">
        <v>159</v>
      </c>
      <c r="B79" s="4" t="s">
        <v>69</v>
      </c>
      <c r="C79" s="4" t="s">
        <v>106</v>
      </c>
      <c r="D79" s="4" t="s">
        <v>103</v>
      </c>
      <c r="E79" s="4" t="s">
        <v>107</v>
      </c>
      <c r="F79" s="4" t="s">
        <v>108</v>
      </c>
      <c r="G79" s="4" t="s">
        <v>186</v>
      </c>
      <c r="H79" s="16">
        <v>7433.3333333333339</v>
      </c>
    </row>
    <row r="80" spans="1:8" x14ac:dyDescent="0.3">
      <c r="A80" s="4" t="s">
        <v>160</v>
      </c>
      <c r="B80" s="4" t="s">
        <v>69</v>
      </c>
      <c r="C80" s="4" t="s">
        <v>106</v>
      </c>
      <c r="D80" s="4" t="s">
        <v>103</v>
      </c>
      <c r="E80" s="4" t="s">
        <v>107</v>
      </c>
      <c r="F80" s="4" t="s">
        <v>108</v>
      </c>
      <c r="G80" s="4" t="s">
        <v>187</v>
      </c>
      <c r="H80" s="16">
        <v>7433.3333333333339</v>
      </c>
    </row>
    <row r="81" spans="1:8" x14ac:dyDescent="0.3">
      <c r="A81" s="4" t="s">
        <v>161</v>
      </c>
      <c r="B81" s="4" t="s">
        <v>69</v>
      </c>
      <c r="C81" s="4" t="s">
        <v>106</v>
      </c>
      <c r="D81" s="4" t="s">
        <v>103</v>
      </c>
      <c r="E81" s="4" t="s">
        <v>107</v>
      </c>
      <c r="F81" s="4" t="s">
        <v>108</v>
      </c>
      <c r="G81" s="4" t="s">
        <v>188</v>
      </c>
      <c r="H81" s="16">
        <v>8366.6666666666661</v>
      </c>
    </row>
    <row r="82" spans="1:8" x14ac:dyDescent="0.3">
      <c r="A82" s="4" t="s">
        <v>162</v>
      </c>
      <c r="B82" s="4" t="s">
        <v>69</v>
      </c>
      <c r="C82" s="4" t="s">
        <v>106</v>
      </c>
      <c r="D82" s="4" t="s">
        <v>103</v>
      </c>
      <c r="E82" s="4" t="s">
        <v>107</v>
      </c>
      <c r="F82" s="4" t="s">
        <v>108</v>
      </c>
      <c r="G82" s="4" t="s">
        <v>189</v>
      </c>
      <c r="H82" s="16">
        <v>9000</v>
      </c>
    </row>
    <row r="83" spans="1:8" x14ac:dyDescent="0.3">
      <c r="A83" s="4" t="s">
        <v>163</v>
      </c>
      <c r="B83" s="4" t="s">
        <v>69</v>
      </c>
      <c r="C83" s="4" t="s">
        <v>106</v>
      </c>
      <c r="D83" s="4" t="s">
        <v>103</v>
      </c>
      <c r="E83" s="4" t="s">
        <v>107</v>
      </c>
      <c r="F83" s="4" t="s">
        <v>108</v>
      </c>
      <c r="G83" s="4" t="s">
        <v>190</v>
      </c>
      <c r="H83" s="16">
        <v>0</v>
      </c>
    </row>
    <row r="84" spans="1:8" x14ac:dyDescent="0.3">
      <c r="A84" s="4" t="s">
        <v>164</v>
      </c>
      <c r="B84" s="4" t="s">
        <v>69</v>
      </c>
      <c r="C84" s="4" t="s">
        <v>106</v>
      </c>
      <c r="D84" s="4" t="s">
        <v>103</v>
      </c>
      <c r="E84" s="4" t="s">
        <v>107</v>
      </c>
      <c r="F84" s="4" t="s">
        <v>108</v>
      </c>
      <c r="G84" s="4" t="s">
        <v>191</v>
      </c>
      <c r="H84" s="16">
        <v>8866.6666666666661</v>
      </c>
    </row>
    <row r="85" spans="1:8" x14ac:dyDescent="0.3">
      <c r="A85" s="4" t="s">
        <v>165</v>
      </c>
      <c r="B85" s="4" t="s">
        <v>69</v>
      </c>
      <c r="C85" s="4" t="s">
        <v>106</v>
      </c>
      <c r="D85" s="4" t="s">
        <v>103</v>
      </c>
      <c r="E85" s="4" t="s">
        <v>107</v>
      </c>
      <c r="F85" s="4" t="s">
        <v>108</v>
      </c>
      <c r="G85" s="4" t="s">
        <v>192</v>
      </c>
      <c r="H85" s="16">
        <v>8366.6666666666661</v>
      </c>
    </row>
    <row r="86" spans="1:8" x14ac:dyDescent="0.3">
      <c r="A86" s="4" t="s">
        <v>166</v>
      </c>
      <c r="B86" s="4" t="s">
        <v>69</v>
      </c>
      <c r="C86" s="4" t="s">
        <v>106</v>
      </c>
      <c r="D86" s="4" t="s">
        <v>103</v>
      </c>
      <c r="E86" s="4" t="s">
        <v>107</v>
      </c>
      <c r="F86" s="4" t="s">
        <v>108</v>
      </c>
      <c r="G86" s="4" t="s">
        <v>193</v>
      </c>
      <c r="H86" s="16">
        <v>22200</v>
      </c>
    </row>
    <row r="87" spans="1:8" x14ac:dyDescent="0.3">
      <c r="A87" s="4" t="s">
        <v>167</v>
      </c>
      <c r="B87" s="4" t="s">
        <v>69</v>
      </c>
      <c r="C87" s="4" t="s">
        <v>106</v>
      </c>
      <c r="D87" s="4" t="s">
        <v>103</v>
      </c>
      <c r="E87" s="4" t="s">
        <v>107</v>
      </c>
      <c r="F87" s="4" t="s">
        <v>108</v>
      </c>
      <c r="G87" s="4" t="s">
        <v>194</v>
      </c>
      <c r="H87" s="16">
        <v>9700</v>
      </c>
    </row>
    <row r="88" spans="1:8" x14ac:dyDescent="0.3">
      <c r="A88" s="4" t="s">
        <v>168</v>
      </c>
      <c r="B88" s="4" t="s">
        <v>69</v>
      </c>
      <c r="C88" s="4" t="s">
        <v>106</v>
      </c>
      <c r="D88" s="4" t="s">
        <v>103</v>
      </c>
      <c r="E88" s="4" t="s">
        <v>107</v>
      </c>
      <c r="F88" s="4" t="s">
        <v>108</v>
      </c>
      <c r="G88" s="4" t="s">
        <v>195</v>
      </c>
      <c r="H88" s="16">
        <v>10133</v>
      </c>
    </row>
    <row r="89" spans="1:8" x14ac:dyDescent="0.3">
      <c r="A89" s="4" t="s">
        <v>169</v>
      </c>
      <c r="B89" s="4" t="s">
        <v>69</v>
      </c>
      <c r="C89" s="4" t="s">
        <v>106</v>
      </c>
      <c r="D89" s="4" t="s">
        <v>103</v>
      </c>
      <c r="E89" s="4" t="s">
        <v>107</v>
      </c>
      <c r="F89" s="4" t="s">
        <v>108</v>
      </c>
      <c r="G89" s="4" t="s">
        <v>196</v>
      </c>
      <c r="H89" s="16">
        <v>10200</v>
      </c>
    </row>
    <row r="90" spans="1:8" x14ac:dyDescent="0.3">
      <c r="A90" s="4" t="s">
        <v>170</v>
      </c>
      <c r="B90" s="4" t="s">
        <v>69</v>
      </c>
      <c r="C90" s="4" t="s">
        <v>106</v>
      </c>
      <c r="D90" s="4" t="s">
        <v>103</v>
      </c>
      <c r="E90" s="4" t="s">
        <v>107</v>
      </c>
      <c r="F90" s="4" t="s">
        <v>108</v>
      </c>
      <c r="G90" s="4" t="s">
        <v>197</v>
      </c>
      <c r="H90" s="16">
        <v>9366.6666666666661</v>
      </c>
    </row>
    <row r="91" spans="1:8" x14ac:dyDescent="0.3">
      <c r="A91" s="4" t="s">
        <v>171</v>
      </c>
      <c r="B91" s="4" t="s">
        <v>69</v>
      </c>
      <c r="C91" s="4" t="s">
        <v>106</v>
      </c>
      <c r="D91" s="4" t="s">
        <v>103</v>
      </c>
      <c r="E91" s="4" t="s">
        <v>107</v>
      </c>
      <c r="F91" s="4" t="s">
        <v>108</v>
      </c>
      <c r="G91" s="4" t="s">
        <v>198</v>
      </c>
      <c r="H91" s="16">
        <v>9366.6666666666661</v>
      </c>
    </row>
    <row r="92" spans="1:8" x14ac:dyDescent="0.3">
      <c r="A92" s="4" t="s">
        <v>203</v>
      </c>
      <c r="B92" s="4" t="s">
        <v>69</v>
      </c>
      <c r="C92" s="4" t="s">
        <v>106</v>
      </c>
      <c r="D92" s="4" t="s">
        <v>103</v>
      </c>
      <c r="E92" s="4" t="s">
        <v>107</v>
      </c>
      <c r="F92" s="4" t="s">
        <v>108</v>
      </c>
      <c r="G92" s="4" t="s">
        <v>211</v>
      </c>
      <c r="H92" s="16">
        <v>15000</v>
      </c>
    </row>
    <row r="93" spans="1:8" x14ac:dyDescent="0.3">
      <c r="A93" s="4" t="s">
        <v>204</v>
      </c>
      <c r="B93" s="4" t="s">
        <v>69</v>
      </c>
      <c r="C93" s="4" t="s">
        <v>106</v>
      </c>
      <c r="D93" s="4" t="s">
        <v>103</v>
      </c>
      <c r="E93" s="4" t="s">
        <v>107</v>
      </c>
      <c r="F93" s="4" t="s">
        <v>108</v>
      </c>
      <c r="G93" s="4" t="s">
        <v>212</v>
      </c>
      <c r="H93" s="16">
        <v>9333</v>
      </c>
    </row>
    <row r="94" spans="1:8" x14ac:dyDescent="0.3">
      <c r="A94" s="4" t="s">
        <v>205</v>
      </c>
      <c r="B94" s="4" t="s">
        <v>69</v>
      </c>
      <c r="C94" s="4" t="s">
        <v>106</v>
      </c>
      <c r="D94" s="4" t="s">
        <v>103</v>
      </c>
      <c r="E94" s="4" t="s">
        <v>107</v>
      </c>
      <c r="F94" s="4" t="s">
        <v>108</v>
      </c>
      <c r="G94" s="4" t="s">
        <v>213</v>
      </c>
      <c r="H94" s="16">
        <v>12766.666666666668</v>
      </c>
    </row>
    <row r="95" spans="1:8" x14ac:dyDescent="0.3">
      <c r="A95" s="4" t="s">
        <v>206</v>
      </c>
      <c r="B95" s="4" t="s">
        <v>69</v>
      </c>
      <c r="C95" s="4" t="s">
        <v>106</v>
      </c>
      <c r="D95" s="4" t="s">
        <v>103</v>
      </c>
      <c r="E95" s="4" t="s">
        <v>107</v>
      </c>
      <c r="F95" s="4" t="s">
        <v>108</v>
      </c>
      <c r="G95" s="4" t="s">
        <v>214</v>
      </c>
      <c r="H95" s="16">
        <v>7000</v>
      </c>
    </row>
    <row r="96" spans="1:8" x14ac:dyDescent="0.3">
      <c r="A96" s="4" t="s">
        <v>207</v>
      </c>
      <c r="B96" s="4" t="s">
        <v>69</v>
      </c>
      <c r="C96" s="4" t="s">
        <v>106</v>
      </c>
      <c r="D96" s="4" t="s">
        <v>103</v>
      </c>
      <c r="E96" s="4" t="s">
        <v>107</v>
      </c>
      <c r="F96" s="4" t="s">
        <v>108</v>
      </c>
      <c r="G96" s="4" t="s">
        <v>215</v>
      </c>
      <c r="H96" s="16">
        <v>13700</v>
      </c>
    </row>
    <row r="97" spans="1:8" x14ac:dyDescent="0.3">
      <c r="A97" s="4" t="s">
        <v>208</v>
      </c>
      <c r="B97" s="4" t="s">
        <v>69</v>
      </c>
      <c r="C97" s="4" t="s">
        <v>106</v>
      </c>
      <c r="D97" s="4" t="s">
        <v>103</v>
      </c>
      <c r="E97" s="4" t="s">
        <v>107</v>
      </c>
      <c r="F97" s="4" t="s">
        <v>108</v>
      </c>
      <c r="G97" s="4" t="s">
        <v>216</v>
      </c>
      <c r="H97" s="16">
        <v>8200</v>
      </c>
    </row>
    <row r="98" spans="1:8" x14ac:dyDescent="0.3">
      <c r="A98" s="4" t="s">
        <v>209</v>
      </c>
      <c r="B98" s="4" t="s">
        <v>69</v>
      </c>
      <c r="C98" s="4" t="s">
        <v>106</v>
      </c>
      <c r="D98" s="4" t="s">
        <v>103</v>
      </c>
      <c r="E98" s="4" t="s">
        <v>107</v>
      </c>
      <c r="F98" s="4" t="s">
        <v>108</v>
      </c>
      <c r="G98" s="4" t="s">
        <v>217</v>
      </c>
      <c r="H98" s="16">
        <v>8233</v>
      </c>
    </row>
    <row r="99" spans="1:8" x14ac:dyDescent="0.3">
      <c r="A99" s="4" t="s">
        <v>210</v>
      </c>
      <c r="B99" s="4" t="s">
        <v>69</v>
      </c>
      <c r="C99" s="4" t="s">
        <v>106</v>
      </c>
      <c r="D99" s="4" t="s">
        <v>103</v>
      </c>
      <c r="E99" s="4" t="s">
        <v>107</v>
      </c>
      <c r="F99" s="4" t="s">
        <v>108</v>
      </c>
      <c r="G99" s="4" t="s">
        <v>218</v>
      </c>
      <c r="H99" s="16">
        <v>7500</v>
      </c>
    </row>
    <row r="100" spans="1:8" x14ac:dyDescent="0.3">
      <c r="A100" s="4" t="s">
        <v>219</v>
      </c>
      <c r="B100" s="4" t="s">
        <v>69</v>
      </c>
      <c r="C100" s="4" t="s">
        <v>106</v>
      </c>
      <c r="D100" s="4" t="s">
        <v>103</v>
      </c>
      <c r="E100" s="4" t="s">
        <v>107</v>
      </c>
      <c r="F100" s="4" t="s">
        <v>108</v>
      </c>
      <c r="G100" s="4">
        <v>526302010012711</v>
      </c>
      <c r="H100" s="16">
        <v>14900.000000000002</v>
      </c>
    </row>
    <row r="101" spans="1:8" x14ac:dyDescent="0.3">
      <c r="A101" s="4" t="s">
        <v>220</v>
      </c>
      <c r="B101" s="4" t="s">
        <v>69</v>
      </c>
      <c r="C101" s="4" t="s">
        <v>106</v>
      </c>
      <c r="D101" s="4" t="s">
        <v>103</v>
      </c>
      <c r="E101" s="4" t="s">
        <v>107</v>
      </c>
      <c r="F101" s="4" t="s">
        <v>108</v>
      </c>
      <c r="G101" s="4" t="s">
        <v>221</v>
      </c>
      <c r="H101" s="16">
        <v>8667</v>
      </c>
    </row>
    <row r="102" spans="1:8" x14ac:dyDescent="0.3">
      <c r="A102" s="4" t="s">
        <v>222</v>
      </c>
      <c r="B102" s="4" t="s">
        <v>69</v>
      </c>
      <c r="C102" s="4" t="s">
        <v>106</v>
      </c>
      <c r="D102" s="4" t="s">
        <v>103</v>
      </c>
      <c r="E102" s="4" t="s">
        <v>107</v>
      </c>
      <c r="F102" s="4" t="s">
        <v>108</v>
      </c>
      <c r="G102" s="4" t="s">
        <v>223</v>
      </c>
      <c r="H102" s="16">
        <v>8700</v>
      </c>
    </row>
    <row r="103" spans="1:8" x14ac:dyDescent="0.3">
      <c r="A103" s="4" t="s">
        <v>224</v>
      </c>
      <c r="B103" s="4" t="s">
        <v>69</v>
      </c>
      <c r="C103" s="4" t="s">
        <v>106</v>
      </c>
      <c r="D103" s="4" t="s">
        <v>103</v>
      </c>
      <c r="E103" s="4" t="s">
        <v>107</v>
      </c>
      <c r="F103" s="4" t="s">
        <v>108</v>
      </c>
      <c r="G103" s="4" t="s">
        <v>225</v>
      </c>
      <c r="H103" s="16">
        <v>11200</v>
      </c>
    </row>
    <row r="104" spans="1:8" x14ac:dyDescent="0.3">
      <c r="A104" s="4" t="s">
        <v>226</v>
      </c>
      <c r="B104" s="4" t="s">
        <v>69</v>
      </c>
      <c r="C104" s="4" t="s">
        <v>106</v>
      </c>
      <c r="D104" s="4" t="s">
        <v>103</v>
      </c>
      <c r="E104" s="4" t="s">
        <v>107</v>
      </c>
      <c r="F104" s="4" t="s">
        <v>108</v>
      </c>
      <c r="G104" s="4" t="s">
        <v>227</v>
      </c>
      <c r="H104" s="16">
        <v>8033.3333333333321</v>
      </c>
    </row>
    <row r="105" spans="1:8" x14ac:dyDescent="0.3">
      <c r="A105" s="4" t="s">
        <v>228</v>
      </c>
      <c r="B105" s="4" t="s">
        <v>69</v>
      </c>
      <c r="C105" s="4" t="s">
        <v>106</v>
      </c>
      <c r="D105" s="4" t="s">
        <v>103</v>
      </c>
      <c r="E105" s="4" t="s">
        <v>107</v>
      </c>
      <c r="F105" s="4" t="s">
        <v>108</v>
      </c>
      <c r="G105" s="4" t="s">
        <v>229</v>
      </c>
      <c r="H105" s="16">
        <v>9533.3333333333321</v>
      </c>
    </row>
    <row r="106" spans="1:8" x14ac:dyDescent="0.3">
      <c r="A106" s="4" t="s">
        <v>231</v>
      </c>
      <c r="B106" s="4" t="s">
        <v>69</v>
      </c>
      <c r="C106" s="4" t="s">
        <v>106</v>
      </c>
      <c r="D106" s="4" t="s">
        <v>103</v>
      </c>
      <c r="E106" s="4" t="s">
        <v>107</v>
      </c>
      <c r="F106" s="4" t="s">
        <v>108</v>
      </c>
      <c r="G106" s="4" t="s">
        <v>232</v>
      </c>
      <c r="H106" s="16">
        <v>14700</v>
      </c>
    </row>
    <row r="107" spans="1:8" x14ac:dyDescent="0.3">
      <c r="A107" s="4" t="s">
        <v>233</v>
      </c>
      <c r="B107" s="4" t="s">
        <v>69</v>
      </c>
      <c r="C107" s="4" t="s">
        <v>106</v>
      </c>
      <c r="D107" s="4" t="s">
        <v>103</v>
      </c>
      <c r="E107" s="4" t="s">
        <v>107</v>
      </c>
      <c r="F107" s="4" t="s">
        <v>108</v>
      </c>
      <c r="G107" s="4" t="s">
        <v>234</v>
      </c>
      <c r="H107" s="16">
        <v>6200</v>
      </c>
    </row>
    <row r="108" spans="1:8" x14ac:dyDescent="0.3">
      <c r="A108" s="4" t="s">
        <v>235</v>
      </c>
      <c r="B108" s="4" t="s">
        <v>69</v>
      </c>
      <c r="C108" s="4" t="s">
        <v>106</v>
      </c>
      <c r="D108" s="4" t="s">
        <v>103</v>
      </c>
      <c r="E108" s="4" t="s">
        <v>107</v>
      </c>
      <c r="F108" s="4" t="s">
        <v>108</v>
      </c>
      <c r="G108" s="4" t="s">
        <v>236</v>
      </c>
      <c r="H108" s="16">
        <v>9700</v>
      </c>
    </row>
    <row r="109" spans="1:8" x14ac:dyDescent="0.3">
      <c r="A109" s="4" t="s">
        <v>237</v>
      </c>
      <c r="B109" s="4" t="s">
        <v>69</v>
      </c>
      <c r="C109" s="4" t="s">
        <v>106</v>
      </c>
      <c r="D109" s="4" t="s">
        <v>103</v>
      </c>
      <c r="E109" s="4" t="s">
        <v>107</v>
      </c>
      <c r="F109" s="4" t="s">
        <v>108</v>
      </c>
      <c r="G109" s="4" t="s">
        <v>238</v>
      </c>
      <c r="H109" s="16">
        <v>13466.666666666668</v>
      </c>
    </row>
    <row r="110" spans="1:8" x14ac:dyDescent="0.3">
      <c r="A110" s="4" t="s">
        <v>239</v>
      </c>
      <c r="B110" s="4" t="s">
        <v>69</v>
      </c>
      <c r="C110" s="4" t="s">
        <v>106</v>
      </c>
      <c r="D110" s="4" t="s">
        <v>103</v>
      </c>
      <c r="E110" s="4" t="s">
        <v>107</v>
      </c>
      <c r="F110" s="4" t="s">
        <v>108</v>
      </c>
      <c r="G110" s="4" t="s">
        <v>240</v>
      </c>
      <c r="H110" s="16">
        <v>8233</v>
      </c>
    </row>
    <row r="111" spans="1:8" x14ac:dyDescent="0.3">
      <c r="A111" s="4" t="s">
        <v>243</v>
      </c>
      <c r="B111" s="4" t="s">
        <v>69</v>
      </c>
      <c r="C111" s="4" t="s">
        <v>106</v>
      </c>
      <c r="D111" s="4" t="s">
        <v>103</v>
      </c>
      <c r="E111" s="4" t="s">
        <v>107</v>
      </c>
      <c r="F111" s="4" t="s">
        <v>108</v>
      </c>
      <c r="G111" s="4" t="s">
        <v>244</v>
      </c>
      <c r="H111" s="16">
        <v>10900</v>
      </c>
    </row>
    <row r="112" spans="1:8" x14ac:dyDescent="0.3">
      <c r="A112" s="4" t="s">
        <v>245</v>
      </c>
      <c r="B112" s="4" t="s">
        <v>69</v>
      </c>
      <c r="C112" s="4" t="s">
        <v>106</v>
      </c>
      <c r="D112" s="4" t="s">
        <v>103</v>
      </c>
      <c r="E112" s="4" t="s">
        <v>107</v>
      </c>
      <c r="F112" s="4" t="s">
        <v>108</v>
      </c>
      <c r="G112" s="4" t="s">
        <v>246</v>
      </c>
      <c r="H112" s="16">
        <v>7433.3333333333339</v>
      </c>
    </row>
    <row r="113" spans="1:8" x14ac:dyDescent="0.3">
      <c r="A113" s="4" t="s">
        <v>247</v>
      </c>
      <c r="B113" s="4" t="s">
        <v>69</v>
      </c>
      <c r="C113" s="4" t="s">
        <v>106</v>
      </c>
      <c r="D113" s="4" t="s">
        <v>103</v>
      </c>
      <c r="E113" s="4" t="s">
        <v>107</v>
      </c>
      <c r="F113" s="4" t="s">
        <v>108</v>
      </c>
      <c r="G113" s="4" t="s">
        <v>248</v>
      </c>
      <c r="H113" s="16">
        <v>7433.3333333333339</v>
      </c>
    </row>
    <row r="114" spans="1:8" x14ac:dyDescent="0.3">
      <c r="A114" s="4" t="s">
        <v>249</v>
      </c>
      <c r="B114" s="4" t="s">
        <v>69</v>
      </c>
      <c r="C114" s="4" t="s">
        <v>106</v>
      </c>
      <c r="D114" s="4" t="s">
        <v>103</v>
      </c>
      <c r="E114" s="4" t="s">
        <v>107</v>
      </c>
      <c r="F114" s="4" t="s">
        <v>108</v>
      </c>
      <c r="G114" s="4" t="s">
        <v>250</v>
      </c>
      <c r="H114" s="16">
        <v>11867</v>
      </c>
    </row>
    <row r="115" spans="1:8" x14ac:dyDescent="0.3">
      <c r="A115" s="4" t="s">
        <v>251</v>
      </c>
      <c r="B115" s="4" t="s">
        <v>69</v>
      </c>
      <c r="C115" s="4" t="s">
        <v>106</v>
      </c>
      <c r="D115" s="4" t="s">
        <v>103</v>
      </c>
      <c r="E115" s="4" t="s">
        <v>107</v>
      </c>
      <c r="F115" s="4" t="s">
        <v>108</v>
      </c>
      <c r="G115" s="4" t="s">
        <v>252</v>
      </c>
      <c r="H115" s="16">
        <v>9700</v>
      </c>
    </row>
    <row r="116" spans="1:8" x14ac:dyDescent="0.3">
      <c r="A116" s="4" t="s">
        <v>254</v>
      </c>
      <c r="B116" s="4" t="s">
        <v>69</v>
      </c>
      <c r="C116" s="4" t="s">
        <v>106</v>
      </c>
      <c r="D116" s="4" t="s">
        <v>103</v>
      </c>
      <c r="E116" s="4" t="s">
        <v>107</v>
      </c>
      <c r="F116" s="4" t="s">
        <v>108</v>
      </c>
      <c r="G116" s="4" t="s">
        <v>255</v>
      </c>
      <c r="H116" s="16">
        <v>14033</v>
      </c>
    </row>
    <row r="117" spans="1:8" x14ac:dyDescent="0.3">
      <c r="A117" s="4" t="s">
        <v>256</v>
      </c>
      <c r="B117" s="4" t="s">
        <v>69</v>
      </c>
      <c r="C117" s="4" t="s">
        <v>106</v>
      </c>
      <c r="D117" s="4" t="s">
        <v>103</v>
      </c>
      <c r="E117" s="4" t="s">
        <v>107</v>
      </c>
      <c r="F117" s="4" t="s">
        <v>108</v>
      </c>
      <c r="G117" s="4" t="s">
        <v>257</v>
      </c>
      <c r="H117" s="16">
        <v>11200</v>
      </c>
    </row>
    <row r="118" spans="1:8" x14ac:dyDescent="0.3">
      <c r="A118" s="4" t="s">
        <v>261</v>
      </c>
      <c r="B118" s="4" t="s">
        <v>69</v>
      </c>
      <c r="C118" s="4" t="s">
        <v>106</v>
      </c>
      <c r="D118" s="4" t="s">
        <v>103</v>
      </c>
      <c r="E118" s="4" t="s">
        <v>107</v>
      </c>
      <c r="F118" s="4" t="s">
        <v>108</v>
      </c>
      <c r="G118" s="4" t="s">
        <v>262</v>
      </c>
      <c r="H118" s="16">
        <v>44700</v>
      </c>
    </row>
    <row r="119" spans="1:8" x14ac:dyDescent="0.3">
      <c r="A119" s="4" t="s">
        <v>263</v>
      </c>
      <c r="B119" s="4" t="s">
        <v>69</v>
      </c>
      <c r="C119" s="4" t="s">
        <v>106</v>
      </c>
      <c r="D119" s="4" t="s">
        <v>103</v>
      </c>
      <c r="E119" s="4" t="s">
        <v>107</v>
      </c>
      <c r="F119" s="4" t="s">
        <v>108</v>
      </c>
      <c r="G119" s="4" t="s">
        <v>264</v>
      </c>
      <c r="H119" s="16">
        <v>31800</v>
      </c>
    </row>
    <row r="120" spans="1:8" x14ac:dyDescent="0.3">
      <c r="A120" s="4" t="s">
        <v>265</v>
      </c>
      <c r="B120" s="4" t="s">
        <v>69</v>
      </c>
      <c r="C120" s="4" t="s">
        <v>106</v>
      </c>
      <c r="D120" s="4" t="s">
        <v>103</v>
      </c>
      <c r="E120" s="4" t="s">
        <v>107</v>
      </c>
      <c r="F120" s="4" t="s">
        <v>108</v>
      </c>
      <c r="G120" s="4" t="s">
        <v>266</v>
      </c>
      <c r="H120" s="16">
        <v>8700</v>
      </c>
    </row>
    <row r="121" spans="1:8" x14ac:dyDescent="0.3">
      <c r="A121" s="4" t="s">
        <v>267</v>
      </c>
      <c r="B121" s="4" t="s">
        <v>69</v>
      </c>
      <c r="C121" s="4" t="s">
        <v>106</v>
      </c>
      <c r="D121" s="4" t="s">
        <v>103</v>
      </c>
      <c r="E121" s="4" t="s">
        <v>107</v>
      </c>
      <c r="F121" s="4" t="s">
        <v>108</v>
      </c>
      <c r="G121" s="4" t="s">
        <v>268</v>
      </c>
      <c r="H121" s="16">
        <v>5566.666666666667</v>
      </c>
    </row>
    <row r="122" spans="1:8" x14ac:dyDescent="0.3">
      <c r="A122" s="4" t="s">
        <v>269</v>
      </c>
      <c r="B122" s="4" t="s">
        <v>69</v>
      </c>
      <c r="C122" s="4" t="s">
        <v>106</v>
      </c>
      <c r="D122" s="4" t="s">
        <v>103</v>
      </c>
      <c r="E122" s="4" t="s">
        <v>107</v>
      </c>
      <c r="F122" s="4" t="s">
        <v>108</v>
      </c>
      <c r="G122" s="4" t="s">
        <v>270</v>
      </c>
      <c r="H122" s="16">
        <v>9366.6666666666661</v>
      </c>
    </row>
    <row r="123" spans="1:8" x14ac:dyDescent="0.3">
      <c r="A123" s="4" t="s">
        <v>271</v>
      </c>
      <c r="B123" s="4" t="s">
        <v>69</v>
      </c>
      <c r="C123" s="4" t="s">
        <v>106</v>
      </c>
      <c r="D123" s="4" t="s">
        <v>103</v>
      </c>
      <c r="E123" s="4" t="s">
        <v>107</v>
      </c>
      <c r="F123" s="4" t="s">
        <v>108</v>
      </c>
      <c r="G123" s="4" t="s">
        <v>272</v>
      </c>
      <c r="H123" s="16">
        <v>2467</v>
      </c>
    </row>
    <row r="124" spans="1:8" x14ac:dyDescent="0.3">
      <c r="A124" s="4" t="s">
        <v>273</v>
      </c>
      <c r="B124" s="4" t="s">
        <v>69</v>
      </c>
      <c r="C124" s="4" t="s">
        <v>106</v>
      </c>
      <c r="D124" s="4" t="s">
        <v>103</v>
      </c>
      <c r="E124" s="4" t="s">
        <v>107</v>
      </c>
      <c r="F124" s="4" t="s">
        <v>108</v>
      </c>
      <c r="G124" s="4" t="s">
        <v>274</v>
      </c>
      <c r="H124" s="16">
        <v>6500</v>
      </c>
    </row>
    <row r="125" spans="1:8" x14ac:dyDescent="0.3">
      <c r="A125" s="4" t="s">
        <v>275</v>
      </c>
      <c r="B125" s="4" t="s">
        <v>69</v>
      </c>
      <c r="C125" s="4" t="s">
        <v>106</v>
      </c>
      <c r="D125" s="4" t="s">
        <v>103</v>
      </c>
      <c r="E125" s="4" t="s">
        <v>107</v>
      </c>
      <c r="F125" s="4" t="s">
        <v>108</v>
      </c>
      <c r="G125" s="4" t="s">
        <v>276</v>
      </c>
      <c r="H125" s="16">
        <v>9067</v>
      </c>
    </row>
    <row r="126" spans="1:8" x14ac:dyDescent="0.3">
      <c r="A126" s="4" t="s">
        <v>277</v>
      </c>
      <c r="B126" s="4" t="s">
        <v>69</v>
      </c>
      <c r="C126" s="4" t="s">
        <v>106</v>
      </c>
      <c r="D126" s="4" t="s">
        <v>103</v>
      </c>
      <c r="E126" s="4" t="s">
        <v>107</v>
      </c>
      <c r="F126" s="4" t="s">
        <v>108</v>
      </c>
      <c r="G126" s="4" t="s">
        <v>276</v>
      </c>
      <c r="H126" s="16">
        <v>6666.6666666666661</v>
      </c>
    </row>
    <row r="127" spans="1:8" x14ac:dyDescent="0.3">
      <c r="A127" s="4" t="s">
        <v>278</v>
      </c>
      <c r="B127" s="4" t="s">
        <v>69</v>
      </c>
      <c r="C127" s="4" t="s">
        <v>106</v>
      </c>
      <c r="D127" s="4" t="s">
        <v>103</v>
      </c>
      <c r="E127" s="4" t="s">
        <v>107</v>
      </c>
      <c r="F127" s="4" t="s">
        <v>108</v>
      </c>
      <c r="G127" s="4" t="s">
        <v>276</v>
      </c>
      <c r="H127" s="16">
        <v>5400</v>
      </c>
    </row>
    <row r="128" spans="1:8" x14ac:dyDescent="0.3">
      <c r="A128" s="4" t="s">
        <v>279</v>
      </c>
      <c r="B128" s="4" t="s">
        <v>69</v>
      </c>
      <c r="C128" s="4" t="s">
        <v>106</v>
      </c>
      <c r="D128" s="4" t="s">
        <v>103</v>
      </c>
      <c r="E128" s="4" t="s">
        <v>107</v>
      </c>
      <c r="F128" s="4" t="s">
        <v>108</v>
      </c>
      <c r="G128" s="4" t="s">
        <v>276</v>
      </c>
      <c r="H128" s="16">
        <v>5400</v>
      </c>
    </row>
    <row r="129" spans="1:8" x14ac:dyDescent="0.3">
      <c r="A129" s="4" t="s">
        <v>280</v>
      </c>
      <c r="B129" s="4" t="s">
        <v>69</v>
      </c>
      <c r="C129" s="4" t="s">
        <v>106</v>
      </c>
      <c r="D129" s="4" t="s">
        <v>103</v>
      </c>
      <c r="E129" s="4" t="s">
        <v>107</v>
      </c>
      <c r="F129" s="4" t="s">
        <v>108</v>
      </c>
      <c r="G129" s="4" t="s">
        <v>276</v>
      </c>
      <c r="H129" s="16">
        <v>6666.6666666666661</v>
      </c>
    </row>
    <row r="130" spans="1:8" x14ac:dyDescent="0.3">
      <c r="A130" s="4" t="s">
        <v>281</v>
      </c>
      <c r="B130" s="4" t="s">
        <v>69</v>
      </c>
      <c r="C130" s="4" t="s">
        <v>106</v>
      </c>
      <c r="D130" s="4" t="s">
        <v>103</v>
      </c>
      <c r="E130" s="4" t="s">
        <v>107</v>
      </c>
      <c r="F130" s="4" t="s">
        <v>108</v>
      </c>
      <c r="G130" s="4">
        <v>526302010012775</v>
      </c>
      <c r="H130" s="16">
        <v>9000</v>
      </c>
    </row>
    <row r="131" spans="1:8" x14ac:dyDescent="0.3">
      <c r="A131" s="66" t="s">
        <v>104</v>
      </c>
      <c r="B131" s="63"/>
      <c r="C131" s="63"/>
      <c r="D131" s="63"/>
      <c r="E131" s="63"/>
      <c r="F131" s="63"/>
      <c r="G131" s="63"/>
      <c r="H131" s="17">
        <v>1621167.0000000005</v>
      </c>
    </row>
    <row r="132" spans="1:8" x14ac:dyDescent="0.3">
      <c r="F132"/>
      <c r="G132"/>
      <c r="H132"/>
    </row>
    <row r="133" spans="1:8" x14ac:dyDescent="0.3">
      <c r="F133"/>
    </row>
    <row r="134" spans="1:8" x14ac:dyDescent="0.3">
      <c r="F134"/>
    </row>
    <row r="135" spans="1:8" x14ac:dyDescent="0.3">
      <c r="F135"/>
    </row>
    <row r="136" spans="1:8" x14ac:dyDescent="0.3">
      <c r="F136"/>
    </row>
    <row r="137" spans="1:8" x14ac:dyDescent="0.3">
      <c r="F137"/>
    </row>
    <row r="138" spans="1:8" x14ac:dyDescent="0.3">
      <c r="F138"/>
    </row>
    <row r="139" spans="1:8" x14ac:dyDescent="0.3">
      <c r="F139"/>
    </row>
    <row r="140" spans="1:8" x14ac:dyDescent="0.3">
      <c r="F140"/>
    </row>
    <row r="141" spans="1:8" x14ac:dyDescent="0.3">
      <c r="F141"/>
    </row>
    <row r="142" spans="1:8" x14ac:dyDescent="0.3">
      <c r="F142"/>
    </row>
    <row r="143" spans="1:8" x14ac:dyDescent="0.3">
      <c r="F143"/>
    </row>
    <row r="144" spans="1:8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  <row r="199" spans="6:6" x14ac:dyDescent="0.3">
      <c r="F199"/>
    </row>
    <row r="200" spans="6:6" x14ac:dyDescent="0.3">
      <c r="F200"/>
    </row>
    <row r="201" spans="6:6" x14ac:dyDescent="0.3">
      <c r="F201"/>
    </row>
    <row r="202" spans="6:6" x14ac:dyDescent="0.3">
      <c r="F202"/>
    </row>
    <row r="203" spans="6:6" x14ac:dyDescent="0.3">
      <c r="F203"/>
    </row>
    <row r="204" spans="6:6" x14ac:dyDescent="0.3">
      <c r="F204"/>
    </row>
    <row r="205" spans="6:6" x14ac:dyDescent="0.3">
      <c r="F205"/>
    </row>
    <row r="206" spans="6:6" x14ac:dyDescent="0.3">
      <c r="F206"/>
    </row>
    <row r="207" spans="6:6" x14ac:dyDescent="0.3">
      <c r="F207"/>
    </row>
    <row r="208" spans="6:6" x14ac:dyDescent="0.3">
      <c r="F208"/>
    </row>
    <row r="209" spans="6:6" x14ac:dyDescent="0.3">
      <c r="F209"/>
    </row>
    <row r="210" spans="6:6" x14ac:dyDescent="0.3">
      <c r="F210"/>
    </row>
    <row r="211" spans="6:6" x14ac:dyDescent="0.3">
      <c r="F211"/>
    </row>
    <row r="212" spans="6:6" x14ac:dyDescent="0.3">
      <c r="F212"/>
    </row>
    <row r="213" spans="6:6" x14ac:dyDescent="0.3">
      <c r="F213"/>
    </row>
    <row r="214" spans="6:6" x14ac:dyDescent="0.3">
      <c r="F214"/>
    </row>
    <row r="215" spans="6:6" x14ac:dyDescent="0.3">
      <c r="F215"/>
    </row>
    <row r="216" spans="6:6" x14ac:dyDescent="0.3">
      <c r="F216"/>
    </row>
    <row r="217" spans="6:6" x14ac:dyDescent="0.3">
      <c r="F217"/>
    </row>
    <row r="218" spans="6:6" x14ac:dyDescent="0.3">
      <c r="F218"/>
    </row>
    <row r="219" spans="6:6" x14ac:dyDescent="0.3">
      <c r="F219"/>
    </row>
    <row r="220" spans="6:6" x14ac:dyDescent="0.3">
      <c r="F220"/>
    </row>
    <row r="221" spans="6:6" x14ac:dyDescent="0.3">
      <c r="F221"/>
    </row>
    <row r="222" spans="6:6" x14ac:dyDescent="0.3">
      <c r="F222"/>
    </row>
    <row r="223" spans="6:6" x14ac:dyDescent="0.3">
      <c r="F223"/>
    </row>
    <row r="224" spans="6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</sheetData>
  <phoneticPr fontId="0" type="noConversion"/>
  <pageMargins left="0.75" right="0.75" top="1" bottom="1" header="0.5" footer="0.5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081"/>
  <sheetViews>
    <sheetView tabSelected="1" workbookViewId="0">
      <pane xSplit="2" ySplit="2" topLeftCell="AA3" activePane="bottomRight" state="frozen"/>
      <selection activeCell="D10" sqref="D10"/>
      <selection pane="topRight" activeCell="D10" sqref="D10"/>
      <selection pane="bottomLeft" activeCell="D10" sqref="D10"/>
      <selection pane="bottomRight" activeCell="AA1" sqref="AA1"/>
    </sheetView>
  </sheetViews>
  <sheetFormatPr defaultColWidth="10.88671875" defaultRowHeight="13.2" x14ac:dyDescent="0.25"/>
  <cols>
    <col min="1" max="1" width="5.109375" style="19" customWidth="1"/>
    <col min="2" max="2" width="69.44140625" style="64" customWidth="1"/>
    <col min="3" max="3" width="20.88671875" style="19" customWidth="1"/>
    <col min="4" max="4" width="8" style="19" customWidth="1"/>
    <col min="5" max="5" width="6.5546875" style="19" customWidth="1"/>
    <col min="6" max="6" width="25" style="19" customWidth="1"/>
    <col min="7" max="7" width="19" style="59" customWidth="1"/>
    <col min="8" max="8" width="18.88671875" style="22" customWidth="1"/>
    <col min="9" max="9" width="10.5546875" style="19" customWidth="1"/>
    <col min="10" max="10" width="9.6640625" style="19" customWidth="1"/>
    <col min="11" max="11" width="10.33203125" style="67" customWidth="1"/>
    <col min="12" max="12" width="10.88671875" style="19" customWidth="1"/>
    <col min="13" max="13" width="7.6640625" style="19" customWidth="1"/>
    <col min="14" max="14" width="9.5546875" style="19" customWidth="1"/>
    <col min="15" max="15" width="7.6640625" style="19" customWidth="1"/>
    <col min="16" max="16" width="11.109375" style="19" customWidth="1"/>
    <col min="17" max="17" width="10.5546875" style="19" customWidth="1"/>
    <col min="18" max="18" width="9.6640625" style="24" customWidth="1"/>
    <col min="19" max="20" width="9.88671875" style="19" customWidth="1"/>
    <col min="21" max="21" width="10.5546875" style="19" customWidth="1"/>
    <col min="22" max="22" width="7.5546875" style="25" customWidth="1"/>
    <col min="23" max="23" width="6.6640625" style="25" customWidth="1"/>
    <col min="24" max="24" width="8.33203125" style="26" customWidth="1"/>
    <col min="25" max="25" width="15.6640625" style="23" customWidth="1"/>
    <col min="26" max="26" width="12.33203125" style="23" customWidth="1"/>
    <col min="27" max="27" width="12.33203125" style="19" customWidth="1"/>
    <col min="28" max="28" width="11.44140625" style="22" customWidth="1"/>
    <col min="29" max="29" width="13" style="64" customWidth="1"/>
    <col min="30" max="30" width="10.88671875" style="19" customWidth="1"/>
    <col min="31" max="32" width="10.88671875" style="19"/>
    <col min="33" max="33" width="13.109375" style="19" bestFit="1" customWidth="1"/>
    <col min="34" max="34" width="10.88671875" style="19"/>
    <col min="35" max="35" width="25.6640625" style="19" bestFit="1" customWidth="1"/>
    <col min="36" max="16384" width="10.88671875" style="19"/>
  </cols>
  <sheetData>
    <row r="1" spans="1:37" x14ac:dyDescent="0.25">
      <c r="A1" s="18" t="s">
        <v>118</v>
      </c>
      <c r="B1" s="69">
        <v>43952</v>
      </c>
      <c r="F1" s="20" t="s">
        <v>230</v>
      </c>
      <c r="G1" s="21" t="s">
        <v>260</v>
      </c>
    </row>
    <row r="2" spans="1:37" ht="35.1" customHeight="1" x14ac:dyDescent="0.25">
      <c r="A2" s="27" t="s">
        <v>0</v>
      </c>
      <c r="B2" s="28" t="s">
        <v>54</v>
      </c>
      <c r="C2" s="27" t="s">
        <v>67</v>
      </c>
      <c r="D2" s="27" t="s">
        <v>75</v>
      </c>
      <c r="E2" s="28" t="s">
        <v>70</v>
      </c>
      <c r="F2" s="28" t="s">
        <v>73</v>
      </c>
      <c r="G2" s="29" t="s">
        <v>72</v>
      </c>
      <c r="H2" s="30" t="s">
        <v>71</v>
      </c>
      <c r="I2" s="28" t="s">
        <v>37</v>
      </c>
      <c r="J2" s="31" t="s">
        <v>38</v>
      </c>
      <c r="K2" s="32" t="s">
        <v>39</v>
      </c>
      <c r="L2" s="33" t="s">
        <v>40</v>
      </c>
      <c r="M2" s="33" t="s">
        <v>41</v>
      </c>
      <c r="N2" s="33" t="s">
        <v>42</v>
      </c>
      <c r="O2" s="33" t="s">
        <v>43</v>
      </c>
      <c r="P2" s="33" t="s">
        <v>44</v>
      </c>
      <c r="Q2" s="33" t="s">
        <v>53</v>
      </c>
      <c r="R2" s="34" t="s">
        <v>120</v>
      </c>
      <c r="S2" s="33" t="s">
        <v>45</v>
      </c>
      <c r="T2" s="33" t="s">
        <v>122</v>
      </c>
      <c r="U2" s="33" t="s">
        <v>46</v>
      </c>
      <c r="V2" s="35" t="s">
        <v>47</v>
      </c>
      <c r="W2" s="35" t="s">
        <v>48</v>
      </c>
      <c r="X2" s="36" t="s">
        <v>49</v>
      </c>
      <c r="Y2" s="34" t="s">
        <v>65</v>
      </c>
      <c r="Z2" s="34" t="s">
        <v>50</v>
      </c>
      <c r="AA2" s="33" t="s">
        <v>51</v>
      </c>
      <c r="AB2" s="37" t="s">
        <v>52</v>
      </c>
      <c r="AC2" s="64" t="s">
        <v>200</v>
      </c>
      <c r="AD2" s="89" t="s">
        <v>135</v>
      </c>
      <c r="AE2" s="89" t="s">
        <v>282</v>
      </c>
      <c r="AF2" s="89" t="s">
        <v>283</v>
      </c>
      <c r="AG2" s="90" t="s">
        <v>284</v>
      </c>
      <c r="AH2" s="89" t="s">
        <v>285</v>
      </c>
      <c r="AI2" s="89" t="s">
        <v>286</v>
      </c>
      <c r="AJ2" s="89" t="s">
        <v>287</v>
      </c>
      <c r="AK2" s="91" t="s">
        <v>288</v>
      </c>
    </row>
    <row r="3" spans="1:37" ht="15" customHeight="1" x14ac:dyDescent="0.3">
      <c r="A3" s="38">
        <v>1</v>
      </c>
      <c r="B3" s="38" t="s">
        <v>1</v>
      </c>
      <c r="C3" s="38" t="s">
        <v>68</v>
      </c>
      <c r="D3" s="38" t="s">
        <v>76</v>
      </c>
      <c r="E3" s="38" t="s">
        <v>106</v>
      </c>
      <c r="F3" s="38" t="s">
        <v>107</v>
      </c>
      <c r="G3" s="40" t="s">
        <v>108</v>
      </c>
      <c r="H3" s="41">
        <v>526302010007539</v>
      </c>
      <c r="I3" s="39">
        <v>112500</v>
      </c>
      <c r="J3" s="42">
        <v>30</v>
      </c>
      <c r="K3" s="43">
        <v>30</v>
      </c>
      <c r="L3" s="44">
        <f>ROUND(P3*40%,0)</f>
        <v>45000</v>
      </c>
      <c r="M3" s="45">
        <f>ROUND(P3*25%,0)</f>
        <v>28125</v>
      </c>
      <c r="N3" s="45">
        <f>ROUND(P3*5%,0)</f>
        <v>5625</v>
      </c>
      <c r="O3" s="45">
        <f>ROUND(P3*30%,0)</f>
        <v>33750</v>
      </c>
      <c r="P3" s="45">
        <f>ROUND(I3/J3*K3,0)</f>
        <v>112500</v>
      </c>
      <c r="Q3" s="45">
        <f>L3+M3+N3</f>
        <v>78750</v>
      </c>
      <c r="S3" s="45">
        <f t="shared" ref="S3:S39" si="0">ROUND((P3/30*R3),0)</f>
        <v>0</v>
      </c>
      <c r="T3" s="45"/>
      <c r="U3" s="45">
        <f>P3+S3+T3</f>
        <v>112500</v>
      </c>
      <c r="V3" s="25">
        <f t="shared" ref="V3:V36" si="1">IF(ROUND(Q3*12%,0)&lt;1800,ROUND(Q3*12%,0),1800)</f>
        <v>1800</v>
      </c>
      <c r="W3" s="25">
        <f t="shared" ref="W3:W36" si="2">IF(I3&lt;21000,ROUNDUP(U3*1.75%,),0)</f>
        <v>0</v>
      </c>
      <c r="X3" s="26">
        <v>10000</v>
      </c>
      <c r="AA3" s="45">
        <f>+V3+W3+X3+Y3+Z3</f>
        <v>11800</v>
      </c>
      <c r="AB3" s="46">
        <f>(+U3-AA3)</f>
        <v>100700</v>
      </c>
      <c r="AC3" s="65">
        <f>+AB3</f>
        <v>100700</v>
      </c>
      <c r="AD3" s="89">
        <v>10001</v>
      </c>
      <c r="AE3" s="89" t="s">
        <v>66</v>
      </c>
      <c r="AF3" s="89">
        <v>2020</v>
      </c>
      <c r="AG3" s="90">
        <v>122345678902</v>
      </c>
      <c r="AH3" s="89" t="s">
        <v>289</v>
      </c>
      <c r="AI3" s="92" t="s">
        <v>290</v>
      </c>
      <c r="AJ3" s="89">
        <v>9999988888</v>
      </c>
      <c r="AK3">
        <v>2020</v>
      </c>
    </row>
    <row r="4" spans="1:37" ht="15" customHeight="1" x14ac:dyDescent="0.3">
      <c r="A4" s="38">
        <v>2</v>
      </c>
      <c r="B4" s="38" t="s">
        <v>2</v>
      </c>
      <c r="C4" s="38" t="s">
        <v>68</v>
      </c>
      <c r="D4" s="38" t="s">
        <v>76</v>
      </c>
      <c r="E4" s="38" t="s">
        <v>106</v>
      </c>
      <c r="F4" s="38" t="s">
        <v>107</v>
      </c>
      <c r="G4" s="40" t="s">
        <v>108</v>
      </c>
      <c r="H4" s="41">
        <v>526302010008777</v>
      </c>
      <c r="I4" s="39">
        <v>92500</v>
      </c>
      <c r="J4" s="42">
        <v>30</v>
      </c>
      <c r="K4" s="43">
        <v>30</v>
      </c>
      <c r="L4" s="44">
        <f t="shared" ref="L4:L34" si="3">ROUND(P4*40%,0)</f>
        <v>37000</v>
      </c>
      <c r="M4" s="45">
        <f t="shared" ref="M4:M34" si="4">ROUND(P4*25%,0)</f>
        <v>23125</v>
      </c>
      <c r="N4" s="45">
        <f t="shared" ref="N4:N34" si="5">ROUND(P4*5%,0)</f>
        <v>4625</v>
      </c>
      <c r="O4" s="45">
        <f t="shared" ref="O4:O34" si="6">ROUND(P4*30%,0)</f>
        <v>27750</v>
      </c>
      <c r="P4" s="45">
        <f t="shared" ref="P4:P34" si="7">ROUND(I4/J4*K4,0)</f>
        <v>92500</v>
      </c>
      <c r="Q4" s="45">
        <f t="shared" ref="Q4:Q34" si="8">L4+M4+N4</f>
        <v>64750</v>
      </c>
      <c r="R4" s="24">
        <v>0</v>
      </c>
      <c r="S4" s="45">
        <f t="shared" si="0"/>
        <v>0</v>
      </c>
      <c r="T4" s="45"/>
      <c r="U4" s="45">
        <f t="shared" ref="U4:U36" si="9">P4+S4+T4</f>
        <v>92500</v>
      </c>
      <c r="V4" s="25">
        <f t="shared" si="1"/>
        <v>1800</v>
      </c>
      <c r="W4" s="25">
        <f t="shared" si="2"/>
        <v>0</v>
      </c>
      <c r="X4" s="26">
        <v>0</v>
      </c>
      <c r="Z4" s="23">
        <v>5000</v>
      </c>
      <c r="AA4" s="45">
        <f t="shared" ref="AA4:AA50" si="10">+V4+W4+X4+Y4+Z4</f>
        <v>6800</v>
      </c>
      <c r="AB4" s="46">
        <f t="shared" ref="AB4:AB51" si="11">(+U4-AA4)</f>
        <v>85700</v>
      </c>
      <c r="AC4" s="65">
        <f>+AC3+AB4</f>
        <v>186400</v>
      </c>
      <c r="AD4" s="89">
        <v>10002</v>
      </c>
      <c r="AE4" s="89" t="s">
        <v>66</v>
      </c>
      <c r="AF4" s="89">
        <v>2020</v>
      </c>
      <c r="AG4" s="90">
        <v>122345678902</v>
      </c>
      <c r="AH4" s="89" t="s">
        <v>291</v>
      </c>
      <c r="AI4" s="92" t="s">
        <v>290</v>
      </c>
      <c r="AJ4" s="89">
        <v>9999988888</v>
      </c>
      <c r="AK4">
        <v>2020</v>
      </c>
    </row>
    <row r="5" spans="1:37" ht="15" customHeight="1" x14ac:dyDescent="0.3">
      <c r="A5" s="38">
        <v>3</v>
      </c>
      <c r="B5" s="70" t="s">
        <v>3</v>
      </c>
      <c r="C5" s="38" t="s">
        <v>68</v>
      </c>
      <c r="D5" s="38" t="s">
        <v>76</v>
      </c>
      <c r="E5" s="38" t="s">
        <v>106</v>
      </c>
      <c r="F5" s="38" t="s">
        <v>107</v>
      </c>
      <c r="G5" s="40" t="s">
        <v>108</v>
      </c>
      <c r="H5" s="41">
        <v>526302010007542</v>
      </c>
      <c r="I5" s="47">
        <v>40000</v>
      </c>
      <c r="J5" s="42">
        <v>30</v>
      </c>
      <c r="K5" s="43">
        <v>30</v>
      </c>
      <c r="L5" s="44">
        <f t="shared" si="3"/>
        <v>16000</v>
      </c>
      <c r="M5" s="45">
        <f t="shared" si="4"/>
        <v>10000</v>
      </c>
      <c r="N5" s="45">
        <f t="shared" si="5"/>
        <v>2000</v>
      </c>
      <c r="O5" s="45">
        <f t="shared" si="6"/>
        <v>12000</v>
      </c>
      <c r="P5" s="45">
        <f t="shared" si="7"/>
        <v>40000</v>
      </c>
      <c r="Q5" s="45">
        <f t="shared" si="8"/>
        <v>28000</v>
      </c>
      <c r="R5" s="24">
        <v>10</v>
      </c>
      <c r="S5" s="45">
        <f>ROUND((P5/30*R5),0)</f>
        <v>13333</v>
      </c>
      <c r="T5" s="45"/>
      <c r="U5" s="45">
        <f t="shared" si="9"/>
        <v>53333</v>
      </c>
      <c r="V5" s="25">
        <f t="shared" si="1"/>
        <v>1800</v>
      </c>
      <c r="W5" s="25">
        <f t="shared" si="2"/>
        <v>0</v>
      </c>
      <c r="AA5" s="45">
        <f t="shared" si="10"/>
        <v>1800</v>
      </c>
      <c r="AB5" s="46">
        <f t="shared" si="11"/>
        <v>51533</v>
      </c>
      <c r="AC5" s="65">
        <f t="shared" ref="AC5:AC39" si="12">+AC4+AB5</f>
        <v>237933</v>
      </c>
      <c r="AD5" s="89">
        <v>10003</v>
      </c>
      <c r="AE5" s="89" t="s">
        <v>66</v>
      </c>
      <c r="AF5" s="89">
        <v>2020</v>
      </c>
      <c r="AG5" s="90">
        <v>122345678903</v>
      </c>
      <c r="AH5" s="89" t="s">
        <v>289</v>
      </c>
      <c r="AI5" s="92" t="s">
        <v>292</v>
      </c>
      <c r="AJ5" s="89">
        <v>9999988888</v>
      </c>
      <c r="AK5">
        <v>2020</v>
      </c>
    </row>
    <row r="6" spans="1:37" ht="15" customHeight="1" x14ac:dyDescent="0.3">
      <c r="A6" s="38">
        <v>4</v>
      </c>
      <c r="B6" s="38" t="s">
        <v>4</v>
      </c>
      <c r="C6" s="38" t="s">
        <v>68</v>
      </c>
      <c r="D6" s="38" t="s">
        <v>76</v>
      </c>
      <c r="E6" s="38" t="s">
        <v>106</v>
      </c>
      <c r="F6" s="38" t="s">
        <v>107</v>
      </c>
      <c r="G6" s="40" t="s">
        <v>108</v>
      </c>
      <c r="H6" s="41">
        <v>526302010008745</v>
      </c>
      <c r="I6" s="39">
        <v>24000</v>
      </c>
      <c r="J6" s="42">
        <v>30</v>
      </c>
      <c r="K6" s="43">
        <v>30</v>
      </c>
      <c r="L6" s="44">
        <f t="shared" si="3"/>
        <v>9600</v>
      </c>
      <c r="M6" s="45">
        <f t="shared" si="4"/>
        <v>6000</v>
      </c>
      <c r="N6" s="45">
        <f t="shared" si="5"/>
        <v>1200</v>
      </c>
      <c r="O6" s="45">
        <f t="shared" si="6"/>
        <v>7200</v>
      </c>
      <c r="P6" s="45">
        <f t="shared" si="7"/>
        <v>24000</v>
      </c>
      <c r="Q6" s="45">
        <f t="shared" si="8"/>
        <v>16800</v>
      </c>
      <c r="R6" s="24">
        <v>1.5</v>
      </c>
      <c r="S6" s="45">
        <f t="shared" si="0"/>
        <v>1200</v>
      </c>
      <c r="T6" s="45"/>
      <c r="U6" s="45">
        <f t="shared" si="9"/>
        <v>25200</v>
      </c>
      <c r="V6" s="25">
        <f t="shared" si="1"/>
        <v>1800</v>
      </c>
      <c r="W6" s="25">
        <f t="shared" si="2"/>
        <v>0</v>
      </c>
      <c r="AA6" s="45">
        <f t="shared" si="10"/>
        <v>1800</v>
      </c>
      <c r="AB6" s="46">
        <f t="shared" si="11"/>
        <v>23400</v>
      </c>
      <c r="AC6" s="65">
        <f t="shared" si="12"/>
        <v>261333</v>
      </c>
      <c r="AD6" s="89">
        <v>10004</v>
      </c>
      <c r="AE6" s="89" t="s">
        <v>66</v>
      </c>
      <c r="AF6" s="89">
        <v>2020</v>
      </c>
      <c r="AG6" s="90">
        <v>122345678904</v>
      </c>
      <c r="AH6" s="89" t="s">
        <v>291</v>
      </c>
      <c r="AI6" s="92" t="s">
        <v>293</v>
      </c>
      <c r="AJ6" s="89">
        <v>9999988888</v>
      </c>
      <c r="AK6">
        <v>2020</v>
      </c>
    </row>
    <row r="7" spans="1:37" ht="15" customHeight="1" x14ac:dyDescent="0.3">
      <c r="A7" s="38">
        <v>5</v>
      </c>
      <c r="B7" s="70" t="s">
        <v>5</v>
      </c>
      <c r="C7" s="38" t="s">
        <v>68</v>
      </c>
      <c r="D7" s="38" t="s">
        <v>76</v>
      </c>
      <c r="E7" s="38" t="s">
        <v>106</v>
      </c>
      <c r="F7" s="38" t="s">
        <v>107</v>
      </c>
      <c r="G7" s="40" t="s">
        <v>108</v>
      </c>
      <c r="H7" s="41">
        <v>526302010008750</v>
      </c>
      <c r="I7" s="47">
        <v>24000</v>
      </c>
      <c r="J7" s="42">
        <v>30</v>
      </c>
      <c r="K7" s="43">
        <v>30</v>
      </c>
      <c r="L7" s="44">
        <f t="shared" si="3"/>
        <v>9600</v>
      </c>
      <c r="M7" s="45">
        <f t="shared" si="4"/>
        <v>6000</v>
      </c>
      <c r="N7" s="45">
        <f t="shared" si="5"/>
        <v>1200</v>
      </c>
      <c r="O7" s="45">
        <f t="shared" si="6"/>
        <v>7200</v>
      </c>
      <c r="P7" s="45">
        <f t="shared" si="7"/>
        <v>24000</v>
      </c>
      <c r="Q7" s="45">
        <f t="shared" si="8"/>
        <v>16800</v>
      </c>
      <c r="R7" s="24">
        <v>17</v>
      </c>
      <c r="S7" s="45">
        <f t="shared" si="0"/>
        <v>13600</v>
      </c>
      <c r="T7" s="45"/>
      <c r="U7" s="45">
        <f t="shared" si="9"/>
        <v>37600</v>
      </c>
      <c r="V7" s="25">
        <f t="shared" si="1"/>
        <v>1800</v>
      </c>
      <c r="W7" s="25">
        <f t="shared" si="2"/>
        <v>0</v>
      </c>
      <c r="AA7" s="45">
        <f t="shared" si="10"/>
        <v>1800</v>
      </c>
      <c r="AB7" s="46">
        <f t="shared" si="11"/>
        <v>35800</v>
      </c>
      <c r="AC7" s="65">
        <f t="shared" si="12"/>
        <v>297133</v>
      </c>
      <c r="AD7" s="89">
        <v>10005</v>
      </c>
      <c r="AE7" s="89" t="s">
        <v>66</v>
      </c>
      <c r="AF7" s="89">
        <v>2020</v>
      </c>
      <c r="AG7" s="90">
        <v>122345678905</v>
      </c>
      <c r="AH7" s="89" t="s">
        <v>289</v>
      </c>
      <c r="AI7" s="92" t="s">
        <v>293</v>
      </c>
      <c r="AJ7" s="89">
        <v>9999988888</v>
      </c>
      <c r="AK7">
        <v>2020</v>
      </c>
    </row>
    <row r="8" spans="1:37" ht="15" customHeight="1" x14ac:dyDescent="0.3">
      <c r="A8" s="38">
        <v>6</v>
      </c>
      <c r="B8" s="38" t="s">
        <v>6</v>
      </c>
      <c r="C8" s="38" t="s">
        <v>68</v>
      </c>
      <c r="D8" s="38" t="s">
        <v>76</v>
      </c>
      <c r="E8" s="38" t="s">
        <v>106</v>
      </c>
      <c r="F8" s="38" t="s">
        <v>107</v>
      </c>
      <c r="G8" s="40" t="s">
        <v>108</v>
      </c>
      <c r="H8" s="41">
        <v>526302010009971</v>
      </c>
      <c r="I8" s="39">
        <v>20000</v>
      </c>
      <c r="J8" s="42">
        <v>30</v>
      </c>
      <c r="K8" s="43">
        <v>30</v>
      </c>
      <c r="L8" s="44">
        <f t="shared" si="3"/>
        <v>8000</v>
      </c>
      <c r="M8" s="45">
        <f t="shared" si="4"/>
        <v>5000</v>
      </c>
      <c r="N8" s="45">
        <f t="shared" si="5"/>
        <v>1000</v>
      </c>
      <c r="O8" s="45">
        <f t="shared" si="6"/>
        <v>6000</v>
      </c>
      <c r="P8" s="45">
        <f t="shared" si="7"/>
        <v>20000</v>
      </c>
      <c r="Q8" s="45">
        <f t="shared" si="8"/>
        <v>14000</v>
      </c>
      <c r="R8" s="24">
        <v>11.5</v>
      </c>
      <c r="S8" s="45">
        <f t="shared" si="0"/>
        <v>7667</v>
      </c>
      <c r="T8" s="45"/>
      <c r="U8" s="45">
        <f t="shared" si="9"/>
        <v>27667</v>
      </c>
      <c r="V8" s="25">
        <f t="shared" si="1"/>
        <v>1680</v>
      </c>
      <c r="W8" s="25">
        <f t="shared" si="2"/>
        <v>485</v>
      </c>
      <c r="AA8" s="45">
        <f t="shared" si="10"/>
        <v>2165</v>
      </c>
      <c r="AB8" s="46">
        <f t="shared" si="11"/>
        <v>25502</v>
      </c>
      <c r="AC8" s="65">
        <f t="shared" si="12"/>
        <v>322635</v>
      </c>
      <c r="AD8" s="89">
        <v>10006</v>
      </c>
      <c r="AE8" s="89" t="s">
        <v>66</v>
      </c>
      <c r="AF8" s="89">
        <v>2020</v>
      </c>
      <c r="AG8" s="90">
        <v>122345678906</v>
      </c>
      <c r="AH8" s="89" t="s">
        <v>291</v>
      </c>
      <c r="AI8" s="92" t="s">
        <v>293</v>
      </c>
      <c r="AJ8" s="89">
        <v>9999988888</v>
      </c>
      <c r="AK8">
        <v>2020</v>
      </c>
    </row>
    <row r="9" spans="1:37" ht="15" customHeight="1" x14ac:dyDescent="0.3">
      <c r="A9" s="38">
        <v>7</v>
      </c>
      <c r="B9" s="70" t="s">
        <v>7</v>
      </c>
      <c r="C9" s="38" t="s">
        <v>68</v>
      </c>
      <c r="D9" s="38" t="s">
        <v>76</v>
      </c>
      <c r="E9" s="38" t="s">
        <v>106</v>
      </c>
      <c r="F9" s="38" t="s">
        <v>107</v>
      </c>
      <c r="G9" s="40" t="s">
        <v>108</v>
      </c>
      <c r="H9" s="41">
        <v>526302010007540</v>
      </c>
      <c r="I9" s="47">
        <v>92500</v>
      </c>
      <c r="J9" s="42">
        <v>30</v>
      </c>
      <c r="K9" s="43">
        <v>30</v>
      </c>
      <c r="L9" s="44">
        <f t="shared" si="3"/>
        <v>37000</v>
      </c>
      <c r="M9" s="45">
        <f t="shared" si="4"/>
        <v>23125</v>
      </c>
      <c r="N9" s="45">
        <f t="shared" si="5"/>
        <v>4625</v>
      </c>
      <c r="O9" s="45">
        <f t="shared" si="6"/>
        <v>27750</v>
      </c>
      <c r="P9" s="45">
        <f t="shared" si="7"/>
        <v>92500</v>
      </c>
      <c r="Q9" s="45">
        <f t="shared" si="8"/>
        <v>64750</v>
      </c>
      <c r="S9" s="45">
        <f t="shared" si="0"/>
        <v>0</v>
      </c>
      <c r="T9" s="45"/>
      <c r="U9" s="45">
        <f t="shared" si="9"/>
        <v>92500</v>
      </c>
      <c r="V9" s="25">
        <f t="shared" si="1"/>
        <v>1800</v>
      </c>
      <c r="W9" s="25">
        <f t="shared" si="2"/>
        <v>0</v>
      </c>
      <c r="X9" s="26">
        <v>4000</v>
      </c>
      <c r="AA9" s="45">
        <f t="shared" si="10"/>
        <v>5800</v>
      </c>
      <c r="AB9" s="46">
        <f t="shared" si="11"/>
        <v>86700</v>
      </c>
      <c r="AC9" s="65">
        <f t="shared" si="12"/>
        <v>409335</v>
      </c>
      <c r="AD9" s="89">
        <v>10007</v>
      </c>
      <c r="AE9" s="89" t="s">
        <v>66</v>
      </c>
      <c r="AF9" s="89">
        <v>2020</v>
      </c>
      <c r="AG9" s="90">
        <v>122345678907</v>
      </c>
      <c r="AH9" s="89" t="s">
        <v>289</v>
      </c>
      <c r="AI9" s="92" t="s">
        <v>293</v>
      </c>
      <c r="AJ9" s="89">
        <v>9999988888</v>
      </c>
      <c r="AK9">
        <v>2020</v>
      </c>
    </row>
    <row r="10" spans="1:37" ht="15" customHeight="1" x14ac:dyDescent="0.3">
      <c r="A10" s="38">
        <v>8</v>
      </c>
      <c r="B10" s="38" t="s">
        <v>9</v>
      </c>
      <c r="C10" s="38" t="s">
        <v>68</v>
      </c>
      <c r="D10" s="38" t="s">
        <v>76</v>
      </c>
      <c r="E10" s="38" t="s">
        <v>106</v>
      </c>
      <c r="F10" s="38" t="s">
        <v>107</v>
      </c>
      <c r="G10" s="40" t="s">
        <v>108</v>
      </c>
      <c r="H10" s="41">
        <v>526302010009080</v>
      </c>
      <c r="I10" s="39">
        <v>21000</v>
      </c>
      <c r="J10" s="42">
        <v>30</v>
      </c>
      <c r="K10" s="43">
        <v>30</v>
      </c>
      <c r="L10" s="44">
        <f t="shared" si="3"/>
        <v>8400</v>
      </c>
      <c r="M10" s="45">
        <f t="shared" si="4"/>
        <v>5250</v>
      </c>
      <c r="N10" s="45">
        <f t="shared" si="5"/>
        <v>1050</v>
      </c>
      <c r="O10" s="45">
        <f t="shared" si="6"/>
        <v>6300</v>
      </c>
      <c r="P10" s="45">
        <f t="shared" si="7"/>
        <v>21000</v>
      </c>
      <c r="Q10" s="45">
        <f t="shared" si="8"/>
        <v>14700</v>
      </c>
      <c r="R10" s="24">
        <v>5</v>
      </c>
      <c r="S10" s="45">
        <f t="shared" si="0"/>
        <v>3500</v>
      </c>
      <c r="T10" s="45"/>
      <c r="U10" s="45">
        <f t="shared" si="9"/>
        <v>24500</v>
      </c>
      <c r="V10" s="25">
        <f t="shared" si="1"/>
        <v>1764</v>
      </c>
      <c r="W10" s="25">
        <f t="shared" si="2"/>
        <v>0</v>
      </c>
      <c r="Y10" s="23">
        <v>0</v>
      </c>
      <c r="AA10" s="45">
        <f t="shared" si="10"/>
        <v>1764</v>
      </c>
      <c r="AB10" s="46">
        <f t="shared" si="11"/>
        <v>22736</v>
      </c>
      <c r="AC10" s="65">
        <f t="shared" si="12"/>
        <v>432071</v>
      </c>
      <c r="AD10" s="89">
        <v>10008</v>
      </c>
      <c r="AE10" s="89" t="s">
        <v>66</v>
      </c>
      <c r="AF10" s="89">
        <v>2020</v>
      </c>
      <c r="AG10" s="90">
        <v>122345678908</v>
      </c>
      <c r="AH10" s="89" t="s">
        <v>291</v>
      </c>
      <c r="AI10" s="92" t="s">
        <v>293</v>
      </c>
      <c r="AJ10" s="89">
        <v>9999988888</v>
      </c>
      <c r="AK10">
        <v>2020</v>
      </c>
    </row>
    <row r="11" spans="1:37" ht="15" customHeight="1" x14ac:dyDescent="0.3">
      <c r="A11" s="38">
        <v>9</v>
      </c>
      <c r="B11" s="70" t="s">
        <v>10</v>
      </c>
      <c r="C11" s="38" t="s">
        <v>68</v>
      </c>
      <c r="D11" s="38" t="s">
        <v>76</v>
      </c>
      <c r="E11" s="38" t="s">
        <v>106</v>
      </c>
      <c r="F11" s="38" t="s">
        <v>107</v>
      </c>
      <c r="G11" s="40" t="s">
        <v>108</v>
      </c>
      <c r="H11" s="41">
        <v>526302010007541</v>
      </c>
      <c r="I11" s="47">
        <v>92500</v>
      </c>
      <c r="J11" s="42">
        <v>30</v>
      </c>
      <c r="K11" s="43">
        <v>30</v>
      </c>
      <c r="L11" s="44">
        <f t="shared" si="3"/>
        <v>37000</v>
      </c>
      <c r="M11" s="45">
        <f t="shared" si="4"/>
        <v>23125</v>
      </c>
      <c r="N11" s="45">
        <f t="shared" si="5"/>
        <v>4625</v>
      </c>
      <c r="O11" s="45">
        <f t="shared" si="6"/>
        <v>27750</v>
      </c>
      <c r="P11" s="45">
        <f t="shared" si="7"/>
        <v>92500</v>
      </c>
      <c r="Q11" s="45">
        <f t="shared" si="8"/>
        <v>64750</v>
      </c>
      <c r="S11" s="45"/>
      <c r="T11" s="45"/>
      <c r="U11" s="45">
        <f t="shared" si="9"/>
        <v>92500</v>
      </c>
      <c r="V11" s="25">
        <f t="shared" si="1"/>
        <v>1800</v>
      </c>
      <c r="W11" s="25">
        <f t="shared" si="2"/>
        <v>0</v>
      </c>
      <c r="X11" s="26">
        <v>0</v>
      </c>
      <c r="AA11" s="45">
        <f t="shared" si="10"/>
        <v>1800</v>
      </c>
      <c r="AB11" s="46">
        <f t="shared" si="11"/>
        <v>90700</v>
      </c>
      <c r="AC11" s="65">
        <f t="shared" si="12"/>
        <v>522771</v>
      </c>
      <c r="AD11" s="89">
        <v>10009</v>
      </c>
      <c r="AE11" s="89" t="s">
        <v>66</v>
      </c>
      <c r="AF11" s="89">
        <v>2020</v>
      </c>
      <c r="AG11" s="90">
        <v>122345678909</v>
      </c>
      <c r="AH11" s="89" t="s">
        <v>289</v>
      </c>
      <c r="AI11" s="92" t="s">
        <v>293</v>
      </c>
      <c r="AJ11" s="89">
        <v>9999988888</v>
      </c>
      <c r="AK11">
        <v>2020</v>
      </c>
    </row>
    <row r="12" spans="1:37" ht="15" customHeight="1" x14ac:dyDescent="0.3">
      <c r="A12" s="38">
        <v>10</v>
      </c>
      <c r="B12" s="38" t="s">
        <v>11</v>
      </c>
      <c r="C12" s="38" t="s">
        <v>68</v>
      </c>
      <c r="D12" s="38" t="s">
        <v>76</v>
      </c>
      <c r="E12" s="38" t="s">
        <v>106</v>
      </c>
      <c r="F12" s="38" t="s">
        <v>109</v>
      </c>
      <c r="G12" s="48" t="s">
        <v>110</v>
      </c>
      <c r="H12" s="41">
        <v>332302010056729</v>
      </c>
      <c r="I12" s="39">
        <v>25000</v>
      </c>
      <c r="J12" s="42">
        <v>30</v>
      </c>
      <c r="K12" s="43">
        <v>0</v>
      </c>
      <c r="L12" s="44">
        <f t="shared" si="3"/>
        <v>0</v>
      </c>
      <c r="M12" s="45">
        <f t="shared" si="4"/>
        <v>0</v>
      </c>
      <c r="N12" s="45">
        <f t="shared" si="5"/>
        <v>0</v>
      </c>
      <c r="O12" s="45">
        <f t="shared" si="6"/>
        <v>0</v>
      </c>
      <c r="P12" s="45">
        <f t="shared" si="7"/>
        <v>0</v>
      </c>
      <c r="Q12" s="45">
        <f t="shared" si="8"/>
        <v>0</v>
      </c>
      <c r="S12" s="45">
        <v>0</v>
      </c>
      <c r="T12" s="45"/>
      <c r="U12" s="45">
        <f t="shared" si="9"/>
        <v>0</v>
      </c>
      <c r="V12" s="25">
        <f t="shared" si="1"/>
        <v>0</v>
      </c>
      <c r="W12" s="25">
        <f t="shared" si="2"/>
        <v>0</v>
      </c>
      <c r="Z12" s="23">
        <v>0</v>
      </c>
      <c r="AA12" s="45">
        <f t="shared" si="10"/>
        <v>0</v>
      </c>
      <c r="AB12" s="46">
        <f t="shared" si="11"/>
        <v>0</v>
      </c>
      <c r="AC12" s="65">
        <f t="shared" si="12"/>
        <v>522771</v>
      </c>
      <c r="AD12" s="89">
        <v>10010</v>
      </c>
      <c r="AE12" s="89" t="s">
        <v>66</v>
      </c>
      <c r="AF12" s="89">
        <v>2020</v>
      </c>
      <c r="AG12" s="90">
        <v>122345678910</v>
      </c>
      <c r="AH12" s="89" t="s">
        <v>291</v>
      </c>
      <c r="AI12" s="92" t="s">
        <v>293</v>
      </c>
      <c r="AJ12" s="89">
        <v>9999988888</v>
      </c>
      <c r="AK12">
        <v>2020</v>
      </c>
    </row>
    <row r="13" spans="1:37" ht="15" customHeight="1" x14ac:dyDescent="0.3">
      <c r="A13" s="38">
        <v>11</v>
      </c>
      <c r="B13" s="70" t="s">
        <v>12</v>
      </c>
      <c r="C13" s="38" t="s">
        <v>68</v>
      </c>
      <c r="D13" s="38" t="s">
        <v>76</v>
      </c>
      <c r="E13" s="38" t="s">
        <v>106</v>
      </c>
      <c r="F13" s="38" t="s">
        <v>107</v>
      </c>
      <c r="G13" s="40" t="s">
        <v>108</v>
      </c>
      <c r="H13" s="41">
        <v>526302010009289</v>
      </c>
      <c r="I13" s="47">
        <v>72500</v>
      </c>
      <c r="J13" s="42">
        <v>30</v>
      </c>
      <c r="K13" s="43">
        <v>30</v>
      </c>
      <c r="L13" s="44">
        <f t="shared" si="3"/>
        <v>29000</v>
      </c>
      <c r="M13" s="45">
        <f t="shared" si="4"/>
        <v>18125</v>
      </c>
      <c r="N13" s="45">
        <f t="shared" si="5"/>
        <v>3625</v>
      </c>
      <c r="O13" s="45">
        <f t="shared" si="6"/>
        <v>21750</v>
      </c>
      <c r="P13" s="45">
        <f t="shared" si="7"/>
        <v>72500</v>
      </c>
      <c r="Q13" s="45">
        <f t="shared" si="8"/>
        <v>50750</v>
      </c>
      <c r="S13" s="45">
        <f t="shared" si="0"/>
        <v>0</v>
      </c>
      <c r="T13" s="45"/>
      <c r="U13" s="45">
        <f t="shared" si="9"/>
        <v>72500</v>
      </c>
      <c r="V13" s="25">
        <f t="shared" si="1"/>
        <v>1800</v>
      </c>
      <c r="W13" s="25">
        <f t="shared" si="2"/>
        <v>0</v>
      </c>
      <c r="X13" s="26">
        <v>0</v>
      </c>
      <c r="AA13" s="45">
        <f t="shared" si="10"/>
        <v>1800</v>
      </c>
      <c r="AB13" s="46">
        <f t="shared" si="11"/>
        <v>70700</v>
      </c>
      <c r="AC13" s="65">
        <f t="shared" si="12"/>
        <v>593471</v>
      </c>
      <c r="AD13" s="89">
        <v>10011</v>
      </c>
      <c r="AE13" s="89" t="s">
        <v>66</v>
      </c>
      <c r="AF13" s="89">
        <v>2020</v>
      </c>
      <c r="AG13" s="90">
        <v>122345678911</v>
      </c>
      <c r="AH13" s="89" t="s">
        <v>289</v>
      </c>
      <c r="AI13" s="92" t="s">
        <v>293</v>
      </c>
      <c r="AJ13" s="89">
        <v>9999988888</v>
      </c>
      <c r="AK13">
        <v>2020</v>
      </c>
    </row>
    <row r="14" spans="1:37" ht="15" customHeight="1" x14ac:dyDescent="0.3">
      <c r="A14" s="38">
        <v>12</v>
      </c>
      <c r="B14" s="38" t="s">
        <v>13</v>
      </c>
      <c r="C14" s="38" t="s">
        <v>68</v>
      </c>
      <c r="D14" s="38" t="s">
        <v>76</v>
      </c>
      <c r="E14" s="38" t="s">
        <v>106</v>
      </c>
      <c r="F14" s="38" t="s">
        <v>107</v>
      </c>
      <c r="G14" s="40" t="s">
        <v>108</v>
      </c>
      <c r="H14" s="41">
        <v>526302010008725</v>
      </c>
      <c r="I14" s="39">
        <v>29000</v>
      </c>
      <c r="J14" s="42">
        <v>30</v>
      </c>
      <c r="K14" s="43">
        <v>30</v>
      </c>
      <c r="L14" s="44">
        <f t="shared" si="3"/>
        <v>11600</v>
      </c>
      <c r="M14" s="45">
        <f t="shared" si="4"/>
        <v>7250</v>
      </c>
      <c r="N14" s="45">
        <f t="shared" si="5"/>
        <v>1450</v>
      </c>
      <c r="O14" s="45">
        <f t="shared" si="6"/>
        <v>8700</v>
      </c>
      <c r="P14" s="45">
        <f t="shared" si="7"/>
        <v>29000</v>
      </c>
      <c r="Q14" s="45">
        <f t="shared" si="8"/>
        <v>20300</v>
      </c>
      <c r="R14" s="24">
        <v>1.5</v>
      </c>
      <c r="S14" s="45">
        <f t="shared" si="0"/>
        <v>1450</v>
      </c>
      <c r="T14" s="45"/>
      <c r="U14" s="45">
        <f t="shared" si="9"/>
        <v>30450</v>
      </c>
      <c r="V14" s="25">
        <f t="shared" si="1"/>
        <v>1800</v>
      </c>
      <c r="W14" s="25">
        <f t="shared" si="2"/>
        <v>0</v>
      </c>
      <c r="Y14" s="23">
        <v>0</v>
      </c>
      <c r="AA14" s="45">
        <f t="shared" si="10"/>
        <v>1800</v>
      </c>
      <c r="AB14" s="46">
        <f t="shared" si="11"/>
        <v>28650</v>
      </c>
      <c r="AC14" s="65">
        <f t="shared" si="12"/>
        <v>622121</v>
      </c>
      <c r="AD14" s="89">
        <v>10012</v>
      </c>
      <c r="AE14" s="89" t="s">
        <v>66</v>
      </c>
      <c r="AF14" s="89">
        <v>2020</v>
      </c>
      <c r="AG14" s="90">
        <v>122345678912</v>
      </c>
      <c r="AH14" s="89" t="s">
        <v>291</v>
      </c>
      <c r="AI14" s="92" t="s">
        <v>293</v>
      </c>
      <c r="AJ14" s="89">
        <v>9999988888</v>
      </c>
      <c r="AK14">
        <v>2020</v>
      </c>
    </row>
    <row r="15" spans="1:37" ht="15" customHeight="1" x14ac:dyDescent="0.3">
      <c r="A15" s="38">
        <v>13</v>
      </c>
      <c r="B15" s="38" t="s">
        <v>14</v>
      </c>
      <c r="C15" s="38" t="s">
        <v>68</v>
      </c>
      <c r="D15" s="38" t="s">
        <v>76</v>
      </c>
      <c r="E15" s="38" t="s">
        <v>106</v>
      </c>
      <c r="F15" s="38" t="s">
        <v>107</v>
      </c>
      <c r="G15" s="40" t="s">
        <v>110</v>
      </c>
      <c r="H15" s="41">
        <v>526302010009348</v>
      </c>
      <c r="I15" s="39">
        <v>36500</v>
      </c>
      <c r="J15" s="42">
        <v>30</v>
      </c>
      <c r="K15" s="43">
        <v>30</v>
      </c>
      <c r="L15" s="44">
        <f t="shared" si="3"/>
        <v>14600</v>
      </c>
      <c r="M15" s="45">
        <f t="shared" si="4"/>
        <v>9125</v>
      </c>
      <c r="N15" s="45">
        <f t="shared" si="5"/>
        <v>1825</v>
      </c>
      <c r="O15" s="45">
        <f t="shared" si="6"/>
        <v>10950</v>
      </c>
      <c r="P15" s="45">
        <f t="shared" si="7"/>
        <v>36500</v>
      </c>
      <c r="Q15" s="45">
        <f t="shared" si="8"/>
        <v>25550</v>
      </c>
      <c r="R15" s="24">
        <v>2</v>
      </c>
      <c r="S15" s="45">
        <f t="shared" si="0"/>
        <v>2433</v>
      </c>
      <c r="T15" s="45"/>
      <c r="U15" s="45">
        <f t="shared" si="9"/>
        <v>38933</v>
      </c>
      <c r="V15" s="25">
        <f t="shared" si="1"/>
        <v>1800</v>
      </c>
      <c r="W15" s="25">
        <f t="shared" si="2"/>
        <v>0</v>
      </c>
      <c r="Y15" s="23">
        <v>0</v>
      </c>
      <c r="AA15" s="45">
        <f t="shared" si="10"/>
        <v>1800</v>
      </c>
      <c r="AB15" s="46">
        <f t="shared" si="11"/>
        <v>37133</v>
      </c>
      <c r="AC15" s="65">
        <f t="shared" si="12"/>
        <v>659254</v>
      </c>
      <c r="AD15" s="89">
        <v>10013</v>
      </c>
      <c r="AE15" s="89" t="s">
        <v>66</v>
      </c>
      <c r="AF15" s="89">
        <v>2020</v>
      </c>
      <c r="AG15" s="90">
        <v>122345678913</v>
      </c>
      <c r="AH15" s="89" t="s">
        <v>289</v>
      </c>
      <c r="AI15" s="92" t="s">
        <v>293</v>
      </c>
      <c r="AJ15" s="89">
        <v>9999988888</v>
      </c>
      <c r="AK15">
        <v>2020</v>
      </c>
    </row>
    <row r="16" spans="1:37" ht="15" customHeight="1" x14ac:dyDescent="0.3">
      <c r="A16" s="38">
        <v>14</v>
      </c>
      <c r="B16" s="38" t="s">
        <v>15</v>
      </c>
      <c r="C16" s="38" t="s">
        <v>68</v>
      </c>
      <c r="D16" s="38" t="s">
        <v>76</v>
      </c>
      <c r="E16" s="38" t="s">
        <v>106</v>
      </c>
      <c r="F16" s="38" t="s">
        <v>107</v>
      </c>
      <c r="G16" s="40" t="s">
        <v>108</v>
      </c>
      <c r="H16" s="41">
        <v>526302010009585</v>
      </c>
      <c r="I16" s="39">
        <v>122500</v>
      </c>
      <c r="J16" s="42">
        <v>30</v>
      </c>
      <c r="K16" s="43">
        <v>30</v>
      </c>
      <c r="L16" s="44">
        <f t="shared" si="3"/>
        <v>49000</v>
      </c>
      <c r="M16" s="45">
        <f t="shared" si="4"/>
        <v>30625</v>
      </c>
      <c r="N16" s="45">
        <f t="shared" si="5"/>
        <v>6125</v>
      </c>
      <c r="O16" s="45">
        <f t="shared" si="6"/>
        <v>36750</v>
      </c>
      <c r="P16" s="45">
        <f t="shared" si="7"/>
        <v>122500</v>
      </c>
      <c r="Q16" s="45">
        <f t="shared" si="8"/>
        <v>85750</v>
      </c>
      <c r="S16" s="45">
        <f t="shared" si="0"/>
        <v>0</v>
      </c>
      <c r="T16" s="45"/>
      <c r="U16" s="45">
        <f t="shared" si="9"/>
        <v>122500</v>
      </c>
      <c r="V16" s="25">
        <f t="shared" si="1"/>
        <v>1800</v>
      </c>
      <c r="W16" s="25">
        <f t="shared" si="2"/>
        <v>0</v>
      </c>
      <c r="X16" s="26">
        <v>6000</v>
      </c>
      <c r="AA16" s="45">
        <f t="shared" si="10"/>
        <v>7800</v>
      </c>
      <c r="AB16" s="46">
        <f t="shared" si="11"/>
        <v>114700</v>
      </c>
      <c r="AC16" s="65">
        <f t="shared" si="12"/>
        <v>773954</v>
      </c>
      <c r="AD16" s="89">
        <v>10014</v>
      </c>
      <c r="AE16" s="89" t="s">
        <v>66</v>
      </c>
      <c r="AF16" s="89">
        <v>2020</v>
      </c>
      <c r="AG16" s="90">
        <v>122345678914</v>
      </c>
      <c r="AH16" s="89" t="s">
        <v>291</v>
      </c>
      <c r="AI16" s="92" t="s">
        <v>293</v>
      </c>
      <c r="AJ16" s="89">
        <v>9999988888</v>
      </c>
      <c r="AK16">
        <v>2020</v>
      </c>
    </row>
    <row r="17" spans="1:37" ht="15" customHeight="1" x14ac:dyDescent="0.3">
      <c r="A17" s="38">
        <v>15</v>
      </c>
      <c r="B17" s="38" t="s">
        <v>16</v>
      </c>
      <c r="C17" s="38" t="s">
        <v>68</v>
      </c>
      <c r="D17" s="38" t="s">
        <v>76</v>
      </c>
      <c r="E17" s="38" t="s">
        <v>106</v>
      </c>
      <c r="F17" s="38" t="s">
        <v>107</v>
      </c>
      <c r="G17" s="40" t="s">
        <v>108</v>
      </c>
      <c r="H17" s="41">
        <v>526302010008778</v>
      </c>
      <c r="I17" s="39">
        <v>38000</v>
      </c>
      <c r="J17" s="42">
        <v>30</v>
      </c>
      <c r="K17" s="43">
        <v>30</v>
      </c>
      <c r="L17" s="44">
        <f t="shared" si="3"/>
        <v>15200</v>
      </c>
      <c r="M17" s="45">
        <f t="shared" si="4"/>
        <v>9500</v>
      </c>
      <c r="N17" s="45">
        <f t="shared" si="5"/>
        <v>1900</v>
      </c>
      <c r="O17" s="45">
        <f t="shared" si="6"/>
        <v>11400</v>
      </c>
      <c r="P17" s="45">
        <f t="shared" si="7"/>
        <v>38000</v>
      </c>
      <c r="Q17" s="45">
        <f t="shared" si="8"/>
        <v>26600</v>
      </c>
      <c r="R17" s="24">
        <v>0</v>
      </c>
      <c r="S17" s="45">
        <f t="shared" si="0"/>
        <v>0</v>
      </c>
      <c r="T17" s="45"/>
      <c r="U17" s="45">
        <f t="shared" si="9"/>
        <v>38000</v>
      </c>
      <c r="V17" s="25">
        <f t="shared" si="1"/>
        <v>1800</v>
      </c>
      <c r="W17" s="25">
        <f t="shared" si="2"/>
        <v>0</v>
      </c>
      <c r="AA17" s="45">
        <f t="shared" si="10"/>
        <v>1800</v>
      </c>
      <c r="AB17" s="46">
        <f t="shared" si="11"/>
        <v>36200</v>
      </c>
      <c r="AC17" s="65">
        <f t="shared" si="12"/>
        <v>810154</v>
      </c>
      <c r="AD17" s="89">
        <v>10015</v>
      </c>
      <c r="AE17" s="89" t="s">
        <v>66</v>
      </c>
      <c r="AF17" s="89">
        <v>2020</v>
      </c>
      <c r="AG17" s="90">
        <v>122345678915</v>
      </c>
      <c r="AH17" s="89" t="s">
        <v>289</v>
      </c>
      <c r="AI17" s="92" t="s">
        <v>293</v>
      </c>
      <c r="AJ17" s="89">
        <v>9999988888</v>
      </c>
      <c r="AK17">
        <v>2020</v>
      </c>
    </row>
    <row r="18" spans="1:37" ht="15" customHeight="1" x14ac:dyDescent="0.3">
      <c r="A18" s="38">
        <v>16</v>
      </c>
      <c r="B18" s="38" t="s">
        <v>17</v>
      </c>
      <c r="C18" s="38" t="s">
        <v>68</v>
      </c>
      <c r="D18" s="38" t="s">
        <v>76</v>
      </c>
      <c r="E18" s="38" t="s">
        <v>106</v>
      </c>
      <c r="F18" s="38" t="s">
        <v>107</v>
      </c>
      <c r="G18" s="40" t="s">
        <v>108</v>
      </c>
      <c r="H18" s="41">
        <v>526302010008776</v>
      </c>
      <c r="I18" s="39">
        <v>30000</v>
      </c>
      <c r="J18" s="42">
        <v>30</v>
      </c>
      <c r="K18" s="43">
        <v>30</v>
      </c>
      <c r="L18" s="44">
        <f t="shared" si="3"/>
        <v>12000</v>
      </c>
      <c r="M18" s="45">
        <f t="shared" si="4"/>
        <v>7500</v>
      </c>
      <c r="N18" s="45">
        <f t="shared" si="5"/>
        <v>1500</v>
      </c>
      <c r="O18" s="45">
        <f t="shared" si="6"/>
        <v>9000</v>
      </c>
      <c r="P18" s="45">
        <f t="shared" si="7"/>
        <v>30000</v>
      </c>
      <c r="Q18" s="45">
        <f t="shared" si="8"/>
        <v>21000</v>
      </c>
      <c r="R18" s="24">
        <v>6</v>
      </c>
      <c r="S18" s="45">
        <f t="shared" si="0"/>
        <v>6000</v>
      </c>
      <c r="T18" s="45"/>
      <c r="U18" s="45">
        <f t="shared" si="9"/>
        <v>36000</v>
      </c>
      <c r="V18" s="25">
        <f t="shared" si="1"/>
        <v>1800</v>
      </c>
      <c r="W18" s="25">
        <f t="shared" si="2"/>
        <v>0</v>
      </c>
      <c r="Y18" s="23">
        <v>300</v>
      </c>
      <c r="AA18" s="45">
        <f t="shared" si="10"/>
        <v>2100</v>
      </c>
      <c r="AB18" s="46">
        <f t="shared" si="11"/>
        <v>33900</v>
      </c>
      <c r="AC18" s="65">
        <f t="shared" si="12"/>
        <v>844054</v>
      </c>
      <c r="AD18" s="89">
        <v>10016</v>
      </c>
      <c r="AE18" s="89" t="s">
        <v>66</v>
      </c>
      <c r="AF18" s="89">
        <v>2020</v>
      </c>
      <c r="AG18" s="90">
        <v>122345678916</v>
      </c>
      <c r="AH18" s="89" t="s">
        <v>291</v>
      </c>
      <c r="AI18" s="92" t="s">
        <v>293</v>
      </c>
      <c r="AJ18" s="89">
        <v>9999988888</v>
      </c>
      <c r="AK18">
        <v>2020</v>
      </c>
    </row>
    <row r="19" spans="1:37" ht="15" customHeight="1" x14ac:dyDescent="0.3">
      <c r="A19" s="38">
        <v>17</v>
      </c>
      <c r="B19" s="38" t="s">
        <v>18</v>
      </c>
      <c r="C19" s="38" t="s">
        <v>68</v>
      </c>
      <c r="D19" s="39" t="s">
        <v>76</v>
      </c>
      <c r="E19" s="39" t="s">
        <v>106</v>
      </c>
      <c r="F19" s="39" t="s">
        <v>107</v>
      </c>
      <c r="G19" s="49" t="s">
        <v>108</v>
      </c>
      <c r="H19" s="41">
        <v>526302010009460</v>
      </c>
      <c r="I19" s="39">
        <v>20000</v>
      </c>
      <c r="J19" s="42">
        <v>30</v>
      </c>
      <c r="K19" s="43">
        <v>30</v>
      </c>
      <c r="L19" s="44">
        <f t="shared" si="3"/>
        <v>8000</v>
      </c>
      <c r="M19" s="45">
        <f t="shared" si="4"/>
        <v>5000</v>
      </c>
      <c r="N19" s="45">
        <f t="shared" si="5"/>
        <v>1000</v>
      </c>
      <c r="O19" s="45">
        <f t="shared" si="6"/>
        <v>6000</v>
      </c>
      <c r="P19" s="45">
        <f t="shared" si="7"/>
        <v>20000</v>
      </c>
      <c r="Q19" s="45">
        <f t="shared" si="8"/>
        <v>14000</v>
      </c>
      <c r="R19" s="24">
        <v>0</v>
      </c>
      <c r="S19" s="45">
        <f t="shared" si="0"/>
        <v>0</v>
      </c>
      <c r="T19" s="45"/>
      <c r="U19" s="45">
        <f t="shared" si="9"/>
        <v>20000</v>
      </c>
      <c r="V19" s="25">
        <f t="shared" si="1"/>
        <v>1680</v>
      </c>
      <c r="W19" s="25">
        <f t="shared" si="2"/>
        <v>350</v>
      </c>
      <c r="Y19" s="23">
        <v>300</v>
      </c>
      <c r="AA19" s="45">
        <f t="shared" si="10"/>
        <v>2330</v>
      </c>
      <c r="AB19" s="46">
        <f t="shared" si="11"/>
        <v>17670</v>
      </c>
      <c r="AC19" s="65">
        <f t="shared" si="12"/>
        <v>861724</v>
      </c>
      <c r="AD19" s="89">
        <v>10017</v>
      </c>
      <c r="AE19" s="89" t="s">
        <v>66</v>
      </c>
      <c r="AF19" s="89">
        <v>2020</v>
      </c>
      <c r="AG19" s="90">
        <v>122345678917</v>
      </c>
      <c r="AH19" s="89" t="s">
        <v>289</v>
      </c>
      <c r="AI19" s="92" t="s">
        <v>293</v>
      </c>
      <c r="AJ19" s="89">
        <v>9999988888</v>
      </c>
      <c r="AK19">
        <v>2020</v>
      </c>
    </row>
    <row r="20" spans="1:37" ht="15" customHeight="1" x14ac:dyDescent="0.3">
      <c r="A20" s="38">
        <v>18</v>
      </c>
      <c r="B20" s="38" t="s">
        <v>20</v>
      </c>
      <c r="C20" s="38" t="s">
        <v>68</v>
      </c>
      <c r="D20" s="38" t="s">
        <v>76</v>
      </c>
      <c r="E20" s="38" t="s">
        <v>106</v>
      </c>
      <c r="F20" s="38" t="s">
        <v>107</v>
      </c>
      <c r="G20" s="40" t="s">
        <v>108</v>
      </c>
      <c r="H20" s="41">
        <v>526302010009588</v>
      </c>
      <c r="I20" s="39">
        <v>40000</v>
      </c>
      <c r="J20" s="42">
        <v>30</v>
      </c>
      <c r="K20" s="43">
        <v>30</v>
      </c>
      <c r="L20" s="44">
        <f t="shared" si="3"/>
        <v>16000</v>
      </c>
      <c r="M20" s="45">
        <f t="shared" si="4"/>
        <v>10000</v>
      </c>
      <c r="N20" s="45">
        <f t="shared" si="5"/>
        <v>2000</v>
      </c>
      <c r="O20" s="45">
        <f t="shared" si="6"/>
        <v>12000</v>
      </c>
      <c r="P20" s="45">
        <f t="shared" si="7"/>
        <v>40000</v>
      </c>
      <c r="Q20" s="45">
        <f t="shared" si="8"/>
        <v>28000</v>
      </c>
      <c r="R20" s="24">
        <v>3</v>
      </c>
      <c r="S20" s="45">
        <f t="shared" si="0"/>
        <v>4000</v>
      </c>
      <c r="T20" s="45"/>
      <c r="U20" s="45">
        <f t="shared" si="9"/>
        <v>44000</v>
      </c>
      <c r="V20" s="25">
        <f t="shared" si="1"/>
        <v>1800</v>
      </c>
      <c r="W20" s="25">
        <f t="shared" si="2"/>
        <v>0</v>
      </c>
      <c r="X20" s="26">
        <v>0</v>
      </c>
      <c r="Y20" s="23">
        <v>0</v>
      </c>
      <c r="AA20" s="45">
        <f t="shared" si="10"/>
        <v>1800</v>
      </c>
      <c r="AB20" s="46">
        <f t="shared" si="11"/>
        <v>42200</v>
      </c>
      <c r="AC20" s="65">
        <f t="shared" si="12"/>
        <v>903924</v>
      </c>
      <c r="AD20" s="89">
        <v>10018</v>
      </c>
      <c r="AE20" s="89" t="s">
        <v>66</v>
      </c>
      <c r="AF20" s="89">
        <v>2020</v>
      </c>
      <c r="AG20" s="90">
        <v>122345678918</v>
      </c>
      <c r="AH20" s="89" t="s">
        <v>291</v>
      </c>
      <c r="AI20" s="92" t="s">
        <v>293</v>
      </c>
      <c r="AJ20" s="89">
        <v>9999988888</v>
      </c>
      <c r="AK20">
        <v>2020</v>
      </c>
    </row>
    <row r="21" spans="1:37" ht="15" customHeight="1" x14ac:dyDescent="0.3">
      <c r="A21" s="38">
        <v>19</v>
      </c>
      <c r="B21" s="38" t="s">
        <v>21</v>
      </c>
      <c r="C21" s="38" t="s">
        <v>68</v>
      </c>
      <c r="D21" s="38" t="s">
        <v>76</v>
      </c>
      <c r="E21" s="38" t="s">
        <v>106</v>
      </c>
      <c r="F21" s="38" t="s">
        <v>107</v>
      </c>
      <c r="G21" s="40" t="s">
        <v>108</v>
      </c>
      <c r="H21" s="41">
        <v>526302010009777</v>
      </c>
      <c r="I21" s="39">
        <v>19000</v>
      </c>
      <c r="J21" s="42">
        <v>30</v>
      </c>
      <c r="K21" s="43">
        <v>28.5</v>
      </c>
      <c r="L21" s="44">
        <f t="shared" si="3"/>
        <v>7220</v>
      </c>
      <c r="M21" s="45">
        <f t="shared" si="4"/>
        <v>4513</v>
      </c>
      <c r="N21" s="45">
        <f t="shared" si="5"/>
        <v>903</v>
      </c>
      <c r="O21" s="45">
        <f t="shared" si="6"/>
        <v>5415</v>
      </c>
      <c r="P21" s="45">
        <f t="shared" si="7"/>
        <v>18050</v>
      </c>
      <c r="Q21" s="45">
        <f t="shared" si="8"/>
        <v>12636</v>
      </c>
      <c r="R21" s="24">
        <v>0</v>
      </c>
      <c r="S21" s="45">
        <f t="shared" si="0"/>
        <v>0</v>
      </c>
      <c r="T21" s="45"/>
      <c r="U21" s="45">
        <f t="shared" si="9"/>
        <v>18050</v>
      </c>
      <c r="V21" s="25">
        <f t="shared" si="1"/>
        <v>1516</v>
      </c>
      <c r="W21" s="25">
        <f t="shared" si="2"/>
        <v>316</v>
      </c>
      <c r="Y21" s="23">
        <v>300</v>
      </c>
      <c r="AA21" s="45">
        <f t="shared" si="10"/>
        <v>2132</v>
      </c>
      <c r="AB21" s="46">
        <f t="shared" si="11"/>
        <v>15918</v>
      </c>
      <c r="AC21" s="65">
        <f t="shared" si="12"/>
        <v>919842</v>
      </c>
      <c r="AD21" s="89">
        <v>10019</v>
      </c>
      <c r="AE21" s="89" t="s">
        <v>66</v>
      </c>
      <c r="AF21" s="89">
        <v>2020</v>
      </c>
      <c r="AG21" s="90">
        <v>122345678919</v>
      </c>
      <c r="AH21" s="89" t="s">
        <v>289</v>
      </c>
      <c r="AI21" s="92" t="s">
        <v>293</v>
      </c>
      <c r="AJ21" s="89">
        <v>9999988888</v>
      </c>
      <c r="AK21">
        <v>2020</v>
      </c>
    </row>
    <row r="22" spans="1:37" ht="15" customHeight="1" x14ac:dyDescent="0.3">
      <c r="A22" s="38">
        <v>20</v>
      </c>
      <c r="B22" s="38" t="s">
        <v>22</v>
      </c>
      <c r="C22" s="38" t="s">
        <v>68</v>
      </c>
      <c r="D22" s="38" t="s">
        <v>76</v>
      </c>
      <c r="E22" s="38" t="s">
        <v>106</v>
      </c>
      <c r="F22" s="38" t="s">
        <v>107</v>
      </c>
      <c r="G22" s="40" t="s">
        <v>108</v>
      </c>
      <c r="H22" s="41">
        <v>526302010008769</v>
      </c>
      <c r="I22" s="39">
        <v>50000</v>
      </c>
      <c r="J22" s="42">
        <v>30</v>
      </c>
      <c r="K22" s="43">
        <v>27</v>
      </c>
      <c r="L22" s="44">
        <f t="shared" si="3"/>
        <v>18000</v>
      </c>
      <c r="M22" s="45">
        <f t="shared" si="4"/>
        <v>11250</v>
      </c>
      <c r="N22" s="45">
        <f t="shared" si="5"/>
        <v>2250</v>
      </c>
      <c r="O22" s="45">
        <f t="shared" si="6"/>
        <v>13500</v>
      </c>
      <c r="P22" s="45">
        <f t="shared" si="7"/>
        <v>45000</v>
      </c>
      <c r="Q22" s="45">
        <f t="shared" si="8"/>
        <v>31500</v>
      </c>
      <c r="R22" s="24">
        <v>0</v>
      </c>
      <c r="S22" s="45">
        <f t="shared" si="0"/>
        <v>0</v>
      </c>
      <c r="T22" s="45"/>
      <c r="U22" s="45">
        <f t="shared" si="9"/>
        <v>45000</v>
      </c>
      <c r="V22" s="25">
        <f t="shared" si="1"/>
        <v>1800</v>
      </c>
      <c r="W22" s="25">
        <f t="shared" si="2"/>
        <v>0</v>
      </c>
      <c r="Y22" s="23">
        <v>300</v>
      </c>
      <c r="AA22" s="45">
        <f t="shared" si="10"/>
        <v>2100</v>
      </c>
      <c r="AB22" s="46">
        <f t="shared" si="11"/>
        <v>42900</v>
      </c>
      <c r="AC22" s="65">
        <f t="shared" si="12"/>
        <v>962742</v>
      </c>
      <c r="AD22" s="89">
        <v>10020</v>
      </c>
      <c r="AE22" s="89" t="s">
        <v>66</v>
      </c>
      <c r="AF22" s="89">
        <v>2020</v>
      </c>
      <c r="AG22" s="90">
        <v>122345678920</v>
      </c>
      <c r="AH22" s="89" t="s">
        <v>291</v>
      </c>
      <c r="AI22" s="92" t="s">
        <v>293</v>
      </c>
      <c r="AJ22" s="89">
        <v>9999988888</v>
      </c>
      <c r="AK22">
        <v>2020</v>
      </c>
    </row>
    <row r="23" spans="1:37" ht="15" customHeight="1" x14ac:dyDescent="0.3">
      <c r="A23" s="38">
        <v>21</v>
      </c>
      <c r="B23" s="38" t="s">
        <v>25</v>
      </c>
      <c r="C23" s="38" t="s">
        <v>68</v>
      </c>
      <c r="D23" s="38" t="s">
        <v>76</v>
      </c>
      <c r="E23" s="38" t="s">
        <v>106</v>
      </c>
      <c r="F23" s="38" t="s">
        <v>107</v>
      </c>
      <c r="G23" s="40" t="s">
        <v>108</v>
      </c>
      <c r="H23" s="41">
        <v>526302010008727</v>
      </c>
      <c r="I23" s="39">
        <v>15000</v>
      </c>
      <c r="J23" s="42">
        <v>30</v>
      </c>
      <c r="K23" s="43">
        <v>30</v>
      </c>
      <c r="L23" s="44">
        <f t="shared" si="3"/>
        <v>6000</v>
      </c>
      <c r="M23" s="45">
        <f t="shared" si="4"/>
        <v>3750</v>
      </c>
      <c r="N23" s="45">
        <f t="shared" si="5"/>
        <v>750</v>
      </c>
      <c r="O23" s="45">
        <f t="shared" si="6"/>
        <v>4500</v>
      </c>
      <c r="P23" s="45">
        <f t="shared" si="7"/>
        <v>15000</v>
      </c>
      <c r="Q23" s="45">
        <f t="shared" si="8"/>
        <v>10500</v>
      </c>
      <c r="R23" s="24">
        <v>6</v>
      </c>
      <c r="S23" s="45">
        <f t="shared" si="0"/>
        <v>3000</v>
      </c>
      <c r="T23" s="45"/>
      <c r="U23" s="45">
        <f t="shared" si="9"/>
        <v>18000</v>
      </c>
      <c r="V23" s="25">
        <f t="shared" si="1"/>
        <v>1260</v>
      </c>
      <c r="W23" s="25">
        <f t="shared" si="2"/>
        <v>315</v>
      </c>
      <c r="Z23" s="23">
        <v>3000</v>
      </c>
      <c r="AA23" s="45">
        <f t="shared" si="10"/>
        <v>4575</v>
      </c>
      <c r="AB23" s="46">
        <f t="shared" si="11"/>
        <v>13425</v>
      </c>
      <c r="AC23" s="65">
        <f t="shared" si="12"/>
        <v>976167</v>
      </c>
      <c r="AD23" s="89">
        <v>10021</v>
      </c>
      <c r="AE23" s="89" t="s">
        <v>66</v>
      </c>
      <c r="AF23" s="89">
        <v>2020</v>
      </c>
      <c r="AG23" s="90">
        <v>122345678921</v>
      </c>
      <c r="AH23" s="89" t="s">
        <v>289</v>
      </c>
      <c r="AI23" s="92" t="s">
        <v>293</v>
      </c>
      <c r="AJ23" s="89">
        <v>9999988888</v>
      </c>
      <c r="AK23">
        <v>2020</v>
      </c>
    </row>
    <row r="24" spans="1:37" ht="15" customHeight="1" x14ac:dyDescent="0.3">
      <c r="A24" s="38">
        <v>22</v>
      </c>
      <c r="B24" s="38" t="s">
        <v>26</v>
      </c>
      <c r="C24" s="38" t="s">
        <v>68</v>
      </c>
      <c r="D24" s="38" t="s">
        <v>76</v>
      </c>
      <c r="E24" s="38" t="s">
        <v>106</v>
      </c>
      <c r="F24" s="38" t="s">
        <v>107</v>
      </c>
      <c r="G24" s="40" t="s">
        <v>108</v>
      </c>
      <c r="H24" s="41">
        <v>526302010008813</v>
      </c>
      <c r="I24" s="39">
        <v>12000</v>
      </c>
      <c r="J24" s="42">
        <v>30</v>
      </c>
      <c r="K24" s="43">
        <v>30</v>
      </c>
      <c r="L24" s="44">
        <f t="shared" si="3"/>
        <v>4800</v>
      </c>
      <c r="M24" s="45">
        <f t="shared" si="4"/>
        <v>3000</v>
      </c>
      <c r="N24" s="45">
        <f t="shared" si="5"/>
        <v>600</v>
      </c>
      <c r="O24" s="45">
        <f t="shared" si="6"/>
        <v>3600</v>
      </c>
      <c r="P24" s="45">
        <f t="shared" si="7"/>
        <v>12000</v>
      </c>
      <c r="Q24" s="45">
        <f t="shared" si="8"/>
        <v>8400</v>
      </c>
      <c r="R24" s="24">
        <v>3</v>
      </c>
      <c r="S24" s="45">
        <f t="shared" si="0"/>
        <v>1200</v>
      </c>
      <c r="T24" s="45"/>
      <c r="U24" s="45">
        <f t="shared" si="9"/>
        <v>13200</v>
      </c>
      <c r="V24" s="25">
        <f t="shared" si="1"/>
        <v>1008</v>
      </c>
      <c r="W24" s="25">
        <f t="shared" si="2"/>
        <v>231</v>
      </c>
      <c r="Z24" s="23">
        <v>2000</v>
      </c>
      <c r="AA24" s="45">
        <f t="shared" si="10"/>
        <v>3239</v>
      </c>
      <c r="AB24" s="46">
        <f t="shared" si="11"/>
        <v>9961</v>
      </c>
      <c r="AC24" s="65">
        <f t="shared" si="12"/>
        <v>986128</v>
      </c>
      <c r="AD24" s="89">
        <v>10022</v>
      </c>
      <c r="AE24" s="89" t="s">
        <v>66</v>
      </c>
      <c r="AF24" s="89">
        <v>2020</v>
      </c>
      <c r="AG24" s="90">
        <v>122345678922</v>
      </c>
      <c r="AH24" s="89" t="s">
        <v>291</v>
      </c>
      <c r="AI24" s="92" t="s">
        <v>293</v>
      </c>
      <c r="AJ24" s="89">
        <v>9999988888</v>
      </c>
      <c r="AK24">
        <v>2020</v>
      </c>
    </row>
    <row r="25" spans="1:37" ht="15" customHeight="1" x14ac:dyDescent="0.3">
      <c r="A25" s="38">
        <v>23</v>
      </c>
      <c r="B25" s="38" t="s">
        <v>27</v>
      </c>
      <c r="C25" s="38" t="s">
        <v>68</v>
      </c>
      <c r="D25" s="38" t="s">
        <v>76</v>
      </c>
      <c r="E25" s="38" t="s">
        <v>106</v>
      </c>
      <c r="F25" s="38" t="s">
        <v>107</v>
      </c>
      <c r="G25" s="40" t="s">
        <v>108</v>
      </c>
      <c r="H25" s="41">
        <v>526302010009461</v>
      </c>
      <c r="I25" s="39">
        <v>12000</v>
      </c>
      <c r="J25" s="42">
        <v>30</v>
      </c>
      <c r="K25" s="43">
        <v>30</v>
      </c>
      <c r="L25" s="44">
        <f t="shared" si="3"/>
        <v>4800</v>
      </c>
      <c r="M25" s="45">
        <f t="shared" si="4"/>
        <v>3000</v>
      </c>
      <c r="N25" s="45">
        <f t="shared" si="5"/>
        <v>600</v>
      </c>
      <c r="O25" s="45">
        <f t="shared" si="6"/>
        <v>3600</v>
      </c>
      <c r="P25" s="45">
        <f t="shared" si="7"/>
        <v>12000</v>
      </c>
      <c r="Q25" s="45">
        <f t="shared" si="8"/>
        <v>8400</v>
      </c>
      <c r="R25" s="24">
        <v>7</v>
      </c>
      <c r="S25" s="45">
        <f t="shared" si="0"/>
        <v>2800</v>
      </c>
      <c r="T25" s="45"/>
      <c r="U25" s="45">
        <f t="shared" si="9"/>
        <v>14800</v>
      </c>
      <c r="V25" s="25">
        <f t="shared" si="1"/>
        <v>1008</v>
      </c>
      <c r="W25" s="25">
        <f t="shared" si="2"/>
        <v>259</v>
      </c>
      <c r="AA25" s="45">
        <f t="shared" si="10"/>
        <v>1267</v>
      </c>
      <c r="AB25" s="46">
        <f t="shared" si="11"/>
        <v>13533</v>
      </c>
      <c r="AC25" s="65">
        <f t="shared" si="12"/>
        <v>999661</v>
      </c>
      <c r="AD25" s="89">
        <v>10023</v>
      </c>
      <c r="AE25" s="89" t="s">
        <v>66</v>
      </c>
      <c r="AF25" s="89">
        <v>2020</v>
      </c>
      <c r="AG25" s="90">
        <v>122345678923</v>
      </c>
      <c r="AH25" s="89" t="s">
        <v>289</v>
      </c>
      <c r="AI25" s="92" t="s">
        <v>293</v>
      </c>
      <c r="AJ25" s="89">
        <v>9999988888</v>
      </c>
      <c r="AK25">
        <v>2020</v>
      </c>
    </row>
    <row r="26" spans="1:37" ht="15" customHeight="1" x14ac:dyDescent="0.3">
      <c r="A26" s="38">
        <v>24</v>
      </c>
      <c r="B26" s="70" t="s">
        <v>28</v>
      </c>
      <c r="C26" s="38" t="s">
        <v>68</v>
      </c>
      <c r="D26" s="38" t="s">
        <v>76</v>
      </c>
      <c r="E26" s="38" t="s">
        <v>106</v>
      </c>
      <c r="F26" s="38" t="s">
        <v>107</v>
      </c>
      <c r="G26" s="40" t="s">
        <v>108</v>
      </c>
      <c r="H26" s="41">
        <v>526302010008757</v>
      </c>
      <c r="I26" s="47">
        <v>12750</v>
      </c>
      <c r="J26" s="42">
        <v>30</v>
      </c>
      <c r="K26" s="43">
        <v>30</v>
      </c>
      <c r="L26" s="44">
        <f t="shared" si="3"/>
        <v>5100</v>
      </c>
      <c r="M26" s="45">
        <f t="shared" si="4"/>
        <v>3188</v>
      </c>
      <c r="N26" s="45">
        <f t="shared" si="5"/>
        <v>638</v>
      </c>
      <c r="O26" s="45">
        <f t="shared" si="6"/>
        <v>3825</v>
      </c>
      <c r="P26" s="45">
        <f t="shared" si="7"/>
        <v>12750</v>
      </c>
      <c r="Q26" s="45">
        <f t="shared" si="8"/>
        <v>8926</v>
      </c>
      <c r="R26" s="24">
        <v>7</v>
      </c>
      <c r="S26" s="45">
        <f t="shared" si="0"/>
        <v>2975</v>
      </c>
      <c r="T26" s="45"/>
      <c r="U26" s="45">
        <f t="shared" si="9"/>
        <v>15725</v>
      </c>
      <c r="V26" s="25">
        <f t="shared" si="1"/>
        <v>1071</v>
      </c>
      <c r="W26" s="25">
        <f t="shared" si="2"/>
        <v>276</v>
      </c>
      <c r="AA26" s="45">
        <f t="shared" si="10"/>
        <v>1347</v>
      </c>
      <c r="AB26" s="46">
        <f t="shared" si="11"/>
        <v>14378</v>
      </c>
      <c r="AC26" s="65">
        <f t="shared" si="12"/>
        <v>1014039</v>
      </c>
      <c r="AD26" s="89">
        <v>10024</v>
      </c>
      <c r="AE26" s="89" t="s">
        <v>66</v>
      </c>
      <c r="AF26" s="89">
        <v>2020</v>
      </c>
      <c r="AG26" s="90">
        <v>122345678924</v>
      </c>
      <c r="AH26" s="89" t="s">
        <v>291</v>
      </c>
      <c r="AI26" s="92" t="s">
        <v>293</v>
      </c>
      <c r="AJ26" s="89">
        <v>9999988888</v>
      </c>
      <c r="AK26">
        <v>2020</v>
      </c>
    </row>
    <row r="27" spans="1:37" ht="15" customHeight="1" x14ac:dyDescent="0.3">
      <c r="A27" s="38">
        <v>25</v>
      </c>
      <c r="B27" s="70" t="s">
        <v>29</v>
      </c>
      <c r="C27" s="38" t="s">
        <v>68</v>
      </c>
      <c r="D27" s="38" t="s">
        <v>76</v>
      </c>
      <c r="E27" s="38" t="s">
        <v>106</v>
      </c>
      <c r="F27" s="38" t="s">
        <v>107</v>
      </c>
      <c r="G27" s="40" t="s">
        <v>108</v>
      </c>
      <c r="H27" s="41">
        <v>526302010008760</v>
      </c>
      <c r="I27" s="47">
        <v>9000</v>
      </c>
      <c r="J27" s="42">
        <v>30</v>
      </c>
      <c r="K27" s="43">
        <v>30</v>
      </c>
      <c r="L27" s="44">
        <f t="shared" si="3"/>
        <v>3600</v>
      </c>
      <c r="M27" s="45">
        <f t="shared" si="4"/>
        <v>2250</v>
      </c>
      <c r="N27" s="45">
        <f t="shared" si="5"/>
        <v>450</v>
      </c>
      <c r="O27" s="45">
        <f t="shared" si="6"/>
        <v>2700</v>
      </c>
      <c r="P27" s="45">
        <f t="shared" si="7"/>
        <v>9000</v>
      </c>
      <c r="Q27" s="45">
        <f t="shared" si="8"/>
        <v>6300</v>
      </c>
      <c r="R27" s="24">
        <v>5</v>
      </c>
      <c r="S27" s="45">
        <f t="shared" si="0"/>
        <v>1500</v>
      </c>
      <c r="T27" s="45"/>
      <c r="U27" s="45">
        <f t="shared" si="9"/>
        <v>10500</v>
      </c>
      <c r="V27" s="25">
        <f t="shared" si="1"/>
        <v>756</v>
      </c>
      <c r="W27" s="25">
        <f t="shared" si="2"/>
        <v>184</v>
      </c>
      <c r="Z27" s="23">
        <v>0</v>
      </c>
      <c r="AA27" s="45">
        <f t="shared" si="10"/>
        <v>940</v>
      </c>
      <c r="AB27" s="46">
        <f t="shared" si="11"/>
        <v>9560</v>
      </c>
      <c r="AC27" s="65">
        <f t="shared" si="12"/>
        <v>1023599</v>
      </c>
      <c r="AD27" s="89">
        <v>10025</v>
      </c>
      <c r="AE27" s="89" t="s">
        <v>66</v>
      </c>
      <c r="AF27" s="89">
        <v>2020</v>
      </c>
      <c r="AG27" s="90">
        <v>122345678925</v>
      </c>
      <c r="AH27" s="89" t="s">
        <v>289</v>
      </c>
      <c r="AI27" s="92" t="s">
        <v>293</v>
      </c>
      <c r="AJ27" s="89">
        <v>9999988888</v>
      </c>
      <c r="AK27">
        <v>2020</v>
      </c>
    </row>
    <row r="28" spans="1:37" ht="15" customHeight="1" x14ac:dyDescent="0.3">
      <c r="A28" s="38">
        <v>26</v>
      </c>
      <c r="B28" s="70" t="s">
        <v>30</v>
      </c>
      <c r="C28" s="38" t="s">
        <v>68</v>
      </c>
      <c r="D28" s="38" t="s">
        <v>76</v>
      </c>
      <c r="E28" s="38" t="s">
        <v>106</v>
      </c>
      <c r="F28" s="38" t="s">
        <v>107</v>
      </c>
      <c r="G28" s="40" t="s">
        <v>108</v>
      </c>
      <c r="H28" s="41">
        <v>526302010008782</v>
      </c>
      <c r="I28" s="47">
        <v>9000</v>
      </c>
      <c r="J28" s="42">
        <v>30</v>
      </c>
      <c r="K28" s="43">
        <v>30</v>
      </c>
      <c r="L28" s="44">
        <f t="shared" si="3"/>
        <v>3600</v>
      </c>
      <c r="M28" s="45">
        <f t="shared" si="4"/>
        <v>2250</v>
      </c>
      <c r="N28" s="45">
        <f t="shared" si="5"/>
        <v>450</v>
      </c>
      <c r="O28" s="45">
        <f t="shared" si="6"/>
        <v>2700</v>
      </c>
      <c r="P28" s="45">
        <f t="shared" si="7"/>
        <v>9000</v>
      </c>
      <c r="Q28" s="45">
        <f t="shared" si="8"/>
        <v>6300</v>
      </c>
      <c r="R28" s="24">
        <v>5.5</v>
      </c>
      <c r="S28" s="45">
        <f t="shared" si="0"/>
        <v>1650</v>
      </c>
      <c r="T28" s="45"/>
      <c r="U28" s="45">
        <f t="shared" si="9"/>
        <v>10650</v>
      </c>
      <c r="V28" s="25">
        <f t="shared" si="1"/>
        <v>756</v>
      </c>
      <c r="W28" s="25">
        <f t="shared" si="2"/>
        <v>187</v>
      </c>
      <c r="AA28" s="45">
        <f t="shared" si="10"/>
        <v>943</v>
      </c>
      <c r="AB28" s="46">
        <f t="shared" si="11"/>
        <v>9707</v>
      </c>
      <c r="AC28" s="65">
        <f t="shared" si="12"/>
        <v>1033306</v>
      </c>
      <c r="AD28" s="89">
        <v>10026</v>
      </c>
      <c r="AE28" s="89" t="s">
        <v>66</v>
      </c>
      <c r="AF28" s="89">
        <v>2020</v>
      </c>
      <c r="AG28" s="90">
        <v>122345678926</v>
      </c>
      <c r="AH28" s="89" t="s">
        <v>291</v>
      </c>
      <c r="AI28" s="92" t="s">
        <v>293</v>
      </c>
      <c r="AJ28" s="89">
        <v>9999988888</v>
      </c>
      <c r="AK28">
        <v>2020</v>
      </c>
    </row>
    <row r="29" spans="1:37" ht="15" customHeight="1" x14ac:dyDescent="0.3">
      <c r="A29" s="38">
        <v>27</v>
      </c>
      <c r="B29" s="70" t="s">
        <v>31</v>
      </c>
      <c r="C29" s="38" t="s">
        <v>68</v>
      </c>
      <c r="D29" s="38" t="s">
        <v>76</v>
      </c>
      <c r="E29" s="38" t="s">
        <v>106</v>
      </c>
      <c r="F29" s="38" t="s">
        <v>107</v>
      </c>
      <c r="G29" s="40" t="s">
        <v>108</v>
      </c>
      <c r="H29" s="41">
        <v>526302010008765</v>
      </c>
      <c r="I29" s="47">
        <v>10000</v>
      </c>
      <c r="J29" s="42">
        <v>30</v>
      </c>
      <c r="K29" s="43">
        <v>30</v>
      </c>
      <c r="L29" s="44">
        <f t="shared" si="3"/>
        <v>4000</v>
      </c>
      <c r="M29" s="45">
        <f t="shared" si="4"/>
        <v>2500</v>
      </c>
      <c r="N29" s="45">
        <f t="shared" si="5"/>
        <v>500</v>
      </c>
      <c r="O29" s="45">
        <f t="shared" si="6"/>
        <v>3000</v>
      </c>
      <c r="P29" s="45">
        <f t="shared" si="7"/>
        <v>10000</v>
      </c>
      <c r="Q29" s="45">
        <f t="shared" si="8"/>
        <v>7000</v>
      </c>
      <c r="R29" s="24">
        <v>7</v>
      </c>
      <c r="S29" s="45">
        <f t="shared" si="0"/>
        <v>2333</v>
      </c>
      <c r="T29" s="45"/>
      <c r="U29" s="45">
        <f t="shared" si="9"/>
        <v>12333</v>
      </c>
      <c r="V29" s="25">
        <f t="shared" si="1"/>
        <v>840</v>
      </c>
      <c r="W29" s="25">
        <f t="shared" si="2"/>
        <v>216</v>
      </c>
      <c r="AA29" s="45">
        <f t="shared" si="10"/>
        <v>1056</v>
      </c>
      <c r="AB29" s="46">
        <f t="shared" si="11"/>
        <v>11277</v>
      </c>
      <c r="AC29" s="65">
        <f t="shared" si="12"/>
        <v>1044583</v>
      </c>
      <c r="AD29" s="89">
        <v>10027</v>
      </c>
      <c r="AE29" s="89" t="s">
        <v>66</v>
      </c>
      <c r="AF29" s="89">
        <v>2020</v>
      </c>
      <c r="AG29" s="90">
        <v>122345678927</v>
      </c>
      <c r="AH29" s="89" t="s">
        <v>289</v>
      </c>
      <c r="AI29" s="92" t="s">
        <v>293</v>
      </c>
      <c r="AJ29" s="89">
        <v>9999988888</v>
      </c>
      <c r="AK29">
        <v>2020</v>
      </c>
    </row>
    <row r="30" spans="1:37" ht="15" customHeight="1" x14ac:dyDescent="0.3">
      <c r="A30" s="38">
        <v>28</v>
      </c>
      <c r="B30" s="70" t="s">
        <v>32</v>
      </c>
      <c r="C30" s="38" t="s">
        <v>68</v>
      </c>
      <c r="D30" s="38" t="s">
        <v>76</v>
      </c>
      <c r="E30" s="38" t="s">
        <v>106</v>
      </c>
      <c r="F30" s="38" t="s">
        <v>107</v>
      </c>
      <c r="G30" s="40" t="s">
        <v>108</v>
      </c>
      <c r="H30" s="41">
        <v>526302010008781</v>
      </c>
      <c r="I30" s="47">
        <v>8000</v>
      </c>
      <c r="J30" s="42">
        <v>30</v>
      </c>
      <c r="K30" s="43">
        <v>30</v>
      </c>
      <c r="L30" s="44">
        <f t="shared" si="3"/>
        <v>3200</v>
      </c>
      <c r="M30" s="45">
        <f t="shared" si="4"/>
        <v>2000</v>
      </c>
      <c r="N30" s="45">
        <f t="shared" si="5"/>
        <v>400</v>
      </c>
      <c r="O30" s="45">
        <f t="shared" si="6"/>
        <v>2400</v>
      </c>
      <c r="P30" s="45">
        <f t="shared" si="7"/>
        <v>8000</v>
      </c>
      <c r="Q30" s="45">
        <f t="shared" si="8"/>
        <v>5600</v>
      </c>
      <c r="R30" s="24">
        <v>3</v>
      </c>
      <c r="S30" s="45">
        <f t="shared" si="0"/>
        <v>800</v>
      </c>
      <c r="T30" s="45"/>
      <c r="U30" s="45">
        <f t="shared" si="9"/>
        <v>8800</v>
      </c>
      <c r="V30" s="25">
        <f t="shared" si="1"/>
        <v>672</v>
      </c>
      <c r="W30" s="25">
        <f t="shared" si="2"/>
        <v>154</v>
      </c>
      <c r="AA30" s="45">
        <f t="shared" si="10"/>
        <v>826</v>
      </c>
      <c r="AB30" s="46">
        <f t="shared" si="11"/>
        <v>7974</v>
      </c>
      <c r="AC30" s="65">
        <f t="shared" si="12"/>
        <v>1052557</v>
      </c>
      <c r="AD30" s="89">
        <v>10028</v>
      </c>
      <c r="AE30" s="89" t="s">
        <v>66</v>
      </c>
      <c r="AF30" s="89">
        <v>2020</v>
      </c>
      <c r="AG30" s="90">
        <v>122345678928</v>
      </c>
      <c r="AH30" s="89" t="s">
        <v>291</v>
      </c>
      <c r="AI30" s="92" t="s">
        <v>293</v>
      </c>
      <c r="AJ30" s="89">
        <v>9999988888</v>
      </c>
      <c r="AK30">
        <v>2020</v>
      </c>
    </row>
    <row r="31" spans="1:37" ht="15" customHeight="1" x14ac:dyDescent="0.3">
      <c r="A31" s="38">
        <v>29</v>
      </c>
      <c r="B31" s="70" t="s">
        <v>33</v>
      </c>
      <c r="C31" s="38" t="s">
        <v>68</v>
      </c>
      <c r="D31" s="38" t="s">
        <v>76</v>
      </c>
      <c r="E31" s="38" t="s">
        <v>106</v>
      </c>
      <c r="F31" s="38" t="s">
        <v>107</v>
      </c>
      <c r="G31" s="40" t="s">
        <v>108</v>
      </c>
      <c r="H31" s="41">
        <v>526302010008780</v>
      </c>
      <c r="I31" s="47">
        <v>9000</v>
      </c>
      <c r="J31" s="42">
        <v>30</v>
      </c>
      <c r="K31" s="43">
        <v>27</v>
      </c>
      <c r="L31" s="44">
        <f t="shared" si="3"/>
        <v>3240</v>
      </c>
      <c r="M31" s="45">
        <f t="shared" si="4"/>
        <v>2025</v>
      </c>
      <c r="N31" s="45">
        <f t="shared" si="5"/>
        <v>405</v>
      </c>
      <c r="O31" s="45">
        <f t="shared" si="6"/>
        <v>2430</v>
      </c>
      <c r="P31" s="45">
        <f t="shared" si="7"/>
        <v>8100</v>
      </c>
      <c r="Q31" s="45">
        <f t="shared" si="8"/>
        <v>5670</v>
      </c>
      <c r="R31" s="24">
        <v>0</v>
      </c>
      <c r="S31" s="45">
        <f t="shared" si="0"/>
        <v>0</v>
      </c>
      <c r="T31" s="45"/>
      <c r="U31" s="45">
        <f t="shared" si="9"/>
        <v>8100</v>
      </c>
      <c r="V31" s="25">
        <f t="shared" si="1"/>
        <v>680</v>
      </c>
      <c r="W31" s="25">
        <f t="shared" si="2"/>
        <v>142</v>
      </c>
      <c r="AA31" s="45">
        <f t="shared" si="10"/>
        <v>822</v>
      </c>
      <c r="AB31" s="46">
        <f t="shared" si="11"/>
        <v>7278</v>
      </c>
      <c r="AC31" s="65">
        <f t="shared" si="12"/>
        <v>1059835</v>
      </c>
      <c r="AD31" s="89">
        <v>10029</v>
      </c>
      <c r="AE31" s="89" t="s">
        <v>66</v>
      </c>
      <c r="AF31" s="89">
        <v>2020</v>
      </c>
      <c r="AG31" s="90">
        <v>122345678929</v>
      </c>
      <c r="AH31" s="89" t="s">
        <v>289</v>
      </c>
      <c r="AI31" s="92" t="s">
        <v>293</v>
      </c>
      <c r="AJ31" s="89">
        <v>9999988888</v>
      </c>
      <c r="AK31">
        <v>2020</v>
      </c>
    </row>
    <row r="32" spans="1:37" ht="15" customHeight="1" x14ac:dyDescent="0.3">
      <c r="A32" s="38">
        <v>30</v>
      </c>
      <c r="B32" s="38" t="s">
        <v>34</v>
      </c>
      <c r="C32" s="38" t="s">
        <v>68</v>
      </c>
      <c r="D32" s="38" t="s">
        <v>76</v>
      </c>
      <c r="E32" s="38" t="s">
        <v>106</v>
      </c>
      <c r="F32" s="38" t="s">
        <v>107</v>
      </c>
      <c r="G32" s="40" t="s">
        <v>108</v>
      </c>
      <c r="H32" s="41">
        <v>526302010009462</v>
      </c>
      <c r="I32" s="39">
        <v>12000</v>
      </c>
      <c r="J32" s="42">
        <v>30</v>
      </c>
      <c r="K32" s="43">
        <v>30</v>
      </c>
      <c r="L32" s="44">
        <f t="shared" si="3"/>
        <v>4800</v>
      </c>
      <c r="M32" s="45">
        <f t="shared" si="4"/>
        <v>3000</v>
      </c>
      <c r="N32" s="45">
        <f t="shared" si="5"/>
        <v>600</v>
      </c>
      <c r="O32" s="45">
        <f t="shared" si="6"/>
        <v>3600</v>
      </c>
      <c r="P32" s="45">
        <f t="shared" si="7"/>
        <v>12000</v>
      </c>
      <c r="Q32" s="45">
        <f t="shared" si="8"/>
        <v>8400</v>
      </c>
      <c r="R32" s="24">
        <v>7.5</v>
      </c>
      <c r="S32" s="45">
        <f t="shared" si="0"/>
        <v>3000</v>
      </c>
      <c r="T32" s="45"/>
      <c r="U32" s="45">
        <f t="shared" si="9"/>
        <v>15000</v>
      </c>
      <c r="V32" s="25">
        <f t="shared" si="1"/>
        <v>1008</v>
      </c>
      <c r="W32" s="25">
        <f t="shared" si="2"/>
        <v>263</v>
      </c>
      <c r="AA32" s="45">
        <f t="shared" si="10"/>
        <v>1271</v>
      </c>
      <c r="AB32" s="46">
        <f t="shared" si="11"/>
        <v>13729</v>
      </c>
      <c r="AC32" s="65">
        <f t="shared" si="12"/>
        <v>1073564</v>
      </c>
      <c r="AD32" s="89">
        <v>10030</v>
      </c>
      <c r="AE32" s="89" t="s">
        <v>66</v>
      </c>
      <c r="AF32" s="89">
        <v>2020</v>
      </c>
      <c r="AG32" s="90">
        <v>122345678930</v>
      </c>
      <c r="AH32" s="89" t="s">
        <v>291</v>
      </c>
      <c r="AI32" s="92" t="s">
        <v>293</v>
      </c>
      <c r="AJ32" s="89">
        <v>9999988888</v>
      </c>
      <c r="AK32">
        <v>2020</v>
      </c>
    </row>
    <row r="33" spans="1:37" ht="15" customHeight="1" x14ac:dyDescent="0.3">
      <c r="A33" s="38">
        <v>31</v>
      </c>
      <c r="B33" s="38" t="s">
        <v>35</v>
      </c>
      <c r="C33" s="38" t="s">
        <v>68</v>
      </c>
      <c r="D33" s="38" t="s">
        <v>76</v>
      </c>
      <c r="E33" s="38" t="s">
        <v>106</v>
      </c>
      <c r="F33" s="38" t="s">
        <v>107</v>
      </c>
      <c r="G33" s="40" t="s">
        <v>108</v>
      </c>
      <c r="H33" s="41">
        <v>526302010009630</v>
      </c>
      <c r="I33" s="39">
        <v>7000</v>
      </c>
      <c r="J33" s="42">
        <v>30</v>
      </c>
      <c r="K33" s="43">
        <v>30</v>
      </c>
      <c r="L33" s="44">
        <f t="shared" si="3"/>
        <v>2800</v>
      </c>
      <c r="M33" s="45">
        <f t="shared" si="4"/>
        <v>1750</v>
      </c>
      <c r="N33" s="45">
        <f t="shared" si="5"/>
        <v>350</v>
      </c>
      <c r="O33" s="45">
        <f t="shared" si="6"/>
        <v>2100</v>
      </c>
      <c r="P33" s="45">
        <f t="shared" si="7"/>
        <v>7000</v>
      </c>
      <c r="Q33" s="45">
        <f t="shared" si="8"/>
        <v>4900</v>
      </c>
      <c r="R33" s="24">
        <v>9</v>
      </c>
      <c r="S33" s="45">
        <f t="shared" si="0"/>
        <v>2100</v>
      </c>
      <c r="T33" s="45"/>
      <c r="U33" s="45">
        <f t="shared" si="9"/>
        <v>9100</v>
      </c>
      <c r="V33" s="25">
        <f t="shared" si="1"/>
        <v>588</v>
      </c>
      <c r="W33" s="25">
        <f t="shared" si="2"/>
        <v>160</v>
      </c>
      <c r="AA33" s="45">
        <f t="shared" si="10"/>
        <v>748</v>
      </c>
      <c r="AB33" s="46">
        <f t="shared" si="11"/>
        <v>8352</v>
      </c>
      <c r="AC33" s="65">
        <f t="shared" si="12"/>
        <v>1081916</v>
      </c>
      <c r="AD33" s="89">
        <v>10031</v>
      </c>
      <c r="AE33" s="89" t="s">
        <v>66</v>
      </c>
      <c r="AF33" s="89">
        <v>2020</v>
      </c>
      <c r="AG33" s="90">
        <v>122345678931</v>
      </c>
      <c r="AH33" s="89" t="s">
        <v>289</v>
      </c>
      <c r="AI33" s="92" t="s">
        <v>293</v>
      </c>
      <c r="AJ33" s="89">
        <v>9999988888</v>
      </c>
      <c r="AK33">
        <v>2020</v>
      </c>
    </row>
    <row r="34" spans="1:37" ht="15" customHeight="1" x14ac:dyDescent="0.3">
      <c r="A34" s="38">
        <v>32</v>
      </c>
      <c r="B34" s="70" t="s">
        <v>36</v>
      </c>
      <c r="C34" s="38" t="s">
        <v>68</v>
      </c>
      <c r="D34" s="38" t="s">
        <v>76</v>
      </c>
      <c r="E34" s="38" t="s">
        <v>106</v>
      </c>
      <c r="F34" s="38" t="s">
        <v>107</v>
      </c>
      <c r="G34" s="40" t="s">
        <v>108</v>
      </c>
      <c r="H34" s="41">
        <v>526302010008749</v>
      </c>
      <c r="I34" s="47">
        <v>9500</v>
      </c>
      <c r="J34" s="42">
        <v>30</v>
      </c>
      <c r="K34" s="43">
        <v>30</v>
      </c>
      <c r="L34" s="44">
        <f t="shared" si="3"/>
        <v>3800</v>
      </c>
      <c r="M34" s="45">
        <f t="shared" si="4"/>
        <v>2375</v>
      </c>
      <c r="N34" s="45">
        <f t="shared" si="5"/>
        <v>475</v>
      </c>
      <c r="O34" s="45">
        <f t="shared" si="6"/>
        <v>2850</v>
      </c>
      <c r="P34" s="45">
        <f t="shared" si="7"/>
        <v>9500</v>
      </c>
      <c r="Q34" s="45">
        <f t="shared" si="8"/>
        <v>6650</v>
      </c>
      <c r="R34" s="24">
        <v>9</v>
      </c>
      <c r="S34" s="45">
        <f t="shared" si="0"/>
        <v>2850</v>
      </c>
      <c r="T34" s="45">
        <v>0</v>
      </c>
      <c r="U34" s="45">
        <f t="shared" si="9"/>
        <v>12350</v>
      </c>
      <c r="V34" s="25">
        <f t="shared" si="1"/>
        <v>798</v>
      </c>
      <c r="W34" s="25">
        <f t="shared" si="2"/>
        <v>217</v>
      </c>
      <c r="Z34" s="23">
        <v>3500</v>
      </c>
      <c r="AA34" s="45">
        <f t="shared" si="10"/>
        <v>4515</v>
      </c>
      <c r="AB34" s="46">
        <f t="shared" si="11"/>
        <v>7835</v>
      </c>
      <c r="AC34" s="65">
        <f t="shared" si="12"/>
        <v>1089751</v>
      </c>
      <c r="AD34" s="89">
        <v>10032</v>
      </c>
      <c r="AE34" s="89" t="s">
        <v>66</v>
      </c>
      <c r="AF34" s="89">
        <v>2020</v>
      </c>
      <c r="AG34" s="90">
        <v>122345678932</v>
      </c>
      <c r="AH34" s="89" t="s">
        <v>291</v>
      </c>
      <c r="AI34" s="92" t="s">
        <v>293</v>
      </c>
      <c r="AJ34" s="89">
        <v>9999988888</v>
      </c>
      <c r="AK34">
        <v>2020</v>
      </c>
    </row>
    <row r="35" spans="1:37" ht="15" customHeight="1" x14ac:dyDescent="0.3">
      <c r="A35" s="38">
        <v>33</v>
      </c>
      <c r="B35" s="38" t="s">
        <v>74</v>
      </c>
      <c r="C35" s="38" t="s">
        <v>68</v>
      </c>
      <c r="D35" s="38" t="s">
        <v>76</v>
      </c>
      <c r="E35" s="38" t="s">
        <v>106</v>
      </c>
      <c r="F35" s="38" t="s">
        <v>107</v>
      </c>
      <c r="G35" s="40" t="s">
        <v>108</v>
      </c>
      <c r="H35" s="41" t="s">
        <v>111</v>
      </c>
      <c r="I35" s="39">
        <v>38500</v>
      </c>
      <c r="J35" s="42">
        <v>30</v>
      </c>
      <c r="K35" s="43">
        <v>30</v>
      </c>
      <c r="L35" s="44">
        <f>ROUND(P35*40%,0)</f>
        <v>15400</v>
      </c>
      <c r="M35" s="45">
        <f>ROUND(P35*25%,0)</f>
        <v>9625</v>
      </c>
      <c r="N35" s="45">
        <f>ROUND(P35*5%,0)</f>
        <v>1925</v>
      </c>
      <c r="O35" s="45">
        <f>ROUND(P35*30%,0)</f>
        <v>11550</v>
      </c>
      <c r="P35" s="45">
        <f>ROUND(I35/J35*K35,0)</f>
        <v>38500</v>
      </c>
      <c r="Q35" s="45">
        <f>L35+M35+N35</f>
        <v>26950</v>
      </c>
      <c r="R35" s="24">
        <v>2.5</v>
      </c>
      <c r="S35" s="45">
        <f t="shared" si="0"/>
        <v>3208</v>
      </c>
      <c r="T35" s="45"/>
      <c r="U35" s="45">
        <f t="shared" si="9"/>
        <v>41708</v>
      </c>
      <c r="V35" s="25">
        <f t="shared" si="1"/>
        <v>1800</v>
      </c>
      <c r="W35" s="25">
        <f t="shared" si="2"/>
        <v>0</v>
      </c>
      <c r="X35" s="26">
        <v>0</v>
      </c>
      <c r="AA35" s="45">
        <f t="shared" si="10"/>
        <v>1800</v>
      </c>
      <c r="AB35" s="46">
        <f t="shared" si="11"/>
        <v>39908</v>
      </c>
      <c r="AC35" s="65">
        <f t="shared" si="12"/>
        <v>1129659</v>
      </c>
      <c r="AD35" s="89">
        <v>10033</v>
      </c>
      <c r="AE35" s="89" t="s">
        <v>66</v>
      </c>
      <c r="AF35" s="89">
        <v>2020</v>
      </c>
      <c r="AG35" s="90">
        <v>122345678933</v>
      </c>
      <c r="AH35" s="89" t="s">
        <v>289</v>
      </c>
      <c r="AI35" s="92" t="s">
        <v>293</v>
      </c>
      <c r="AJ35" s="89">
        <v>9999988888</v>
      </c>
      <c r="AK35">
        <v>2020</v>
      </c>
    </row>
    <row r="36" spans="1:37" s="82" customFormat="1" ht="15" customHeight="1" x14ac:dyDescent="0.3">
      <c r="A36" s="38">
        <v>34</v>
      </c>
      <c r="B36" s="39" t="s">
        <v>64</v>
      </c>
      <c r="C36" s="39" t="s">
        <v>68</v>
      </c>
      <c r="D36" s="39" t="s">
        <v>76</v>
      </c>
      <c r="E36" s="39" t="s">
        <v>106</v>
      </c>
      <c r="F36" s="39" t="s">
        <v>107</v>
      </c>
      <c r="G36" s="49" t="s">
        <v>108</v>
      </c>
      <c r="H36" s="72">
        <v>526302010007723</v>
      </c>
      <c r="I36" s="39">
        <v>50000</v>
      </c>
      <c r="J36" s="39">
        <v>30</v>
      </c>
      <c r="K36" s="73">
        <v>23</v>
      </c>
      <c r="L36" s="74">
        <f>ROUND(P36*40%,0)</f>
        <v>15333</v>
      </c>
      <c r="M36" s="75">
        <f>ROUND(P36*25%,0)</f>
        <v>9583</v>
      </c>
      <c r="N36" s="75">
        <f>ROUND(P36*5%,0)</f>
        <v>1917</v>
      </c>
      <c r="O36" s="75">
        <f>ROUND(P36*30%,0)</f>
        <v>11500</v>
      </c>
      <c r="P36" s="75">
        <f>ROUND(I36/J36*K36,0)</f>
        <v>38333</v>
      </c>
      <c r="Q36" s="75">
        <f>L36+M36+N36</f>
        <v>26833</v>
      </c>
      <c r="R36" s="76">
        <v>0</v>
      </c>
      <c r="S36" s="45">
        <f t="shared" si="0"/>
        <v>0</v>
      </c>
      <c r="T36" s="75"/>
      <c r="U36" s="75">
        <f t="shared" si="9"/>
        <v>38333</v>
      </c>
      <c r="V36" s="77">
        <f t="shared" si="1"/>
        <v>1800</v>
      </c>
      <c r="W36" s="77">
        <f t="shared" si="2"/>
        <v>0</v>
      </c>
      <c r="X36" s="78">
        <v>0</v>
      </c>
      <c r="Y36" s="79">
        <v>300</v>
      </c>
      <c r="Z36" s="79"/>
      <c r="AA36" s="75">
        <f t="shared" si="10"/>
        <v>2100</v>
      </c>
      <c r="AB36" s="80">
        <f t="shared" si="11"/>
        <v>36233</v>
      </c>
      <c r="AC36" s="81">
        <f t="shared" si="12"/>
        <v>1165892</v>
      </c>
      <c r="AD36" s="89">
        <v>10034</v>
      </c>
      <c r="AE36" s="89" t="s">
        <v>66</v>
      </c>
      <c r="AF36" s="89">
        <v>2020</v>
      </c>
      <c r="AG36" s="90">
        <v>122345678934</v>
      </c>
      <c r="AH36" s="89" t="s">
        <v>291</v>
      </c>
      <c r="AI36" s="92" t="s">
        <v>293</v>
      </c>
      <c r="AJ36" s="89">
        <v>9999988888</v>
      </c>
      <c r="AK36">
        <v>2020</v>
      </c>
    </row>
    <row r="37" spans="1:37" ht="15" customHeight="1" x14ac:dyDescent="0.3">
      <c r="A37" s="38">
        <v>35</v>
      </c>
      <c r="B37" s="27" t="s">
        <v>97</v>
      </c>
      <c r="C37" s="38" t="s">
        <v>68</v>
      </c>
      <c r="D37" s="38" t="s">
        <v>76</v>
      </c>
      <c r="E37" s="38" t="s">
        <v>106</v>
      </c>
      <c r="F37" s="38" t="s">
        <v>107</v>
      </c>
      <c r="G37" s="40" t="s">
        <v>108</v>
      </c>
      <c r="H37" s="41">
        <v>526302010011057</v>
      </c>
      <c r="I37" s="38">
        <v>27500</v>
      </c>
      <c r="J37" s="42">
        <v>30</v>
      </c>
      <c r="K37" s="43">
        <v>30</v>
      </c>
      <c r="L37" s="44">
        <f>ROUND(P37*40%,0)</f>
        <v>11000</v>
      </c>
      <c r="M37" s="45">
        <f>ROUND(P37*25%,0)</f>
        <v>6875</v>
      </c>
      <c r="N37" s="45">
        <f>ROUND(P37*5%,0)</f>
        <v>1375</v>
      </c>
      <c r="O37" s="45">
        <f>ROUND(P37*30%,0)</f>
        <v>8250</v>
      </c>
      <c r="P37" s="45">
        <f>ROUND(I37/J37*K37,0)</f>
        <v>27500</v>
      </c>
      <c r="Q37" s="45">
        <f>L37+M37+N37</f>
        <v>19250</v>
      </c>
      <c r="R37" s="24">
        <v>0</v>
      </c>
      <c r="S37" s="45">
        <f t="shared" si="0"/>
        <v>0</v>
      </c>
      <c r="T37" s="45"/>
      <c r="U37" s="45">
        <f>P37+S37+T37</f>
        <v>27500</v>
      </c>
      <c r="V37" s="25">
        <f>IF(ROUND(Q37*12%,0)&lt;1800,ROUND(Q37*12%,0),1800)</f>
        <v>1800</v>
      </c>
      <c r="W37" s="25">
        <f>IF(I37&lt;21000,ROUNDUP(U37*1.75%,),0)</f>
        <v>0</v>
      </c>
      <c r="X37" s="26">
        <v>0</v>
      </c>
      <c r="Y37" s="23">
        <v>300</v>
      </c>
      <c r="AA37" s="45">
        <f>+V37+W37+X37+Y37+Z37</f>
        <v>2100</v>
      </c>
      <c r="AB37" s="46">
        <f>(+U37-AA37)</f>
        <v>25400</v>
      </c>
      <c r="AC37" s="65">
        <f t="shared" si="12"/>
        <v>1191292</v>
      </c>
      <c r="AD37" s="89">
        <v>10035</v>
      </c>
      <c r="AE37" s="89" t="s">
        <v>66</v>
      </c>
      <c r="AF37" s="89">
        <v>2020</v>
      </c>
      <c r="AG37" s="90">
        <v>122345678935</v>
      </c>
      <c r="AH37" s="89" t="s">
        <v>289</v>
      </c>
      <c r="AI37" s="92" t="s">
        <v>293</v>
      </c>
      <c r="AJ37" s="89">
        <v>9999988888</v>
      </c>
      <c r="AK37">
        <v>2020</v>
      </c>
    </row>
    <row r="38" spans="1:37" ht="15" customHeight="1" x14ac:dyDescent="0.3">
      <c r="A38" s="38">
        <v>36</v>
      </c>
      <c r="B38" s="27" t="s">
        <v>96</v>
      </c>
      <c r="C38" s="38" t="s">
        <v>68</v>
      </c>
      <c r="D38" s="38" t="s">
        <v>76</v>
      </c>
      <c r="E38" s="38" t="s">
        <v>106</v>
      </c>
      <c r="F38" s="38" t="s">
        <v>107</v>
      </c>
      <c r="G38" s="40" t="s">
        <v>108</v>
      </c>
      <c r="H38" s="41">
        <v>526302010011058</v>
      </c>
      <c r="I38" s="38">
        <v>20000</v>
      </c>
      <c r="J38" s="42">
        <v>30</v>
      </c>
      <c r="K38" s="43">
        <v>30</v>
      </c>
      <c r="L38" s="44">
        <f>ROUND(P38*40%,0)</f>
        <v>8000</v>
      </c>
      <c r="M38" s="45">
        <f>ROUND(P38*25%,0)</f>
        <v>5000</v>
      </c>
      <c r="N38" s="45">
        <f>ROUND(P38*5%,0)</f>
        <v>1000</v>
      </c>
      <c r="O38" s="45">
        <f>ROUND(P38*30%,0)</f>
        <v>6000</v>
      </c>
      <c r="P38" s="45">
        <f>ROUND(I38/J38*K38,0)</f>
        <v>20000</v>
      </c>
      <c r="Q38" s="45">
        <f>L38+M38+N38</f>
        <v>14000</v>
      </c>
      <c r="R38" s="24">
        <v>0</v>
      </c>
      <c r="S38" s="45">
        <f t="shared" si="0"/>
        <v>0</v>
      </c>
      <c r="T38" s="45"/>
      <c r="U38" s="45">
        <f>P38+S38+T38</f>
        <v>20000</v>
      </c>
      <c r="V38" s="25">
        <f>IF(ROUND(Q38*12%,0)&lt;1800,ROUND(Q38*12%,0),1800)</f>
        <v>1680</v>
      </c>
      <c r="W38" s="25">
        <f>IF(I38&lt;21000,ROUNDUP(U38*1.75%,),0)</f>
        <v>350</v>
      </c>
      <c r="X38" s="26">
        <v>0</v>
      </c>
      <c r="Y38" s="23">
        <v>300</v>
      </c>
      <c r="AA38" s="45">
        <f>+V38+W38+X38+Y38+Z38</f>
        <v>2330</v>
      </c>
      <c r="AB38" s="46">
        <f>(+U38-AA38)</f>
        <v>17670</v>
      </c>
      <c r="AC38" s="65">
        <f t="shared" si="12"/>
        <v>1208962</v>
      </c>
      <c r="AD38" s="89">
        <v>10036</v>
      </c>
      <c r="AE38" s="89" t="s">
        <v>66</v>
      </c>
      <c r="AF38" s="89">
        <v>2020</v>
      </c>
      <c r="AG38" s="90">
        <v>122345678936</v>
      </c>
      <c r="AH38" s="89" t="s">
        <v>291</v>
      </c>
      <c r="AI38" s="92" t="s">
        <v>293</v>
      </c>
      <c r="AJ38" s="89">
        <v>9999988888</v>
      </c>
      <c r="AK38">
        <v>2020</v>
      </c>
    </row>
    <row r="39" spans="1:37" ht="15" customHeight="1" x14ac:dyDescent="0.3">
      <c r="A39" s="38">
        <v>37</v>
      </c>
      <c r="B39" s="27" t="s">
        <v>137</v>
      </c>
      <c r="C39" s="38" t="s">
        <v>68</v>
      </c>
      <c r="D39" s="38" t="s">
        <v>76</v>
      </c>
      <c r="E39" s="38" t="s">
        <v>106</v>
      </c>
      <c r="F39" s="38" t="s">
        <v>107</v>
      </c>
      <c r="G39" s="40" t="s">
        <v>108</v>
      </c>
      <c r="H39" s="41">
        <v>526302010008771</v>
      </c>
      <c r="I39" s="38">
        <v>50000</v>
      </c>
      <c r="J39" s="42">
        <v>30</v>
      </c>
      <c r="K39" s="43">
        <v>30</v>
      </c>
      <c r="L39" s="44">
        <f>ROUND(P39*40%,0)</f>
        <v>20000</v>
      </c>
      <c r="M39" s="45">
        <f>ROUND(P39*25%,0)</f>
        <v>12500</v>
      </c>
      <c r="N39" s="45">
        <f>ROUND(P39*5%,0)</f>
        <v>2500</v>
      </c>
      <c r="O39" s="45">
        <f>ROUND(P39*30%,0)</f>
        <v>15000</v>
      </c>
      <c r="P39" s="45">
        <f>ROUND(I39/J39*K39,0)</f>
        <v>50000</v>
      </c>
      <c r="Q39" s="45">
        <f>L39+M39+N39</f>
        <v>35000</v>
      </c>
      <c r="R39" s="24">
        <v>3.5</v>
      </c>
      <c r="S39" s="45">
        <f t="shared" si="0"/>
        <v>5833</v>
      </c>
      <c r="T39" s="45"/>
      <c r="U39" s="45">
        <f>P39+S39+T39</f>
        <v>55833</v>
      </c>
      <c r="V39" s="25">
        <f>IF(ROUND(Q39*12%,0)&lt;1800,ROUND(Q39*12%,0),1800)</f>
        <v>1800</v>
      </c>
      <c r="W39" s="25">
        <f>IF(I39&lt;21000,ROUNDUP(U39*1.75%,),0)</f>
        <v>0</v>
      </c>
      <c r="X39" s="26">
        <v>0</v>
      </c>
      <c r="Y39" s="23">
        <v>300</v>
      </c>
      <c r="AA39" s="45">
        <f>+V39+W39+X39+Y39+Z39</f>
        <v>2100</v>
      </c>
      <c r="AB39" s="46">
        <f>(+U39-AA39)</f>
        <v>53733</v>
      </c>
      <c r="AC39" s="65">
        <f t="shared" si="12"/>
        <v>1262695</v>
      </c>
      <c r="AD39" s="89">
        <v>10037</v>
      </c>
      <c r="AE39" s="89" t="s">
        <v>66</v>
      </c>
      <c r="AF39" s="89">
        <v>2020</v>
      </c>
      <c r="AG39" s="90">
        <v>122345678937</v>
      </c>
      <c r="AH39" s="89" t="s">
        <v>289</v>
      </c>
      <c r="AI39" s="92" t="s">
        <v>293</v>
      </c>
      <c r="AJ39" s="89">
        <v>9999988888</v>
      </c>
      <c r="AK39">
        <v>2020</v>
      </c>
    </row>
    <row r="40" spans="1:37" ht="15" customHeight="1" x14ac:dyDescent="0.25">
      <c r="A40" s="38"/>
      <c r="B40" s="27"/>
      <c r="C40" s="38"/>
      <c r="D40" s="38"/>
      <c r="E40" s="38"/>
      <c r="F40" s="38"/>
      <c r="G40" s="40"/>
      <c r="H40" s="41"/>
      <c r="I40" s="38"/>
      <c r="J40" s="42"/>
      <c r="K40" s="43"/>
      <c r="L40" s="44"/>
      <c r="M40" s="45"/>
      <c r="N40" s="45"/>
      <c r="O40" s="45"/>
      <c r="P40" s="45"/>
      <c r="Q40" s="45"/>
      <c r="S40" s="45"/>
      <c r="T40" s="45"/>
      <c r="U40" s="45"/>
      <c r="AA40" s="45"/>
      <c r="AB40" s="51"/>
      <c r="AC40" s="65"/>
    </row>
    <row r="41" spans="1:37" ht="15" customHeight="1" x14ac:dyDescent="0.25">
      <c r="A41" s="38"/>
      <c r="B41" s="38"/>
      <c r="C41" s="38"/>
      <c r="D41" s="38"/>
      <c r="E41" s="38"/>
      <c r="F41" s="38"/>
      <c r="G41" s="40"/>
      <c r="H41" s="41"/>
      <c r="I41" s="38"/>
      <c r="J41" s="42"/>
      <c r="K41" s="43"/>
      <c r="L41" s="44"/>
      <c r="M41" s="45"/>
      <c r="N41" s="45"/>
      <c r="O41" s="45"/>
      <c r="P41" s="45"/>
      <c r="Q41" s="45"/>
      <c r="S41" s="45"/>
      <c r="T41" s="45"/>
      <c r="U41" s="45"/>
      <c r="AA41" s="45"/>
      <c r="AB41" s="46"/>
    </row>
    <row r="42" spans="1:37" s="82" customFormat="1" ht="14.4" x14ac:dyDescent="0.3">
      <c r="A42" s="39">
        <v>1</v>
      </c>
      <c r="B42" s="83" t="s">
        <v>55</v>
      </c>
      <c r="C42" s="50" t="s">
        <v>69</v>
      </c>
      <c r="D42" s="50" t="s">
        <v>103</v>
      </c>
      <c r="E42" s="50" t="s">
        <v>106</v>
      </c>
      <c r="F42" s="50" t="s">
        <v>107</v>
      </c>
      <c r="G42" s="49" t="s">
        <v>108</v>
      </c>
      <c r="H42" s="84">
        <v>526302010010477</v>
      </c>
      <c r="I42" s="56">
        <v>17000</v>
      </c>
      <c r="J42" s="39">
        <v>30</v>
      </c>
      <c r="K42" s="73">
        <v>27</v>
      </c>
      <c r="L42" s="85">
        <f t="shared" ref="L42:L78" si="13">+I42/J42*K42</f>
        <v>15299.999999999998</v>
      </c>
      <c r="R42" s="76">
        <v>0</v>
      </c>
      <c r="S42" s="75">
        <f t="shared" ref="S42:S79" si="14">ROUND((L42/30*R42),0)</f>
        <v>0</v>
      </c>
      <c r="T42" s="75"/>
      <c r="U42" s="80">
        <f t="shared" ref="U42:U80" si="15">L42+S42+T42</f>
        <v>15299.999999999998</v>
      </c>
      <c r="V42" s="77">
        <v>0</v>
      </c>
      <c r="W42" s="77">
        <v>0</v>
      </c>
      <c r="X42" s="78">
        <v>0</v>
      </c>
      <c r="Y42" s="79">
        <v>300</v>
      </c>
      <c r="Z42" s="79"/>
      <c r="AA42" s="75">
        <f t="shared" si="10"/>
        <v>300</v>
      </c>
      <c r="AB42" s="80">
        <f t="shared" si="11"/>
        <v>14999.999999999998</v>
      </c>
      <c r="AC42" s="81">
        <f t="shared" ref="AC42:AC104" si="16">+AC41+AB42</f>
        <v>14999.999999999998</v>
      </c>
      <c r="AD42" s="89">
        <v>10038</v>
      </c>
      <c r="AE42" s="89" t="s">
        <v>66</v>
      </c>
      <c r="AF42" s="89">
        <v>2020</v>
      </c>
      <c r="AG42" s="90">
        <v>122345678937</v>
      </c>
      <c r="AH42" s="89" t="s">
        <v>289</v>
      </c>
      <c r="AI42" s="92" t="s">
        <v>293</v>
      </c>
      <c r="AJ42" s="89">
        <v>9999988888</v>
      </c>
      <c r="AK42">
        <v>2020</v>
      </c>
    </row>
    <row r="43" spans="1:37" s="82" customFormat="1" ht="14.4" x14ac:dyDescent="0.3">
      <c r="A43" s="39">
        <v>2</v>
      </c>
      <c r="B43" s="50" t="s">
        <v>56</v>
      </c>
      <c r="C43" s="50" t="s">
        <v>69</v>
      </c>
      <c r="D43" s="50" t="s">
        <v>103</v>
      </c>
      <c r="E43" s="50" t="s">
        <v>106</v>
      </c>
      <c r="F43" s="50" t="s">
        <v>107</v>
      </c>
      <c r="G43" s="49" t="s">
        <v>108</v>
      </c>
      <c r="H43" s="84">
        <v>526302010010479</v>
      </c>
      <c r="I43" s="56">
        <v>17000</v>
      </c>
      <c r="J43" s="39">
        <v>30</v>
      </c>
      <c r="K43" s="73">
        <v>30</v>
      </c>
      <c r="L43" s="85">
        <f t="shared" si="13"/>
        <v>17000</v>
      </c>
      <c r="R43" s="76">
        <v>8.5</v>
      </c>
      <c r="S43" s="75">
        <f t="shared" si="14"/>
        <v>4817</v>
      </c>
      <c r="T43" s="75"/>
      <c r="U43" s="80">
        <f t="shared" si="15"/>
        <v>21817</v>
      </c>
      <c r="V43" s="77">
        <v>0</v>
      </c>
      <c r="W43" s="77">
        <v>0</v>
      </c>
      <c r="X43" s="78">
        <v>0</v>
      </c>
      <c r="Y43" s="79">
        <v>300</v>
      </c>
      <c r="Z43" s="79"/>
      <c r="AA43" s="75">
        <f t="shared" si="10"/>
        <v>300</v>
      </c>
      <c r="AB43" s="80">
        <f t="shared" si="11"/>
        <v>21517</v>
      </c>
      <c r="AC43" s="81">
        <f t="shared" si="16"/>
        <v>36517</v>
      </c>
      <c r="AD43" s="89">
        <v>10039</v>
      </c>
      <c r="AE43" s="89" t="s">
        <v>66</v>
      </c>
      <c r="AF43" s="89">
        <v>2020</v>
      </c>
      <c r="AG43" s="90">
        <v>122345678937</v>
      </c>
      <c r="AH43" s="89" t="s">
        <v>289</v>
      </c>
      <c r="AI43" s="92" t="s">
        <v>293</v>
      </c>
      <c r="AJ43" s="89">
        <v>9999988888</v>
      </c>
      <c r="AK43">
        <v>2020</v>
      </c>
    </row>
    <row r="44" spans="1:37" s="82" customFormat="1" ht="14.4" x14ac:dyDescent="0.3">
      <c r="A44" s="39">
        <f t="shared" ref="A44:A54" si="17">+A43+1</f>
        <v>3</v>
      </c>
      <c r="B44" s="50" t="s">
        <v>57</v>
      </c>
      <c r="C44" s="50" t="s">
        <v>69</v>
      </c>
      <c r="D44" s="50" t="s">
        <v>103</v>
      </c>
      <c r="E44" s="50" t="s">
        <v>106</v>
      </c>
      <c r="F44" s="50" t="s">
        <v>107</v>
      </c>
      <c r="G44" s="49" t="s">
        <v>108</v>
      </c>
      <c r="H44" s="84">
        <v>526302010010480</v>
      </c>
      <c r="I44" s="56">
        <v>16000</v>
      </c>
      <c r="J44" s="39">
        <v>30</v>
      </c>
      <c r="K44" s="73">
        <v>30</v>
      </c>
      <c r="L44" s="85">
        <f t="shared" si="13"/>
        <v>16000.000000000002</v>
      </c>
      <c r="R44" s="76">
        <v>12.5</v>
      </c>
      <c r="S44" s="75">
        <f t="shared" si="14"/>
        <v>6667</v>
      </c>
      <c r="T44" s="75"/>
      <c r="U44" s="80">
        <f t="shared" si="15"/>
        <v>22667</v>
      </c>
      <c r="V44" s="77">
        <v>0</v>
      </c>
      <c r="W44" s="77">
        <v>0</v>
      </c>
      <c r="X44" s="78">
        <v>0</v>
      </c>
      <c r="Y44" s="79">
        <v>300</v>
      </c>
      <c r="Z44" s="79"/>
      <c r="AA44" s="75">
        <f t="shared" si="10"/>
        <v>300</v>
      </c>
      <c r="AB44" s="80">
        <f t="shared" si="11"/>
        <v>22367</v>
      </c>
      <c r="AC44" s="81">
        <f t="shared" si="16"/>
        <v>58884</v>
      </c>
      <c r="AD44" s="89">
        <v>10040</v>
      </c>
      <c r="AE44" s="89" t="s">
        <v>66</v>
      </c>
      <c r="AF44" s="89">
        <v>2020</v>
      </c>
      <c r="AG44" s="90">
        <v>122345678937</v>
      </c>
      <c r="AH44" s="89" t="s">
        <v>289</v>
      </c>
      <c r="AI44" s="92" t="s">
        <v>293</v>
      </c>
      <c r="AJ44" s="89">
        <v>9999988888</v>
      </c>
      <c r="AK44">
        <v>2020</v>
      </c>
    </row>
    <row r="45" spans="1:37" s="82" customFormat="1" ht="14.4" x14ac:dyDescent="0.3">
      <c r="A45" s="39">
        <f t="shared" si="17"/>
        <v>4</v>
      </c>
      <c r="B45" s="50" t="s">
        <v>58</v>
      </c>
      <c r="C45" s="50" t="s">
        <v>69</v>
      </c>
      <c r="D45" s="50" t="s">
        <v>103</v>
      </c>
      <c r="E45" s="50" t="s">
        <v>106</v>
      </c>
      <c r="F45" s="50" t="s">
        <v>107</v>
      </c>
      <c r="G45" s="49" t="s">
        <v>108</v>
      </c>
      <c r="H45" s="84">
        <v>526302010010481</v>
      </c>
      <c r="I45" s="56">
        <v>16000</v>
      </c>
      <c r="J45" s="39">
        <v>30</v>
      </c>
      <c r="K45" s="73">
        <v>30</v>
      </c>
      <c r="L45" s="85">
        <f t="shared" si="13"/>
        <v>16000.000000000002</v>
      </c>
      <c r="R45" s="76">
        <v>12.5</v>
      </c>
      <c r="S45" s="75">
        <f t="shared" si="14"/>
        <v>6667</v>
      </c>
      <c r="T45" s="75"/>
      <c r="U45" s="80">
        <f t="shared" si="15"/>
        <v>22667</v>
      </c>
      <c r="V45" s="77">
        <v>0</v>
      </c>
      <c r="W45" s="77">
        <v>0</v>
      </c>
      <c r="X45" s="78">
        <v>0</v>
      </c>
      <c r="Y45" s="79">
        <v>300</v>
      </c>
      <c r="Z45" s="79"/>
      <c r="AA45" s="75">
        <f t="shared" si="10"/>
        <v>300</v>
      </c>
      <c r="AB45" s="80">
        <f t="shared" si="11"/>
        <v>22367</v>
      </c>
      <c r="AC45" s="81">
        <f t="shared" si="16"/>
        <v>81251</v>
      </c>
      <c r="AD45" s="89">
        <v>10041</v>
      </c>
      <c r="AE45" s="89" t="s">
        <v>66</v>
      </c>
      <c r="AF45" s="89">
        <v>2020</v>
      </c>
      <c r="AG45" s="90">
        <v>122345678937</v>
      </c>
      <c r="AH45" s="89" t="s">
        <v>289</v>
      </c>
      <c r="AI45" s="92" t="s">
        <v>293</v>
      </c>
      <c r="AJ45" s="89">
        <v>9999988888</v>
      </c>
      <c r="AK45">
        <v>2020</v>
      </c>
    </row>
    <row r="46" spans="1:37" s="82" customFormat="1" ht="14.4" x14ac:dyDescent="0.3">
      <c r="A46" s="39">
        <f t="shared" si="17"/>
        <v>5</v>
      </c>
      <c r="B46" s="50" t="s">
        <v>59</v>
      </c>
      <c r="C46" s="50" t="s">
        <v>69</v>
      </c>
      <c r="D46" s="50" t="s">
        <v>103</v>
      </c>
      <c r="E46" s="50" t="s">
        <v>106</v>
      </c>
      <c r="F46" s="50" t="s">
        <v>107</v>
      </c>
      <c r="G46" s="49" t="s">
        <v>108</v>
      </c>
      <c r="H46" s="84">
        <v>526302010010483</v>
      </c>
      <c r="I46" s="56">
        <v>17000</v>
      </c>
      <c r="J46" s="39">
        <v>30</v>
      </c>
      <c r="K46" s="73">
        <v>25</v>
      </c>
      <c r="L46" s="85">
        <f t="shared" si="13"/>
        <v>14166.666666666666</v>
      </c>
      <c r="R46" s="76">
        <v>0</v>
      </c>
      <c r="S46" s="75">
        <f t="shared" si="14"/>
        <v>0</v>
      </c>
      <c r="T46" s="75"/>
      <c r="U46" s="80">
        <f t="shared" si="15"/>
        <v>14166.666666666666</v>
      </c>
      <c r="V46" s="77">
        <v>0</v>
      </c>
      <c r="W46" s="77">
        <v>0</v>
      </c>
      <c r="X46" s="78">
        <v>0</v>
      </c>
      <c r="Y46" s="79">
        <v>300</v>
      </c>
      <c r="Z46" s="79"/>
      <c r="AA46" s="75">
        <f t="shared" si="10"/>
        <v>300</v>
      </c>
      <c r="AB46" s="80">
        <f t="shared" si="11"/>
        <v>13866.666666666666</v>
      </c>
      <c r="AC46" s="81">
        <f t="shared" si="16"/>
        <v>95117.666666666672</v>
      </c>
      <c r="AD46" s="89">
        <v>10042</v>
      </c>
      <c r="AE46" s="89" t="s">
        <v>66</v>
      </c>
      <c r="AF46" s="89">
        <v>2020</v>
      </c>
      <c r="AG46" s="90">
        <v>122345678937</v>
      </c>
      <c r="AH46" s="89" t="s">
        <v>289</v>
      </c>
      <c r="AI46" s="92" t="s">
        <v>293</v>
      </c>
      <c r="AJ46" s="89">
        <v>9999988888</v>
      </c>
      <c r="AK46">
        <v>2020</v>
      </c>
    </row>
    <row r="47" spans="1:37" s="82" customFormat="1" ht="14.4" x14ac:dyDescent="0.3">
      <c r="A47" s="39">
        <f t="shared" si="17"/>
        <v>6</v>
      </c>
      <c r="B47" s="50" t="s">
        <v>60</v>
      </c>
      <c r="C47" s="50" t="s">
        <v>69</v>
      </c>
      <c r="D47" s="50" t="s">
        <v>103</v>
      </c>
      <c r="E47" s="50" t="s">
        <v>106</v>
      </c>
      <c r="F47" s="50" t="s">
        <v>107</v>
      </c>
      <c r="G47" s="49" t="s">
        <v>108</v>
      </c>
      <c r="H47" s="84">
        <v>526302010010484</v>
      </c>
      <c r="I47" s="56">
        <v>16000</v>
      </c>
      <c r="J47" s="39">
        <v>30</v>
      </c>
      <c r="K47" s="73">
        <v>29.5</v>
      </c>
      <c r="L47" s="85">
        <f t="shared" si="13"/>
        <v>15733.333333333334</v>
      </c>
      <c r="R47" s="76">
        <v>0</v>
      </c>
      <c r="S47" s="75">
        <f t="shared" si="14"/>
        <v>0</v>
      </c>
      <c r="T47" s="75"/>
      <c r="U47" s="80">
        <f t="shared" si="15"/>
        <v>15733.333333333334</v>
      </c>
      <c r="V47" s="77">
        <v>0</v>
      </c>
      <c r="W47" s="77">
        <v>0</v>
      </c>
      <c r="X47" s="78">
        <v>0</v>
      </c>
      <c r="Y47" s="79">
        <v>300</v>
      </c>
      <c r="Z47" s="79"/>
      <c r="AA47" s="75">
        <f t="shared" si="10"/>
        <v>300</v>
      </c>
      <c r="AB47" s="80">
        <f t="shared" si="11"/>
        <v>15433.333333333334</v>
      </c>
      <c r="AC47" s="81">
        <f t="shared" si="16"/>
        <v>110551</v>
      </c>
      <c r="AD47" s="89">
        <v>10043</v>
      </c>
      <c r="AE47" s="89" t="s">
        <v>66</v>
      </c>
      <c r="AF47" s="89">
        <v>2020</v>
      </c>
      <c r="AG47" s="90">
        <v>122345678937</v>
      </c>
      <c r="AH47" s="89" t="s">
        <v>289</v>
      </c>
      <c r="AI47" s="92" t="s">
        <v>293</v>
      </c>
      <c r="AJ47" s="89">
        <v>9999988888</v>
      </c>
      <c r="AK47">
        <v>2020</v>
      </c>
    </row>
    <row r="48" spans="1:37" s="82" customFormat="1" ht="14.4" x14ac:dyDescent="0.3">
      <c r="A48" s="39">
        <f t="shared" si="17"/>
        <v>7</v>
      </c>
      <c r="B48" s="50" t="s">
        <v>61</v>
      </c>
      <c r="C48" s="50" t="s">
        <v>69</v>
      </c>
      <c r="D48" s="50" t="s">
        <v>103</v>
      </c>
      <c r="E48" s="50" t="s">
        <v>106</v>
      </c>
      <c r="F48" s="50" t="s">
        <v>107</v>
      </c>
      <c r="G48" s="49" t="s">
        <v>108</v>
      </c>
      <c r="H48" s="84">
        <v>526302010010486</v>
      </c>
      <c r="I48" s="56">
        <v>16000</v>
      </c>
      <c r="J48" s="39">
        <v>30</v>
      </c>
      <c r="K48" s="73">
        <v>30</v>
      </c>
      <c r="L48" s="85">
        <f t="shared" si="13"/>
        <v>16000.000000000002</v>
      </c>
      <c r="R48" s="76">
        <v>5.5</v>
      </c>
      <c r="S48" s="75">
        <f t="shared" si="14"/>
        <v>2933</v>
      </c>
      <c r="T48" s="75"/>
      <c r="U48" s="80">
        <f t="shared" si="15"/>
        <v>18933</v>
      </c>
      <c r="V48" s="77">
        <v>0</v>
      </c>
      <c r="W48" s="77">
        <v>0</v>
      </c>
      <c r="X48" s="78">
        <v>0</v>
      </c>
      <c r="Y48" s="79">
        <v>300</v>
      </c>
      <c r="Z48" s="79"/>
      <c r="AA48" s="75">
        <f t="shared" si="10"/>
        <v>300</v>
      </c>
      <c r="AB48" s="80">
        <f t="shared" si="11"/>
        <v>18633</v>
      </c>
      <c r="AC48" s="81">
        <f t="shared" si="16"/>
        <v>129184</v>
      </c>
      <c r="AD48" s="89">
        <v>10044</v>
      </c>
      <c r="AE48" s="89" t="s">
        <v>66</v>
      </c>
      <c r="AF48" s="89">
        <v>2020</v>
      </c>
      <c r="AG48" s="90">
        <v>122345678937</v>
      </c>
      <c r="AH48" s="89" t="s">
        <v>289</v>
      </c>
      <c r="AI48" s="92" t="s">
        <v>293</v>
      </c>
      <c r="AJ48" s="89">
        <v>9999988888</v>
      </c>
      <c r="AK48">
        <v>2020</v>
      </c>
    </row>
    <row r="49" spans="1:37" s="82" customFormat="1" ht="14.4" x14ac:dyDescent="0.3">
      <c r="A49" s="39">
        <f t="shared" si="17"/>
        <v>8</v>
      </c>
      <c r="B49" s="50" t="s">
        <v>62</v>
      </c>
      <c r="C49" s="50" t="s">
        <v>69</v>
      </c>
      <c r="D49" s="50" t="s">
        <v>103</v>
      </c>
      <c r="E49" s="50" t="s">
        <v>106</v>
      </c>
      <c r="F49" s="50" t="s">
        <v>107</v>
      </c>
      <c r="G49" s="49" t="s">
        <v>108</v>
      </c>
      <c r="H49" s="84">
        <v>526302010010489</v>
      </c>
      <c r="I49" s="56">
        <v>16000</v>
      </c>
      <c r="J49" s="39">
        <v>30</v>
      </c>
      <c r="K49" s="73">
        <v>30</v>
      </c>
      <c r="L49" s="85">
        <f t="shared" si="13"/>
        <v>16000.000000000002</v>
      </c>
      <c r="R49" s="76">
        <v>8</v>
      </c>
      <c r="S49" s="75">
        <f t="shared" si="14"/>
        <v>4267</v>
      </c>
      <c r="T49" s="75"/>
      <c r="U49" s="80">
        <f t="shared" si="15"/>
        <v>20267</v>
      </c>
      <c r="V49" s="77">
        <v>0</v>
      </c>
      <c r="W49" s="77">
        <v>0</v>
      </c>
      <c r="X49" s="78">
        <v>0</v>
      </c>
      <c r="Y49" s="79">
        <v>300</v>
      </c>
      <c r="Z49" s="79"/>
      <c r="AA49" s="75">
        <f t="shared" si="10"/>
        <v>300</v>
      </c>
      <c r="AB49" s="80">
        <f t="shared" si="11"/>
        <v>19967</v>
      </c>
      <c r="AC49" s="81">
        <f t="shared" si="16"/>
        <v>149151</v>
      </c>
      <c r="AD49" s="89">
        <v>10045</v>
      </c>
      <c r="AE49" s="89" t="s">
        <v>66</v>
      </c>
      <c r="AF49" s="89">
        <v>2020</v>
      </c>
      <c r="AG49" s="90">
        <v>122345678937</v>
      </c>
      <c r="AH49" s="89" t="s">
        <v>289</v>
      </c>
      <c r="AI49" s="92" t="s">
        <v>293</v>
      </c>
      <c r="AJ49" s="89">
        <v>9999988888</v>
      </c>
      <c r="AK49">
        <v>2020</v>
      </c>
    </row>
    <row r="50" spans="1:37" ht="14.4" x14ac:dyDescent="0.3">
      <c r="A50" s="39">
        <f t="shared" si="17"/>
        <v>9</v>
      </c>
      <c r="B50" s="71" t="s">
        <v>8</v>
      </c>
      <c r="C50" s="27" t="s">
        <v>69</v>
      </c>
      <c r="D50" s="27" t="s">
        <v>103</v>
      </c>
      <c r="E50" s="27" t="s">
        <v>106</v>
      </c>
      <c r="F50" s="27" t="s">
        <v>107</v>
      </c>
      <c r="G50" s="40" t="s">
        <v>108</v>
      </c>
      <c r="H50" s="52">
        <v>526302010007724</v>
      </c>
      <c r="I50" s="55">
        <v>18000</v>
      </c>
      <c r="J50" s="42">
        <v>30</v>
      </c>
      <c r="K50" s="43">
        <v>24</v>
      </c>
      <c r="L50" s="54">
        <f t="shared" si="13"/>
        <v>14400</v>
      </c>
      <c r="R50" s="24">
        <v>0</v>
      </c>
      <c r="S50" s="45">
        <f t="shared" si="14"/>
        <v>0</v>
      </c>
      <c r="T50" s="45"/>
      <c r="U50" s="46">
        <f t="shared" si="15"/>
        <v>14400</v>
      </c>
      <c r="V50" s="25">
        <v>0</v>
      </c>
      <c r="W50" s="25">
        <v>0</v>
      </c>
      <c r="X50" s="26">
        <v>0</v>
      </c>
      <c r="Y50" s="23">
        <v>300</v>
      </c>
      <c r="Z50" s="23">
        <v>1000</v>
      </c>
      <c r="AA50" s="45">
        <f t="shared" si="10"/>
        <v>1300</v>
      </c>
      <c r="AB50" s="46">
        <f t="shared" si="11"/>
        <v>13100</v>
      </c>
      <c r="AC50" s="81">
        <f t="shared" si="16"/>
        <v>162251</v>
      </c>
      <c r="AD50" s="89">
        <v>10046</v>
      </c>
      <c r="AE50" s="89" t="s">
        <v>66</v>
      </c>
      <c r="AF50" s="89">
        <v>2020</v>
      </c>
      <c r="AG50" s="90">
        <v>122345678937</v>
      </c>
      <c r="AH50" s="89" t="s">
        <v>289</v>
      </c>
      <c r="AI50" s="92" t="s">
        <v>293</v>
      </c>
      <c r="AJ50" s="89">
        <v>9999988888</v>
      </c>
      <c r="AK50">
        <v>2020</v>
      </c>
    </row>
    <row r="51" spans="1:37" ht="14.4" x14ac:dyDescent="0.3">
      <c r="A51" s="38">
        <f t="shared" si="17"/>
        <v>10</v>
      </c>
      <c r="B51" s="71" t="s">
        <v>23</v>
      </c>
      <c r="C51" s="27" t="s">
        <v>69</v>
      </c>
      <c r="D51" s="27" t="s">
        <v>103</v>
      </c>
      <c r="E51" s="27" t="s">
        <v>106</v>
      </c>
      <c r="F51" s="27" t="s">
        <v>107</v>
      </c>
      <c r="G51" s="40" t="s">
        <v>108</v>
      </c>
      <c r="H51" s="52">
        <v>526302010007726</v>
      </c>
      <c r="I51" s="55">
        <v>29000</v>
      </c>
      <c r="J51" s="42">
        <v>30</v>
      </c>
      <c r="K51" s="43">
        <v>25</v>
      </c>
      <c r="L51" s="54">
        <f t="shared" si="13"/>
        <v>24166.666666666664</v>
      </c>
      <c r="S51" s="45">
        <f t="shared" si="14"/>
        <v>0</v>
      </c>
      <c r="T51" s="45"/>
      <c r="U51" s="46">
        <f t="shared" si="15"/>
        <v>24166.666666666664</v>
      </c>
      <c r="V51" s="25">
        <v>0</v>
      </c>
      <c r="W51" s="25">
        <v>0</v>
      </c>
      <c r="X51" s="26">
        <v>0</v>
      </c>
      <c r="Y51" s="23">
        <v>300</v>
      </c>
      <c r="Z51" s="23">
        <v>12000</v>
      </c>
      <c r="AA51" s="45">
        <f t="shared" ref="AA51:AA78" si="18">+V51+W51+X51+Y51+Z51</f>
        <v>12300</v>
      </c>
      <c r="AB51" s="46">
        <f t="shared" si="11"/>
        <v>11866.666666666664</v>
      </c>
      <c r="AC51" s="81">
        <f t="shared" si="16"/>
        <v>174117.66666666666</v>
      </c>
      <c r="AD51" s="89">
        <v>10047</v>
      </c>
      <c r="AE51" s="89" t="s">
        <v>66</v>
      </c>
      <c r="AF51" s="89">
        <v>2020</v>
      </c>
      <c r="AG51" s="90">
        <v>122345678937</v>
      </c>
      <c r="AH51" s="89" t="s">
        <v>289</v>
      </c>
      <c r="AI51" s="92" t="s">
        <v>293</v>
      </c>
      <c r="AJ51" s="89">
        <v>9999988888</v>
      </c>
      <c r="AK51">
        <v>2020</v>
      </c>
    </row>
    <row r="52" spans="1:37" ht="14.4" x14ac:dyDescent="0.3">
      <c r="A52" s="38">
        <f t="shared" si="17"/>
        <v>11</v>
      </c>
      <c r="B52" s="71" t="s">
        <v>24</v>
      </c>
      <c r="C52" s="27" t="s">
        <v>69</v>
      </c>
      <c r="D52" s="27" t="s">
        <v>103</v>
      </c>
      <c r="E52" s="27" t="s">
        <v>106</v>
      </c>
      <c r="F52" s="27" t="s">
        <v>112</v>
      </c>
      <c r="G52" s="40" t="s">
        <v>113</v>
      </c>
      <c r="H52" s="52">
        <v>643002010011585</v>
      </c>
      <c r="I52" s="55">
        <v>32000</v>
      </c>
      <c r="J52" s="42">
        <v>30</v>
      </c>
      <c r="K52" s="43">
        <v>30</v>
      </c>
      <c r="L52" s="54">
        <f t="shared" si="13"/>
        <v>32000.000000000004</v>
      </c>
      <c r="R52" s="24">
        <v>2</v>
      </c>
      <c r="S52" s="45">
        <f t="shared" si="14"/>
        <v>2133</v>
      </c>
      <c r="T52" s="45"/>
      <c r="U52" s="46">
        <f t="shared" si="15"/>
        <v>34133</v>
      </c>
      <c r="V52" s="25">
        <v>0</v>
      </c>
      <c r="W52" s="25">
        <v>0</v>
      </c>
      <c r="X52" s="26">
        <v>0</v>
      </c>
      <c r="Y52" s="23">
        <v>300</v>
      </c>
      <c r="AA52" s="45">
        <f t="shared" si="18"/>
        <v>300</v>
      </c>
      <c r="AB52" s="46">
        <f t="shared" ref="AB52:AB79" si="19">(+U52-AA52)</f>
        <v>33833</v>
      </c>
      <c r="AC52" s="81">
        <f t="shared" si="16"/>
        <v>207950.66666666666</v>
      </c>
      <c r="AD52" s="89">
        <v>10048</v>
      </c>
      <c r="AE52" s="89" t="s">
        <v>66</v>
      </c>
      <c r="AF52" s="89">
        <v>2020</v>
      </c>
      <c r="AG52" s="90">
        <v>122345678937</v>
      </c>
      <c r="AH52" s="89" t="s">
        <v>289</v>
      </c>
      <c r="AI52" s="92" t="s">
        <v>293</v>
      </c>
      <c r="AJ52" s="89">
        <v>9999988888</v>
      </c>
      <c r="AK52">
        <v>2020</v>
      </c>
    </row>
    <row r="53" spans="1:37" s="82" customFormat="1" ht="14.4" x14ac:dyDescent="0.3">
      <c r="A53" s="39">
        <f t="shared" si="17"/>
        <v>12</v>
      </c>
      <c r="B53" s="50" t="s">
        <v>77</v>
      </c>
      <c r="C53" s="50" t="s">
        <v>69</v>
      </c>
      <c r="D53" s="50" t="s">
        <v>103</v>
      </c>
      <c r="E53" s="50" t="s">
        <v>106</v>
      </c>
      <c r="F53" s="50" t="s">
        <v>107</v>
      </c>
      <c r="G53" s="49" t="s">
        <v>108</v>
      </c>
      <c r="H53" s="84">
        <v>526302010010592</v>
      </c>
      <c r="I53" s="56">
        <v>10000</v>
      </c>
      <c r="J53" s="39">
        <v>30</v>
      </c>
      <c r="K53" s="73">
        <v>30</v>
      </c>
      <c r="L53" s="85">
        <f t="shared" si="13"/>
        <v>10000</v>
      </c>
      <c r="R53" s="76">
        <v>5</v>
      </c>
      <c r="S53" s="75">
        <f t="shared" si="14"/>
        <v>1667</v>
      </c>
      <c r="T53" s="75"/>
      <c r="U53" s="80">
        <f t="shared" si="15"/>
        <v>11667</v>
      </c>
      <c r="V53" s="77">
        <v>0</v>
      </c>
      <c r="W53" s="77">
        <v>0</v>
      </c>
      <c r="X53" s="78">
        <v>0</v>
      </c>
      <c r="Y53" s="79"/>
      <c r="Z53" s="79"/>
      <c r="AA53" s="75">
        <f t="shared" si="18"/>
        <v>0</v>
      </c>
      <c r="AB53" s="80">
        <f t="shared" si="19"/>
        <v>11667</v>
      </c>
      <c r="AC53" s="81">
        <f t="shared" si="16"/>
        <v>219617.66666666666</v>
      </c>
      <c r="AD53" s="89">
        <v>10049</v>
      </c>
      <c r="AE53" s="89" t="s">
        <v>66</v>
      </c>
      <c r="AF53" s="89">
        <v>2020</v>
      </c>
      <c r="AG53" s="90">
        <v>122345678937</v>
      </c>
      <c r="AH53" s="89" t="s">
        <v>289</v>
      </c>
      <c r="AI53" s="92" t="s">
        <v>293</v>
      </c>
      <c r="AJ53" s="89">
        <v>9999988888</v>
      </c>
      <c r="AK53">
        <v>2020</v>
      </c>
    </row>
    <row r="54" spans="1:37" s="82" customFormat="1" ht="14.4" x14ac:dyDescent="0.3">
      <c r="A54" s="39">
        <f t="shared" si="17"/>
        <v>13</v>
      </c>
      <c r="B54" s="50" t="s">
        <v>78</v>
      </c>
      <c r="C54" s="50" t="s">
        <v>69</v>
      </c>
      <c r="D54" s="50" t="s">
        <v>103</v>
      </c>
      <c r="E54" s="50" t="s">
        <v>106</v>
      </c>
      <c r="F54" s="50" t="s">
        <v>107</v>
      </c>
      <c r="G54" s="49" t="s">
        <v>108</v>
      </c>
      <c r="H54" s="84">
        <v>526302010010591</v>
      </c>
      <c r="I54" s="56">
        <v>11000</v>
      </c>
      <c r="J54" s="39">
        <v>30</v>
      </c>
      <c r="K54" s="73">
        <v>30</v>
      </c>
      <c r="L54" s="85">
        <f t="shared" si="13"/>
        <v>11000</v>
      </c>
      <c r="R54" s="76">
        <v>0</v>
      </c>
      <c r="S54" s="75">
        <f t="shared" si="14"/>
        <v>0</v>
      </c>
      <c r="T54" s="75"/>
      <c r="U54" s="80">
        <f t="shared" si="15"/>
        <v>11000</v>
      </c>
      <c r="V54" s="77">
        <v>0</v>
      </c>
      <c r="W54" s="77">
        <v>0</v>
      </c>
      <c r="X54" s="78">
        <v>0</v>
      </c>
      <c r="Y54" s="79">
        <v>300</v>
      </c>
      <c r="Z54" s="79"/>
      <c r="AA54" s="75">
        <f t="shared" si="18"/>
        <v>300</v>
      </c>
      <c r="AB54" s="80">
        <f t="shared" si="19"/>
        <v>10700</v>
      </c>
      <c r="AC54" s="81">
        <f t="shared" si="16"/>
        <v>230317.66666666666</v>
      </c>
      <c r="AD54" s="89">
        <v>10050</v>
      </c>
      <c r="AE54" s="89" t="s">
        <v>66</v>
      </c>
      <c r="AF54" s="89">
        <v>2020</v>
      </c>
      <c r="AG54" s="90">
        <v>122345678937</v>
      </c>
      <c r="AH54" s="89" t="s">
        <v>289</v>
      </c>
      <c r="AI54" s="92" t="s">
        <v>293</v>
      </c>
      <c r="AJ54" s="89">
        <v>9999988888</v>
      </c>
      <c r="AK54">
        <v>2020</v>
      </c>
    </row>
    <row r="55" spans="1:37" s="82" customFormat="1" ht="14.4" x14ac:dyDescent="0.3">
      <c r="A55" s="39">
        <f t="shared" ref="A55:A117" si="20">+A54+1</f>
        <v>14</v>
      </c>
      <c r="B55" s="50" t="s">
        <v>79</v>
      </c>
      <c r="C55" s="50" t="s">
        <v>69</v>
      </c>
      <c r="D55" s="50" t="s">
        <v>103</v>
      </c>
      <c r="E55" s="50" t="s">
        <v>106</v>
      </c>
      <c r="F55" s="50" t="s">
        <v>107</v>
      </c>
      <c r="G55" s="49" t="s">
        <v>108</v>
      </c>
      <c r="H55" s="84">
        <v>526302010010590</v>
      </c>
      <c r="I55" s="56">
        <v>16000</v>
      </c>
      <c r="J55" s="39">
        <v>30</v>
      </c>
      <c r="K55" s="73">
        <v>30</v>
      </c>
      <c r="L55" s="85">
        <f t="shared" si="13"/>
        <v>16000.000000000002</v>
      </c>
      <c r="R55" s="76">
        <v>12</v>
      </c>
      <c r="S55" s="75">
        <f t="shared" si="14"/>
        <v>6400</v>
      </c>
      <c r="T55" s="75"/>
      <c r="U55" s="80">
        <f t="shared" si="15"/>
        <v>22400</v>
      </c>
      <c r="V55" s="77">
        <v>0</v>
      </c>
      <c r="W55" s="77">
        <v>0</v>
      </c>
      <c r="X55" s="78">
        <v>0</v>
      </c>
      <c r="Y55" s="79">
        <v>300</v>
      </c>
      <c r="Z55" s="79"/>
      <c r="AA55" s="75">
        <f t="shared" si="18"/>
        <v>300</v>
      </c>
      <c r="AB55" s="80">
        <f t="shared" si="19"/>
        <v>22100</v>
      </c>
      <c r="AC55" s="81">
        <f t="shared" si="16"/>
        <v>252417.66666666666</v>
      </c>
      <c r="AD55" s="89">
        <v>10051</v>
      </c>
      <c r="AE55" s="89" t="s">
        <v>66</v>
      </c>
      <c r="AF55" s="89">
        <v>2020</v>
      </c>
      <c r="AG55" s="90">
        <v>122345678937</v>
      </c>
      <c r="AH55" s="89" t="s">
        <v>289</v>
      </c>
      <c r="AI55" s="92" t="s">
        <v>293</v>
      </c>
      <c r="AJ55" s="89">
        <v>9999988888</v>
      </c>
      <c r="AK55">
        <v>2020</v>
      </c>
    </row>
    <row r="56" spans="1:37" s="82" customFormat="1" ht="14.4" x14ac:dyDescent="0.3">
      <c r="A56" s="39">
        <f t="shared" si="20"/>
        <v>15</v>
      </c>
      <c r="B56" s="50" t="s">
        <v>80</v>
      </c>
      <c r="C56" s="50" t="s">
        <v>69</v>
      </c>
      <c r="D56" s="50" t="s">
        <v>103</v>
      </c>
      <c r="E56" s="50" t="s">
        <v>106</v>
      </c>
      <c r="F56" s="50" t="s">
        <v>107</v>
      </c>
      <c r="G56" s="49" t="s">
        <v>108</v>
      </c>
      <c r="H56" s="84">
        <v>526302010010589</v>
      </c>
      <c r="I56" s="56">
        <v>17000</v>
      </c>
      <c r="J56" s="39">
        <v>30</v>
      </c>
      <c r="K56" s="73">
        <v>28</v>
      </c>
      <c r="L56" s="85">
        <f t="shared" si="13"/>
        <v>15866.666666666666</v>
      </c>
      <c r="R56" s="76">
        <v>0</v>
      </c>
      <c r="S56" s="75">
        <f t="shared" si="14"/>
        <v>0</v>
      </c>
      <c r="T56" s="75"/>
      <c r="U56" s="80">
        <f t="shared" si="15"/>
        <v>15866.666666666666</v>
      </c>
      <c r="V56" s="77">
        <v>0</v>
      </c>
      <c r="W56" s="77">
        <v>0</v>
      </c>
      <c r="X56" s="78">
        <v>0</v>
      </c>
      <c r="Y56" s="79">
        <v>300</v>
      </c>
      <c r="Z56" s="79"/>
      <c r="AA56" s="75">
        <f t="shared" si="18"/>
        <v>300</v>
      </c>
      <c r="AB56" s="80">
        <f t="shared" si="19"/>
        <v>15566.666666666666</v>
      </c>
      <c r="AC56" s="81">
        <f t="shared" si="16"/>
        <v>267984.33333333331</v>
      </c>
      <c r="AD56" s="89">
        <v>10052</v>
      </c>
      <c r="AE56" s="89" t="s">
        <v>66</v>
      </c>
      <c r="AF56" s="89">
        <v>2020</v>
      </c>
      <c r="AG56" s="90">
        <v>122345678937</v>
      </c>
      <c r="AH56" s="89" t="s">
        <v>289</v>
      </c>
      <c r="AI56" s="92" t="s">
        <v>293</v>
      </c>
      <c r="AJ56" s="89">
        <v>9999988888</v>
      </c>
      <c r="AK56">
        <v>2020</v>
      </c>
    </row>
    <row r="57" spans="1:37" s="82" customFormat="1" ht="14.4" x14ac:dyDescent="0.3">
      <c r="A57" s="39">
        <f t="shared" si="20"/>
        <v>16</v>
      </c>
      <c r="B57" s="50" t="s">
        <v>81</v>
      </c>
      <c r="C57" s="50" t="s">
        <v>69</v>
      </c>
      <c r="D57" s="50" t="s">
        <v>103</v>
      </c>
      <c r="E57" s="50" t="s">
        <v>106</v>
      </c>
      <c r="F57" s="50" t="s">
        <v>107</v>
      </c>
      <c r="G57" s="49" t="s">
        <v>108</v>
      </c>
      <c r="H57" s="84">
        <v>526302010010593</v>
      </c>
      <c r="I57" s="56">
        <v>8000</v>
      </c>
      <c r="J57" s="39">
        <v>30</v>
      </c>
      <c r="K57" s="73">
        <v>29.5</v>
      </c>
      <c r="L57" s="85">
        <f t="shared" si="13"/>
        <v>7866.666666666667</v>
      </c>
      <c r="R57" s="76">
        <v>0</v>
      </c>
      <c r="S57" s="75">
        <f t="shared" si="14"/>
        <v>0</v>
      </c>
      <c r="T57" s="75"/>
      <c r="U57" s="80">
        <f t="shared" si="15"/>
        <v>7866.666666666667</v>
      </c>
      <c r="V57" s="77">
        <v>0</v>
      </c>
      <c r="W57" s="77">
        <v>0</v>
      </c>
      <c r="X57" s="78">
        <v>0</v>
      </c>
      <c r="Y57" s="79"/>
      <c r="Z57" s="79"/>
      <c r="AA57" s="75">
        <f t="shared" si="18"/>
        <v>0</v>
      </c>
      <c r="AB57" s="80">
        <f t="shared" si="19"/>
        <v>7866.666666666667</v>
      </c>
      <c r="AC57" s="81">
        <f t="shared" si="16"/>
        <v>275851</v>
      </c>
      <c r="AD57" s="89">
        <v>10053</v>
      </c>
      <c r="AE57" s="89" t="s">
        <v>66</v>
      </c>
      <c r="AF57" s="89">
        <v>2020</v>
      </c>
      <c r="AG57" s="90">
        <v>122345678937</v>
      </c>
      <c r="AH57" s="89" t="s">
        <v>289</v>
      </c>
      <c r="AI57" s="92" t="s">
        <v>293</v>
      </c>
      <c r="AJ57" s="89">
        <v>9999988888</v>
      </c>
      <c r="AK57">
        <v>2020</v>
      </c>
    </row>
    <row r="58" spans="1:37" s="82" customFormat="1" ht="14.4" x14ac:dyDescent="0.3">
      <c r="A58" s="39">
        <f t="shared" si="20"/>
        <v>17</v>
      </c>
      <c r="B58" s="82" t="s">
        <v>82</v>
      </c>
      <c r="C58" s="50" t="s">
        <v>69</v>
      </c>
      <c r="D58" s="50" t="s">
        <v>103</v>
      </c>
      <c r="E58" s="50" t="s">
        <v>106</v>
      </c>
      <c r="F58" s="50" t="s">
        <v>114</v>
      </c>
      <c r="G58" s="49" t="s">
        <v>108</v>
      </c>
      <c r="H58" s="84">
        <v>526302010010762</v>
      </c>
      <c r="I58" s="56">
        <v>20000</v>
      </c>
      <c r="J58" s="39">
        <v>30</v>
      </c>
      <c r="K58" s="73">
        <v>0</v>
      </c>
      <c r="L58" s="85">
        <f t="shared" si="13"/>
        <v>0</v>
      </c>
      <c r="R58" s="76">
        <v>0</v>
      </c>
      <c r="S58" s="75">
        <f t="shared" si="14"/>
        <v>0</v>
      </c>
      <c r="T58" s="75"/>
      <c r="U58" s="80">
        <f t="shared" si="15"/>
        <v>0</v>
      </c>
      <c r="V58" s="77">
        <v>0</v>
      </c>
      <c r="W58" s="77">
        <v>0</v>
      </c>
      <c r="X58" s="78">
        <v>0</v>
      </c>
      <c r="Y58" s="79">
        <v>0</v>
      </c>
      <c r="Z58" s="79">
        <v>0</v>
      </c>
      <c r="AA58" s="75">
        <f t="shared" si="18"/>
        <v>0</v>
      </c>
      <c r="AB58" s="80">
        <f t="shared" si="19"/>
        <v>0</v>
      </c>
      <c r="AC58" s="81">
        <f t="shared" si="16"/>
        <v>275851</v>
      </c>
      <c r="AD58" s="89">
        <v>10054</v>
      </c>
      <c r="AE58" s="89" t="s">
        <v>66</v>
      </c>
      <c r="AF58" s="89">
        <v>2020</v>
      </c>
      <c r="AG58" s="90">
        <v>122345678937</v>
      </c>
      <c r="AH58" s="89" t="s">
        <v>289</v>
      </c>
      <c r="AI58" s="92" t="s">
        <v>293</v>
      </c>
      <c r="AJ58" s="89">
        <v>9999988888</v>
      </c>
      <c r="AK58">
        <v>2020</v>
      </c>
    </row>
    <row r="59" spans="1:37" s="82" customFormat="1" ht="14.4" x14ac:dyDescent="0.3">
      <c r="A59" s="39">
        <f t="shared" si="20"/>
        <v>18</v>
      </c>
      <c r="B59" s="50" t="s">
        <v>83</v>
      </c>
      <c r="C59" s="50" t="s">
        <v>69</v>
      </c>
      <c r="D59" s="50" t="s">
        <v>103</v>
      </c>
      <c r="E59" s="50" t="s">
        <v>106</v>
      </c>
      <c r="F59" s="50" t="s">
        <v>114</v>
      </c>
      <c r="G59" s="49" t="s">
        <v>108</v>
      </c>
      <c r="H59" s="84">
        <v>526302010010756</v>
      </c>
      <c r="I59" s="56">
        <v>17000</v>
      </c>
      <c r="J59" s="39">
        <v>30</v>
      </c>
      <c r="K59" s="73">
        <v>30</v>
      </c>
      <c r="L59" s="85">
        <f t="shared" si="13"/>
        <v>17000</v>
      </c>
      <c r="R59" s="76">
        <v>14</v>
      </c>
      <c r="S59" s="75">
        <f t="shared" si="14"/>
        <v>7933</v>
      </c>
      <c r="T59" s="75"/>
      <c r="U59" s="80">
        <f t="shared" si="15"/>
        <v>24933</v>
      </c>
      <c r="V59" s="77">
        <v>0</v>
      </c>
      <c r="W59" s="77">
        <v>0</v>
      </c>
      <c r="X59" s="78">
        <v>0</v>
      </c>
      <c r="Y59" s="79">
        <v>300</v>
      </c>
      <c r="Z59" s="79"/>
      <c r="AA59" s="75">
        <f t="shared" si="18"/>
        <v>300</v>
      </c>
      <c r="AB59" s="80">
        <f t="shared" si="19"/>
        <v>24633</v>
      </c>
      <c r="AC59" s="81">
        <f t="shared" si="16"/>
        <v>300484</v>
      </c>
      <c r="AD59" s="89">
        <v>10055</v>
      </c>
      <c r="AE59" s="89" t="s">
        <v>66</v>
      </c>
      <c r="AF59" s="89">
        <v>2020</v>
      </c>
      <c r="AG59" s="90">
        <v>122345678937</v>
      </c>
      <c r="AH59" s="89" t="s">
        <v>289</v>
      </c>
      <c r="AI59" s="92" t="s">
        <v>293</v>
      </c>
      <c r="AJ59" s="89">
        <v>9999988888</v>
      </c>
      <c r="AK59">
        <v>2020</v>
      </c>
    </row>
    <row r="60" spans="1:37" s="82" customFormat="1" ht="14.4" x14ac:dyDescent="0.3">
      <c r="A60" s="39">
        <f t="shared" si="20"/>
        <v>19</v>
      </c>
      <c r="B60" s="50" t="s">
        <v>84</v>
      </c>
      <c r="C60" s="50" t="s">
        <v>69</v>
      </c>
      <c r="D60" s="50" t="s">
        <v>103</v>
      </c>
      <c r="E60" s="50" t="s">
        <v>106</v>
      </c>
      <c r="F60" s="50" t="s">
        <v>114</v>
      </c>
      <c r="G60" s="49" t="s">
        <v>108</v>
      </c>
      <c r="H60" s="84">
        <v>526302010010757</v>
      </c>
      <c r="I60" s="56">
        <v>13000</v>
      </c>
      <c r="J60" s="39">
        <v>30</v>
      </c>
      <c r="K60" s="73">
        <v>30</v>
      </c>
      <c r="L60" s="85">
        <f t="shared" si="13"/>
        <v>13000</v>
      </c>
      <c r="R60" s="76">
        <v>15</v>
      </c>
      <c r="S60" s="75">
        <f t="shared" si="14"/>
        <v>6500</v>
      </c>
      <c r="T60" s="75"/>
      <c r="U60" s="80">
        <f t="shared" si="15"/>
        <v>19500</v>
      </c>
      <c r="V60" s="77">
        <v>0</v>
      </c>
      <c r="W60" s="77">
        <v>0</v>
      </c>
      <c r="X60" s="78">
        <v>0</v>
      </c>
      <c r="Y60" s="79">
        <v>300</v>
      </c>
      <c r="Z60" s="79"/>
      <c r="AA60" s="75">
        <f t="shared" si="18"/>
        <v>300</v>
      </c>
      <c r="AB60" s="80">
        <f t="shared" si="19"/>
        <v>19200</v>
      </c>
      <c r="AC60" s="81">
        <f t="shared" si="16"/>
        <v>319684</v>
      </c>
      <c r="AD60" s="89">
        <v>10056</v>
      </c>
      <c r="AE60" s="89" t="s">
        <v>66</v>
      </c>
      <c r="AF60" s="89">
        <v>2020</v>
      </c>
      <c r="AG60" s="90">
        <v>122345678937</v>
      </c>
      <c r="AH60" s="89" t="s">
        <v>289</v>
      </c>
      <c r="AI60" s="92" t="s">
        <v>293</v>
      </c>
      <c r="AJ60" s="89">
        <v>9999988888</v>
      </c>
      <c r="AK60">
        <v>2020</v>
      </c>
    </row>
    <row r="61" spans="1:37" s="82" customFormat="1" ht="14.4" x14ac:dyDescent="0.3">
      <c r="A61" s="39">
        <f t="shared" si="20"/>
        <v>20</v>
      </c>
      <c r="B61" s="50" t="s">
        <v>85</v>
      </c>
      <c r="C61" s="50" t="s">
        <v>69</v>
      </c>
      <c r="D61" s="50" t="s">
        <v>103</v>
      </c>
      <c r="E61" s="50" t="s">
        <v>106</v>
      </c>
      <c r="F61" s="50" t="s">
        <v>114</v>
      </c>
      <c r="G61" s="49" t="s">
        <v>108</v>
      </c>
      <c r="H61" s="84">
        <v>526302010010755</v>
      </c>
      <c r="I61" s="56">
        <v>17000</v>
      </c>
      <c r="J61" s="39">
        <v>30</v>
      </c>
      <c r="K61" s="73">
        <v>27</v>
      </c>
      <c r="L61" s="85">
        <f t="shared" si="13"/>
        <v>15299.999999999998</v>
      </c>
      <c r="R61" s="76"/>
      <c r="S61" s="75">
        <f t="shared" si="14"/>
        <v>0</v>
      </c>
      <c r="T61" s="75"/>
      <c r="U61" s="80">
        <f t="shared" si="15"/>
        <v>15299.999999999998</v>
      </c>
      <c r="V61" s="77">
        <v>0</v>
      </c>
      <c r="W61" s="77">
        <v>0</v>
      </c>
      <c r="X61" s="78">
        <v>0</v>
      </c>
      <c r="Y61" s="79">
        <v>300</v>
      </c>
      <c r="Z61" s="79"/>
      <c r="AA61" s="75">
        <f t="shared" si="18"/>
        <v>300</v>
      </c>
      <c r="AB61" s="80">
        <f t="shared" si="19"/>
        <v>14999.999999999998</v>
      </c>
      <c r="AC61" s="81">
        <f t="shared" si="16"/>
        <v>334684</v>
      </c>
      <c r="AD61" s="89">
        <v>10057</v>
      </c>
      <c r="AE61" s="89" t="s">
        <v>66</v>
      </c>
      <c r="AF61" s="89">
        <v>2020</v>
      </c>
      <c r="AG61" s="90">
        <v>122345678937</v>
      </c>
      <c r="AH61" s="89" t="s">
        <v>289</v>
      </c>
      <c r="AI61" s="92" t="s">
        <v>293</v>
      </c>
      <c r="AJ61" s="89">
        <v>9999988888</v>
      </c>
      <c r="AK61">
        <v>2020</v>
      </c>
    </row>
    <row r="62" spans="1:37" s="82" customFormat="1" ht="14.4" x14ac:dyDescent="0.3">
      <c r="A62" s="39">
        <f t="shared" si="20"/>
        <v>21</v>
      </c>
      <c r="B62" s="50" t="s">
        <v>86</v>
      </c>
      <c r="C62" s="50" t="s">
        <v>69</v>
      </c>
      <c r="D62" s="50" t="s">
        <v>103</v>
      </c>
      <c r="E62" s="50" t="s">
        <v>106</v>
      </c>
      <c r="F62" s="50" t="s">
        <v>114</v>
      </c>
      <c r="G62" s="49" t="s">
        <v>108</v>
      </c>
      <c r="H62" s="84">
        <v>526302010010751</v>
      </c>
      <c r="I62" s="56">
        <v>17000</v>
      </c>
      <c r="J62" s="39">
        <v>30</v>
      </c>
      <c r="K62" s="73">
        <v>30</v>
      </c>
      <c r="L62" s="85">
        <f t="shared" si="13"/>
        <v>17000</v>
      </c>
      <c r="R62" s="76">
        <v>0</v>
      </c>
      <c r="S62" s="75">
        <f t="shared" si="14"/>
        <v>0</v>
      </c>
      <c r="T62" s="75"/>
      <c r="U62" s="80">
        <f t="shared" si="15"/>
        <v>17000</v>
      </c>
      <c r="V62" s="77">
        <v>0</v>
      </c>
      <c r="W62" s="77">
        <v>0</v>
      </c>
      <c r="X62" s="78">
        <v>0</v>
      </c>
      <c r="Y62" s="79">
        <v>300</v>
      </c>
      <c r="Z62" s="79"/>
      <c r="AA62" s="75">
        <f t="shared" si="18"/>
        <v>300</v>
      </c>
      <c r="AB62" s="80">
        <f t="shared" si="19"/>
        <v>16700</v>
      </c>
      <c r="AC62" s="81">
        <f t="shared" si="16"/>
        <v>351384</v>
      </c>
      <c r="AD62" s="89">
        <v>10058</v>
      </c>
      <c r="AE62" s="89" t="s">
        <v>66</v>
      </c>
      <c r="AF62" s="89">
        <v>2020</v>
      </c>
      <c r="AG62" s="90">
        <v>122345678937</v>
      </c>
      <c r="AH62" s="89" t="s">
        <v>289</v>
      </c>
      <c r="AI62" s="92" t="s">
        <v>293</v>
      </c>
      <c r="AJ62" s="89">
        <v>9999988888</v>
      </c>
      <c r="AK62">
        <v>2020</v>
      </c>
    </row>
    <row r="63" spans="1:37" s="82" customFormat="1" ht="14.4" x14ac:dyDescent="0.3">
      <c r="A63" s="39">
        <f t="shared" si="20"/>
        <v>22</v>
      </c>
      <c r="B63" s="50" t="s">
        <v>87</v>
      </c>
      <c r="C63" s="50" t="s">
        <v>69</v>
      </c>
      <c r="D63" s="50" t="s">
        <v>103</v>
      </c>
      <c r="E63" s="50" t="s">
        <v>106</v>
      </c>
      <c r="F63" s="50" t="s">
        <v>114</v>
      </c>
      <c r="G63" s="49" t="s">
        <v>108</v>
      </c>
      <c r="H63" s="84">
        <v>526302010010753</v>
      </c>
      <c r="I63" s="56">
        <v>16000</v>
      </c>
      <c r="J63" s="39">
        <v>30</v>
      </c>
      <c r="K63" s="73">
        <v>30</v>
      </c>
      <c r="L63" s="85">
        <f t="shared" si="13"/>
        <v>16000.000000000002</v>
      </c>
      <c r="R63" s="76">
        <v>1</v>
      </c>
      <c r="S63" s="75">
        <f t="shared" si="14"/>
        <v>533</v>
      </c>
      <c r="T63" s="75"/>
      <c r="U63" s="80">
        <f t="shared" si="15"/>
        <v>16533</v>
      </c>
      <c r="V63" s="77">
        <v>0</v>
      </c>
      <c r="W63" s="77">
        <v>0</v>
      </c>
      <c r="X63" s="78">
        <v>0</v>
      </c>
      <c r="Y63" s="79">
        <v>300</v>
      </c>
      <c r="Z63" s="79"/>
      <c r="AA63" s="75">
        <f t="shared" si="18"/>
        <v>300</v>
      </c>
      <c r="AB63" s="80">
        <f t="shared" si="19"/>
        <v>16233</v>
      </c>
      <c r="AC63" s="81">
        <f t="shared" si="16"/>
        <v>367617</v>
      </c>
      <c r="AD63" s="89">
        <v>10059</v>
      </c>
      <c r="AE63" s="89" t="s">
        <v>66</v>
      </c>
      <c r="AF63" s="89">
        <v>2020</v>
      </c>
      <c r="AG63" s="90">
        <v>122345678937</v>
      </c>
      <c r="AH63" s="89" t="s">
        <v>289</v>
      </c>
      <c r="AI63" s="92" t="s">
        <v>293</v>
      </c>
      <c r="AJ63" s="89">
        <v>9999988888</v>
      </c>
      <c r="AK63">
        <v>2020</v>
      </c>
    </row>
    <row r="64" spans="1:37" s="82" customFormat="1" ht="14.4" x14ac:dyDescent="0.3">
      <c r="A64" s="39">
        <f t="shared" si="20"/>
        <v>23</v>
      </c>
      <c r="B64" s="50" t="s">
        <v>88</v>
      </c>
      <c r="C64" s="50" t="s">
        <v>69</v>
      </c>
      <c r="D64" s="50" t="s">
        <v>103</v>
      </c>
      <c r="E64" s="50" t="s">
        <v>106</v>
      </c>
      <c r="F64" s="50" t="s">
        <v>114</v>
      </c>
      <c r="G64" s="49" t="s">
        <v>108</v>
      </c>
      <c r="H64" s="84">
        <v>526302010010752</v>
      </c>
      <c r="I64" s="56">
        <v>17000</v>
      </c>
      <c r="J64" s="39">
        <v>30</v>
      </c>
      <c r="K64" s="73">
        <v>28</v>
      </c>
      <c r="L64" s="85">
        <f t="shared" si="13"/>
        <v>15866.666666666666</v>
      </c>
      <c r="R64" s="76">
        <v>0</v>
      </c>
      <c r="S64" s="75">
        <f t="shared" si="14"/>
        <v>0</v>
      </c>
      <c r="T64" s="75"/>
      <c r="U64" s="80">
        <f t="shared" si="15"/>
        <v>15866.666666666666</v>
      </c>
      <c r="V64" s="77">
        <v>0</v>
      </c>
      <c r="W64" s="77">
        <v>0</v>
      </c>
      <c r="X64" s="78">
        <v>0</v>
      </c>
      <c r="Y64" s="79">
        <v>300</v>
      </c>
      <c r="Z64" s="79"/>
      <c r="AA64" s="75">
        <f t="shared" si="18"/>
        <v>300</v>
      </c>
      <c r="AB64" s="80">
        <f t="shared" si="19"/>
        <v>15566.666666666666</v>
      </c>
      <c r="AC64" s="81">
        <f t="shared" si="16"/>
        <v>383183.66666666669</v>
      </c>
      <c r="AD64" s="89">
        <v>10060</v>
      </c>
      <c r="AE64" s="89" t="s">
        <v>66</v>
      </c>
      <c r="AF64" s="89">
        <v>2020</v>
      </c>
      <c r="AG64" s="90">
        <v>122345678937</v>
      </c>
      <c r="AH64" s="89" t="s">
        <v>289</v>
      </c>
      <c r="AI64" s="92" t="s">
        <v>293</v>
      </c>
      <c r="AJ64" s="89">
        <v>9999988888</v>
      </c>
      <c r="AK64">
        <v>2020</v>
      </c>
    </row>
    <row r="65" spans="1:37" s="82" customFormat="1" ht="14.4" x14ac:dyDescent="0.3">
      <c r="A65" s="39">
        <f t="shared" si="20"/>
        <v>24</v>
      </c>
      <c r="B65" s="50" t="s">
        <v>89</v>
      </c>
      <c r="C65" s="50" t="s">
        <v>69</v>
      </c>
      <c r="D65" s="50" t="s">
        <v>103</v>
      </c>
      <c r="E65" s="50" t="s">
        <v>106</v>
      </c>
      <c r="F65" s="50" t="s">
        <v>114</v>
      </c>
      <c r="G65" s="49" t="s">
        <v>108</v>
      </c>
      <c r="H65" s="84">
        <v>526302010010750</v>
      </c>
      <c r="I65" s="56">
        <v>11000</v>
      </c>
      <c r="J65" s="39">
        <v>30</v>
      </c>
      <c r="K65" s="73">
        <v>30</v>
      </c>
      <c r="L65" s="85">
        <f t="shared" si="13"/>
        <v>11000</v>
      </c>
      <c r="R65" s="76">
        <v>0</v>
      </c>
      <c r="S65" s="75">
        <f t="shared" si="14"/>
        <v>0</v>
      </c>
      <c r="T65" s="75"/>
      <c r="U65" s="80">
        <f t="shared" si="15"/>
        <v>11000</v>
      </c>
      <c r="V65" s="77">
        <v>0</v>
      </c>
      <c r="W65" s="77">
        <v>0</v>
      </c>
      <c r="X65" s="78">
        <v>0</v>
      </c>
      <c r="Y65" s="79">
        <v>300</v>
      </c>
      <c r="Z65" s="79"/>
      <c r="AA65" s="75">
        <f t="shared" si="18"/>
        <v>300</v>
      </c>
      <c r="AB65" s="80">
        <f t="shared" si="19"/>
        <v>10700</v>
      </c>
      <c r="AC65" s="81">
        <f t="shared" si="16"/>
        <v>393883.66666666669</v>
      </c>
      <c r="AD65" s="89">
        <v>10061</v>
      </c>
      <c r="AE65" s="89" t="s">
        <v>66</v>
      </c>
      <c r="AF65" s="89">
        <v>2020</v>
      </c>
      <c r="AG65" s="90">
        <v>122345678937</v>
      </c>
      <c r="AH65" s="89" t="s">
        <v>289</v>
      </c>
      <c r="AI65" s="92" t="s">
        <v>293</v>
      </c>
      <c r="AJ65" s="89">
        <v>9999988888</v>
      </c>
      <c r="AK65">
        <v>2020</v>
      </c>
    </row>
    <row r="66" spans="1:37" s="82" customFormat="1" ht="14.4" x14ac:dyDescent="0.3">
      <c r="A66" s="39">
        <f t="shared" si="20"/>
        <v>25</v>
      </c>
      <c r="B66" s="50" t="s">
        <v>90</v>
      </c>
      <c r="C66" s="50" t="s">
        <v>69</v>
      </c>
      <c r="D66" s="50" t="s">
        <v>103</v>
      </c>
      <c r="E66" s="50" t="s">
        <v>106</v>
      </c>
      <c r="F66" s="50" t="s">
        <v>114</v>
      </c>
      <c r="G66" s="49" t="s">
        <v>108</v>
      </c>
      <c r="H66" s="84">
        <v>526302010010843</v>
      </c>
      <c r="I66" s="56">
        <v>16000</v>
      </c>
      <c r="J66" s="39">
        <v>30</v>
      </c>
      <c r="K66" s="73">
        <v>30</v>
      </c>
      <c r="L66" s="85">
        <f t="shared" si="13"/>
        <v>16000.000000000002</v>
      </c>
      <c r="R66" s="76">
        <v>3.5</v>
      </c>
      <c r="S66" s="75">
        <f t="shared" si="14"/>
        <v>1867</v>
      </c>
      <c r="T66" s="75"/>
      <c r="U66" s="80">
        <f t="shared" si="15"/>
        <v>17867</v>
      </c>
      <c r="V66" s="77">
        <v>0</v>
      </c>
      <c r="W66" s="77">
        <v>0</v>
      </c>
      <c r="X66" s="78">
        <v>0</v>
      </c>
      <c r="Y66" s="79">
        <v>0</v>
      </c>
      <c r="Z66" s="79"/>
      <c r="AA66" s="75">
        <f t="shared" si="18"/>
        <v>0</v>
      </c>
      <c r="AB66" s="80">
        <f t="shared" si="19"/>
        <v>17867</v>
      </c>
      <c r="AC66" s="81">
        <f t="shared" si="16"/>
        <v>411750.66666666669</v>
      </c>
      <c r="AD66" s="89">
        <v>10062</v>
      </c>
      <c r="AE66" s="89" t="s">
        <v>66</v>
      </c>
      <c r="AF66" s="89">
        <v>2020</v>
      </c>
      <c r="AG66" s="90">
        <v>122345678937</v>
      </c>
      <c r="AH66" s="89" t="s">
        <v>289</v>
      </c>
      <c r="AI66" s="92" t="s">
        <v>293</v>
      </c>
      <c r="AJ66" s="89">
        <v>9999988888</v>
      </c>
      <c r="AK66">
        <v>2020</v>
      </c>
    </row>
    <row r="67" spans="1:37" ht="14.4" x14ac:dyDescent="0.3">
      <c r="A67" s="39">
        <f t="shared" si="20"/>
        <v>26</v>
      </c>
      <c r="B67" s="27" t="s">
        <v>91</v>
      </c>
      <c r="C67" s="27" t="s">
        <v>69</v>
      </c>
      <c r="D67" s="27" t="s">
        <v>103</v>
      </c>
      <c r="E67" s="27" t="s">
        <v>106</v>
      </c>
      <c r="F67" s="27" t="s">
        <v>114</v>
      </c>
      <c r="G67" s="40" t="s">
        <v>108</v>
      </c>
      <c r="H67" s="52">
        <v>526302010010842</v>
      </c>
      <c r="I67" s="53">
        <v>30000</v>
      </c>
      <c r="J67" s="42">
        <v>30</v>
      </c>
      <c r="K67" s="43">
        <v>23</v>
      </c>
      <c r="L67" s="54">
        <f t="shared" si="13"/>
        <v>23000</v>
      </c>
      <c r="S67" s="45">
        <f t="shared" si="14"/>
        <v>0</v>
      </c>
      <c r="T67" s="45"/>
      <c r="U67" s="46">
        <f t="shared" si="15"/>
        <v>23000</v>
      </c>
      <c r="V67" s="25">
        <v>0</v>
      </c>
      <c r="W67" s="25">
        <v>0</v>
      </c>
      <c r="X67" s="26">
        <v>0</v>
      </c>
      <c r="Y67" s="23">
        <v>300</v>
      </c>
      <c r="AA67" s="45">
        <f t="shared" si="18"/>
        <v>300</v>
      </c>
      <c r="AB67" s="46">
        <f t="shared" si="19"/>
        <v>22700</v>
      </c>
      <c r="AC67" s="81">
        <f t="shared" si="16"/>
        <v>434450.66666666669</v>
      </c>
      <c r="AD67" s="89">
        <v>10063</v>
      </c>
      <c r="AE67" s="89" t="s">
        <v>66</v>
      </c>
      <c r="AF67" s="89">
        <v>2020</v>
      </c>
      <c r="AG67" s="90">
        <v>122345678937</v>
      </c>
      <c r="AH67" s="89" t="s">
        <v>289</v>
      </c>
      <c r="AI67" s="92" t="s">
        <v>293</v>
      </c>
      <c r="AJ67" s="89">
        <v>9999988888</v>
      </c>
      <c r="AK67">
        <v>2020</v>
      </c>
    </row>
    <row r="68" spans="1:37" s="82" customFormat="1" ht="14.4" x14ac:dyDescent="0.3">
      <c r="A68" s="39">
        <f t="shared" si="20"/>
        <v>27</v>
      </c>
      <c r="B68" s="50" t="s">
        <v>92</v>
      </c>
      <c r="C68" s="50" t="s">
        <v>69</v>
      </c>
      <c r="D68" s="50" t="s">
        <v>103</v>
      </c>
      <c r="E68" s="50" t="s">
        <v>106</v>
      </c>
      <c r="F68" s="50" t="s">
        <v>114</v>
      </c>
      <c r="G68" s="49" t="s">
        <v>108</v>
      </c>
      <c r="H68" s="84">
        <v>526302010010908</v>
      </c>
      <c r="I68" s="56">
        <v>7000</v>
      </c>
      <c r="J68" s="39">
        <v>30</v>
      </c>
      <c r="K68" s="73">
        <v>30</v>
      </c>
      <c r="L68" s="85">
        <f t="shared" si="13"/>
        <v>7000</v>
      </c>
      <c r="R68" s="76">
        <v>6</v>
      </c>
      <c r="S68" s="75">
        <f t="shared" si="14"/>
        <v>1400</v>
      </c>
      <c r="T68" s="75"/>
      <c r="U68" s="80">
        <f t="shared" si="15"/>
        <v>8400</v>
      </c>
      <c r="V68" s="77">
        <v>0</v>
      </c>
      <c r="W68" s="77">
        <v>0</v>
      </c>
      <c r="X68" s="78">
        <v>0</v>
      </c>
      <c r="Y68" s="79"/>
      <c r="Z68" s="79"/>
      <c r="AA68" s="75">
        <f t="shared" si="18"/>
        <v>0</v>
      </c>
      <c r="AB68" s="80">
        <f t="shared" si="19"/>
        <v>8400</v>
      </c>
      <c r="AC68" s="81">
        <f t="shared" si="16"/>
        <v>442850.66666666669</v>
      </c>
      <c r="AD68" s="89">
        <v>10064</v>
      </c>
      <c r="AE68" s="89" t="s">
        <v>66</v>
      </c>
      <c r="AF68" s="89">
        <v>2020</v>
      </c>
      <c r="AG68" s="90">
        <v>122345678937</v>
      </c>
      <c r="AH68" s="89" t="s">
        <v>289</v>
      </c>
      <c r="AI68" s="92" t="s">
        <v>293</v>
      </c>
      <c r="AJ68" s="89">
        <v>9999988888</v>
      </c>
      <c r="AK68">
        <v>2020</v>
      </c>
    </row>
    <row r="69" spans="1:37" ht="14.4" x14ac:dyDescent="0.3">
      <c r="A69" s="38">
        <f t="shared" si="20"/>
        <v>28</v>
      </c>
      <c r="B69" s="27" t="s">
        <v>93</v>
      </c>
      <c r="C69" s="27" t="s">
        <v>69</v>
      </c>
      <c r="D69" s="27" t="s">
        <v>103</v>
      </c>
      <c r="E69" s="27" t="s">
        <v>106</v>
      </c>
      <c r="F69" s="27" t="s">
        <v>114</v>
      </c>
      <c r="G69" s="40" t="s">
        <v>108</v>
      </c>
      <c r="H69" s="52">
        <v>526302010010948</v>
      </c>
      <c r="I69" s="56">
        <v>13000</v>
      </c>
      <c r="J69" s="42">
        <v>30</v>
      </c>
      <c r="K69" s="43">
        <v>29.5</v>
      </c>
      <c r="L69" s="54">
        <f t="shared" si="13"/>
        <v>12783.333333333332</v>
      </c>
      <c r="R69" s="24">
        <v>0</v>
      </c>
      <c r="S69" s="45">
        <f t="shared" si="14"/>
        <v>0</v>
      </c>
      <c r="T69" s="45"/>
      <c r="U69" s="46">
        <f t="shared" si="15"/>
        <v>12783.333333333332</v>
      </c>
      <c r="V69" s="25">
        <v>0</v>
      </c>
      <c r="W69" s="25">
        <v>0</v>
      </c>
      <c r="X69" s="26">
        <v>0</v>
      </c>
      <c r="Y69" s="23">
        <v>300</v>
      </c>
      <c r="AA69" s="45">
        <f t="shared" si="18"/>
        <v>300</v>
      </c>
      <c r="AB69" s="46">
        <f t="shared" si="19"/>
        <v>12483.333333333332</v>
      </c>
      <c r="AC69" s="81">
        <f t="shared" si="16"/>
        <v>455334</v>
      </c>
      <c r="AD69" s="89">
        <v>10065</v>
      </c>
      <c r="AE69" s="89" t="s">
        <v>66</v>
      </c>
      <c r="AF69" s="89">
        <v>2020</v>
      </c>
      <c r="AG69" s="90">
        <v>122345678937</v>
      </c>
      <c r="AH69" s="89" t="s">
        <v>289</v>
      </c>
      <c r="AI69" s="92" t="s">
        <v>293</v>
      </c>
      <c r="AJ69" s="89">
        <v>9999988888</v>
      </c>
      <c r="AK69">
        <v>2020</v>
      </c>
    </row>
    <row r="70" spans="1:37" ht="14.4" x14ac:dyDescent="0.3">
      <c r="A70" s="38">
        <f t="shared" si="20"/>
        <v>29</v>
      </c>
      <c r="B70" s="27" t="s">
        <v>94</v>
      </c>
      <c r="C70" s="27" t="s">
        <v>69</v>
      </c>
      <c r="D70" s="27" t="s">
        <v>103</v>
      </c>
      <c r="E70" s="27" t="s">
        <v>106</v>
      </c>
      <c r="F70" s="27" t="s">
        <v>114</v>
      </c>
      <c r="G70" s="40" t="s">
        <v>108</v>
      </c>
      <c r="H70" s="52">
        <v>526302010010953</v>
      </c>
      <c r="I70" s="56">
        <v>13000</v>
      </c>
      <c r="J70" s="42">
        <v>30</v>
      </c>
      <c r="K70" s="43">
        <v>29</v>
      </c>
      <c r="L70" s="54">
        <f t="shared" si="13"/>
        <v>12566.666666666666</v>
      </c>
      <c r="R70" s="24">
        <v>0</v>
      </c>
      <c r="S70" s="45">
        <f t="shared" si="14"/>
        <v>0</v>
      </c>
      <c r="T70" s="45"/>
      <c r="U70" s="46">
        <f t="shared" si="15"/>
        <v>12566.666666666666</v>
      </c>
      <c r="V70" s="25">
        <v>0</v>
      </c>
      <c r="W70" s="25">
        <v>0</v>
      </c>
      <c r="X70" s="26">
        <v>0</v>
      </c>
      <c r="Y70" s="23">
        <v>300</v>
      </c>
      <c r="AA70" s="45">
        <f t="shared" si="18"/>
        <v>300</v>
      </c>
      <c r="AB70" s="46">
        <f t="shared" si="19"/>
        <v>12266.666666666666</v>
      </c>
      <c r="AC70" s="81">
        <f t="shared" si="16"/>
        <v>467600.66666666669</v>
      </c>
      <c r="AD70" s="89">
        <v>10066</v>
      </c>
      <c r="AE70" s="89" t="s">
        <v>66</v>
      </c>
      <c r="AF70" s="89">
        <v>2020</v>
      </c>
      <c r="AG70" s="90">
        <v>122345678937</v>
      </c>
      <c r="AH70" s="89" t="s">
        <v>289</v>
      </c>
      <c r="AI70" s="92" t="s">
        <v>293</v>
      </c>
      <c r="AJ70" s="89">
        <v>9999988888</v>
      </c>
      <c r="AK70">
        <v>2020</v>
      </c>
    </row>
    <row r="71" spans="1:37" ht="14.4" x14ac:dyDescent="0.3">
      <c r="A71" s="38">
        <f t="shared" si="20"/>
        <v>30</v>
      </c>
      <c r="B71" s="27" t="s">
        <v>95</v>
      </c>
      <c r="C71" s="27" t="s">
        <v>69</v>
      </c>
      <c r="D71" s="27" t="s">
        <v>103</v>
      </c>
      <c r="E71" s="27" t="s">
        <v>106</v>
      </c>
      <c r="F71" s="27" t="s">
        <v>114</v>
      </c>
      <c r="G71" s="40" t="s">
        <v>108</v>
      </c>
      <c r="H71" s="52">
        <v>526302010010952</v>
      </c>
      <c r="I71" s="56">
        <v>13000</v>
      </c>
      <c r="J71" s="42">
        <v>30</v>
      </c>
      <c r="K71" s="43">
        <v>29</v>
      </c>
      <c r="L71" s="54">
        <f t="shared" si="13"/>
        <v>12566.666666666666</v>
      </c>
      <c r="R71" s="24">
        <v>0</v>
      </c>
      <c r="S71" s="45">
        <f t="shared" si="14"/>
        <v>0</v>
      </c>
      <c r="T71" s="45"/>
      <c r="U71" s="46">
        <f t="shared" si="15"/>
        <v>12566.666666666666</v>
      </c>
      <c r="V71" s="25">
        <v>0</v>
      </c>
      <c r="W71" s="25">
        <v>0</v>
      </c>
      <c r="X71" s="26">
        <v>0</v>
      </c>
      <c r="Y71" s="23">
        <v>300</v>
      </c>
      <c r="AA71" s="45">
        <f t="shared" si="18"/>
        <v>300</v>
      </c>
      <c r="AB71" s="46">
        <f t="shared" si="19"/>
        <v>12266.666666666666</v>
      </c>
      <c r="AC71" s="81">
        <f t="shared" si="16"/>
        <v>479867.33333333337</v>
      </c>
      <c r="AD71" s="89">
        <v>10067</v>
      </c>
      <c r="AE71" s="89" t="s">
        <v>66</v>
      </c>
      <c r="AF71" s="89">
        <v>2020</v>
      </c>
      <c r="AG71" s="90">
        <v>122345678937</v>
      </c>
      <c r="AH71" s="89" t="s">
        <v>289</v>
      </c>
      <c r="AI71" s="92" t="s">
        <v>293</v>
      </c>
      <c r="AJ71" s="89">
        <v>9999988888</v>
      </c>
      <c r="AK71">
        <v>2020</v>
      </c>
    </row>
    <row r="72" spans="1:37" ht="14.4" x14ac:dyDescent="0.3">
      <c r="A72" s="38">
        <f t="shared" si="20"/>
        <v>31</v>
      </c>
      <c r="B72" s="27" t="s">
        <v>98</v>
      </c>
      <c r="C72" s="27" t="s">
        <v>69</v>
      </c>
      <c r="D72" s="27" t="s">
        <v>103</v>
      </c>
      <c r="E72" s="27" t="s">
        <v>106</v>
      </c>
      <c r="F72" s="27" t="s">
        <v>114</v>
      </c>
      <c r="G72" s="40" t="s">
        <v>108</v>
      </c>
      <c r="H72" s="52">
        <v>526302010011054</v>
      </c>
      <c r="I72" s="56">
        <v>12000</v>
      </c>
      <c r="J72" s="42">
        <v>30</v>
      </c>
      <c r="K72" s="43">
        <v>29</v>
      </c>
      <c r="L72" s="54">
        <f t="shared" si="13"/>
        <v>11600</v>
      </c>
      <c r="R72" s="24">
        <v>0</v>
      </c>
      <c r="S72" s="45">
        <f t="shared" si="14"/>
        <v>0</v>
      </c>
      <c r="T72" s="45"/>
      <c r="U72" s="46">
        <f t="shared" si="15"/>
        <v>11600</v>
      </c>
      <c r="V72" s="25">
        <v>0</v>
      </c>
      <c r="W72" s="25">
        <v>0</v>
      </c>
      <c r="X72" s="26">
        <v>0</v>
      </c>
      <c r="Y72" s="23">
        <v>300</v>
      </c>
      <c r="AA72" s="45">
        <f t="shared" si="18"/>
        <v>300</v>
      </c>
      <c r="AB72" s="46">
        <f t="shared" si="19"/>
        <v>11300</v>
      </c>
      <c r="AC72" s="81">
        <f t="shared" si="16"/>
        <v>491167.33333333337</v>
      </c>
      <c r="AD72" s="89">
        <v>10068</v>
      </c>
      <c r="AE72" s="89" t="s">
        <v>66</v>
      </c>
      <c r="AF72" s="89">
        <v>2020</v>
      </c>
      <c r="AG72" s="90">
        <v>122345678937</v>
      </c>
      <c r="AH72" s="89" t="s">
        <v>289</v>
      </c>
      <c r="AI72" s="92" t="s">
        <v>293</v>
      </c>
      <c r="AJ72" s="89">
        <v>9999988888</v>
      </c>
      <c r="AK72">
        <v>2020</v>
      </c>
    </row>
    <row r="73" spans="1:37" ht="14.4" x14ac:dyDescent="0.3">
      <c r="A73" s="38">
        <f t="shared" si="20"/>
        <v>32</v>
      </c>
      <c r="B73" s="27" t="s">
        <v>99</v>
      </c>
      <c r="C73" s="27" t="s">
        <v>69</v>
      </c>
      <c r="D73" s="27" t="s">
        <v>103</v>
      </c>
      <c r="E73" s="27" t="s">
        <v>106</v>
      </c>
      <c r="F73" s="27" t="s">
        <v>114</v>
      </c>
      <c r="G73" s="40" t="s">
        <v>108</v>
      </c>
      <c r="H73" s="52">
        <v>526302010010949</v>
      </c>
      <c r="I73" s="56">
        <v>8000</v>
      </c>
      <c r="J73" s="42">
        <v>30</v>
      </c>
      <c r="K73" s="43">
        <v>30</v>
      </c>
      <c r="L73" s="54">
        <f t="shared" si="13"/>
        <v>8000.0000000000009</v>
      </c>
      <c r="R73" s="24">
        <v>5</v>
      </c>
      <c r="S73" s="45">
        <f t="shared" si="14"/>
        <v>1333</v>
      </c>
      <c r="T73" s="45"/>
      <c r="U73" s="46">
        <f t="shared" si="15"/>
        <v>9333</v>
      </c>
      <c r="V73" s="25">
        <v>0</v>
      </c>
      <c r="W73" s="25">
        <v>0</v>
      </c>
      <c r="X73" s="26">
        <v>0</v>
      </c>
      <c r="AA73" s="45">
        <f t="shared" si="18"/>
        <v>0</v>
      </c>
      <c r="AB73" s="46">
        <f t="shared" si="19"/>
        <v>9333</v>
      </c>
      <c r="AC73" s="81">
        <f t="shared" si="16"/>
        <v>500500.33333333337</v>
      </c>
      <c r="AD73" s="89">
        <v>10069</v>
      </c>
      <c r="AE73" s="89" t="s">
        <v>66</v>
      </c>
      <c r="AF73" s="89">
        <v>2020</v>
      </c>
      <c r="AG73" s="90">
        <v>122345678937</v>
      </c>
      <c r="AH73" s="89" t="s">
        <v>289</v>
      </c>
      <c r="AI73" s="92" t="s">
        <v>293</v>
      </c>
      <c r="AJ73" s="89">
        <v>9999988888</v>
      </c>
      <c r="AK73">
        <v>2020</v>
      </c>
    </row>
    <row r="74" spans="1:37" ht="14.4" x14ac:dyDescent="0.3">
      <c r="A74" s="38">
        <f t="shared" si="20"/>
        <v>33</v>
      </c>
      <c r="B74" s="27" t="s">
        <v>100</v>
      </c>
      <c r="C74" s="27" t="s">
        <v>69</v>
      </c>
      <c r="D74" s="27" t="s">
        <v>103</v>
      </c>
      <c r="E74" s="27" t="s">
        <v>106</v>
      </c>
      <c r="F74" s="27" t="s">
        <v>114</v>
      </c>
      <c r="G74" s="40" t="s">
        <v>108</v>
      </c>
      <c r="H74" s="52">
        <v>526302010010950</v>
      </c>
      <c r="I74" s="56">
        <v>6500</v>
      </c>
      <c r="J74" s="42">
        <v>30</v>
      </c>
      <c r="K74" s="43">
        <v>30</v>
      </c>
      <c r="L74" s="54">
        <f t="shared" si="13"/>
        <v>6500</v>
      </c>
      <c r="R74" s="24">
        <v>6</v>
      </c>
      <c r="S74" s="45">
        <f t="shared" si="14"/>
        <v>1300</v>
      </c>
      <c r="T74" s="45"/>
      <c r="U74" s="46">
        <f t="shared" si="15"/>
        <v>7800</v>
      </c>
      <c r="V74" s="25">
        <v>0</v>
      </c>
      <c r="W74" s="25">
        <v>0</v>
      </c>
      <c r="X74" s="26">
        <v>0</v>
      </c>
      <c r="AA74" s="45">
        <f t="shared" si="18"/>
        <v>0</v>
      </c>
      <c r="AB74" s="46">
        <f t="shared" si="19"/>
        <v>7800</v>
      </c>
      <c r="AC74" s="81">
        <f t="shared" si="16"/>
        <v>508300.33333333337</v>
      </c>
      <c r="AD74" s="89">
        <v>10070</v>
      </c>
      <c r="AE74" s="89" t="s">
        <v>66</v>
      </c>
      <c r="AF74" s="89">
        <v>2020</v>
      </c>
      <c r="AG74" s="90">
        <v>122345678937</v>
      </c>
      <c r="AH74" s="89" t="s">
        <v>289</v>
      </c>
      <c r="AI74" s="92" t="s">
        <v>293</v>
      </c>
      <c r="AJ74" s="89">
        <v>9999988888</v>
      </c>
      <c r="AK74">
        <v>2020</v>
      </c>
    </row>
    <row r="75" spans="1:37" ht="14.4" x14ac:dyDescent="0.3">
      <c r="A75" s="38">
        <f t="shared" si="20"/>
        <v>34</v>
      </c>
      <c r="B75" s="27" t="s">
        <v>19</v>
      </c>
      <c r="C75" s="27" t="s">
        <v>69</v>
      </c>
      <c r="D75" s="27" t="s">
        <v>103</v>
      </c>
      <c r="E75" s="27" t="s">
        <v>106</v>
      </c>
      <c r="F75" s="27" t="s">
        <v>115</v>
      </c>
      <c r="G75" s="40" t="s">
        <v>116</v>
      </c>
      <c r="H75" s="52">
        <v>332902010726857</v>
      </c>
      <c r="I75" s="56">
        <v>34000</v>
      </c>
      <c r="J75" s="42">
        <v>30</v>
      </c>
      <c r="K75" s="43">
        <v>28</v>
      </c>
      <c r="L75" s="54">
        <f t="shared" si="13"/>
        <v>31733.333333333332</v>
      </c>
      <c r="R75" s="24">
        <v>0</v>
      </c>
      <c r="S75" s="45">
        <f t="shared" si="14"/>
        <v>0</v>
      </c>
      <c r="T75" s="45"/>
      <c r="U75" s="46">
        <f t="shared" si="15"/>
        <v>31733.333333333332</v>
      </c>
      <c r="V75" s="25">
        <v>0</v>
      </c>
      <c r="W75" s="25">
        <v>0</v>
      </c>
      <c r="X75" s="26">
        <v>0</v>
      </c>
      <c r="Y75" s="23">
        <v>300</v>
      </c>
      <c r="AA75" s="45">
        <f t="shared" si="18"/>
        <v>300</v>
      </c>
      <c r="AB75" s="46">
        <f t="shared" si="19"/>
        <v>31433.333333333332</v>
      </c>
      <c r="AC75" s="81">
        <f t="shared" si="16"/>
        <v>539733.66666666674</v>
      </c>
      <c r="AD75" s="89">
        <v>10071</v>
      </c>
      <c r="AE75" s="89" t="s">
        <v>66</v>
      </c>
      <c r="AF75" s="89">
        <v>2020</v>
      </c>
      <c r="AG75" s="90">
        <v>122345678937</v>
      </c>
      <c r="AH75" s="89" t="s">
        <v>289</v>
      </c>
      <c r="AI75" s="92" t="s">
        <v>293</v>
      </c>
      <c r="AJ75" s="89">
        <v>9999988888</v>
      </c>
      <c r="AK75">
        <v>2020</v>
      </c>
    </row>
    <row r="76" spans="1:37" s="82" customFormat="1" ht="14.4" x14ac:dyDescent="0.3">
      <c r="A76" s="38">
        <f t="shared" si="20"/>
        <v>35</v>
      </c>
      <c r="B76" s="50" t="s">
        <v>63</v>
      </c>
      <c r="C76" s="50" t="s">
        <v>69</v>
      </c>
      <c r="D76" s="50" t="s">
        <v>103</v>
      </c>
      <c r="E76" s="50" t="s">
        <v>106</v>
      </c>
      <c r="F76" s="50" t="s">
        <v>107</v>
      </c>
      <c r="G76" s="49" t="s">
        <v>108</v>
      </c>
      <c r="H76" s="84">
        <v>526302010010502</v>
      </c>
      <c r="I76" s="56">
        <v>16000</v>
      </c>
      <c r="J76" s="39">
        <v>30</v>
      </c>
      <c r="K76" s="73">
        <v>30</v>
      </c>
      <c r="L76" s="85">
        <f t="shared" si="13"/>
        <v>16000.000000000002</v>
      </c>
      <c r="R76" s="76">
        <v>3</v>
      </c>
      <c r="S76" s="75">
        <f t="shared" si="14"/>
        <v>1600</v>
      </c>
      <c r="T76" s="75"/>
      <c r="U76" s="80">
        <f t="shared" si="15"/>
        <v>17600</v>
      </c>
      <c r="V76" s="77">
        <v>0</v>
      </c>
      <c r="W76" s="77">
        <v>0</v>
      </c>
      <c r="X76" s="78">
        <v>0</v>
      </c>
      <c r="Y76" s="79">
        <v>300</v>
      </c>
      <c r="Z76" s="79"/>
      <c r="AA76" s="75">
        <f t="shared" si="18"/>
        <v>300</v>
      </c>
      <c r="AB76" s="80">
        <f t="shared" si="19"/>
        <v>17300</v>
      </c>
      <c r="AC76" s="81">
        <f t="shared" si="16"/>
        <v>557033.66666666674</v>
      </c>
      <c r="AD76" s="89">
        <v>10072</v>
      </c>
      <c r="AE76" s="89" t="s">
        <v>66</v>
      </c>
      <c r="AF76" s="89">
        <v>2020</v>
      </c>
      <c r="AG76" s="90">
        <v>122345678937</v>
      </c>
      <c r="AH76" s="89" t="s">
        <v>289</v>
      </c>
      <c r="AI76" s="92" t="s">
        <v>293</v>
      </c>
      <c r="AJ76" s="89">
        <v>9999988888</v>
      </c>
      <c r="AK76">
        <v>2020</v>
      </c>
    </row>
    <row r="77" spans="1:37" ht="14.4" x14ac:dyDescent="0.3">
      <c r="A77" s="38">
        <f t="shared" si="20"/>
        <v>36</v>
      </c>
      <c r="B77" s="27" t="s">
        <v>101</v>
      </c>
      <c r="C77" s="27" t="s">
        <v>69</v>
      </c>
      <c r="D77" s="27" t="s">
        <v>103</v>
      </c>
      <c r="E77" s="27" t="s">
        <v>106</v>
      </c>
      <c r="F77" s="27" t="s">
        <v>107</v>
      </c>
      <c r="G77" s="40" t="s">
        <v>108</v>
      </c>
      <c r="H77" s="52">
        <v>526302010011225</v>
      </c>
      <c r="I77" s="56">
        <v>21000</v>
      </c>
      <c r="J77" s="42">
        <v>30</v>
      </c>
      <c r="K77" s="43">
        <v>30</v>
      </c>
      <c r="L77" s="54">
        <f t="shared" si="13"/>
        <v>21000</v>
      </c>
      <c r="R77" s="24">
        <v>0</v>
      </c>
      <c r="S77" s="45">
        <f t="shared" si="14"/>
        <v>0</v>
      </c>
      <c r="T77" s="45"/>
      <c r="U77" s="46">
        <f t="shared" si="15"/>
        <v>21000</v>
      </c>
      <c r="V77" s="25">
        <v>0</v>
      </c>
      <c r="W77" s="25">
        <v>0</v>
      </c>
      <c r="X77" s="26">
        <v>0</v>
      </c>
      <c r="AA77" s="45">
        <f t="shared" si="18"/>
        <v>0</v>
      </c>
      <c r="AB77" s="46">
        <f t="shared" si="19"/>
        <v>21000</v>
      </c>
      <c r="AC77" s="81">
        <f t="shared" si="16"/>
        <v>578033.66666666674</v>
      </c>
      <c r="AD77" s="89">
        <v>10073</v>
      </c>
      <c r="AE77" s="89" t="s">
        <v>66</v>
      </c>
      <c r="AF77" s="89">
        <v>2020</v>
      </c>
      <c r="AG77" s="90">
        <v>122345678937</v>
      </c>
      <c r="AH77" s="89" t="s">
        <v>289</v>
      </c>
      <c r="AI77" s="92" t="s">
        <v>293</v>
      </c>
      <c r="AJ77" s="89">
        <v>9999988888</v>
      </c>
      <c r="AK77">
        <v>2020</v>
      </c>
    </row>
    <row r="78" spans="1:37" s="82" customFormat="1" ht="14.4" x14ac:dyDescent="0.3">
      <c r="A78" s="38">
        <f t="shared" si="20"/>
        <v>37</v>
      </c>
      <c r="B78" s="50" t="s">
        <v>102</v>
      </c>
      <c r="C78" s="50" t="s">
        <v>69</v>
      </c>
      <c r="D78" s="50" t="s">
        <v>103</v>
      </c>
      <c r="E78" s="50" t="s">
        <v>106</v>
      </c>
      <c r="F78" s="50" t="s">
        <v>107</v>
      </c>
      <c r="G78" s="49" t="s">
        <v>108</v>
      </c>
      <c r="H78" s="84">
        <v>526302010011144</v>
      </c>
      <c r="I78" s="56">
        <v>7000</v>
      </c>
      <c r="J78" s="39">
        <v>30</v>
      </c>
      <c r="K78" s="73">
        <v>30</v>
      </c>
      <c r="L78" s="85">
        <f t="shared" si="13"/>
        <v>7000</v>
      </c>
      <c r="R78" s="76">
        <v>5</v>
      </c>
      <c r="S78" s="75">
        <f t="shared" si="14"/>
        <v>1167</v>
      </c>
      <c r="T78" s="75"/>
      <c r="U78" s="80">
        <f t="shared" si="15"/>
        <v>8167</v>
      </c>
      <c r="V78" s="77">
        <v>0</v>
      </c>
      <c r="W78" s="77">
        <v>0</v>
      </c>
      <c r="X78" s="78">
        <v>0</v>
      </c>
      <c r="Y78" s="79"/>
      <c r="Z78" s="79"/>
      <c r="AA78" s="75">
        <f t="shared" si="18"/>
        <v>0</v>
      </c>
      <c r="AB78" s="80">
        <f t="shared" si="19"/>
        <v>8167</v>
      </c>
      <c r="AC78" s="81">
        <f t="shared" si="16"/>
        <v>586200.66666666674</v>
      </c>
      <c r="AD78" s="89">
        <v>10074</v>
      </c>
      <c r="AE78" s="89" t="s">
        <v>66</v>
      </c>
      <c r="AF78" s="89">
        <v>2020</v>
      </c>
      <c r="AG78" s="90">
        <v>122345678937</v>
      </c>
      <c r="AH78" s="89" t="s">
        <v>289</v>
      </c>
      <c r="AI78" s="92" t="s">
        <v>293</v>
      </c>
      <c r="AJ78" s="89">
        <v>9999988888</v>
      </c>
      <c r="AK78">
        <v>2020</v>
      </c>
    </row>
    <row r="79" spans="1:37" ht="14.4" x14ac:dyDescent="0.3">
      <c r="A79" s="38">
        <f t="shared" si="20"/>
        <v>38</v>
      </c>
      <c r="B79" s="27" t="s">
        <v>119</v>
      </c>
      <c r="C79" s="27" t="s">
        <v>69</v>
      </c>
      <c r="D79" s="27" t="s">
        <v>103</v>
      </c>
      <c r="E79" s="27" t="s">
        <v>106</v>
      </c>
      <c r="F79" s="27" t="s">
        <v>107</v>
      </c>
      <c r="G79" s="40" t="s">
        <v>108</v>
      </c>
      <c r="H79" s="52">
        <v>526302010011399</v>
      </c>
      <c r="I79" s="56">
        <v>10000</v>
      </c>
      <c r="J79" s="42">
        <v>30</v>
      </c>
      <c r="K79" s="43">
        <v>30</v>
      </c>
      <c r="L79" s="54">
        <f>+I79/J79*K79</f>
        <v>10000</v>
      </c>
      <c r="R79" s="24">
        <v>7</v>
      </c>
      <c r="S79" s="45">
        <f t="shared" si="14"/>
        <v>2333</v>
      </c>
      <c r="T79" s="45"/>
      <c r="U79" s="46">
        <f t="shared" si="15"/>
        <v>12333</v>
      </c>
      <c r="V79" s="25">
        <v>0</v>
      </c>
      <c r="W79" s="25">
        <v>0</v>
      </c>
      <c r="X79" s="26">
        <v>0</v>
      </c>
      <c r="Y79" s="23">
        <v>0</v>
      </c>
      <c r="AA79" s="45">
        <f t="shared" ref="AA79:AA87" si="21">+V79+W79+X79+Y79+Z79</f>
        <v>0</v>
      </c>
      <c r="AB79" s="46">
        <f t="shared" si="19"/>
        <v>12333</v>
      </c>
      <c r="AC79" s="81">
        <f t="shared" si="16"/>
        <v>598533.66666666674</v>
      </c>
      <c r="AD79" s="89">
        <v>10075</v>
      </c>
      <c r="AE79" s="89" t="s">
        <v>66</v>
      </c>
      <c r="AF79" s="89">
        <v>2020</v>
      </c>
      <c r="AG79" s="90">
        <v>122345678937</v>
      </c>
      <c r="AH79" s="89" t="s">
        <v>289</v>
      </c>
      <c r="AI79" s="92" t="s">
        <v>293</v>
      </c>
      <c r="AJ79" s="89">
        <v>9999988888</v>
      </c>
      <c r="AK79">
        <v>2020</v>
      </c>
    </row>
    <row r="80" spans="1:37" s="82" customFormat="1" ht="14.4" x14ac:dyDescent="0.3">
      <c r="A80" s="38">
        <f t="shared" si="20"/>
        <v>39</v>
      </c>
      <c r="B80" s="50" t="s">
        <v>121</v>
      </c>
      <c r="C80" s="50" t="s">
        <v>69</v>
      </c>
      <c r="D80" s="50" t="s">
        <v>103</v>
      </c>
      <c r="E80" s="50" t="s">
        <v>106</v>
      </c>
      <c r="F80" s="50" t="s">
        <v>107</v>
      </c>
      <c r="G80" s="49" t="s">
        <v>108</v>
      </c>
      <c r="H80" s="84">
        <v>526302010011441</v>
      </c>
      <c r="I80" s="56">
        <v>7000</v>
      </c>
      <c r="J80" s="39">
        <v>30</v>
      </c>
      <c r="K80" s="73">
        <v>30</v>
      </c>
      <c r="L80" s="85">
        <f>+I80/J80*K80</f>
        <v>7000</v>
      </c>
      <c r="R80" s="76">
        <v>6</v>
      </c>
      <c r="S80" s="75">
        <f>ROUND((L80/30*R80),0)</f>
        <v>1400</v>
      </c>
      <c r="T80" s="75"/>
      <c r="U80" s="80">
        <f t="shared" si="15"/>
        <v>8400</v>
      </c>
      <c r="V80" s="77">
        <v>0</v>
      </c>
      <c r="W80" s="77">
        <v>0</v>
      </c>
      <c r="X80" s="78">
        <v>0</v>
      </c>
      <c r="Y80" s="79"/>
      <c r="Z80" s="79"/>
      <c r="AA80" s="75">
        <f t="shared" si="21"/>
        <v>0</v>
      </c>
      <c r="AB80" s="80">
        <f>(+U80-AA80)</f>
        <v>8400</v>
      </c>
      <c r="AC80" s="81">
        <f t="shared" si="16"/>
        <v>606933.66666666674</v>
      </c>
      <c r="AD80" s="89">
        <v>10076</v>
      </c>
      <c r="AE80" s="89" t="s">
        <v>66</v>
      </c>
      <c r="AF80" s="89">
        <v>2020</v>
      </c>
      <c r="AG80" s="90">
        <v>122345678937</v>
      </c>
      <c r="AH80" s="89" t="s">
        <v>289</v>
      </c>
      <c r="AI80" s="92" t="s">
        <v>293</v>
      </c>
      <c r="AJ80" s="89">
        <v>9999988888</v>
      </c>
      <c r="AK80">
        <v>2020</v>
      </c>
    </row>
    <row r="81" spans="1:37" s="82" customFormat="1" ht="14.4" x14ac:dyDescent="0.3">
      <c r="A81" s="38">
        <f t="shared" si="20"/>
        <v>40</v>
      </c>
      <c r="B81" s="50" t="s">
        <v>123</v>
      </c>
      <c r="C81" s="50" t="s">
        <v>69</v>
      </c>
      <c r="D81" s="50" t="s">
        <v>103</v>
      </c>
      <c r="E81" s="50" t="s">
        <v>106</v>
      </c>
      <c r="F81" s="50" t="s">
        <v>107</v>
      </c>
      <c r="G81" s="49" t="s">
        <v>108</v>
      </c>
      <c r="H81" s="84">
        <v>526302010011720</v>
      </c>
      <c r="I81" s="56">
        <v>11000</v>
      </c>
      <c r="J81" s="39">
        <v>30</v>
      </c>
      <c r="K81" s="73">
        <v>30</v>
      </c>
      <c r="L81" s="85">
        <f>+I81/J81*K81</f>
        <v>11000</v>
      </c>
      <c r="R81" s="76">
        <v>0</v>
      </c>
      <c r="S81" s="75">
        <f>ROUND((L81/30*R81),0)</f>
        <v>0</v>
      </c>
      <c r="T81" s="75"/>
      <c r="U81" s="80">
        <f>L81+S81+T81</f>
        <v>11000</v>
      </c>
      <c r="V81" s="77">
        <v>0</v>
      </c>
      <c r="W81" s="77">
        <v>0</v>
      </c>
      <c r="X81" s="78">
        <v>0</v>
      </c>
      <c r="Y81" s="79">
        <v>300</v>
      </c>
      <c r="Z81" s="79"/>
      <c r="AA81" s="75">
        <f t="shared" si="21"/>
        <v>300</v>
      </c>
      <c r="AB81" s="80">
        <f t="shared" ref="AB81:AB90" si="22">(+U81-AA81)</f>
        <v>10700</v>
      </c>
      <c r="AC81" s="81">
        <f t="shared" si="16"/>
        <v>617633.66666666674</v>
      </c>
      <c r="AD81" s="89">
        <v>10077</v>
      </c>
      <c r="AE81" s="89" t="s">
        <v>66</v>
      </c>
      <c r="AF81" s="89">
        <v>2020</v>
      </c>
      <c r="AG81" s="90">
        <v>122345678937</v>
      </c>
      <c r="AH81" s="89" t="s">
        <v>289</v>
      </c>
      <c r="AI81" s="92" t="s">
        <v>293</v>
      </c>
      <c r="AJ81" s="89">
        <v>9999988888</v>
      </c>
      <c r="AK81">
        <v>2020</v>
      </c>
    </row>
    <row r="82" spans="1:37" s="82" customFormat="1" ht="14.4" x14ac:dyDescent="0.3">
      <c r="A82" s="38">
        <f t="shared" si="20"/>
        <v>41</v>
      </c>
      <c r="B82" s="50" t="s">
        <v>124</v>
      </c>
      <c r="C82" s="50" t="s">
        <v>69</v>
      </c>
      <c r="D82" s="50" t="s">
        <v>103</v>
      </c>
      <c r="E82" s="50" t="s">
        <v>106</v>
      </c>
      <c r="F82" s="50" t="s">
        <v>107</v>
      </c>
      <c r="G82" s="49" t="s">
        <v>108</v>
      </c>
      <c r="H82" s="84">
        <v>526302010011855</v>
      </c>
      <c r="I82" s="56">
        <v>14000</v>
      </c>
      <c r="J82" s="39">
        <v>30</v>
      </c>
      <c r="K82" s="73">
        <v>23</v>
      </c>
      <c r="L82" s="85">
        <f t="shared" ref="L82:L90" si="23">+I82/J82*K82</f>
        <v>10733.333333333334</v>
      </c>
      <c r="R82" s="76">
        <v>0</v>
      </c>
      <c r="S82" s="75">
        <f>ROUND((L82/30*R82),0)</f>
        <v>0</v>
      </c>
      <c r="T82" s="75"/>
      <c r="U82" s="80">
        <f t="shared" ref="U82:U90" si="24">L82+S82+T82</f>
        <v>10733.333333333334</v>
      </c>
      <c r="V82" s="77">
        <v>0</v>
      </c>
      <c r="W82" s="77">
        <v>0</v>
      </c>
      <c r="X82" s="78">
        <v>0</v>
      </c>
      <c r="Y82" s="79">
        <v>300</v>
      </c>
      <c r="Z82" s="79"/>
      <c r="AA82" s="75">
        <f t="shared" si="21"/>
        <v>300</v>
      </c>
      <c r="AB82" s="80">
        <f t="shared" si="22"/>
        <v>10433.333333333334</v>
      </c>
      <c r="AC82" s="81">
        <f t="shared" si="16"/>
        <v>628067.00000000012</v>
      </c>
      <c r="AD82" s="89">
        <v>10078</v>
      </c>
      <c r="AE82" s="89" t="s">
        <v>66</v>
      </c>
      <c r="AF82" s="89">
        <v>2020</v>
      </c>
      <c r="AG82" s="90">
        <v>122345678937</v>
      </c>
      <c r="AH82" s="89" t="s">
        <v>289</v>
      </c>
      <c r="AI82" s="92" t="s">
        <v>293</v>
      </c>
      <c r="AJ82" s="89">
        <v>9999988888</v>
      </c>
      <c r="AK82">
        <v>2020</v>
      </c>
    </row>
    <row r="83" spans="1:37" ht="14.4" x14ac:dyDescent="0.3">
      <c r="A83" s="38">
        <f t="shared" si="20"/>
        <v>42</v>
      </c>
      <c r="B83" s="27" t="s">
        <v>125</v>
      </c>
      <c r="C83" s="27" t="s">
        <v>69</v>
      </c>
      <c r="D83" s="27" t="s">
        <v>103</v>
      </c>
      <c r="E83" s="27" t="s">
        <v>106</v>
      </c>
      <c r="F83" s="27" t="s">
        <v>107</v>
      </c>
      <c r="G83" s="40" t="s">
        <v>108</v>
      </c>
      <c r="H83" s="52">
        <v>526302010012208</v>
      </c>
      <c r="I83" s="53">
        <v>16000</v>
      </c>
      <c r="J83" s="42">
        <v>30</v>
      </c>
      <c r="K83" s="43">
        <v>30</v>
      </c>
      <c r="L83" s="54">
        <f t="shared" si="23"/>
        <v>16000.000000000002</v>
      </c>
      <c r="R83" s="24">
        <v>1</v>
      </c>
      <c r="S83" s="45">
        <f t="shared" ref="S83:S90" si="25">ROUND((L83/30*R83),0)</f>
        <v>533</v>
      </c>
      <c r="T83" s="45"/>
      <c r="U83" s="46">
        <f t="shared" si="24"/>
        <v>16533</v>
      </c>
      <c r="V83" s="25">
        <v>0</v>
      </c>
      <c r="W83" s="25">
        <v>0</v>
      </c>
      <c r="X83" s="26">
        <v>0</v>
      </c>
      <c r="Y83" s="23">
        <v>0</v>
      </c>
      <c r="Z83" s="23">
        <v>2000</v>
      </c>
      <c r="AA83" s="45">
        <f t="shared" si="21"/>
        <v>2000</v>
      </c>
      <c r="AB83" s="46">
        <f t="shared" si="22"/>
        <v>14533</v>
      </c>
      <c r="AC83" s="81">
        <f t="shared" si="16"/>
        <v>642600.00000000012</v>
      </c>
      <c r="AD83" s="89">
        <v>10079</v>
      </c>
      <c r="AE83" s="89" t="s">
        <v>66</v>
      </c>
      <c r="AF83" s="89">
        <v>2020</v>
      </c>
      <c r="AG83" s="90">
        <v>122345678937</v>
      </c>
      <c r="AH83" s="89" t="s">
        <v>289</v>
      </c>
      <c r="AI83" s="92" t="s">
        <v>293</v>
      </c>
      <c r="AJ83" s="89">
        <v>9999988888</v>
      </c>
      <c r="AK83">
        <v>2020</v>
      </c>
    </row>
    <row r="84" spans="1:37" ht="14.4" x14ac:dyDescent="0.3">
      <c r="A84" s="38">
        <f t="shared" si="20"/>
        <v>43</v>
      </c>
      <c r="B84" s="27" t="s">
        <v>126</v>
      </c>
      <c r="C84" s="27" t="s">
        <v>69</v>
      </c>
      <c r="D84" s="27" t="s">
        <v>103</v>
      </c>
      <c r="E84" s="27" t="s">
        <v>106</v>
      </c>
      <c r="F84" s="27" t="s">
        <v>107</v>
      </c>
      <c r="G84" s="40" t="s">
        <v>108</v>
      </c>
      <c r="H84" s="52">
        <v>526302010008742</v>
      </c>
      <c r="I84" s="53">
        <v>10500</v>
      </c>
      <c r="J84" s="42">
        <v>30</v>
      </c>
      <c r="K84" s="43">
        <v>30</v>
      </c>
      <c r="L84" s="54">
        <f t="shared" si="23"/>
        <v>10500</v>
      </c>
      <c r="R84" s="24">
        <v>10</v>
      </c>
      <c r="S84" s="45">
        <f t="shared" si="25"/>
        <v>3500</v>
      </c>
      <c r="T84" s="45"/>
      <c r="U84" s="46">
        <f t="shared" si="24"/>
        <v>14000</v>
      </c>
      <c r="V84" s="25">
        <v>0</v>
      </c>
      <c r="W84" s="25">
        <v>0</v>
      </c>
      <c r="X84" s="26">
        <v>0</v>
      </c>
      <c r="Y84" s="23">
        <v>300</v>
      </c>
      <c r="Z84" s="23">
        <v>1000</v>
      </c>
      <c r="AA84" s="45">
        <f t="shared" si="21"/>
        <v>1300</v>
      </c>
      <c r="AB84" s="46">
        <f t="shared" si="22"/>
        <v>12700</v>
      </c>
      <c r="AC84" s="81">
        <f t="shared" si="16"/>
        <v>655300.00000000012</v>
      </c>
      <c r="AD84" s="89">
        <v>10080</v>
      </c>
      <c r="AE84" s="89" t="s">
        <v>66</v>
      </c>
      <c r="AF84" s="89">
        <v>2020</v>
      </c>
      <c r="AG84" s="90">
        <v>122345678937</v>
      </c>
      <c r="AH84" s="89" t="s">
        <v>289</v>
      </c>
      <c r="AI84" s="92" t="s">
        <v>293</v>
      </c>
      <c r="AJ84" s="89">
        <v>9999988888</v>
      </c>
      <c r="AK84">
        <v>2020</v>
      </c>
    </row>
    <row r="85" spans="1:37" s="82" customFormat="1" ht="14.4" x14ac:dyDescent="0.3">
      <c r="A85" s="38">
        <f t="shared" si="20"/>
        <v>44</v>
      </c>
      <c r="B85" s="50" t="s">
        <v>127</v>
      </c>
      <c r="C85" s="50" t="s">
        <v>69</v>
      </c>
      <c r="D85" s="50" t="s">
        <v>103</v>
      </c>
      <c r="E85" s="50" t="s">
        <v>106</v>
      </c>
      <c r="F85" s="50" t="s">
        <v>107</v>
      </c>
      <c r="G85" s="49" t="s">
        <v>108</v>
      </c>
      <c r="H85" s="84">
        <v>526302010012097</v>
      </c>
      <c r="I85" s="56">
        <v>13000</v>
      </c>
      <c r="J85" s="39">
        <v>30</v>
      </c>
      <c r="K85" s="73">
        <v>27</v>
      </c>
      <c r="L85" s="85">
        <f t="shared" si="23"/>
        <v>11700</v>
      </c>
      <c r="R85" s="76">
        <v>0</v>
      </c>
      <c r="S85" s="75">
        <f t="shared" si="25"/>
        <v>0</v>
      </c>
      <c r="T85" s="75"/>
      <c r="U85" s="80">
        <f t="shared" si="24"/>
        <v>11700</v>
      </c>
      <c r="V85" s="77">
        <v>0</v>
      </c>
      <c r="W85" s="77">
        <v>0</v>
      </c>
      <c r="X85" s="78">
        <v>0</v>
      </c>
      <c r="Y85" s="79">
        <v>300</v>
      </c>
      <c r="Z85" s="79"/>
      <c r="AA85" s="75">
        <f t="shared" si="21"/>
        <v>300</v>
      </c>
      <c r="AB85" s="80">
        <f t="shared" si="22"/>
        <v>11400</v>
      </c>
      <c r="AC85" s="81">
        <f t="shared" si="16"/>
        <v>666700.00000000012</v>
      </c>
      <c r="AD85" s="89">
        <v>10081</v>
      </c>
      <c r="AE85" s="89" t="s">
        <v>66</v>
      </c>
      <c r="AF85" s="89">
        <v>2020</v>
      </c>
      <c r="AG85" s="90">
        <v>122345678937</v>
      </c>
      <c r="AH85" s="89" t="s">
        <v>289</v>
      </c>
      <c r="AI85" s="92" t="s">
        <v>293</v>
      </c>
      <c r="AJ85" s="89">
        <v>9999988888</v>
      </c>
      <c r="AK85">
        <v>2020</v>
      </c>
    </row>
    <row r="86" spans="1:37" s="82" customFormat="1" ht="14.4" x14ac:dyDescent="0.3">
      <c r="A86" s="38">
        <f t="shared" si="20"/>
        <v>45</v>
      </c>
      <c r="B86" s="50" t="s">
        <v>128</v>
      </c>
      <c r="C86" s="50" t="s">
        <v>69</v>
      </c>
      <c r="D86" s="50" t="s">
        <v>103</v>
      </c>
      <c r="E86" s="50" t="s">
        <v>106</v>
      </c>
      <c r="F86" s="50" t="s">
        <v>107</v>
      </c>
      <c r="G86" s="49" t="s">
        <v>108</v>
      </c>
      <c r="H86" s="84">
        <v>526302010012091</v>
      </c>
      <c r="I86" s="56">
        <v>18000</v>
      </c>
      <c r="J86" s="39">
        <v>30</v>
      </c>
      <c r="K86" s="73">
        <v>26.5</v>
      </c>
      <c r="L86" s="85">
        <f t="shared" si="23"/>
        <v>15900</v>
      </c>
      <c r="R86" s="76">
        <v>0</v>
      </c>
      <c r="S86" s="75">
        <f t="shared" si="25"/>
        <v>0</v>
      </c>
      <c r="T86" s="75"/>
      <c r="U86" s="80">
        <f t="shared" si="24"/>
        <v>15900</v>
      </c>
      <c r="V86" s="77">
        <v>0</v>
      </c>
      <c r="W86" s="77">
        <v>0</v>
      </c>
      <c r="X86" s="78">
        <v>0</v>
      </c>
      <c r="Y86" s="79">
        <v>300</v>
      </c>
      <c r="Z86" s="79"/>
      <c r="AA86" s="75">
        <f t="shared" si="21"/>
        <v>300</v>
      </c>
      <c r="AB86" s="80">
        <f t="shared" si="22"/>
        <v>15600</v>
      </c>
      <c r="AC86" s="81">
        <f t="shared" si="16"/>
        <v>682300.00000000012</v>
      </c>
      <c r="AD86" s="89">
        <v>10082</v>
      </c>
      <c r="AE86" s="89" t="s">
        <v>66</v>
      </c>
      <c r="AF86" s="89">
        <v>2020</v>
      </c>
      <c r="AG86" s="90">
        <v>122345678937</v>
      </c>
      <c r="AH86" s="89" t="s">
        <v>289</v>
      </c>
      <c r="AI86" s="92" t="s">
        <v>293</v>
      </c>
      <c r="AJ86" s="89">
        <v>9999988888</v>
      </c>
      <c r="AK86">
        <v>2020</v>
      </c>
    </row>
    <row r="87" spans="1:37" s="82" customFormat="1" ht="14.4" x14ac:dyDescent="0.3">
      <c r="A87" s="38">
        <f t="shared" si="20"/>
        <v>46</v>
      </c>
      <c r="B87" s="50" t="s">
        <v>129</v>
      </c>
      <c r="C87" s="50" t="s">
        <v>69</v>
      </c>
      <c r="D87" s="50" t="s">
        <v>103</v>
      </c>
      <c r="E87" s="50" t="s">
        <v>106</v>
      </c>
      <c r="F87" s="50" t="s">
        <v>107</v>
      </c>
      <c r="G87" s="49" t="s">
        <v>108</v>
      </c>
      <c r="H87" s="84">
        <v>526302010012089</v>
      </c>
      <c r="I87" s="56">
        <v>13000</v>
      </c>
      <c r="J87" s="39">
        <v>30</v>
      </c>
      <c r="K87" s="73">
        <v>30</v>
      </c>
      <c r="L87" s="85">
        <f t="shared" si="23"/>
        <v>13000</v>
      </c>
      <c r="R87" s="76">
        <v>0.5</v>
      </c>
      <c r="S87" s="75">
        <f t="shared" si="25"/>
        <v>217</v>
      </c>
      <c r="T87" s="75"/>
      <c r="U87" s="80">
        <f t="shared" si="24"/>
        <v>13217</v>
      </c>
      <c r="V87" s="77">
        <v>0</v>
      </c>
      <c r="W87" s="77">
        <v>0</v>
      </c>
      <c r="X87" s="78">
        <v>0</v>
      </c>
      <c r="Y87" s="79">
        <v>0</v>
      </c>
      <c r="Z87" s="79"/>
      <c r="AA87" s="75">
        <f t="shared" si="21"/>
        <v>0</v>
      </c>
      <c r="AB87" s="80">
        <f t="shared" si="22"/>
        <v>13217</v>
      </c>
      <c r="AC87" s="81">
        <f t="shared" si="16"/>
        <v>695517.00000000012</v>
      </c>
      <c r="AD87" s="89">
        <v>10083</v>
      </c>
      <c r="AE87" s="89" t="s">
        <v>66</v>
      </c>
      <c r="AF87" s="89">
        <v>2020</v>
      </c>
      <c r="AG87" s="90">
        <v>122345678937</v>
      </c>
      <c r="AH87" s="89" t="s">
        <v>289</v>
      </c>
      <c r="AI87" s="92" t="s">
        <v>293</v>
      </c>
      <c r="AJ87" s="89">
        <v>9999988888</v>
      </c>
      <c r="AK87">
        <v>2020</v>
      </c>
    </row>
    <row r="88" spans="1:37" s="82" customFormat="1" ht="14.4" x14ac:dyDescent="0.3">
      <c r="A88" s="38">
        <f t="shared" si="20"/>
        <v>47</v>
      </c>
      <c r="B88" s="50" t="s">
        <v>130</v>
      </c>
      <c r="C88" s="50" t="s">
        <v>69</v>
      </c>
      <c r="D88" s="50" t="s">
        <v>103</v>
      </c>
      <c r="E88" s="50" t="s">
        <v>106</v>
      </c>
      <c r="F88" s="50" t="s">
        <v>107</v>
      </c>
      <c r="G88" s="49" t="s">
        <v>108</v>
      </c>
      <c r="H88" s="84">
        <v>526302010012098</v>
      </c>
      <c r="I88" s="56">
        <v>11000</v>
      </c>
      <c r="J88" s="39">
        <v>30</v>
      </c>
      <c r="K88" s="73">
        <v>29</v>
      </c>
      <c r="L88" s="85">
        <f t="shared" si="23"/>
        <v>10633.333333333334</v>
      </c>
      <c r="R88" s="76">
        <v>0</v>
      </c>
      <c r="S88" s="75">
        <f t="shared" si="25"/>
        <v>0</v>
      </c>
      <c r="T88" s="75"/>
      <c r="U88" s="80">
        <f t="shared" si="24"/>
        <v>10633.333333333334</v>
      </c>
      <c r="V88" s="77">
        <v>0</v>
      </c>
      <c r="W88" s="77">
        <v>0</v>
      </c>
      <c r="X88" s="78">
        <v>0</v>
      </c>
      <c r="Y88" s="79">
        <v>300</v>
      </c>
      <c r="Z88" s="79"/>
      <c r="AA88" s="75">
        <f>+V88+W88+X88+Y88+Z88</f>
        <v>300</v>
      </c>
      <c r="AB88" s="80">
        <f t="shared" si="22"/>
        <v>10333.333333333334</v>
      </c>
      <c r="AC88" s="81">
        <f t="shared" si="16"/>
        <v>705850.33333333349</v>
      </c>
      <c r="AD88" s="89">
        <v>10084</v>
      </c>
      <c r="AE88" s="89" t="s">
        <v>66</v>
      </c>
      <c r="AF88" s="89">
        <v>2020</v>
      </c>
      <c r="AG88" s="90">
        <v>122345678937</v>
      </c>
      <c r="AH88" s="89" t="s">
        <v>289</v>
      </c>
      <c r="AI88" s="92" t="s">
        <v>293</v>
      </c>
      <c r="AJ88" s="89">
        <v>9999988888</v>
      </c>
      <c r="AK88">
        <v>2020</v>
      </c>
    </row>
    <row r="89" spans="1:37" s="82" customFormat="1" ht="14.4" x14ac:dyDescent="0.3">
      <c r="A89" s="38">
        <f t="shared" si="20"/>
        <v>48</v>
      </c>
      <c r="B89" s="50" t="s">
        <v>131</v>
      </c>
      <c r="C89" s="50" t="s">
        <v>69</v>
      </c>
      <c r="D89" s="50" t="s">
        <v>103</v>
      </c>
      <c r="E89" s="50" t="s">
        <v>106</v>
      </c>
      <c r="F89" s="50" t="s">
        <v>107</v>
      </c>
      <c r="G89" s="49" t="s">
        <v>108</v>
      </c>
      <c r="H89" s="84">
        <v>526302010012090</v>
      </c>
      <c r="I89" s="56">
        <v>30000</v>
      </c>
      <c r="J89" s="39">
        <v>30</v>
      </c>
      <c r="K89" s="73">
        <v>28</v>
      </c>
      <c r="L89" s="85">
        <f t="shared" si="23"/>
        <v>28000</v>
      </c>
      <c r="R89" s="76">
        <v>0</v>
      </c>
      <c r="S89" s="75">
        <f t="shared" si="25"/>
        <v>0</v>
      </c>
      <c r="T89" s="75"/>
      <c r="U89" s="80">
        <f t="shared" si="24"/>
        <v>28000</v>
      </c>
      <c r="V89" s="77">
        <v>0</v>
      </c>
      <c r="W89" s="77">
        <v>0</v>
      </c>
      <c r="X89" s="78">
        <v>0</v>
      </c>
      <c r="Y89" s="79">
        <v>300</v>
      </c>
      <c r="Z89" s="79"/>
      <c r="AA89" s="75">
        <f>+V89+W89+X89+Y89+Z89</f>
        <v>300</v>
      </c>
      <c r="AB89" s="80">
        <f t="shared" si="22"/>
        <v>27700</v>
      </c>
      <c r="AC89" s="81">
        <f t="shared" si="16"/>
        <v>733550.33333333349</v>
      </c>
      <c r="AD89" s="89">
        <v>10085</v>
      </c>
      <c r="AE89" s="89" t="s">
        <v>66</v>
      </c>
      <c r="AF89" s="89">
        <v>2020</v>
      </c>
      <c r="AG89" s="90">
        <v>122345678937</v>
      </c>
      <c r="AH89" s="89" t="s">
        <v>289</v>
      </c>
      <c r="AI89" s="92" t="s">
        <v>293</v>
      </c>
      <c r="AJ89" s="89">
        <v>9999988888</v>
      </c>
      <c r="AK89">
        <v>2020</v>
      </c>
    </row>
    <row r="90" spans="1:37" s="82" customFormat="1" ht="14.4" x14ac:dyDescent="0.3">
      <c r="A90" s="38">
        <f t="shared" si="20"/>
        <v>49</v>
      </c>
      <c r="B90" s="50" t="s">
        <v>132</v>
      </c>
      <c r="C90" s="50" t="s">
        <v>69</v>
      </c>
      <c r="D90" s="50" t="s">
        <v>103</v>
      </c>
      <c r="E90" s="50" t="s">
        <v>106</v>
      </c>
      <c r="F90" s="50" t="s">
        <v>107</v>
      </c>
      <c r="G90" s="49" t="s">
        <v>108</v>
      </c>
      <c r="H90" s="84">
        <v>526302010012209</v>
      </c>
      <c r="I90" s="56">
        <v>16000</v>
      </c>
      <c r="J90" s="39">
        <v>30</v>
      </c>
      <c r="K90" s="73">
        <v>30</v>
      </c>
      <c r="L90" s="85">
        <f t="shared" si="23"/>
        <v>16000.000000000002</v>
      </c>
      <c r="R90" s="76">
        <v>1</v>
      </c>
      <c r="S90" s="75">
        <f t="shared" si="25"/>
        <v>533</v>
      </c>
      <c r="T90" s="75"/>
      <c r="U90" s="80">
        <f t="shared" si="24"/>
        <v>16533</v>
      </c>
      <c r="V90" s="77">
        <v>0</v>
      </c>
      <c r="W90" s="77">
        <v>0</v>
      </c>
      <c r="X90" s="78">
        <v>0</v>
      </c>
      <c r="Y90" s="79">
        <v>300</v>
      </c>
      <c r="Z90" s="79"/>
      <c r="AA90" s="75">
        <f>+V90+W90+X90+Y90+Z90</f>
        <v>300</v>
      </c>
      <c r="AB90" s="80">
        <f t="shared" si="22"/>
        <v>16233</v>
      </c>
      <c r="AC90" s="81">
        <f t="shared" si="16"/>
        <v>749783.33333333349</v>
      </c>
      <c r="AD90" s="89">
        <v>10086</v>
      </c>
      <c r="AE90" s="89" t="s">
        <v>66</v>
      </c>
      <c r="AF90" s="89">
        <v>2020</v>
      </c>
      <c r="AG90" s="90">
        <v>122345678937</v>
      </c>
      <c r="AH90" s="89" t="s">
        <v>289</v>
      </c>
      <c r="AI90" s="92" t="s">
        <v>293</v>
      </c>
      <c r="AJ90" s="89">
        <v>9999988888</v>
      </c>
      <c r="AK90">
        <v>2020</v>
      </c>
    </row>
    <row r="91" spans="1:37" s="82" customFormat="1" ht="14.4" x14ac:dyDescent="0.3">
      <c r="A91" s="38">
        <f t="shared" si="20"/>
        <v>50</v>
      </c>
      <c r="B91" s="50" t="s">
        <v>133</v>
      </c>
      <c r="C91" s="50" t="s">
        <v>69</v>
      </c>
      <c r="D91" s="50" t="s">
        <v>103</v>
      </c>
      <c r="E91" s="50" t="s">
        <v>106</v>
      </c>
      <c r="F91" s="50" t="s">
        <v>107</v>
      </c>
      <c r="G91" s="49" t="s">
        <v>108</v>
      </c>
      <c r="H91" s="84">
        <v>526302010012300</v>
      </c>
      <c r="I91" s="56">
        <v>12000</v>
      </c>
      <c r="J91" s="39">
        <v>30</v>
      </c>
      <c r="K91" s="73">
        <v>30</v>
      </c>
      <c r="L91" s="85">
        <f t="shared" ref="L91:L98" si="26">+I91/J91*K91</f>
        <v>12000</v>
      </c>
      <c r="R91" s="76">
        <v>0</v>
      </c>
      <c r="S91" s="75">
        <f>ROUND((L91/30*R91),0)</f>
        <v>0</v>
      </c>
      <c r="T91" s="75"/>
      <c r="U91" s="80">
        <f t="shared" ref="U91:U98" si="27">L91+S91+T91</f>
        <v>12000</v>
      </c>
      <c r="V91" s="77">
        <v>0</v>
      </c>
      <c r="W91" s="77">
        <v>0</v>
      </c>
      <c r="X91" s="78">
        <v>0</v>
      </c>
      <c r="Y91" s="79">
        <v>300</v>
      </c>
      <c r="Z91" s="79"/>
      <c r="AA91" s="75">
        <f>+V91+W91+X91+Y91+Z91</f>
        <v>300</v>
      </c>
      <c r="AB91" s="80">
        <f t="shared" ref="AB91:AB98" si="28">(+U91-AA91)</f>
        <v>11700</v>
      </c>
      <c r="AC91" s="81">
        <f t="shared" si="16"/>
        <v>761483.33333333349</v>
      </c>
      <c r="AD91" s="89">
        <v>10087</v>
      </c>
      <c r="AE91" s="89" t="s">
        <v>66</v>
      </c>
      <c r="AF91" s="89">
        <v>2020</v>
      </c>
      <c r="AG91" s="90">
        <v>122345678937</v>
      </c>
      <c r="AH91" s="89" t="s">
        <v>289</v>
      </c>
      <c r="AI91" s="92" t="s">
        <v>293</v>
      </c>
      <c r="AJ91" s="89">
        <v>9999988888</v>
      </c>
      <c r="AK91">
        <v>2020</v>
      </c>
    </row>
    <row r="92" spans="1:37" s="82" customFormat="1" ht="14.4" x14ac:dyDescent="0.3">
      <c r="A92" s="38">
        <f t="shared" si="20"/>
        <v>51</v>
      </c>
      <c r="B92" s="50" t="s">
        <v>134</v>
      </c>
      <c r="C92" s="50" t="s">
        <v>69</v>
      </c>
      <c r="D92" s="50" t="s">
        <v>103</v>
      </c>
      <c r="E92" s="50" t="s">
        <v>106</v>
      </c>
      <c r="F92" s="50" t="s">
        <v>107</v>
      </c>
      <c r="G92" s="49" t="s">
        <v>108</v>
      </c>
      <c r="H92" s="84">
        <v>526302010012299</v>
      </c>
      <c r="I92" s="56">
        <v>13000</v>
      </c>
      <c r="J92" s="39">
        <v>30</v>
      </c>
      <c r="K92" s="73">
        <v>27</v>
      </c>
      <c r="L92" s="85">
        <f t="shared" si="26"/>
        <v>11700</v>
      </c>
      <c r="R92" s="76">
        <v>0</v>
      </c>
      <c r="S92" s="75">
        <f>ROUND((L92/30*R92),0)</f>
        <v>0</v>
      </c>
      <c r="T92" s="75"/>
      <c r="U92" s="80">
        <f t="shared" si="27"/>
        <v>11700</v>
      </c>
      <c r="V92" s="77">
        <v>0</v>
      </c>
      <c r="W92" s="77">
        <v>0</v>
      </c>
      <c r="X92" s="78">
        <v>0</v>
      </c>
      <c r="Y92" s="79">
        <v>300</v>
      </c>
      <c r="Z92" s="79"/>
      <c r="AA92" s="75">
        <f>+V92+W92+X92+Y92+Z92</f>
        <v>300</v>
      </c>
      <c r="AB92" s="80">
        <f t="shared" si="28"/>
        <v>11400</v>
      </c>
      <c r="AC92" s="81">
        <f t="shared" si="16"/>
        <v>772883.33333333349</v>
      </c>
      <c r="AD92" s="89">
        <v>10088</v>
      </c>
      <c r="AE92" s="89" t="s">
        <v>66</v>
      </c>
      <c r="AF92" s="89">
        <v>2020</v>
      </c>
      <c r="AG92" s="90">
        <v>122345678937</v>
      </c>
      <c r="AH92" s="89" t="s">
        <v>289</v>
      </c>
      <c r="AI92" s="92" t="s">
        <v>293</v>
      </c>
      <c r="AJ92" s="89">
        <v>9999988888</v>
      </c>
      <c r="AK92">
        <v>2020</v>
      </c>
    </row>
    <row r="93" spans="1:37" ht="14.4" x14ac:dyDescent="0.3">
      <c r="A93" s="38">
        <f t="shared" si="20"/>
        <v>52</v>
      </c>
      <c r="B93" s="27" t="s">
        <v>136</v>
      </c>
      <c r="C93" s="27" t="s">
        <v>69</v>
      </c>
      <c r="D93" s="27" t="s">
        <v>103</v>
      </c>
      <c r="E93" s="27" t="s">
        <v>106</v>
      </c>
      <c r="F93" s="27" t="s">
        <v>107</v>
      </c>
      <c r="G93" s="40" t="s">
        <v>108</v>
      </c>
      <c r="H93" s="52">
        <v>526302010012407</v>
      </c>
      <c r="I93" s="53">
        <v>20000</v>
      </c>
      <c r="J93" s="42">
        <v>30</v>
      </c>
      <c r="K93" s="43">
        <v>27</v>
      </c>
      <c r="L93" s="54">
        <f t="shared" si="26"/>
        <v>18000</v>
      </c>
      <c r="R93" s="24">
        <v>0</v>
      </c>
      <c r="S93" s="45">
        <f t="shared" ref="S93:S98" si="29">ROUND((L93/30*R93),0)</f>
        <v>0</v>
      </c>
      <c r="T93" s="45"/>
      <c r="U93" s="46">
        <f t="shared" si="27"/>
        <v>18000</v>
      </c>
      <c r="V93" s="25">
        <v>0</v>
      </c>
      <c r="W93" s="25">
        <v>0</v>
      </c>
      <c r="X93" s="26">
        <v>0</v>
      </c>
      <c r="Y93" s="23">
        <v>300</v>
      </c>
      <c r="AA93" s="45">
        <f t="shared" ref="AA93:AA98" si="30">+V93+W93+X93+Y93+Z93</f>
        <v>300</v>
      </c>
      <c r="AB93" s="46">
        <f t="shared" si="28"/>
        <v>17700</v>
      </c>
      <c r="AC93" s="81">
        <f t="shared" si="16"/>
        <v>790583.33333333349</v>
      </c>
      <c r="AD93" s="89">
        <v>10089</v>
      </c>
      <c r="AE93" s="89" t="s">
        <v>66</v>
      </c>
      <c r="AF93" s="89">
        <v>2020</v>
      </c>
      <c r="AG93" s="90">
        <v>122345678937</v>
      </c>
      <c r="AH93" s="89" t="s">
        <v>289</v>
      </c>
      <c r="AI93" s="92" t="s">
        <v>293</v>
      </c>
      <c r="AJ93" s="89">
        <v>9999988888</v>
      </c>
      <c r="AK93">
        <v>2020</v>
      </c>
    </row>
    <row r="94" spans="1:37" ht="14.4" x14ac:dyDescent="0.3">
      <c r="A94" s="38">
        <f t="shared" si="20"/>
        <v>53</v>
      </c>
      <c r="B94" s="27" t="s">
        <v>138</v>
      </c>
      <c r="C94" s="27" t="s">
        <v>69</v>
      </c>
      <c r="D94" s="27" t="s">
        <v>103</v>
      </c>
      <c r="E94" s="27" t="s">
        <v>106</v>
      </c>
      <c r="F94" s="27" t="s">
        <v>107</v>
      </c>
      <c r="G94" s="40" t="s">
        <v>108</v>
      </c>
      <c r="H94" s="52">
        <v>526302010012636</v>
      </c>
      <c r="I94" s="53">
        <v>10000</v>
      </c>
      <c r="J94" s="42">
        <v>30</v>
      </c>
      <c r="K94" s="43">
        <v>30</v>
      </c>
      <c r="L94" s="54">
        <f t="shared" si="26"/>
        <v>10000</v>
      </c>
      <c r="R94" s="24">
        <v>0</v>
      </c>
      <c r="S94" s="45">
        <f t="shared" si="29"/>
        <v>0</v>
      </c>
      <c r="T94" s="45"/>
      <c r="U94" s="46">
        <f t="shared" si="27"/>
        <v>10000</v>
      </c>
      <c r="V94" s="25">
        <v>0</v>
      </c>
      <c r="W94" s="25">
        <v>0</v>
      </c>
      <c r="X94" s="26">
        <v>0</v>
      </c>
      <c r="Y94" s="23">
        <v>300</v>
      </c>
      <c r="AA94" s="45">
        <f t="shared" si="30"/>
        <v>300</v>
      </c>
      <c r="AB94" s="46">
        <f t="shared" si="28"/>
        <v>9700</v>
      </c>
      <c r="AC94" s="81">
        <f t="shared" si="16"/>
        <v>800283.33333333349</v>
      </c>
      <c r="AD94" s="89">
        <v>10090</v>
      </c>
      <c r="AE94" s="89" t="s">
        <v>66</v>
      </c>
      <c r="AF94" s="89">
        <v>2020</v>
      </c>
      <c r="AG94" s="90">
        <v>122345678937</v>
      </c>
      <c r="AH94" s="89" t="s">
        <v>289</v>
      </c>
      <c r="AI94" s="92" t="s">
        <v>293</v>
      </c>
      <c r="AJ94" s="89">
        <v>9999988888</v>
      </c>
      <c r="AK94">
        <v>2020</v>
      </c>
    </row>
    <row r="95" spans="1:37" ht="14.4" x14ac:dyDescent="0.3">
      <c r="A95" s="38">
        <f t="shared" si="20"/>
        <v>54</v>
      </c>
      <c r="B95" s="27" t="s">
        <v>139</v>
      </c>
      <c r="C95" s="27" t="s">
        <v>69</v>
      </c>
      <c r="D95" s="27" t="s">
        <v>103</v>
      </c>
      <c r="E95" s="27" t="s">
        <v>106</v>
      </c>
      <c r="F95" s="27" t="s">
        <v>107</v>
      </c>
      <c r="G95" s="40" t="s">
        <v>108</v>
      </c>
      <c r="H95" s="52">
        <v>526302010012513</v>
      </c>
      <c r="I95" s="53">
        <v>20000</v>
      </c>
      <c r="J95" s="42">
        <v>30</v>
      </c>
      <c r="K95" s="43">
        <v>30</v>
      </c>
      <c r="L95" s="54">
        <f t="shared" si="26"/>
        <v>20000</v>
      </c>
      <c r="R95" s="24">
        <v>1</v>
      </c>
      <c r="S95" s="45">
        <f t="shared" si="29"/>
        <v>667</v>
      </c>
      <c r="T95" s="45"/>
      <c r="U95" s="46">
        <f t="shared" si="27"/>
        <v>20667</v>
      </c>
      <c r="V95" s="25">
        <v>0</v>
      </c>
      <c r="W95" s="25">
        <v>0</v>
      </c>
      <c r="X95" s="26">
        <v>0</v>
      </c>
      <c r="Y95" s="23">
        <v>300</v>
      </c>
      <c r="AA95" s="45">
        <f t="shared" si="30"/>
        <v>300</v>
      </c>
      <c r="AB95" s="46">
        <f t="shared" si="28"/>
        <v>20367</v>
      </c>
      <c r="AC95" s="81">
        <f t="shared" si="16"/>
        <v>820650.33333333349</v>
      </c>
      <c r="AD95" s="89">
        <v>10091</v>
      </c>
      <c r="AE95" s="89" t="s">
        <v>66</v>
      </c>
      <c r="AF95" s="89">
        <v>2020</v>
      </c>
      <c r="AG95" s="90">
        <v>122345678937</v>
      </c>
      <c r="AH95" s="89" t="s">
        <v>289</v>
      </c>
      <c r="AI95" s="92" t="s">
        <v>293</v>
      </c>
      <c r="AJ95" s="89">
        <v>9999988888</v>
      </c>
      <c r="AK95">
        <v>2020</v>
      </c>
    </row>
    <row r="96" spans="1:37" ht="14.4" x14ac:dyDescent="0.3">
      <c r="A96" s="38">
        <f t="shared" si="20"/>
        <v>55</v>
      </c>
      <c r="B96" s="57" t="s">
        <v>140</v>
      </c>
      <c r="C96" s="27" t="s">
        <v>69</v>
      </c>
      <c r="D96" s="27" t="s">
        <v>103</v>
      </c>
      <c r="E96" s="27" t="s">
        <v>106</v>
      </c>
      <c r="F96" s="27" t="s">
        <v>107</v>
      </c>
      <c r="G96" s="40" t="s">
        <v>108</v>
      </c>
      <c r="H96" s="52">
        <v>526302010012405</v>
      </c>
      <c r="I96" s="53">
        <v>14000</v>
      </c>
      <c r="J96" s="42">
        <v>30</v>
      </c>
      <c r="K96" s="43">
        <v>29</v>
      </c>
      <c r="L96" s="54">
        <f t="shared" si="26"/>
        <v>13533.333333333334</v>
      </c>
      <c r="R96" s="24">
        <v>0</v>
      </c>
      <c r="S96" s="45">
        <f t="shared" si="29"/>
        <v>0</v>
      </c>
      <c r="T96" s="45"/>
      <c r="U96" s="46">
        <f t="shared" si="27"/>
        <v>13533.333333333334</v>
      </c>
      <c r="V96" s="25">
        <v>0</v>
      </c>
      <c r="W96" s="25">
        <v>0</v>
      </c>
      <c r="X96" s="26">
        <v>0</v>
      </c>
      <c r="Y96" s="23">
        <v>0</v>
      </c>
      <c r="Z96" s="23">
        <v>0</v>
      </c>
      <c r="AA96" s="45">
        <f t="shared" si="30"/>
        <v>0</v>
      </c>
      <c r="AB96" s="46">
        <f t="shared" si="28"/>
        <v>13533.333333333334</v>
      </c>
      <c r="AC96" s="81">
        <f t="shared" si="16"/>
        <v>834183.66666666686</v>
      </c>
      <c r="AD96" s="89">
        <v>10092</v>
      </c>
      <c r="AE96" s="89" t="s">
        <v>66</v>
      </c>
      <c r="AF96" s="89">
        <v>2020</v>
      </c>
      <c r="AG96" s="90">
        <v>122345678937</v>
      </c>
      <c r="AH96" s="89" t="s">
        <v>289</v>
      </c>
      <c r="AI96" s="92" t="s">
        <v>293</v>
      </c>
      <c r="AJ96" s="89">
        <v>9999988888</v>
      </c>
      <c r="AK96">
        <v>2020</v>
      </c>
    </row>
    <row r="97" spans="1:37" ht="14.4" x14ac:dyDescent="0.3">
      <c r="A97" s="38">
        <f t="shared" si="20"/>
        <v>56</v>
      </c>
      <c r="B97" s="57" t="s">
        <v>142</v>
      </c>
      <c r="C97" s="27" t="s">
        <v>69</v>
      </c>
      <c r="D97" s="27" t="s">
        <v>103</v>
      </c>
      <c r="E97" s="27" t="s">
        <v>106</v>
      </c>
      <c r="F97" s="27" t="s">
        <v>107</v>
      </c>
      <c r="G97" s="40" t="s">
        <v>108</v>
      </c>
      <c r="H97" s="52" t="s">
        <v>143</v>
      </c>
      <c r="I97" s="53">
        <v>17000</v>
      </c>
      <c r="J97" s="42">
        <v>30</v>
      </c>
      <c r="K97" s="43">
        <v>30</v>
      </c>
      <c r="L97" s="54">
        <f t="shared" si="26"/>
        <v>17000</v>
      </c>
      <c r="R97" s="24">
        <v>0</v>
      </c>
      <c r="S97" s="45">
        <f t="shared" si="29"/>
        <v>0</v>
      </c>
      <c r="T97" s="45"/>
      <c r="U97" s="46">
        <f t="shared" si="27"/>
        <v>17000</v>
      </c>
      <c r="V97" s="25">
        <v>0</v>
      </c>
      <c r="W97" s="25">
        <v>0</v>
      </c>
      <c r="X97" s="26">
        <v>0</v>
      </c>
      <c r="Y97" s="23">
        <v>0</v>
      </c>
      <c r="Z97" s="23">
        <v>0</v>
      </c>
      <c r="AA97" s="45">
        <f t="shared" si="30"/>
        <v>0</v>
      </c>
      <c r="AB97" s="46">
        <f t="shared" si="28"/>
        <v>17000</v>
      </c>
      <c r="AC97" s="81">
        <f t="shared" si="16"/>
        <v>851183.66666666686</v>
      </c>
      <c r="AD97" s="89">
        <v>10093</v>
      </c>
      <c r="AE97" s="89" t="s">
        <v>66</v>
      </c>
      <c r="AF97" s="89">
        <v>2020</v>
      </c>
      <c r="AG97" s="90">
        <v>122345678937</v>
      </c>
      <c r="AH97" s="89" t="s">
        <v>289</v>
      </c>
      <c r="AI97" s="92" t="s">
        <v>293</v>
      </c>
      <c r="AJ97" s="89">
        <v>9999988888</v>
      </c>
      <c r="AK97">
        <v>2020</v>
      </c>
    </row>
    <row r="98" spans="1:37" ht="14.4" x14ac:dyDescent="0.3">
      <c r="A98" s="38">
        <f t="shared" si="20"/>
        <v>57</v>
      </c>
      <c r="B98" s="57" t="s">
        <v>146</v>
      </c>
      <c r="C98" s="27" t="s">
        <v>69</v>
      </c>
      <c r="D98" s="27" t="s">
        <v>103</v>
      </c>
      <c r="E98" s="27" t="s">
        <v>106</v>
      </c>
      <c r="F98" s="27" t="s">
        <v>107</v>
      </c>
      <c r="G98" s="40" t="s">
        <v>108</v>
      </c>
      <c r="H98" s="52" t="s">
        <v>144</v>
      </c>
      <c r="I98" s="53">
        <v>8000</v>
      </c>
      <c r="J98" s="42">
        <v>30</v>
      </c>
      <c r="K98" s="43">
        <v>30</v>
      </c>
      <c r="L98" s="54">
        <f t="shared" si="26"/>
        <v>8000.0000000000009</v>
      </c>
      <c r="R98" s="24">
        <v>7</v>
      </c>
      <c r="S98" s="45">
        <f t="shared" si="29"/>
        <v>1867</v>
      </c>
      <c r="T98" s="45"/>
      <c r="U98" s="46">
        <f t="shared" si="27"/>
        <v>9867</v>
      </c>
      <c r="V98" s="25">
        <v>0</v>
      </c>
      <c r="W98" s="25">
        <v>0</v>
      </c>
      <c r="X98" s="26">
        <v>0</v>
      </c>
      <c r="Y98" s="23">
        <v>0</v>
      </c>
      <c r="Z98" s="23">
        <v>0</v>
      </c>
      <c r="AA98" s="45">
        <f t="shared" si="30"/>
        <v>0</v>
      </c>
      <c r="AB98" s="46">
        <f t="shared" si="28"/>
        <v>9867</v>
      </c>
      <c r="AC98" s="81">
        <f t="shared" si="16"/>
        <v>861050.66666666686</v>
      </c>
      <c r="AD98" s="89">
        <v>10094</v>
      </c>
      <c r="AE98" s="89" t="s">
        <v>66</v>
      </c>
      <c r="AF98" s="89">
        <v>2020</v>
      </c>
      <c r="AG98" s="90">
        <v>122345678937</v>
      </c>
      <c r="AH98" s="89" t="s">
        <v>289</v>
      </c>
      <c r="AI98" s="92" t="s">
        <v>293</v>
      </c>
      <c r="AJ98" s="89">
        <v>9999988888</v>
      </c>
      <c r="AK98">
        <v>2020</v>
      </c>
    </row>
    <row r="99" spans="1:37" ht="14.4" x14ac:dyDescent="0.3">
      <c r="A99" s="38">
        <f t="shared" si="20"/>
        <v>58</v>
      </c>
      <c r="B99" s="57" t="s">
        <v>147</v>
      </c>
      <c r="C99" s="57" t="s">
        <v>69</v>
      </c>
      <c r="D99" s="57" t="s">
        <v>103</v>
      </c>
      <c r="E99" s="27" t="s">
        <v>106</v>
      </c>
      <c r="F99" s="27" t="s">
        <v>107</v>
      </c>
      <c r="G99" s="40" t="s">
        <v>108</v>
      </c>
      <c r="H99" s="52" t="s">
        <v>173</v>
      </c>
      <c r="I99" s="53">
        <v>8000</v>
      </c>
      <c r="J99" s="42">
        <v>30</v>
      </c>
      <c r="K99" s="43">
        <v>30</v>
      </c>
      <c r="L99" s="54">
        <f t="shared" ref="L99:L126" si="31">+I99/J99*K99</f>
        <v>8000.0000000000009</v>
      </c>
      <c r="R99" s="24">
        <v>3</v>
      </c>
      <c r="S99" s="45">
        <f t="shared" ref="S99:S126" si="32">ROUND((L99/30*R99),0)</f>
        <v>800</v>
      </c>
      <c r="T99" s="45"/>
      <c r="U99" s="46">
        <f t="shared" ref="U99:U126" si="33">L99+S99+T99</f>
        <v>8800</v>
      </c>
      <c r="V99" s="25">
        <v>0</v>
      </c>
      <c r="W99" s="25">
        <v>0</v>
      </c>
      <c r="X99" s="26">
        <v>0</v>
      </c>
      <c r="Y99" s="23">
        <v>0</v>
      </c>
      <c r="Z99" s="23">
        <v>0</v>
      </c>
      <c r="AA99" s="45">
        <f t="shared" ref="AA99:AA126" si="34">+V99+W99+X99+Y99+Z99</f>
        <v>0</v>
      </c>
      <c r="AB99" s="46">
        <f t="shared" ref="AB99:AB126" si="35">(+U99-AA99)</f>
        <v>8800</v>
      </c>
      <c r="AC99" s="81">
        <f t="shared" si="16"/>
        <v>869850.66666666686</v>
      </c>
      <c r="AD99" s="89">
        <v>10095</v>
      </c>
      <c r="AE99" s="89" t="s">
        <v>66</v>
      </c>
      <c r="AF99" s="89">
        <v>2020</v>
      </c>
      <c r="AG99" s="90">
        <v>122345678937</v>
      </c>
      <c r="AH99" s="89" t="s">
        <v>289</v>
      </c>
      <c r="AI99" s="92" t="s">
        <v>293</v>
      </c>
      <c r="AJ99" s="89">
        <v>9999988888</v>
      </c>
      <c r="AK99">
        <v>2020</v>
      </c>
    </row>
    <row r="100" spans="1:37" ht="14.4" x14ac:dyDescent="0.3">
      <c r="A100" s="38">
        <f t="shared" si="20"/>
        <v>59</v>
      </c>
      <c r="B100" s="57" t="s">
        <v>148</v>
      </c>
      <c r="C100" s="57" t="s">
        <v>69</v>
      </c>
      <c r="D100" s="57" t="s">
        <v>103</v>
      </c>
      <c r="E100" s="27" t="s">
        <v>106</v>
      </c>
      <c r="F100" s="27" t="s">
        <v>107</v>
      </c>
      <c r="G100" s="40" t="s">
        <v>108</v>
      </c>
      <c r="H100" s="52">
        <v>526302010012699</v>
      </c>
      <c r="I100" s="53">
        <v>10000</v>
      </c>
      <c r="J100" s="42">
        <v>30</v>
      </c>
      <c r="K100" s="68">
        <v>30</v>
      </c>
      <c r="L100" s="54">
        <f>+I100/J100*K100</f>
        <v>10000</v>
      </c>
      <c r="R100" s="24">
        <v>0.5</v>
      </c>
      <c r="S100" s="45">
        <f>ROUND((L100/30*R100),0)</f>
        <v>167</v>
      </c>
      <c r="T100" s="45"/>
      <c r="U100" s="46">
        <f>L100+S100+T100</f>
        <v>10167</v>
      </c>
      <c r="V100" s="25">
        <v>0</v>
      </c>
      <c r="W100" s="25">
        <v>0</v>
      </c>
      <c r="X100" s="26">
        <v>0</v>
      </c>
      <c r="Y100" s="58">
        <v>300</v>
      </c>
      <c r="Z100" s="23">
        <v>0</v>
      </c>
      <c r="AA100" s="45">
        <f>+V100+W100+X100+Y100+Z100</f>
        <v>300</v>
      </c>
      <c r="AB100" s="46">
        <f>(+U100-AA100)</f>
        <v>9867</v>
      </c>
      <c r="AC100" s="81">
        <f t="shared" si="16"/>
        <v>879717.66666666686</v>
      </c>
      <c r="AD100" s="89">
        <v>10096</v>
      </c>
      <c r="AE100" s="89" t="s">
        <v>66</v>
      </c>
      <c r="AF100" s="89">
        <v>2020</v>
      </c>
      <c r="AG100" s="90">
        <v>122345678937</v>
      </c>
      <c r="AH100" s="89" t="s">
        <v>289</v>
      </c>
      <c r="AI100" s="92" t="s">
        <v>293</v>
      </c>
      <c r="AJ100" s="89">
        <v>9999988888</v>
      </c>
      <c r="AK100">
        <v>2020</v>
      </c>
    </row>
    <row r="101" spans="1:37" ht="14.4" x14ac:dyDescent="0.3">
      <c r="A101" s="38">
        <f t="shared" si="20"/>
        <v>60</v>
      </c>
      <c r="B101" s="57" t="s">
        <v>141</v>
      </c>
      <c r="C101" s="57" t="s">
        <v>69</v>
      </c>
      <c r="D101" s="57" t="s">
        <v>103</v>
      </c>
      <c r="E101" s="27" t="s">
        <v>106</v>
      </c>
      <c r="F101" s="27" t="s">
        <v>107</v>
      </c>
      <c r="G101" s="40" t="s">
        <v>108</v>
      </c>
      <c r="H101" s="52" t="s">
        <v>174</v>
      </c>
      <c r="I101" s="53">
        <v>16000</v>
      </c>
      <c r="J101" s="42">
        <v>30</v>
      </c>
      <c r="K101" s="67">
        <v>30</v>
      </c>
      <c r="L101" s="54">
        <f>+I101/J101*K101</f>
        <v>16000.000000000002</v>
      </c>
      <c r="R101" s="24">
        <v>5.5</v>
      </c>
      <c r="S101" s="45">
        <f>ROUND((L101/30*R101),0)</f>
        <v>2933</v>
      </c>
      <c r="U101" s="46">
        <f>L101+S101+T101</f>
        <v>18933</v>
      </c>
      <c r="Y101" s="23">
        <v>300</v>
      </c>
      <c r="Z101" s="23">
        <v>0</v>
      </c>
      <c r="AA101" s="45">
        <f>+V101+W101+X101+Y101+Z101</f>
        <v>300</v>
      </c>
      <c r="AB101" s="46">
        <f>(+U101-AA101)</f>
        <v>18633</v>
      </c>
      <c r="AC101" s="81">
        <f t="shared" si="16"/>
        <v>898350.66666666686</v>
      </c>
      <c r="AD101" s="89">
        <v>10097</v>
      </c>
      <c r="AE101" s="89" t="s">
        <v>66</v>
      </c>
      <c r="AF101" s="89">
        <v>2020</v>
      </c>
      <c r="AG101" s="90">
        <v>122345678937</v>
      </c>
      <c r="AH101" s="89" t="s">
        <v>289</v>
      </c>
      <c r="AI101" s="92" t="s">
        <v>293</v>
      </c>
      <c r="AJ101" s="89">
        <v>9999988888</v>
      </c>
      <c r="AK101">
        <v>2020</v>
      </c>
    </row>
    <row r="102" spans="1:37" ht="14.4" x14ac:dyDescent="0.3">
      <c r="A102" s="38">
        <f t="shared" si="20"/>
        <v>61</v>
      </c>
      <c r="B102" s="57" t="s">
        <v>145</v>
      </c>
      <c r="C102" s="57" t="s">
        <v>69</v>
      </c>
      <c r="D102" s="57" t="s">
        <v>103</v>
      </c>
      <c r="E102" s="27" t="s">
        <v>106</v>
      </c>
      <c r="F102" s="27" t="s">
        <v>107</v>
      </c>
      <c r="G102" s="40" t="s">
        <v>108</v>
      </c>
      <c r="H102" s="52" t="s">
        <v>175</v>
      </c>
      <c r="I102" s="53">
        <v>9000</v>
      </c>
      <c r="J102" s="42">
        <v>30</v>
      </c>
      <c r="K102" s="67">
        <v>30</v>
      </c>
      <c r="L102" s="54">
        <f t="shared" si="31"/>
        <v>9000</v>
      </c>
      <c r="R102" s="24">
        <v>0</v>
      </c>
      <c r="S102" s="45">
        <f t="shared" si="32"/>
        <v>0</v>
      </c>
      <c r="U102" s="46">
        <f t="shared" si="33"/>
        <v>9000</v>
      </c>
      <c r="Y102" s="23">
        <v>300</v>
      </c>
      <c r="AA102" s="45">
        <f t="shared" si="34"/>
        <v>300</v>
      </c>
      <c r="AB102" s="46">
        <f t="shared" si="35"/>
        <v>8700</v>
      </c>
      <c r="AC102" s="81">
        <f t="shared" si="16"/>
        <v>907050.66666666686</v>
      </c>
      <c r="AD102" s="89">
        <v>10098</v>
      </c>
      <c r="AE102" s="89" t="s">
        <v>66</v>
      </c>
      <c r="AF102" s="89">
        <v>2020</v>
      </c>
      <c r="AG102" s="90">
        <v>122345678937</v>
      </c>
      <c r="AH102" s="89" t="s">
        <v>289</v>
      </c>
      <c r="AI102" s="92" t="s">
        <v>293</v>
      </c>
      <c r="AJ102" s="89">
        <v>9999988888</v>
      </c>
      <c r="AK102">
        <v>2020</v>
      </c>
    </row>
    <row r="103" spans="1:37" ht="14.4" x14ac:dyDescent="0.3">
      <c r="A103" s="38">
        <f t="shared" si="20"/>
        <v>62</v>
      </c>
      <c r="B103" s="57" t="s">
        <v>149</v>
      </c>
      <c r="C103" s="57" t="s">
        <v>69</v>
      </c>
      <c r="D103" s="57" t="s">
        <v>103</v>
      </c>
      <c r="E103" s="27" t="s">
        <v>106</v>
      </c>
      <c r="F103" s="27" t="s">
        <v>107</v>
      </c>
      <c r="G103" s="40" t="s">
        <v>108</v>
      </c>
      <c r="H103" s="52" t="s">
        <v>176</v>
      </c>
      <c r="I103" s="53">
        <v>10000</v>
      </c>
      <c r="J103" s="42">
        <v>30</v>
      </c>
      <c r="K103" s="67">
        <v>30</v>
      </c>
      <c r="L103" s="54">
        <f t="shared" si="31"/>
        <v>10000</v>
      </c>
      <c r="R103" s="24">
        <v>12</v>
      </c>
      <c r="S103" s="45">
        <f t="shared" si="32"/>
        <v>4000</v>
      </c>
      <c r="U103" s="46">
        <f t="shared" si="33"/>
        <v>14000</v>
      </c>
      <c r="Y103" s="23">
        <v>300</v>
      </c>
      <c r="AA103" s="45">
        <f t="shared" si="34"/>
        <v>300</v>
      </c>
      <c r="AB103" s="46">
        <f t="shared" si="35"/>
        <v>13700</v>
      </c>
      <c r="AC103" s="81">
        <f t="shared" si="16"/>
        <v>920750.66666666686</v>
      </c>
      <c r="AD103" s="89">
        <v>10099</v>
      </c>
      <c r="AE103" s="89" t="s">
        <v>66</v>
      </c>
      <c r="AF103" s="89">
        <v>2020</v>
      </c>
      <c r="AG103" s="90">
        <v>122345678937</v>
      </c>
      <c r="AH103" s="89" t="s">
        <v>289</v>
      </c>
      <c r="AI103" s="92" t="s">
        <v>293</v>
      </c>
      <c r="AJ103" s="89">
        <v>9999988888</v>
      </c>
      <c r="AK103">
        <v>2020</v>
      </c>
    </row>
    <row r="104" spans="1:37" ht="14.4" x14ac:dyDescent="0.3">
      <c r="A104" s="38">
        <f t="shared" si="20"/>
        <v>63</v>
      </c>
      <c r="B104" s="57" t="s">
        <v>150</v>
      </c>
      <c r="C104" s="57" t="s">
        <v>69</v>
      </c>
      <c r="D104" s="57" t="s">
        <v>103</v>
      </c>
      <c r="E104" s="27" t="s">
        <v>106</v>
      </c>
      <c r="F104" s="27" t="s">
        <v>107</v>
      </c>
      <c r="G104" s="40" t="s">
        <v>108</v>
      </c>
      <c r="H104" s="52" t="s">
        <v>177</v>
      </c>
      <c r="I104" s="53">
        <v>11000</v>
      </c>
      <c r="J104" s="42">
        <v>30</v>
      </c>
      <c r="K104" s="67">
        <v>27</v>
      </c>
      <c r="L104" s="54">
        <f t="shared" si="31"/>
        <v>9900</v>
      </c>
      <c r="R104" s="24">
        <v>0</v>
      </c>
      <c r="S104" s="45">
        <f t="shared" si="32"/>
        <v>0</v>
      </c>
      <c r="U104" s="46">
        <f t="shared" si="33"/>
        <v>9900</v>
      </c>
      <c r="Y104" s="23">
        <v>300</v>
      </c>
      <c r="AA104" s="45">
        <f t="shared" si="34"/>
        <v>300</v>
      </c>
      <c r="AB104" s="46">
        <f t="shared" si="35"/>
        <v>9600</v>
      </c>
      <c r="AC104" s="81">
        <f t="shared" si="16"/>
        <v>930350.66666666686</v>
      </c>
      <c r="AD104" s="89">
        <v>10100</v>
      </c>
      <c r="AE104" s="89" t="s">
        <v>66</v>
      </c>
      <c r="AF104" s="89">
        <v>2020</v>
      </c>
      <c r="AG104" s="90">
        <v>122345678937</v>
      </c>
      <c r="AH104" s="89" t="s">
        <v>289</v>
      </c>
      <c r="AI104" s="92" t="s">
        <v>293</v>
      </c>
      <c r="AJ104" s="89">
        <v>9999988888</v>
      </c>
      <c r="AK104">
        <v>2020</v>
      </c>
    </row>
    <row r="105" spans="1:37" ht="14.4" x14ac:dyDescent="0.3">
      <c r="A105" s="38">
        <f t="shared" si="20"/>
        <v>64</v>
      </c>
      <c r="B105" s="57" t="s">
        <v>151</v>
      </c>
      <c r="C105" s="57" t="s">
        <v>69</v>
      </c>
      <c r="D105" s="57" t="s">
        <v>103</v>
      </c>
      <c r="E105" s="27" t="s">
        <v>106</v>
      </c>
      <c r="F105" s="27" t="s">
        <v>107</v>
      </c>
      <c r="G105" s="40" t="s">
        <v>108</v>
      </c>
      <c r="H105" s="52" t="s">
        <v>178</v>
      </c>
      <c r="I105" s="53">
        <v>10000</v>
      </c>
      <c r="J105" s="42">
        <v>30</v>
      </c>
      <c r="K105" s="67">
        <v>25.5</v>
      </c>
      <c r="L105" s="54">
        <f t="shared" si="31"/>
        <v>8500</v>
      </c>
      <c r="R105" s="24">
        <v>0</v>
      </c>
      <c r="S105" s="45">
        <f t="shared" si="32"/>
        <v>0</v>
      </c>
      <c r="U105" s="46">
        <f t="shared" si="33"/>
        <v>8500</v>
      </c>
      <c r="Y105" s="23">
        <v>300</v>
      </c>
      <c r="AA105" s="45">
        <f t="shared" si="34"/>
        <v>300</v>
      </c>
      <c r="AB105" s="46">
        <f t="shared" si="35"/>
        <v>8200</v>
      </c>
      <c r="AC105" s="81">
        <f t="shared" ref="AC105:AC161" si="36">+AC104+AB105</f>
        <v>938550.66666666686</v>
      </c>
      <c r="AD105" s="89">
        <v>10101</v>
      </c>
      <c r="AE105" s="89" t="s">
        <v>66</v>
      </c>
      <c r="AF105" s="89">
        <v>2020</v>
      </c>
      <c r="AG105" s="90">
        <v>122345678937</v>
      </c>
      <c r="AH105" s="89" t="s">
        <v>289</v>
      </c>
      <c r="AI105" s="92" t="s">
        <v>293</v>
      </c>
      <c r="AJ105" s="89">
        <v>9999988888</v>
      </c>
      <c r="AK105">
        <v>2020</v>
      </c>
    </row>
    <row r="106" spans="1:37" ht="14.4" x14ac:dyDescent="0.3">
      <c r="A106" s="38">
        <f t="shared" si="20"/>
        <v>65</v>
      </c>
      <c r="B106" s="57" t="s">
        <v>152</v>
      </c>
      <c r="C106" s="57" t="s">
        <v>69</v>
      </c>
      <c r="D106" s="57" t="s">
        <v>103</v>
      </c>
      <c r="E106" s="27" t="s">
        <v>106</v>
      </c>
      <c r="F106" s="27" t="s">
        <v>107</v>
      </c>
      <c r="G106" s="40" t="s">
        <v>108</v>
      </c>
      <c r="H106" s="52" t="s">
        <v>179</v>
      </c>
      <c r="I106" s="53">
        <v>6000</v>
      </c>
      <c r="J106" s="42">
        <v>30</v>
      </c>
      <c r="K106" s="67">
        <v>30</v>
      </c>
      <c r="L106" s="54">
        <f t="shared" si="31"/>
        <v>6000</v>
      </c>
      <c r="R106" s="24">
        <v>9</v>
      </c>
      <c r="S106" s="45">
        <f t="shared" si="32"/>
        <v>1800</v>
      </c>
      <c r="U106" s="46">
        <f t="shared" si="33"/>
        <v>7800</v>
      </c>
      <c r="Y106" s="23">
        <v>0</v>
      </c>
      <c r="AA106" s="45">
        <f t="shared" si="34"/>
        <v>0</v>
      </c>
      <c r="AB106" s="46">
        <f t="shared" si="35"/>
        <v>7800</v>
      </c>
      <c r="AC106" s="81">
        <f t="shared" si="36"/>
        <v>946350.66666666686</v>
      </c>
      <c r="AD106" s="89">
        <v>10102</v>
      </c>
      <c r="AE106" s="89" t="s">
        <v>66</v>
      </c>
      <c r="AF106" s="89">
        <v>2020</v>
      </c>
      <c r="AG106" s="90">
        <v>122345678937</v>
      </c>
      <c r="AH106" s="89" t="s">
        <v>289</v>
      </c>
      <c r="AI106" s="92" t="s">
        <v>293</v>
      </c>
      <c r="AJ106" s="89">
        <v>9999988888</v>
      </c>
      <c r="AK106">
        <v>2020</v>
      </c>
    </row>
    <row r="107" spans="1:37" ht="14.4" x14ac:dyDescent="0.3">
      <c r="A107" s="38">
        <f t="shared" si="20"/>
        <v>66</v>
      </c>
      <c r="B107" s="57" t="s">
        <v>153</v>
      </c>
      <c r="C107" s="57" t="s">
        <v>69</v>
      </c>
      <c r="D107" s="57" t="s">
        <v>103</v>
      </c>
      <c r="E107" s="27" t="s">
        <v>106</v>
      </c>
      <c r="F107" s="27" t="s">
        <v>107</v>
      </c>
      <c r="G107" s="40" t="s">
        <v>108</v>
      </c>
      <c r="H107" s="52" t="s">
        <v>180</v>
      </c>
      <c r="I107" s="53">
        <v>8500</v>
      </c>
      <c r="J107" s="42">
        <v>30</v>
      </c>
      <c r="K107" s="67">
        <v>29</v>
      </c>
      <c r="L107" s="54">
        <f t="shared" si="31"/>
        <v>8216.6666666666661</v>
      </c>
      <c r="R107" s="24">
        <v>0</v>
      </c>
      <c r="S107" s="45">
        <f t="shared" si="32"/>
        <v>0</v>
      </c>
      <c r="U107" s="46">
        <f t="shared" si="33"/>
        <v>8216.6666666666661</v>
      </c>
      <c r="Y107" s="23">
        <v>300</v>
      </c>
      <c r="AA107" s="45">
        <f t="shared" si="34"/>
        <v>300</v>
      </c>
      <c r="AB107" s="46">
        <f t="shared" si="35"/>
        <v>7916.6666666666661</v>
      </c>
      <c r="AC107" s="81">
        <f t="shared" si="36"/>
        <v>954267.33333333349</v>
      </c>
      <c r="AD107" s="89">
        <v>10103</v>
      </c>
      <c r="AE107" s="89" t="s">
        <v>66</v>
      </c>
      <c r="AF107" s="89">
        <v>2020</v>
      </c>
      <c r="AG107" s="90">
        <v>122345678937</v>
      </c>
      <c r="AH107" s="89" t="s">
        <v>289</v>
      </c>
      <c r="AI107" s="92" t="s">
        <v>293</v>
      </c>
      <c r="AJ107" s="89">
        <v>9999988888</v>
      </c>
      <c r="AK107">
        <v>2020</v>
      </c>
    </row>
    <row r="108" spans="1:37" ht="14.4" x14ac:dyDescent="0.3">
      <c r="A108" s="38">
        <f t="shared" si="20"/>
        <v>67</v>
      </c>
      <c r="B108" s="57" t="s">
        <v>154</v>
      </c>
      <c r="C108" s="57" t="s">
        <v>69</v>
      </c>
      <c r="D108" s="57" t="s">
        <v>103</v>
      </c>
      <c r="E108" s="27" t="s">
        <v>106</v>
      </c>
      <c r="F108" s="27" t="s">
        <v>107</v>
      </c>
      <c r="G108" s="40" t="s">
        <v>108</v>
      </c>
      <c r="H108" s="52" t="s">
        <v>181</v>
      </c>
      <c r="I108" s="53">
        <v>8000</v>
      </c>
      <c r="J108" s="42">
        <v>30</v>
      </c>
      <c r="K108" s="67">
        <v>27.5</v>
      </c>
      <c r="L108" s="54">
        <f t="shared" si="31"/>
        <v>7333.3333333333339</v>
      </c>
      <c r="R108" s="24">
        <v>0</v>
      </c>
      <c r="S108" s="45">
        <f t="shared" si="32"/>
        <v>0</v>
      </c>
      <c r="U108" s="46">
        <f t="shared" si="33"/>
        <v>7333.3333333333339</v>
      </c>
      <c r="Y108" s="23">
        <v>300</v>
      </c>
      <c r="AA108" s="45">
        <f t="shared" si="34"/>
        <v>300</v>
      </c>
      <c r="AB108" s="46">
        <f t="shared" si="35"/>
        <v>7033.3333333333339</v>
      </c>
      <c r="AC108" s="81">
        <f t="shared" si="36"/>
        <v>961300.66666666686</v>
      </c>
      <c r="AD108" s="89">
        <v>10104</v>
      </c>
      <c r="AE108" s="89" t="s">
        <v>66</v>
      </c>
      <c r="AF108" s="89">
        <v>2020</v>
      </c>
      <c r="AG108" s="90">
        <v>122345678937</v>
      </c>
      <c r="AH108" s="89" t="s">
        <v>289</v>
      </c>
      <c r="AI108" s="92" t="s">
        <v>293</v>
      </c>
      <c r="AJ108" s="89">
        <v>9999988888</v>
      </c>
      <c r="AK108">
        <v>2020</v>
      </c>
    </row>
    <row r="109" spans="1:37" ht="14.4" x14ac:dyDescent="0.3">
      <c r="A109" s="38">
        <f t="shared" si="20"/>
        <v>68</v>
      </c>
      <c r="B109" s="57" t="s">
        <v>155</v>
      </c>
      <c r="C109" s="57" t="s">
        <v>69</v>
      </c>
      <c r="D109" s="57" t="s">
        <v>103</v>
      </c>
      <c r="E109" s="27" t="s">
        <v>106</v>
      </c>
      <c r="F109" s="27" t="s">
        <v>107</v>
      </c>
      <c r="G109" s="40" t="s">
        <v>108</v>
      </c>
      <c r="H109" s="52" t="s">
        <v>182</v>
      </c>
      <c r="I109" s="53">
        <v>10000</v>
      </c>
      <c r="J109" s="42">
        <v>30</v>
      </c>
      <c r="K109" s="67">
        <v>27.5</v>
      </c>
      <c r="L109" s="54">
        <f t="shared" si="31"/>
        <v>9166.6666666666661</v>
      </c>
      <c r="R109" s="24">
        <v>0</v>
      </c>
      <c r="S109" s="45">
        <f t="shared" si="32"/>
        <v>0</v>
      </c>
      <c r="U109" s="46">
        <f t="shared" si="33"/>
        <v>9166.6666666666661</v>
      </c>
      <c r="Y109" s="23">
        <v>300</v>
      </c>
      <c r="AA109" s="45">
        <f t="shared" si="34"/>
        <v>300</v>
      </c>
      <c r="AB109" s="46">
        <f t="shared" si="35"/>
        <v>8866.6666666666661</v>
      </c>
      <c r="AC109" s="81">
        <f t="shared" si="36"/>
        <v>970167.33333333349</v>
      </c>
      <c r="AD109" s="89">
        <v>10105</v>
      </c>
      <c r="AE109" s="89" t="s">
        <v>66</v>
      </c>
      <c r="AF109" s="89">
        <v>2020</v>
      </c>
      <c r="AG109" s="90">
        <v>122345678937</v>
      </c>
      <c r="AH109" s="89" t="s">
        <v>289</v>
      </c>
      <c r="AI109" s="92" t="s">
        <v>293</v>
      </c>
      <c r="AJ109" s="89">
        <v>9999988888</v>
      </c>
      <c r="AK109">
        <v>2020</v>
      </c>
    </row>
    <row r="110" spans="1:37" ht="14.4" x14ac:dyDescent="0.3">
      <c r="A110" s="38">
        <f t="shared" si="20"/>
        <v>69</v>
      </c>
      <c r="B110" s="57" t="s">
        <v>156</v>
      </c>
      <c r="C110" s="57" t="s">
        <v>69</v>
      </c>
      <c r="D110" s="57" t="s">
        <v>103</v>
      </c>
      <c r="E110" s="27" t="s">
        <v>106</v>
      </c>
      <c r="F110" s="27" t="s">
        <v>107</v>
      </c>
      <c r="G110" s="40" t="s">
        <v>108</v>
      </c>
      <c r="H110" s="52" t="s">
        <v>183</v>
      </c>
      <c r="I110" s="53">
        <v>20000</v>
      </c>
      <c r="J110" s="42">
        <v>30</v>
      </c>
      <c r="K110" s="67">
        <v>29</v>
      </c>
      <c r="L110" s="54">
        <f t="shared" si="31"/>
        <v>19333.333333333332</v>
      </c>
      <c r="R110" s="24">
        <v>0</v>
      </c>
      <c r="S110" s="45">
        <f t="shared" si="32"/>
        <v>0</v>
      </c>
      <c r="U110" s="46">
        <f t="shared" si="33"/>
        <v>19333.333333333332</v>
      </c>
      <c r="Y110" s="23">
        <v>300</v>
      </c>
      <c r="AA110" s="45">
        <f t="shared" si="34"/>
        <v>300</v>
      </c>
      <c r="AB110" s="46">
        <f t="shared" si="35"/>
        <v>19033.333333333332</v>
      </c>
      <c r="AC110" s="81">
        <f t="shared" si="36"/>
        <v>989200.66666666686</v>
      </c>
      <c r="AD110" s="89">
        <v>10106</v>
      </c>
      <c r="AE110" s="89" t="s">
        <v>66</v>
      </c>
      <c r="AF110" s="89">
        <v>2020</v>
      </c>
      <c r="AG110" s="90">
        <v>122345678937</v>
      </c>
      <c r="AH110" s="89" t="s">
        <v>289</v>
      </c>
      <c r="AI110" s="92" t="s">
        <v>293</v>
      </c>
      <c r="AJ110" s="89">
        <v>9999988888</v>
      </c>
      <c r="AK110">
        <v>2020</v>
      </c>
    </row>
    <row r="111" spans="1:37" ht="14.4" x14ac:dyDescent="0.3">
      <c r="A111" s="38">
        <f t="shared" si="20"/>
        <v>70</v>
      </c>
      <c r="B111" s="57" t="s">
        <v>157</v>
      </c>
      <c r="C111" s="57" t="s">
        <v>69</v>
      </c>
      <c r="D111" s="57" t="s">
        <v>103</v>
      </c>
      <c r="E111" s="27" t="s">
        <v>106</v>
      </c>
      <c r="F111" s="27" t="s">
        <v>201</v>
      </c>
      <c r="G111" s="40" t="s">
        <v>202</v>
      </c>
      <c r="H111" s="52" t="s">
        <v>184</v>
      </c>
      <c r="I111" s="53">
        <v>42000</v>
      </c>
      <c r="J111" s="42">
        <v>30</v>
      </c>
      <c r="K111" s="67">
        <v>30</v>
      </c>
      <c r="L111" s="54">
        <f t="shared" si="31"/>
        <v>42000</v>
      </c>
      <c r="R111" s="24">
        <v>4</v>
      </c>
      <c r="S111" s="45">
        <f t="shared" si="32"/>
        <v>5600</v>
      </c>
      <c r="U111" s="46">
        <f t="shared" si="33"/>
        <v>47600</v>
      </c>
      <c r="Y111" s="23">
        <v>300</v>
      </c>
      <c r="AA111" s="45">
        <f t="shared" si="34"/>
        <v>300</v>
      </c>
      <c r="AB111" s="46">
        <f t="shared" si="35"/>
        <v>47300</v>
      </c>
      <c r="AC111" s="81">
        <f t="shared" si="36"/>
        <v>1036500.6666666669</v>
      </c>
      <c r="AD111" s="89">
        <v>10107</v>
      </c>
      <c r="AE111" s="89" t="s">
        <v>66</v>
      </c>
      <c r="AF111" s="89">
        <v>2020</v>
      </c>
      <c r="AG111" s="90">
        <v>122345678937</v>
      </c>
      <c r="AH111" s="89" t="s">
        <v>289</v>
      </c>
      <c r="AI111" s="92" t="s">
        <v>293</v>
      </c>
      <c r="AJ111" s="89">
        <v>9999988888</v>
      </c>
      <c r="AK111">
        <v>2020</v>
      </c>
    </row>
    <row r="112" spans="1:37" ht="14.4" x14ac:dyDescent="0.3">
      <c r="A112" s="38">
        <f t="shared" si="20"/>
        <v>71</v>
      </c>
      <c r="B112" s="57" t="s">
        <v>158</v>
      </c>
      <c r="C112" s="57" t="s">
        <v>69</v>
      </c>
      <c r="D112" s="57" t="s">
        <v>103</v>
      </c>
      <c r="E112" s="27" t="s">
        <v>106</v>
      </c>
      <c r="F112" s="27" t="s">
        <v>107</v>
      </c>
      <c r="G112" s="40" t="s">
        <v>108</v>
      </c>
      <c r="H112" s="52" t="s">
        <v>185</v>
      </c>
      <c r="I112" s="53">
        <v>12000</v>
      </c>
      <c r="J112" s="42">
        <v>30</v>
      </c>
      <c r="K112" s="67">
        <v>30</v>
      </c>
      <c r="L112" s="54">
        <f t="shared" si="31"/>
        <v>12000</v>
      </c>
      <c r="S112" s="45">
        <f t="shared" si="32"/>
        <v>0</v>
      </c>
      <c r="U112" s="46">
        <f t="shared" si="33"/>
        <v>12000</v>
      </c>
      <c r="Y112" s="23">
        <v>300</v>
      </c>
      <c r="AA112" s="45">
        <f t="shared" si="34"/>
        <v>300</v>
      </c>
      <c r="AB112" s="46">
        <f t="shared" si="35"/>
        <v>11700</v>
      </c>
      <c r="AC112" s="81">
        <f t="shared" si="36"/>
        <v>1048200.6666666669</v>
      </c>
      <c r="AD112" s="89">
        <v>10108</v>
      </c>
      <c r="AE112" s="89" t="s">
        <v>66</v>
      </c>
      <c r="AF112" s="89">
        <v>2020</v>
      </c>
      <c r="AG112" s="90">
        <v>122345678937</v>
      </c>
      <c r="AH112" s="89" t="s">
        <v>289</v>
      </c>
      <c r="AI112" s="92" t="s">
        <v>293</v>
      </c>
      <c r="AJ112" s="89">
        <v>9999988888</v>
      </c>
      <c r="AK112">
        <v>2020</v>
      </c>
    </row>
    <row r="113" spans="1:37" ht="14.4" x14ac:dyDescent="0.3">
      <c r="A113" s="38">
        <f t="shared" si="20"/>
        <v>72</v>
      </c>
      <c r="B113" s="57" t="s">
        <v>159</v>
      </c>
      <c r="C113" s="57" t="s">
        <v>69</v>
      </c>
      <c r="D113" s="57" t="s">
        <v>103</v>
      </c>
      <c r="E113" s="27" t="s">
        <v>106</v>
      </c>
      <c r="F113" s="27" t="s">
        <v>107</v>
      </c>
      <c r="G113" s="40" t="s">
        <v>108</v>
      </c>
      <c r="H113" s="52" t="s">
        <v>186</v>
      </c>
      <c r="I113" s="53">
        <v>8000</v>
      </c>
      <c r="J113" s="42">
        <v>30</v>
      </c>
      <c r="K113" s="67">
        <v>29</v>
      </c>
      <c r="L113" s="54">
        <f t="shared" si="31"/>
        <v>7733.3333333333339</v>
      </c>
      <c r="R113" s="24">
        <v>0</v>
      </c>
      <c r="S113" s="45">
        <f t="shared" si="32"/>
        <v>0</v>
      </c>
      <c r="U113" s="46">
        <f t="shared" si="33"/>
        <v>7733.3333333333339</v>
      </c>
      <c r="Y113" s="23">
        <v>300</v>
      </c>
      <c r="AA113" s="45">
        <f t="shared" si="34"/>
        <v>300</v>
      </c>
      <c r="AB113" s="46">
        <f t="shared" si="35"/>
        <v>7433.3333333333339</v>
      </c>
      <c r="AC113" s="81">
        <f t="shared" si="36"/>
        <v>1055634.0000000002</v>
      </c>
      <c r="AD113" s="89">
        <v>10109</v>
      </c>
      <c r="AE113" s="89" t="s">
        <v>66</v>
      </c>
      <c r="AF113" s="89">
        <v>2020</v>
      </c>
      <c r="AG113" s="90">
        <v>122345678937</v>
      </c>
      <c r="AH113" s="89" t="s">
        <v>289</v>
      </c>
      <c r="AI113" s="92" t="s">
        <v>293</v>
      </c>
      <c r="AJ113" s="89">
        <v>9999988888</v>
      </c>
      <c r="AK113">
        <v>2020</v>
      </c>
    </row>
    <row r="114" spans="1:37" ht="14.4" x14ac:dyDescent="0.3">
      <c r="A114" s="38">
        <f t="shared" si="20"/>
        <v>73</v>
      </c>
      <c r="B114" s="57" t="s">
        <v>160</v>
      </c>
      <c r="C114" s="57" t="s">
        <v>69</v>
      </c>
      <c r="D114" s="57" t="s">
        <v>103</v>
      </c>
      <c r="E114" s="27" t="s">
        <v>106</v>
      </c>
      <c r="F114" s="27" t="s">
        <v>107</v>
      </c>
      <c r="G114" s="40" t="s">
        <v>108</v>
      </c>
      <c r="H114" s="52" t="s">
        <v>187</v>
      </c>
      <c r="I114" s="53">
        <v>8000</v>
      </c>
      <c r="J114" s="42">
        <v>30</v>
      </c>
      <c r="K114" s="67">
        <v>29</v>
      </c>
      <c r="L114" s="54">
        <f t="shared" si="31"/>
        <v>7733.3333333333339</v>
      </c>
      <c r="R114" s="24">
        <v>0</v>
      </c>
      <c r="S114" s="45">
        <f t="shared" si="32"/>
        <v>0</v>
      </c>
      <c r="U114" s="46">
        <f t="shared" si="33"/>
        <v>7733.3333333333339</v>
      </c>
      <c r="Y114" s="23">
        <v>300</v>
      </c>
      <c r="AA114" s="45">
        <f t="shared" si="34"/>
        <v>300</v>
      </c>
      <c r="AB114" s="46">
        <f t="shared" si="35"/>
        <v>7433.3333333333339</v>
      </c>
      <c r="AC114" s="81">
        <f t="shared" si="36"/>
        <v>1063067.3333333335</v>
      </c>
      <c r="AD114" s="89">
        <v>10110</v>
      </c>
      <c r="AE114" s="89" t="s">
        <v>66</v>
      </c>
      <c r="AF114" s="89">
        <v>2020</v>
      </c>
      <c r="AG114" s="90">
        <v>122345678937</v>
      </c>
      <c r="AH114" s="89" t="s">
        <v>289</v>
      </c>
      <c r="AI114" s="92" t="s">
        <v>293</v>
      </c>
      <c r="AJ114" s="89">
        <v>9999988888</v>
      </c>
      <c r="AK114">
        <v>2020</v>
      </c>
    </row>
    <row r="115" spans="1:37" ht="14.4" x14ac:dyDescent="0.3">
      <c r="A115" s="38">
        <f t="shared" si="20"/>
        <v>74</v>
      </c>
      <c r="B115" s="57" t="s">
        <v>161</v>
      </c>
      <c r="C115" s="57" t="s">
        <v>69</v>
      </c>
      <c r="D115" s="57" t="s">
        <v>103</v>
      </c>
      <c r="E115" s="27" t="s">
        <v>106</v>
      </c>
      <c r="F115" s="27" t="s">
        <v>107</v>
      </c>
      <c r="G115" s="40" t="s">
        <v>108</v>
      </c>
      <c r="H115" s="52" t="s">
        <v>188</v>
      </c>
      <c r="I115" s="53">
        <v>10000</v>
      </c>
      <c r="J115" s="42">
        <v>30</v>
      </c>
      <c r="K115" s="67">
        <v>26</v>
      </c>
      <c r="L115" s="54">
        <f t="shared" si="31"/>
        <v>8666.6666666666661</v>
      </c>
      <c r="S115" s="45">
        <f t="shared" si="32"/>
        <v>0</v>
      </c>
      <c r="U115" s="46">
        <f t="shared" si="33"/>
        <v>8666.6666666666661</v>
      </c>
      <c r="Y115" s="23">
        <v>300</v>
      </c>
      <c r="AA115" s="45">
        <f t="shared" si="34"/>
        <v>300</v>
      </c>
      <c r="AB115" s="46">
        <f t="shared" si="35"/>
        <v>8366.6666666666661</v>
      </c>
      <c r="AC115" s="81">
        <f t="shared" si="36"/>
        <v>1071434.0000000002</v>
      </c>
      <c r="AD115" s="89">
        <v>10111</v>
      </c>
      <c r="AE115" s="89" t="s">
        <v>66</v>
      </c>
      <c r="AF115" s="89">
        <v>2020</v>
      </c>
      <c r="AG115" s="90">
        <v>122345678937</v>
      </c>
      <c r="AH115" s="89" t="s">
        <v>289</v>
      </c>
      <c r="AI115" s="92" t="s">
        <v>293</v>
      </c>
      <c r="AJ115" s="89">
        <v>9999988888</v>
      </c>
      <c r="AK115">
        <v>2020</v>
      </c>
    </row>
    <row r="116" spans="1:37" ht="14.4" x14ac:dyDescent="0.3">
      <c r="A116" s="38">
        <f t="shared" si="20"/>
        <v>75</v>
      </c>
      <c r="B116" s="57" t="s">
        <v>162</v>
      </c>
      <c r="C116" s="57" t="s">
        <v>69</v>
      </c>
      <c r="D116" s="57" t="s">
        <v>103</v>
      </c>
      <c r="E116" s="27" t="s">
        <v>106</v>
      </c>
      <c r="F116" s="27" t="s">
        <v>107</v>
      </c>
      <c r="G116" s="40" t="s">
        <v>108</v>
      </c>
      <c r="H116" s="52" t="s">
        <v>189</v>
      </c>
      <c r="I116" s="53">
        <v>9000</v>
      </c>
      <c r="J116" s="42">
        <v>30</v>
      </c>
      <c r="K116" s="67">
        <v>30</v>
      </c>
      <c r="L116" s="54">
        <f t="shared" si="31"/>
        <v>9000</v>
      </c>
      <c r="R116" s="24">
        <v>1</v>
      </c>
      <c r="S116" s="45">
        <f t="shared" si="32"/>
        <v>300</v>
      </c>
      <c r="U116" s="46">
        <f t="shared" si="33"/>
        <v>9300</v>
      </c>
      <c r="Y116" s="23">
        <v>300</v>
      </c>
      <c r="AA116" s="45">
        <f t="shared" si="34"/>
        <v>300</v>
      </c>
      <c r="AB116" s="46">
        <f t="shared" si="35"/>
        <v>9000</v>
      </c>
      <c r="AC116" s="81">
        <f t="shared" si="36"/>
        <v>1080434.0000000002</v>
      </c>
      <c r="AD116" s="89">
        <v>10112</v>
      </c>
      <c r="AE116" s="89" t="s">
        <v>66</v>
      </c>
      <c r="AF116" s="89">
        <v>2020</v>
      </c>
      <c r="AG116" s="90">
        <v>122345678937</v>
      </c>
      <c r="AH116" s="89" t="s">
        <v>289</v>
      </c>
      <c r="AI116" s="92" t="s">
        <v>293</v>
      </c>
      <c r="AJ116" s="89">
        <v>9999988888</v>
      </c>
      <c r="AK116">
        <v>2020</v>
      </c>
    </row>
    <row r="117" spans="1:37" ht="14.4" x14ac:dyDescent="0.3">
      <c r="A117" s="38">
        <f t="shared" si="20"/>
        <v>76</v>
      </c>
      <c r="B117" s="57" t="s">
        <v>163</v>
      </c>
      <c r="C117" s="57" t="s">
        <v>69</v>
      </c>
      <c r="D117" s="57" t="s">
        <v>103</v>
      </c>
      <c r="E117" s="27" t="s">
        <v>106</v>
      </c>
      <c r="F117" s="27" t="s">
        <v>107</v>
      </c>
      <c r="G117" s="40" t="s">
        <v>108</v>
      </c>
      <c r="H117" s="52" t="s">
        <v>190</v>
      </c>
      <c r="I117" s="53">
        <v>10000</v>
      </c>
      <c r="J117" s="42">
        <v>30</v>
      </c>
      <c r="K117" s="67">
        <v>0</v>
      </c>
      <c r="L117" s="54">
        <f t="shared" si="31"/>
        <v>0</v>
      </c>
      <c r="S117" s="45">
        <f t="shared" si="32"/>
        <v>0</v>
      </c>
      <c r="U117" s="46">
        <f t="shared" si="33"/>
        <v>0</v>
      </c>
      <c r="Y117" s="23">
        <v>0</v>
      </c>
      <c r="AA117" s="45">
        <f t="shared" si="34"/>
        <v>0</v>
      </c>
      <c r="AB117" s="46">
        <f t="shared" si="35"/>
        <v>0</v>
      </c>
      <c r="AC117" s="81">
        <f t="shared" si="36"/>
        <v>1080434.0000000002</v>
      </c>
      <c r="AD117" s="89">
        <v>10113</v>
      </c>
      <c r="AE117" s="89" t="s">
        <v>66</v>
      </c>
      <c r="AF117" s="89">
        <v>2020</v>
      </c>
      <c r="AG117" s="90">
        <v>122345678937</v>
      </c>
      <c r="AH117" s="89" t="s">
        <v>289</v>
      </c>
      <c r="AI117" s="92" t="s">
        <v>293</v>
      </c>
      <c r="AJ117" s="89">
        <v>9999988888</v>
      </c>
      <c r="AK117">
        <v>2020</v>
      </c>
    </row>
    <row r="118" spans="1:37" ht="14.4" x14ac:dyDescent="0.3">
      <c r="A118" s="38">
        <f t="shared" ref="A118:A167" si="37">+A117+1</f>
        <v>77</v>
      </c>
      <c r="B118" s="57" t="s">
        <v>164</v>
      </c>
      <c r="C118" s="57" t="s">
        <v>69</v>
      </c>
      <c r="D118" s="57" t="s">
        <v>103</v>
      </c>
      <c r="E118" s="27" t="s">
        <v>106</v>
      </c>
      <c r="F118" s="27" t="s">
        <v>107</v>
      </c>
      <c r="G118" s="40" t="s">
        <v>108</v>
      </c>
      <c r="H118" s="52" t="s">
        <v>191</v>
      </c>
      <c r="I118" s="53">
        <v>10000</v>
      </c>
      <c r="J118" s="42">
        <v>30</v>
      </c>
      <c r="K118" s="67">
        <v>27.5</v>
      </c>
      <c r="L118" s="54">
        <f t="shared" si="31"/>
        <v>9166.6666666666661</v>
      </c>
      <c r="R118" s="24">
        <v>0</v>
      </c>
      <c r="S118" s="45">
        <f t="shared" si="32"/>
        <v>0</v>
      </c>
      <c r="U118" s="46">
        <f t="shared" si="33"/>
        <v>9166.6666666666661</v>
      </c>
      <c r="Y118" s="23">
        <v>300</v>
      </c>
      <c r="AA118" s="45">
        <f t="shared" si="34"/>
        <v>300</v>
      </c>
      <c r="AB118" s="46">
        <f t="shared" si="35"/>
        <v>8866.6666666666661</v>
      </c>
      <c r="AC118" s="81">
        <f t="shared" si="36"/>
        <v>1089300.666666667</v>
      </c>
      <c r="AD118" s="89">
        <v>10114</v>
      </c>
      <c r="AE118" s="89" t="s">
        <v>66</v>
      </c>
      <c r="AF118" s="89">
        <v>2020</v>
      </c>
      <c r="AG118" s="90">
        <v>122345678937</v>
      </c>
      <c r="AH118" s="89" t="s">
        <v>289</v>
      </c>
      <c r="AI118" s="92" t="s">
        <v>293</v>
      </c>
      <c r="AJ118" s="89">
        <v>9999988888</v>
      </c>
      <c r="AK118">
        <v>2020</v>
      </c>
    </row>
    <row r="119" spans="1:37" ht="14.4" x14ac:dyDescent="0.3">
      <c r="A119" s="38">
        <f t="shared" si="37"/>
        <v>78</v>
      </c>
      <c r="B119" s="57" t="s">
        <v>165</v>
      </c>
      <c r="C119" s="57" t="s">
        <v>69</v>
      </c>
      <c r="D119" s="57" t="s">
        <v>103</v>
      </c>
      <c r="E119" s="27" t="s">
        <v>106</v>
      </c>
      <c r="F119" s="27" t="s">
        <v>107</v>
      </c>
      <c r="G119" s="40" t="s">
        <v>108</v>
      </c>
      <c r="H119" s="52" t="s">
        <v>192</v>
      </c>
      <c r="I119" s="53">
        <v>10000</v>
      </c>
      <c r="J119" s="42">
        <v>30</v>
      </c>
      <c r="K119" s="67">
        <v>26</v>
      </c>
      <c r="L119" s="54">
        <f t="shared" si="31"/>
        <v>8666.6666666666661</v>
      </c>
      <c r="R119" s="24">
        <v>0</v>
      </c>
      <c r="S119" s="45">
        <f t="shared" si="32"/>
        <v>0</v>
      </c>
      <c r="U119" s="46">
        <f t="shared" si="33"/>
        <v>8666.6666666666661</v>
      </c>
      <c r="Y119" s="23">
        <v>300</v>
      </c>
      <c r="AA119" s="45">
        <f t="shared" si="34"/>
        <v>300</v>
      </c>
      <c r="AB119" s="46">
        <f t="shared" si="35"/>
        <v>8366.6666666666661</v>
      </c>
      <c r="AC119" s="81">
        <f t="shared" si="36"/>
        <v>1097667.3333333337</v>
      </c>
      <c r="AD119" s="89">
        <v>10115</v>
      </c>
      <c r="AE119" s="89" t="s">
        <v>66</v>
      </c>
      <c r="AF119" s="89">
        <v>2020</v>
      </c>
      <c r="AG119" s="90">
        <v>122345678937</v>
      </c>
      <c r="AH119" s="89" t="s">
        <v>289</v>
      </c>
      <c r="AI119" s="92" t="s">
        <v>293</v>
      </c>
      <c r="AJ119" s="89">
        <v>9999988888</v>
      </c>
      <c r="AK119">
        <v>2020</v>
      </c>
    </row>
    <row r="120" spans="1:37" ht="14.4" x14ac:dyDescent="0.3">
      <c r="A120" s="38">
        <f t="shared" si="37"/>
        <v>79</v>
      </c>
      <c r="B120" s="57" t="s">
        <v>166</v>
      </c>
      <c r="C120" s="57" t="s">
        <v>69</v>
      </c>
      <c r="D120" s="57" t="s">
        <v>103</v>
      </c>
      <c r="E120" s="27" t="s">
        <v>106</v>
      </c>
      <c r="F120" s="27" t="s">
        <v>107</v>
      </c>
      <c r="G120" s="40" t="s">
        <v>108</v>
      </c>
      <c r="H120" s="52" t="s">
        <v>193</v>
      </c>
      <c r="I120" s="53">
        <v>25000</v>
      </c>
      <c r="J120" s="42">
        <v>30</v>
      </c>
      <c r="K120" s="67">
        <v>27</v>
      </c>
      <c r="L120" s="54">
        <f t="shared" si="31"/>
        <v>22500</v>
      </c>
      <c r="R120" s="24">
        <v>0</v>
      </c>
      <c r="S120" s="45">
        <f t="shared" si="32"/>
        <v>0</v>
      </c>
      <c r="U120" s="46">
        <f t="shared" si="33"/>
        <v>22500</v>
      </c>
      <c r="Y120" s="23">
        <v>300</v>
      </c>
      <c r="AA120" s="45">
        <f t="shared" si="34"/>
        <v>300</v>
      </c>
      <c r="AB120" s="46">
        <f t="shared" si="35"/>
        <v>22200</v>
      </c>
      <c r="AC120" s="81">
        <f t="shared" si="36"/>
        <v>1119867.3333333337</v>
      </c>
      <c r="AD120" s="89">
        <v>10116</v>
      </c>
      <c r="AE120" s="89" t="s">
        <v>66</v>
      </c>
      <c r="AF120" s="89">
        <v>2020</v>
      </c>
      <c r="AG120" s="90">
        <v>122345678937</v>
      </c>
      <c r="AH120" s="89" t="s">
        <v>289</v>
      </c>
      <c r="AI120" s="92" t="s">
        <v>293</v>
      </c>
      <c r="AJ120" s="89">
        <v>9999988888</v>
      </c>
      <c r="AK120">
        <v>2020</v>
      </c>
    </row>
    <row r="121" spans="1:37" ht="14.4" x14ac:dyDescent="0.3">
      <c r="A121" s="38">
        <f t="shared" si="37"/>
        <v>80</v>
      </c>
      <c r="B121" s="57" t="s">
        <v>167</v>
      </c>
      <c r="C121" s="57" t="s">
        <v>69</v>
      </c>
      <c r="D121" s="57" t="s">
        <v>103</v>
      </c>
      <c r="E121" s="27" t="s">
        <v>106</v>
      </c>
      <c r="F121" s="27" t="s">
        <v>107</v>
      </c>
      <c r="G121" s="40" t="s">
        <v>108</v>
      </c>
      <c r="H121" s="52" t="s">
        <v>194</v>
      </c>
      <c r="I121" s="53">
        <v>10000</v>
      </c>
      <c r="J121" s="42">
        <v>30</v>
      </c>
      <c r="K121" s="67">
        <v>30</v>
      </c>
      <c r="L121" s="54">
        <f t="shared" si="31"/>
        <v>10000</v>
      </c>
      <c r="R121" s="24">
        <v>0</v>
      </c>
      <c r="S121" s="45">
        <f t="shared" si="32"/>
        <v>0</v>
      </c>
      <c r="U121" s="46">
        <f t="shared" si="33"/>
        <v>10000</v>
      </c>
      <c r="Y121" s="23">
        <v>300</v>
      </c>
      <c r="AA121" s="45">
        <f t="shared" si="34"/>
        <v>300</v>
      </c>
      <c r="AB121" s="46">
        <f t="shared" si="35"/>
        <v>9700</v>
      </c>
      <c r="AC121" s="81">
        <f t="shared" si="36"/>
        <v>1129567.3333333337</v>
      </c>
      <c r="AD121" s="89">
        <v>10117</v>
      </c>
      <c r="AE121" s="89" t="s">
        <v>66</v>
      </c>
      <c r="AF121" s="89">
        <v>2020</v>
      </c>
      <c r="AG121" s="90">
        <v>122345678937</v>
      </c>
      <c r="AH121" s="89" t="s">
        <v>289</v>
      </c>
      <c r="AI121" s="92" t="s">
        <v>293</v>
      </c>
      <c r="AJ121" s="89">
        <v>9999988888</v>
      </c>
      <c r="AK121">
        <v>2020</v>
      </c>
    </row>
    <row r="122" spans="1:37" ht="14.4" x14ac:dyDescent="0.3">
      <c r="A122" s="38">
        <f t="shared" si="37"/>
        <v>81</v>
      </c>
      <c r="B122" s="57" t="s">
        <v>168</v>
      </c>
      <c r="C122" s="57" t="s">
        <v>69</v>
      </c>
      <c r="D122" s="57" t="s">
        <v>103</v>
      </c>
      <c r="E122" s="27" t="s">
        <v>106</v>
      </c>
      <c r="F122" s="27" t="s">
        <v>107</v>
      </c>
      <c r="G122" s="40" t="s">
        <v>108</v>
      </c>
      <c r="H122" s="52" t="s">
        <v>195</v>
      </c>
      <c r="I122" s="53">
        <v>8000</v>
      </c>
      <c r="J122" s="42">
        <v>30</v>
      </c>
      <c r="K122" s="67">
        <v>30</v>
      </c>
      <c r="L122" s="54">
        <f t="shared" si="31"/>
        <v>8000.0000000000009</v>
      </c>
      <c r="R122" s="24">
        <v>8</v>
      </c>
      <c r="S122" s="45">
        <f t="shared" si="32"/>
        <v>2133</v>
      </c>
      <c r="U122" s="46">
        <f t="shared" si="33"/>
        <v>10133</v>
      </c>
      <c r="Y122" s="23">
        <v>0</v>
      </c>
      <c r="AA122" s="45">
        <f t="shared" si="34"/>
        <v>0</v>
      </c>
      <c r="AB122" s="46">
        <f t="shared" si="35"/>
        <v>10133</v>
      </c>
      <c r="AC122" s="81">
        <f t="shared" si="36"/>
        <v>1139700.3333333337</v>
      </c>
      <c r="AD122" s="89">
        <v>10118</v>
      </c>
      <c r="AE122" s="89" t="s">
        <v>66</v>
      </c>
      <c r="AF122" s="89">
        <v>2020</v>
      </c>
      <c r="AG122" s="90">
        <v>122345678937</v>
      </c>
      <c r="AH122" s="89" t="s">
        <v>289</v>
      </c>
      <c r="AI122" s="92" t="s">
        <v>293</v>
      </c>
      <c r="AJ122" s="89">
        <v>9999988888</v>
      </c>
      <c r="AK122">
        <v>2020</v>
      </c>
    </row>
    <row r="123" spans="1:37" ht="14.4" x14ac:dyDescent="0.3">
      <c r="A123" s="38">
        <f t="shared" si="37"/>
        <v>82</v>
      </c>
      <c r="B123" s="57" t="s">
        <v>169</v>
      </c>
      <c r="C123" s="57" t="s">
        <v>69</v>
      </c>
      <c r="D123" s="57" t="s">
        <v>103</v>
      </c>
      <c r="E123" s="27" t="s">
        <v>106</v>
      </c>
      <c r="F123" s="27" t="s">
        <v>107</v>
      </c>
      <c r="G123" s="40" t="s">
        <v>108</v>
      </c>
      <c r="H123" s="52" t="s">
        <v>196</v>
      </c>
      <c r="I123" s="53">
        <v>10000</v>
      </c>
      <c r="J123" s="42">
        <v>30</v>
      </c>
      <c r="K123" s="67">
        <v>30</v>
      </c>
      <c r="L123" s="54">
        <f t="shared" si="31"/>
        <v>10000</v>
      </c>
      <c r="R123" s="24">
        <v>1.5</v>
      </c>
      <c r="S123" s="45">
        <f t="shared" si="32"/>
        <v>500</v>
      </c>
      <c r="U123" s="46">
        <f t="shared" si="33"/>
        <v>10500</v>
      </c>
      <c r="Y123" s="23">
        <v>300</v>
      </c>
      <c r="AA123" s="45">
        <f t="shared" si="34"/>
        <v>300</v>
      </c>
      <c r="AB123" s="46">
        <f t="shared" si="35"/>
        <v>10200</v>
      </c>
      <c r="AC123" s="81">
        <f t="shared" si="36"/>
        <v>1149900.3333333337</v>
      </c>
      <c r="AD123" s="89">
        <v>10119</v>
      </c>
      <c r="AE123" s="89" t="s">
        <v>66</v>
      </c>
      <c r="AF123" s="89">
        <v>2020</v>
      </c>
      <c r="AG123" s="90">
        <v>122345678937</v>
      </c>
      <c r="AH123" s="89" t="s">
        <v>289</v>
      </c>
      <c r="AI123" s="92" t="s">
        <v>293</v>
      </c>
      <c r="AJ123" s="89">
        <v>9999988888</v>
      </c>
      <c r="AK123">
        <v>2020</v>
      </c>
    </row>
    <row r="124" spans="1:37" ht="14.4" x14ac:dyDescent="0.3">
      <c r="A124" s="38">
        <f t="shared" si="37"/>
        <v>83</v>
      </c>
      <c r="B124" s="57" t="s">
        <v>170</v>
      </c>
      <c r="C124" s="57" t="s">
        <v>69</v>
      </c>
      <c r="D124" s="57" t="s">
        <v>103</v>
      </c>
      <c r="E124" s="27" t="s">
        <v>106</v>
      </c>
      <c r="F124" s="27" t="s">
        <v>107</v>
      </c>
      <c r="G124" s="40" t="s">
        <v>108</v>
      </c>
      <c r="H124" s="52" t="s">
        <v>197</v>
      </c>
      <c r="I124" s="53">
        <v>10000</v>
      </c>
      <c r="J124" s="42">
        <v>30</v>
      </c>
      <c r="K124" s="67">
        <v>29</v>
      </c>
      <c r="L124" s="54">
        <f t="shared" si="31"/>
        <v>9666.6666666666661</v>
      </c>
      <c r="R124" s="24">
        <v>0</v>
      </c>
      <c r="S124" s="45">
        <f t="shared" si="32"/>
        <v>0</v>
      </c>
      <c r="U124" s="46">
        <f t="shared" si="33"/>
        <v>9666.6666666666661</v>
      </c>
      <c r="Y124" s="23">
        <v>300</v>
      </c>
      <c r="AA124" s="45">
        <f t="shared" si="34"/>
        <v>300</v>
      </c>
      <c r="AB124" s="46">
        <f t="shared" si="35"/>
        <v>9366.6666666666661</v>
      </c>
      <c r="AC124" s="81">
        <f t="shared" si="36"/>
        <v>1159267.0000000005</v>
      </c>
      <c r="AD124" s="89">
        <v>10120</v>
      </c>
      <c r="AE124" s="89" t="s">
        <v>66</v>
      </c>
      <c r="AF124" s="89">
        <v>2020</v>
      </c>
      <c r="AG124" s="90">
        <v>122345678937</v>
      </c>
      <c r="AH124" s="89" t="s">
        <v>289</v>
      </c>
      <c r="AI124" s="92" t="s">
        <v>293</v>
      </c>
      <c r="AJ124" s="89">
        <v>9999988888</v>
      </c>
      <c r="AK124">
        <v>2020</v>
      </c>
    </row>
    <row r="125" spans="1:37" ht="14.4" x14ac:dyDescent="0.3">
      <c r="A125" s="38">
        <f t="shared" si="37"/>
        <v>84</v>
      </c>
      <c r="B125" s="57" t="s">
        <v>171</v>
      </c>
      <c r="C125" s="57" t="s">
        <v>69</v>
      </c>
      <c r="D125" s="57" t="s">
        <v>103</v>
      </c>
      <c r="E125" s="27" t="s">
        <v>106</v>
      </c>
      <c r="F125" s="27" t="s">
        <v>107</v>
      </c>
      <c r="G125" s="40" t="s">
        <v>108</v>
      </c>
      <c r="H125" s="52" t="s">
        <v>198</v>
      </c>
      <c r="I125" s="53">
        <v>10000</v>
      </c>
      <c r="J125" s="42">
        <v>30</v>
      </c>
      <c r="K125" s="67">
        <v>29</v>
      </c>
      <c r="L125" s="54">
        <f t="shared" si="31"/>
        <v>9666.6666666666661</v>
      </c>
      <c r="R125" s="24">
        <v>0</v>
      </c>
      <c r="S125" s="45">
        <f t="shared" si="32"/>
        <v>0</v>
      </c>
      <c r="U125" s="46">
        <f t="shared" si="33"/>
        <v>9666.6666666666661</v>
      </c>
      <c r="Y125" s="23">
        <v>300</v>
      </c>
      <c r="AA125" s="45">
        <f t="shared" si="34"/>
        <v>300</v>
      </c>
      <c r="AB125" s="46">
        <f t="shared" si="35"/>
        <v>9366.6666666666661</v>
      </c>
      <c r="AC125" s="81">
        <f t="shared" si="36"/>
        <v>1168633.6666666672</v>
      </c>
      <c r="AD125" s="89">
        <v>10121</v>
      </c>
      <c r="AE125" s="89" t="s">
        <v>66</v>
      </c>
      <c r="AF125" s="89">
        <v>2020</v>
      </c>
      <c r="AG125" s="90">
        <v>122345678937</v>
      </c>
      <c r="AH125" s="89" t="s">
        <v>289</v>
      </c>
      <c r="AI125" s="92" t="s">
        <v>293</v>
      </c>
      <c r="AJ125" s="89">
        <v>9999988888</v>
      </c>
      <c r="AK125">
        <v>2020</v>
      </c>
    </row>
    <row r="126" spans="1:37" ht="14.4" x14ac:dyDescent="0.3">
      <c r="A126" s="38">
        <f t="shared" si="37"/>
        <v>85</v>
      </c>
      <c r="B126" s="57" t="s">
        <v>172</v>
      </c>
      <c r="C126" s="57" t="s">
        <v>69</v>
      </c>
      <c r="D126" s="57" t="s">
        <v>103</v>
      </c>
      <c r="E126" s="27" t="s">
        <v>106</v>
      </c>
      <c r="F126" s="27" t="s">
        <v>107</v>
      </c>
      <c r="G126" s="40" t="s">
        <v>108</v>
      </c>
      <c r="H126" s="52" t="s">
        <v>199</v>
      </c>
      <c r="I126" s="53">
        <v>19000</v>
      </c>
      <c r="J126" s="42">
        <v>30</v>
      </c>
      <c r="K126" s="67">
        <v>26</v>
      </c>
      <c r="L126" s="54">
        <f t="shared" si="31"/>
        <v>16466.666666666668</v>
      </c>
      <c r="R126" s="24">
        <v>0</v>
      </c>
      <c r="S126" s="45">
        <f t="shared" si="32"/>
        <v>0</v>
      </c>
      <c r="U126" s="46">
        <f t="shared" si="33"/>
        <v>16466.666666666668</v>
      </c>
      <c r="Y126" s="23">
        <v>300</v>
      </c>
      <c r="AA126" s="45">
        <f t="shared" si="34"/>
        <v>300</v>
      </c>
      <c r="AB126" s="46">
        <f t="shared" si="35"/>
        <v>16166.666666666668</v>
      </c>
      <c r="AC126" s="81">
        <f t="shared" si="36"/>
        <v>1184800.333333334</v>
      </c>
      <c r="AD126" s="89">
        <v>10122</v>
      </c>
      <c r="AE126" s="89" t="s">
        <v>66</v>
      </c>
      <c r="AF126" s="89">
        <v>2020</v>
      </c>
      <c r="AG126" s="90">
        <v>122345678937</v>
      </c>
      <c r="AH126" s="89" t="s">
        <v>289</v>
      </c>
      <c r="AI126" s="92" t="s">
        <v>293</v>
      </c>
      <c r="AJ126" s="89">
        <v>9999988888</v>
      </c>
      <c r="AK126">
        <v>2020</v>
      </c>
    </row>
    <row r="127" spans="1:37" ht="14.4" x14ac:dyDescent="0.3">
      <c r="A127" s="38">
        <f t="shared" si="37"/>
        <v>86</v>
      </c>
      <c r="B127" s="57" t="s">
        <v>203</v>
      </c>
      <c r="C127" s="57" t="s">
        <v>69</v>
      </c>
      <c r="D127" s="57" t="s">
        <v>103</v>
      </c>
      <c r="E127" s="27" t="s">
        <v>106</v>
      </c>
      <c r="F127" s="27" t="s">
        <v>107</v>
      </c>
      <c r="G127" s="40" t="s">
        <v>108</v>
      </c>
      <c r="H127" s="52" t="s">
        <v>211</v>
      </c>
      <c r="I127" s="53">
        <v>15000</v>
      </c>
      <c r="J127" s="42">
        <v>30</v>
      </c>
      <c r="K127" s="67">
        <v>30</v>
      </c>
      <c r="L127" s="54">
        <f>+I127/J127*K127</f>
        <v>15000</v>
      </c>
      <c r="R127" s="24">
        <v>0</v>
      </c>
      <c r="S127" s="45">
        <f>ROUND((L127/30*R127),0)</f>
        <v>0</v>
      </c>
      <c r="U127" s="46">
        <f>L127+S127+T127</f>
        <v>15000</v>
      </c>
      <c r="Y127" s="23">
        <v>0</v>
      </c>
      <c r="AA127" s="45">
        <f>+V127+W127+X127+Y127+Z127</f>
        <v>0</v>
      </c>
      <c r="AB127" s="46">
        <f>(+U127-AA127)</f>
        <v>15000</v>
      </c>
      <c r="AC127" s="81">
        <f t="shared" si="36"/>
        <v>1199800.333333334</v>
      </c>
      <c r="AD127" s="89">
        <v>10123</v>
      </c>
      <c r="AE127" s="89" t="s">
        <v>66</v>
      </c>
      <c r="AF127" s="89">
        <v>2020</v>
      </c>
      <c r="AG127" s="90">
        <v>122345678937</v>
      </c>
      <c r="AH127" s="89" t="s">
        <v>289</v>
      </c>
      <c r="AI127" s="92" t="s">
        <v>293</v>
      </c>
      <c r="AJ127" s="89">
        <v>9999988888</v>
      </c>
      <c r="AK127">
        <v>2020</v>
      </c>
    </row>
    <row r="128" spans="1:37" ht="14.4" x14ac:dyDescent="0.3">
      <c r="A128" s="38">
        <f t="shared" si="37"/>
        <v>87</v>
      </c>
      <c r="B128" s="57" t="s">
        <v>204</v>
      </c>
      <c r="C128" s="57" t="s">
        <v>69</v>
      </c>
      <c r="D128" s="57" t="s">
        <v>103</v>
      </c>
      <c r="E128" s="27" t="s">
        <v>106</v>
      </c>
      <c r="F128" s="27" t="s">
        <v>107</v>
      </c>
      <c r="G128" s="40" t="s">
        <v>108</v>
      </c>
      <c r="H128" s="52" t="s">
        <v>212</v>
      </c>
      <c r="I128" s="53">
        <v>8000</v>
      </c>
      <c r="J128" s="42">
        <v>30</v>
      </c>
      <c r="K128" s="67">
        <v>30</v>
      </c>
      <c r="L128" s="54">
        <f t="shared" ref="L128:L134" si="38">+I128/J128*K128</f>
        <v>8000.0000000000009</v>
      </c>
      <c r="R128" s="24">
        <v>5</v>
      </c>
      <c r="S128" s="45">
        <f t="shared" ref="S128:S134" si="39">ROUND((L128/30*R128),0)</f>
        <v>1333</v>
      </c>
      <c r="U128" s="46">
        <f t="shared" ref="U128:U134" si="40">L128+S128+T128</f>
        <v>9333</v>
      </c>
      <c r="Y128" s="23">
        <v>0</v>
      </c>
      <c r="AA128" s="45">
        <f t="shared" ref="AA128:AA134" si="41">+V128+W128+X128+Y128+Z128</f>
        <v>0</v>
      </c>
      <c r="AB128" s="46">
        <f t="shared" ref="AB128:AB134" si="42">(+U128-AA128)</f>
        <v>9333</v>
      </c>
      <c r="AC128" s="81">
        <f t="shared" si="36"/>
        <v>1209133.333333334</v>
      </c>
      <c r="AD128" s="89">
        <v>10124</v>
      </c>
      <c r="AE128" s="89" t="s">
        <v>66</v>
      </c>
      <c r="AF128" s="89">
        <v>2020</v>
      </c>
      <c r="AG128" s="90">
        <v>122345678937</v>
      </c>
      <c r="AH128" s="89" t="s">
        <v>289</v>
      </c>
      <c r="AI128" s="92" t="s">
        <v>293</v>
      </c>
      <c r="AJ128" s="89">
        <v>9999988888</v>
      </c>
      <c r="AK128">
        <v>2020</v>
      </c>
    </row>
    <row r="129" spans="1:37" ht="14.4" x14ac:dyDescent="0.3">
      <c r="A129" s="38">
        <f t="shared" si="37"/>
        <v>88</v>
      </c>
      <c r="B129" s="57" t="s">
        <v>205</v>
      </c>
      <c r="C129" s="57" t="s">
        <v>69</v>
      </c>
      <c r="D129" s="57" t="s">
        <v>103</v>
      </c>
      <c r="E129" s="27" t="s">
        <v>106</v>
      </c>
      <c r="F129" s="27" t="s">
        <v>107</v>
      </c>
      <c r="G129" s="40" t="s">
        <v>108</v>
      </c>
      <c r="H129" s="52" t="s">
        <v>213</v>
      </c>
      <c r="I129" s="53">
        <v>14000</v>
      </c>
      <c r="J129" s="42">
        <v>30</v>
      </c>
      <c r="K129" s="67">
        <v>28</v>
      </c>
      <c r="L129" s="54">
        <f t="shared" si="38"/>
        <v>13066.666666666668</v>
      </c>
      <c r="R129" s="24">
        <v>0</v>
      </c>
      <c r="S129" s="45">
        <f t="shared" si="39"/>
        <v>0</v>
      </c>
      <c r="U129" s="46">
        <f t="shared" si="40"/>
        <v>13066.666666666668</v>
      </c>
      <c r="Y129" s="23">
        <v>300</v>
      </c>
      <c r="AA129" s="45">
        <f t="shared" si="41"/>
        <v>300</v>
      </c>
      <c r="AB129" s="46">
        <f t="shared" si="42"/>
        <v>12766.666666666668</v>
      </c>
      <c r="AC129" s="81">
        <f t="shared" si="36"/>
        <v>1221900.0000000007</v>
      </c>
      <c r="AD129" s="89">
        <v>10125</v>
      </c>
      <c r="AE129" s="89" t="s">
        <v>66</v>
      </c>
      <c r="AF129" s="89">
        <v>2020</v>
      </c>
      <c r="AG129" s="90">
        <v>122345678937</v>
      </c>
      <c r="AH129" s="89" t="s">
        <v>289</v>
      </c>
      <c r="AI129" s="92" t="s">
        <v>293</v>
      </c>
      <c r="AJ129" s="89">
        <v>9999988888</v>
      </c>
      <c r="AK129">
        <v>2020</v>
      </c>
    </row>
    <row r="130" spans="1:37" ht="14.4" x14ac:dyDescent="0.3">
      <c r="A130" s="38">
        <f t="shared" si="37"/>
        <v>89</v>
      </c>
      <c r="B130" s="57" t="s">
        <v>206</v>
      </c>
      <c r="C130" s="57" t="s">
        <v>69</v>
      </c>
      <c r="D130" s="57" t="s">
        <v>103</v>
      </c>
      <c r="E130" s="27" t="s">
        <v>106</v>
      </c>
      <c r="F130" s="27" t="s">
        <v>107</v>
      </c>
      <c r="G130" s="40" t="s">
        <v>108</v>
      </c>
      <c r="H130" s="52" t="s">
        <v>214</v>
      </c>
      <c r="I130" s="53">
        <v>6000</v>
      </c>
      <c r="J130" s="42">
        <v>30</v>
      </c>
      <c r="K130" s="67">
        <v>30</v>
      </c>
      <c r="L130" s="54">
        <f t="shared" si="38"/>
        <v>6000</v>
      </c>
      <c r="R130" s="24">
        <v>5</v>
      </c>
      <c r="S130" s="45">
        <f t="shared" si="39"/>
        <v>1000</v>
      </c>
      <c r="U130" s="46">
        <f t="shared" si="40"/>
        <v>7000</v>
      </c>
      <c r="Y130" s="23">
        <v>0</v>
      </c>
      <c r="AA130" s="45">
        <f t="shared" si="41"/>
        <v>0</v>
      </c>
      <c r="AB130" s="46">
        <f t="shared" si="42"/>
        <v>7000</v>
      </c>
      <c r="AC130" s="81">
        <f t="shared" si="36"/>
        <v>1228900.0000000007</v>
      </c>
      <c r="AD130" s="89">
        <v>10126</v>
      </c>
      <c r="AE130" s="89" t="s">
        <v>66</v>
      </c>
      <c r="AF130" s="89">
        <v>2020</v>
      </c>
      <c r="AG130" s="90">
        <v>122345678937</v>
      </c>
      <c r="AH130" s="89" t="s">
        <v>289</v>
      </c>
      <c r="AI130" s="92" t="s">
        <v>293</v>
      </c>
      <c r="AJ130" s="89">
        <v>9999988888</v>
      </c>
      <c r="AK130">
        <v>2020</v>
      </c>
    </row>
    <row r="131" spans="1:37" ht="14.4" x14ac:dyDescent="0.3">
      <c r="A131" s="38">
        <f t="shared" si="37"/>
        <v>90</v>
      </c>
      <c r="B131" s="57" t="s">
        <v>207</v>
      </c>
      <c r="C131" s="57" t="s">
        <v>69</v>
      </c>
      <c r="D131" s="57" t="s">
        <v>103</v>
      </c>
      <c r="E131" s="27" t="s">
        <v>106</v>
      </c>
      <c r="F131" s="27" t="s">
        <v>107</v>
      </c>
      <c r="G131" s="40" t="s">
        <v>108</v>
      </c>
      <c r="H131" s="52" t="s">
        <v>215</v>
      </c>
      <c r="I131" s="53">
        <v>10000</v>
      </c>
      <c r="J131" s="42">
        <v>30</v>
      </c>
      <c r="K131" s="67">
        <v>30</v>
      </c>
      <c r="L131" s="54">
        <f t="shared" si="38"/>
        <v>10000</v>
      </c>
      <c r="R131" s="24">
        <v>12</v>
      </c>
      <c r="S131" s="45">
        <f t="shared" si="39"/>
        <v>4000</v>
      </c>
      <c r="U131" s="46">
        <f t="shared" si="40"/>
        <v>14000</v>
      </c>
      <c r="Y131" s="23">
        <v>300</v>
      </c>
      <c r="AA131" s="45">
        <f t="shared" si="41"/>
        <v>300</v>
      </c>
      <c r="AB131" s="46">
        <f t="shared" si="42"/>
        <v>13700</v>
      </c>
      <c r="AC131" s="81">
        <f t="shared" si="36"/>
        <v>1242600.0000000007</v>
      </c>
      <c r="AD131" s="89">
        <v>10127</v>
      </c>
      <c r="AE131" s="89" t="s">
        <v>66</v>
      </c>
      <c r="AF131" s="89">
        <v>2020</v>
      </c>
      <c r="AG131" s="90">
        <v>122345678937</v>
      </c>
      <c r="AH131" s="89" t="s">
        <v>289</v>
      </c>
      <c r="AI131" s="92" t="s">
        <v>293</v>
      </c>
      <c r="AJ131" s="89">
        <v>9999988888</v>
      </c>
      <c r="AK131">
        <v>2020</v>
      </c>
    </row>
    <row r="132" spans="1:37" ht="14.4" x14ac:dyDescent="0.3">
      <c r="A132" s="38">
        <f t="shared" si="37"/>
        <v>91</v>
      </c>
      <c r="B132" s="57" t="s">
        <v>208</v>
      </c>
      <c r="C132" s="57" t="s">
        <v>69</v>
      </c>
      <c r="D132" s="57" t="s">
        <v>103</v>
      </c>
      <c r="E132" s="27" t="s">
        <v>106</v>
      </c>
      <c r="F132" s="27" t="s">
        <v>107</v>
      </c>
      <c r="G132" s="40" t="s">
        <v>108</v>
      </c>
      <c r="H132" s="52" t="s">
        <v>216</v>
      </c>
      <c r="I132" s="53">
        <v>10000</v>
      </c>
      <c r="J132" s="42">
        <v>30</v>
      </c>
      <c r="K132" s="67">
        <v>25.5</v>
      </c>
      <c r="L132" s="54">
        <f t="shared" si="38"/>
        <v>8500</v>
      </c>
      <c r="R132" s="24">
        <v>0</v>
      </c>
      <c r="S132" s="45">
        <f t="shared" si="39"/>
        <v>0</v>
      </c>
      <c r="U132" s="46">
        <f t="shared" si="40"/>
        <v>8500</v>
      </c>
      <c r="Y132" s="23">
        <v>300</v>
      </c>
      <c r="AA132" s="45">
        <f t="shared" si="41"/>
        <v>300</v>
      </c>
      <c r="AB132" s="46">
        <f t="shared" si="42"/>
        <v>8200</v>
      </c>
      <c r="AC132" s="81">
        <f t="shared" si="36"/>
        <v>1250800.0000000007</v>
      </c>
      <c r="AD132" s="89">
        <v>10128</v>
      </c>
      <c r="AE132" s="89" t="s">
        <v>66</v>
      </c>
      <c r="AF132" s="89">
        <v>2020</v>
      </c>
      <c r="AG132" s="90">
        <v>122345678937</v>
      </c>
      <c r="AH132" s="89" t="s">
        <v>289</v>
      </c>
      <c r="AI132" s="92" t="s">
        <v>293</v>
      </c>
      <c r="AJ132" s="89">
        <v>9999988888</v>
      </c>
      <c r="AK132">
        <v>2020</v>
      </c>
    </row>
    <row r="133" spans="1:37" ht="14.4" x14ac:dyDescent="0.3">
      <c r="A133" s="38">
        <f t="shared" si="37"/>
        <v>92</v>
      </c>
      <c r="B133" s="57" t="s">
        <v>209</v>
      </c>
      <c r="C133" s="57" t="s">
        <v>69</v>
      </c>
      <c r="D133" s="57" t="s">
        <v>103</v>
      </c>
      <c r="E133" s="27" t="s">
        <v>106</v>
      </c>
      <c r="F133" s="27" t="s">
        <v>107</v>
      </c>
      <c r="G133" s="40" t="s">
        <v>108</v>
      </c>
      <c r="H133" s="52" t="s">
        <v>217</v>
      </c>
      <c r="I133" s="53">
        <v>8000</v>
      </c>
      <c r="J133" s="42">
        <v>30</v>
      </c>
      <c r="K133" s="67">
        <v>30</v>
      </c>
      <c r="L133" s="54">
        <f t="shared" si="38"/>
        <v>8000.0000000000009</v>
      </c>
      <c r="R133" s="24">
        <v>2</v>
      </c>
      <c r="S133" s="45">
        <f t="shared" si="39"/>
        <v>533</v>
      </c>
      <c r="U133" s="46">
        <f t="shared" si="40"/>
        <v>8533</v>
      </c>
      <c r="Y133" s="23">
        <v>300</v>
      </c>
      <c r="AA133" s="45">
        <f t="shared" si="41"/>
        <v>300</v>
      </c>
      <c r="AB133" s="46">
        <f t="shared" si="42"/>
        <v>8233</v>
      </c>
      <c r="AC133" s="81">
        <f t="shared" si="36"/>
        <v>1259033.0000000007</v>
      </c>
      <c r="AD133" s="89">
        <v>10129</v>
      </c>
      <c r="AE133" s="89" t="s">
        <v>66</v>
      </c>
      <c r="AF133" s="89">
        <v>2020</v>
      </c>
      <c r="AG133" s="90">
        <v>122345678937</v>
      </c>
      <c r="AH133" s="89" t="s">
        <v>289</v>
      </c>
      <c r="AI133" s="92" t="s">
        <v>293</v>
      </c>
      <c r="AJ133" s="89">
        <v>9999988888</v>
      </c>
      <c r="AK133">
        <v>2020</v>
      </c>
    </row>
    <row r="134" spans="1:37" ht="14.4" x14ac:dyDescent="0.3">
      <c r="A134" s="38">
        <f t="shared" si="37"/>
        <v>93</v>
      </c>
      <c r="B134" s="57" t="s">
        <v>210</v>
      </c>
      <c r="C134" s="57" t="s">
        <v>69</v>
      </c>
      <c r="D134" s="57" t="s">
        <v>103</v>
      </c>
      <c r="E134" s="27" t="s">
        <v>106</v>
      </c>
      <c r="F134" s="27" t="s">
        <v>107</v>
      </c>
      <c r="G134" s="40" t="s">
        <v>108</v>
      </c>
      <c r="H134" s="52" t="s">
        <v>218</v>
      </c>
      <c r="I134" s="53">
        <v>6000</v>
      </c>
      <c r="J134" s="42">
        <v>30</v>
      </c>
      <c r="K134" s="67">
        <v>30</v>
      </c>
      <c r="L134" s="54">
        <f t="shared" si="38"/>
        <v>6000</v>
      </c>
      <c r="R134" s="24">
        <v>7.5</v>
      </c>
      <c r="S134" s="45">
        <f t="shared" si="39"/>
        <v>1500</v>
      </c>
      <c r="U134" s="46">
        <f t="shared" si="40"/>
        <v>7500</v>
      </c>
      <c r="Y134" s="23">
        <v>0</v>
      </c>
      <c r="AA134" s="45">
        <f t="shared" si="41"/>
        <v>0</v>
      </c>
      <c r="AB134" s="46">
        <f t="shared" si="42"/>
        <v>7500</v>
      </c>
      <c r="AC134" s="81">
        <f t="shared" si="36"/>
        <v>1266533.0000000007</v>
      </c>
      <c r="AD134" s="89">
        <v>10130</v>
      </c>
      <c r="AE134" s="89" t="s">
        <v>66</v>
      </c>
      <c r="AF134" s="89">
        <v>2020</v>
      </c>
      <c r="AG134" s="90">
        <v>122345678937</v>
      </c>
      <c r="AH134" s="89" t="s">
        <v>289</v>
      </c>
      <c r="AI134" s="92" t="s">
        <v>293</v>
      </c>
      <c r="AJ134" s="89">
        <v>9999988888</v>
      </c>
      <c r="AK134">
        <v>2020</v>
      </c>
    </row>
    <row r="135" spans="1:37" ht="14.4" x14ac:dyDescent="0.3">
      <c r="A135" s="38">
        <f t="shared" si="37"/>
        <v>94</v>
      </c>
      <c r="B135" s="57" t="s">
        <v>219</v>
      </c>
      <c r="C135" s="57" t="s">
        <v>69</v>
      </c>
      <c r="D135" s="57" t="s">
        <v>103</v>
      </c>
      <c r="E135" s="27" t="s">
        <v>106</v>
      </c>
      <c r="F135" s="27" t="s">
        <v>107</v>
      </c>
      <c r="G135" s="40" t="s">
        <v>108</v>
      </c>
      <c r="H135" s="52">
        <v>526302010012711</v>
      </c>
      <c r="I135" s="53">
        <v>16000</v>
      </c>
      <c r="J135" s="42">
        <v>30</v>
      </c>
      <c r="K135" s="67">
        <v>28.5</v>
      </c>
      <c r="L135" s="54">
        <f t="shared" ref="L135:L141" si="43">+I135/J135*K135</f>
        <v>15200.000000000002</v>
      </c>
      <c r="R135" s="24">
        <v>0</v>
      </c>
      <c r="S135" s="45">
        <f t="shared" ref="S135:S141" si="44">ROUND((L135/30*R135),0)</f>
        <v>0</v>
      </c>
      <c r="U135" s="46">
        <f t="shared" ref="U135:U141" si="45">L135+S135+T135</f>
        <v>15200.000000000002</v>
      </c>
      <c r="Y135" s="23">
        <v>300</v>
      </c>
      <c r="AA135" s="45">
        <f t="shared" ref="AA135:AA141" si="46">+V135+W135+X135+Y135+Z135</f>
        <v>300</v>
      </c>
      <c r="AB135" s="46">
        <f t="shared" ref="AB135:AB141" si="47">(+U135-AA135)</f>
        <v>14900.000000000002</v>
      </c>
      <c r="AC135" s="81">
        <f t="shared" si="36"/>
        <v>1281433.0000000007</v>
      </c>
      <c r="AD135" s="89">
        <v>10131</v>
      </c>
      <c r="AE135" s="89" t="s">
        <v>66</v>
      </c>
      <c r="AF135" s="89">
        <v>2020</v>
      </c>
      <c r="AG135" s="90">
        <v>122345678937</v>
      </c>
      <c r="AH135" s="89" t="s">
        <v>289</v>
      </c>
      <c r="AI135" s="92" t="s">
        <v>293</v>
      </c>
      <c r="AJ135" s="89">
        <v>9999988888</v>
      </c>
      <c r="AK135">
        <v>2020</v>
      </c>
    </row>
    <row r="136" spans="1:37" ht="14.4" x14ac:dyDescent="0.3">
      <c r="A136" s="38">
        <f t="shared" si="37"/>
        <v>95</v>
      </c>
      <c r="B136" s="57" t="s">
        <v>281</v>
      </c>
      <c r="C136" s="57" t="s">
        <v>69</v>
      </c>
      <c r="D136" s="57" t="s">
        <v>103</v>
      </c>
      <c r="E136" s="27" t="s">
        <v>106</v>
      </c>
      <c r="F136" s="27" t="s">
        <v>107</v>
      </c>
      <c r="G136" s="40" t="s">
        <v>108</v>
      </c>
      <c r="H136" s="52">
        <v>526302010012775</v>
      </c>
      <c r="I136" s="53">
        <v>10000</v>
      </c>
      <c r="J136" s="42">
        <v>30</v>
      </c>
      <c r="K136" s="67">
        <v>27</v>
      </c>
      <c r="L136" s="54">
        <f t="shared" si="43"/>
        <v>9000</v>
      </c>
      <c r="S136" s="45">
        <v>0</v>
      </c>
      <c r="U136" s="46">
        <f t="shared" si="45"/>
        <v>9000</v>
      </c>
      <c r="Y136" s="23">
        <v>0</v>
      </c>
      <c r="Z136" s="23">
        <v>0</v>
      </c>
      <c r="AA136" s="45">
        <f t="shared" si="46"/>
        <v>0</v>
      </c>
      <c r="AB136" s="46">
        <f t="shared" si="47"/>
        <v>9000</v>
      </c>
      <c r="AC136" s="81">
        <f t="shared" si="36"/>
        <v>1290433.0000000007</v>
      </c>
      <c r="AD136" s="89">
        <v>10132</v>
      </c>
      <c r="AE136" s="89" t="s">
        <v>66</v>
      </c>
      <c r="AF136" s="89">
        <v>2020</v>
      </c>
      <c r="AG136" s="90">
        <v>122345678937</v>
      </c>
      <c r="AH136" s="89" t="s">
        <v>289</v>
      </c>
      <c r="AI136" s="92" t="s">
        <v>293</v>
      </c>
      <c r="AJ136" s="89">
        <v>9999988888</v>
      </c>
      <c r="AK136">
        <v>2020</v>
      </c>
    </row>
    <row r="137" spans="1:37" ht="14.4" x14ac:dyDescent="0.3">
      <c r="A137" s="38">
        <f t="shared" si="37"/>
        <v>96</v>
      </c>
      <c r="B137" s="57" t="s">
        <v>220</v>
      </c>
      <c r="C137" s="57" t="s">
        <v>69</v>
      </c>
      <c r="D137" s="57" t="s">
        <v>103</v>
      </c>
      <c r="E137" s="27" t="s">
        <v>106</v>
      </c>
      <c r="F137" s="27" t="s">
        <v>107</v>
      </c>
      <c r="G137" s="40" t="s">
        <v>108</v>
      </c>
      <c r="H137" s="86" t="s">
        <v>221</v>
      </c>
      <c r="I137" s="53">
        <v>8000</v>
      </c>
      <c r="J137" s="42">
        <v>30</v>
      </c>
      <c r="K137" s="67">
        <v>30</v>
      </c>
      <c r="L137" s="54">
        <f t="shared" si="43"/>
        <v>8000.0000000000009</v>
      </c>
      <c r="R137" s="24">
        <v>2.5</v>
      </c>
      <c r="S137" s="45">
        <f t="shared" si="44"/>
        <v>667</v>
      </c>
      <c r="U137" s="46">
        <f t="shared" si="45"/>
        <v>8667</v>
      </c>
      <c r="Y137" s="23">
        <v>0</v>
      </c>
      <c r="AA137" s="45">
        <f t="shared" si="46"/>
        <v>0</v>
      </c>
      <c r="AB137" s="46">
        <f t="shared" si="47"/>
        <v>8667</v>
      </c>
      <c r="AC137" s="81">
        <f t="shared" si="36"/>
        <v>1299100.0000000007</v>
      </c>
      <c r="AD137" s="89">
        <v>10133</v>
      </c>
      <c r="AE137" s="89" t="s">
        <v>66</v>
      </c>
      <c r="AF137" s="89">
        <v>2020</v>
      </c>
      <c r="AG137" s="90">
        <v>122345678937</v>
      </c>
      <c r="AH137" s="89" t="s">
        <v>289</v>
      </c>
      <c r="AI137" s="92" t="s">
        <v>293</v>
      </c>
      <c r="AJ137" s="89">
        <v>9999988888</v>
      </c>
      <c r="AK137">
        <v>2020</v>
      </c>
    </row>
    <row r="138" spans="1:37" ht="14.4" x14ac:dyDescent="0.3">
      <c r="A138" s="38">
        <f t="shared" si="37"/>
        <v>97</v>
      </c>
      <c r="B138" s="57" t="s">
        <v>222</v>
      </c>
      <c r="C138" s="57" t="s">
        <v>69</v>
      </c>
      <c r="D138" s="57" t="s">
        <v>103</v>
      </c>
      <c r="E138" s="27" t="s">
        <v>106</v>
      </c>
      <c r="F138" s="27" t="s">
        <v>107</v>
      </c>
      <c r="G138" s="40" t="s">
        <v>108</v>
      </c>
      <c r="H138" s="86" t="s">
        <v>223</v>
      </c>
      <c r="I138" s="53">
        <v>10000</v>
      </c>
      <c r="J138" s="42">
        <v>30</v>
      </c>
      <c r="K138" s="67">
        <v>27</v>
      </c>
      <c r="L138" s="54">
        <f t="shared" si="43"/>
        <v>9000</v>
      </c>
      <c r="R138" s="24">
        <v>0</v>
      </c>
      <c r="S138" s="45">
        <f t="shared" si="44"/>
        <v>0</v>
      </c>
      <c r="U138" s="46">
        <f t="shared" si="45"/>
        <v>9000</v>
      </c>
      <c r="Y138" s="23">
        <v>300</v>
      </c>
      <c r="AA138" s="45">
        <f t="shared" si="46"/>
        <v>300</v>
      </c>
      <c r="AB138" s="46">
        <f t="shared" si="47"/>
        <v>8700</v>
      </c>
      <c r="AC138" s="81">
        <f t="shared" si="36"/>
        <v>1307800.0000000007</v>
      </c>
      <c r="AD138" s="89">
        <v>10134</v>
      </c>
      <c r="AE138" s="89" t="s">
        <v>66</v>
      </c>
      <c r="AF138" s="89">
        <v>2020</v>
      </c>
      <c r="AG138" s="90">
        <v>122345678937</v>
      </c>
      <c r="AH138" s="89" t="s">
        <v>289</v>
      </c>
      <c r="AI138" s="92" t="s">
        <v>293</v>
      </c>
      <c r="AJ138" s="89">
        <v>9999988888</v>
      </c>
      <c r="AK138">
        <v>2020</v>
      </c>
    </row>
    <row r="139" spans="1:37" ht="14.4" x14ac:dyDescent="0.3">
      <c r="A139" s="38">
        <f t="shared" si="37"/>
        <v>98</v>
      </c>
      <c r="B139" s="57" t="s">
        <v>224</v>
      </c>
      <c r="C139" s="57" t="s">
        <v>69</v>
      </c>
      <c r="D139" s="57" t="s">
        <v>103</v>
      </c>
      <c r="E139" s="27" t="s">
        <v>106</v>
      </c>
      <c r="F139" s="27" t="s">
        <v>107</v>
      </c>
      <c r="G139" s="40" t="s">
        <v>108</v>
      </c>
      <c r="H139" s="86" t="s">
        <v>225</v>
      </c>
      <c r="I139" s="53">
        <v>11500</v>
      </c>
      <c r="J139" s="42">
        <v>30</v>
      </c>
      <c r="K139" s="67">
        <v>30</v>
      </c>
      <c r="L139" s="54">
        <f t="shared" si="43"/>
        <v>11500</v>
      </c>
      <c r="S139" s="45">
        <f t="shared" si="44"/>
        <v>0</v>
      </c>
      <c r="U139" s="46">
        <f t="shared" si="45"/>
        <v>11500</v>
      </c>
      <c r="Y139" s="23">
        <v>300</v>
      </c>
      <c r="AA139" s="45">
        <f t="shared" si="46"/>
        <v>300</v>
      </c>
      <c r="AB139" s="46">
        <f t="shared" si="47"/>
        <v>11200</v>
      </c>
      <c r="AC139" s="81">
        <f t="shared" si="36"/>
        <v>1319000.0000000007</v>
      </c>
      <c r="AD139" s="89">
        <v>10135</v>
      </c>
      <c r="AE139" s="89" t="s">
        <v>66</v>
      </c>
      <c r="AF139" s="89">
        <v>2020</v>
      </c>
      <c r="AG139" s="90">
        <v>122345678937</v>
      </c>
      <c r="AH139" s="89" t="s">
        <v>289</v>
      </c>
      <c r="AI139" s="92" t="s">
        <v>293</v>
      </c>
      <c r="AJ139" s="89">
        <v>9999988888</v>
      </c>
      <c r="AK139">
        <v>2020</v>
      </c>
    </row>
    <row r="140" spans="1:37" ht="14.4" x14ac:dyDescent="0.3">
      <c r="A140" s="38">
        <f t="shared" si="37"/>
        <v>99</v>
      </c>
      <c r="B140" s="57" t="s">
        <v>226</v>
      </c>
      <c r="C140" s="57" t="s">
        <v>69</v>
      </c>
      <c r="D140" s="57" t="s">
        <v>103</v>
      </c>
      <c r="E140" s="27" t="s">
        <v>106</v>
      </c>
      <c r="F140" s="27" t="s">
        <v>107</v>
      </c>
      <c r="G140" s="40" t="s">
        <v>108</v>
      </c>
      <c r="H140" s="86" t="s">
        <v>227</v>
      </c>
      <c r="I140" s="53">
        <v>10000</v>
      </c>
      <c r="J140" s="42">
        <v>30</v>
      </c>
      <c r="K140" s="67">
        <v>25</v>
      </c>
      <c r="L140" s="54">
        <f t="shared" si="43"/>
        <v>8333.3333333333321</v>
      </c>
      <c r="S140" s="45">
        <f t="shared" si="44"/>
        <v>0</v>
      </c>
      <c r="U140" s="46">
        <f t="shared" si="45"/>
        <v>8333.3333333333321</v>
      </c>
      <c r="Y140" s="23">
        <v>300</v>
      </c>
      <c r="AA140" s="45">
        <f t="shared" si="46"/>
        <v>300</v>
      </c>
      <c r="AB140" s="46">
        <f t="shared" si="47"/>
        <v>8033.3333333333321</v>
      </c>
      <c r="AC140" s="81">
        <f t="shared" si="36"/>
        <v>1327033.333333334</v>
      </c>
      <c r="AD140" s="89">
        <v>10136</v>
      </c>
      <c r="AE140" s="89" t="s">
        <v>66</v>
      </c>
      <c r="AF140" s="89">
        <v>2020</v>
      </c>
      <c r="AG140" s="90">
        <v>122345678937</v>
      </c>
      <c r="AH140" s="89" t="s">
        <v>289</v>
      </c>
      <c r="AI140" s="92" t="s">
        <v>293</v>
      </c>
      <c r="AJ140" s="89">
        <v>9999988888</v>
      </c>
      <c r="AK140">
        <v>2020</v>
      </c>
    </row>
    <row r="141" spans="1:37" ht="14.4" x14ac:dyDescent="0.3">
      <c r="A141" s="38">
        <f t="shared" si="37"/>
        <v>100</v>
      </c>
      <c r="B141" s="57" t="s">
        <v>228</v>
      </c>
      <c r="C141" s="57" t="s">
        <v>69</v>
      </c>
      <c r="D141" s="57" t="s">
        <v>103</v>
      </c>
      <c r="E141" s="27" t="s">
        <v>106</v>
      </c>
      <c r="F141" s="27" t="s">
        <v>107</v>
      </c>
      <c r="G141" s="40" t="s">
        <v>108</v>
      </c>
      <c r="H141" s="86" t="s">
        <v>229</v>
      </c>
      <c r="I141" s="53">
        <v>10000</v>
      </c>
      <c r="J141" s="42">
        <v>30</v>
      </c>
      <c r="K141" s="67">
        <v>29.5</v>
      </c>
      <c r="L141" s="54">
        <f t="shared" si="43"/>
        <v>9833.3333333333321</v>
      </c>
      <c r="S141" s="45">
        <f t="shared" si="44"/>
        <v>0</v>
      </c>
      <c r="U141" s="46">
        <f t="shared" si="45"/>
        <v>9833.3333333333321</v>
      </c>
      <c r="Y141" s="23">
        <v>300</v>
      </c>
      <c r="AA141" s="45">
        <f t="shared" si="46"/>
        <v>300</v>
      </c>
      <c r="AB141" s="46">
        <f t="shared" si="47"/>
        <v>9533.3333333333321</v>
      </c>
      <c r="AC141" s="81">
        <f t="shared" si="36"/>
        <v>1336566.6666666672</v>
      </c>
      <c r="AD141" s="89">
        <v>10137</v>
      </c>
      <c r="AE141" s="89" t="s">
        <v>66</v>
      </c>
      <c r="AF141" s="89">
        <v>2020</v>
      </c>
      <c r="AG141" s="90">
        <v>122345678937</v>
      </c>
      <c r="AH141" s="89" t="s">
        <v>289</v>
      </c>
      <c r="AI141" s="92" t="s">
        <v>293</v>
      </c>
      <c r="AJ141" s="89">
        <v>9999988888</v>
      </c>
      <c r="AK141">
        <v>2020</v>
      </c>
    </row>
    <row r="142" spans="1:37" ht="14.4" x14ac:dyDescent="0.3">
      <c r="A142" s="38">
        <f t="shared" si="37"/>
        <v>101</v>
      </c>
      <c r="B142" s="57" t="s">
        <v>231</v>
      </c>
      <c r="C142" s="57" t="s">
        <v>69</v>
      </c>
      <c r="D142" s="57" t="s">
        <v>103</v>
      </c>
      <c r="E142" s="27" t="s">
        <v>106</v>
      </c>
      <c r="F142" s="27" t="s">
        <v>107</v>
      </c>
      <c r="G142" s="40" t="s">
        <v>108</v>
      </c>
      <c r="H142" s="86" t="s">
        <v>232</v>
      </c>
      <c r="I142" s="53">
        <v>15000</v>
      </c>
      <c r="J142" s="42">
        <v>30</v>
      </c>
      <c r="K142" s="67">
        <v>30</v>
      </c>
      <c r="L142" s="54">
        <f t="shared" ref="L142:L147" si="48">+I142/J142*K142</f>
        <v>15000</v>
      </c>
      <c r="R142" s="24">
        <v>0</v>
      </c>
      <c r="S142" s="45">
        <f t="shared" ref="S142:S147" si="49">ROUND((L142/30*R142),0)</f>
        <v>0</v>
      </c>
      <c r="U142" s="46">
        <f t="shared" ref="U142:U147" si="50">L142+S142+T142</f>
        <v>15000</v>
      </c>
      <c r="Y142" s="23">
        <v>300</v>
      </c>
      <c r="AA142" s="45">
        <f t="shared" ref="AA142:AA147" si="51">+V142+W142+X142+Y142+Z142</f>
        <v>300</v>
      </c>
      <c r="AB142" s="46">
        <f t="shared" ref="AB142:AB147" si="52">(+U142-AA142)</f>
        <v>14700</v>
      </c>
      <c r="AC142" s="81">
        <f t="shared" si="36"/>
        <v>1351266.6666666672</v>
      </c>
      <c r="AD142" s="89">
        <v>10138</v>
      </c>
      <c r="AE142" s="89" t="s">
        <v>66</v>
      </c>
      <c r="AF142" s="89">
        <v>2020</v>
      </c>
      <c r="AG142" s="90">
        <v>122345678937</v>
      </c>
      <c r="AH142" s="89" t="s">
        <v>289</v>
      </c>
      <c r="AI142" s="92" t="s">
        <v>293</v>
      </c>
      <c r="AJ142" s="89">
        <v>9999988888</v>
      </c>
      <c r="AK142">
        <v>2020</v>
      </c>
    </row>
    <row r="143" spans="1:37" ht="14.4" x14ac:dyDescent="0.3">
      <c r="A143" s="38">
        <f t="shared" si="37"/>
        <v>102</v>
      </c>
      <c r="B143" s="57" t="s">
        <v>233</v>
      </c>
      <c r="C143" s="57" t="s">
        <v>69</v>
      </c>
      <c r="D143" s="57" t="s">
        <v>103</v>
      </c>
      <c r="E143" s="27" t="s">
        <v>106</v>
      </c>
      <c r="F143" s="27" t="s">
        <v>107</v>
      </c>
      <c r="G143" s="40" t="s">
        <v>108</v>
      </c>
      <c r="H143" s="86" t="s">
        <v>234</v>
      </c>
      <c r="I143" s="53">
        <v>6000</v>
      </c>
      <c r="J143" s="42">
        <v>30</v>
      </c>
      <c r="K143" s="67">
        <v>30</v>
      </c>
      <c r="L143" s="54">
        <f t="shared" si="48"/>
        <v>6000</v>
      </c>
      <c r="R143" s="24">
        <v>1</v>
      </c>
      <c r="S143" s="45">
        <f t="shared" si="49"/>
        <v>200</v>
      </c>
      <c r="U143" s="46">
        <f t="shared" si="50"/>
        <v>6200</v>
      </c>
      <c r="Y143" s="23">
        <v>0</v>
      </c>
      <c r="AA143" s="45">
        <f t="shared" si="51"/>
        <v>0</v>
      </c>
      <c r="AB143" s="46">
        <f t="shared" si="52"/>
        <v>6200</v>
      </c>
      <c r="AC143" s="81">
        <f t="shared" si="36"/>
        <v>1357466.6666666672</v>
      </c>
      <c r="AD143" s="89">
        <v>10139</v>
      </c>
      <c r="AE143" s="89" t="s">
        <v>66</v>
      </c>
      <c r="AF143" s="89">
        <v>2020</v>
      </c>
      <c r="AG143" s="90">
        <v>122345678937</v>
      </c>
      <c r="AH143" s="89" t="s">
        <v>289</v>
      </c>
      <c r="AI143" s="92" t="s">
        <v>293</v>
      </c>
      <c r="AJ143" s="89">
        <v>9999988888</v>
      </c>
      <c r="AK143">
        <v>2020</v>
      </c>
    </row>
    <row r="144" spans="1:37" ht="14.4" x14ac:dyDescent="0.3">
      <c r="A144" s="38">
        <f t="shared" si="37"/>
        <v>103</v>
      </c>
      <c r="B144" s="57" t="s">
        <v>235</v>
      </c>
      <c r="C144" s="57" t="s">
        <v>69</v>
      </c>
      <c r="D144" s="57" t="s">
        <v>103</v>
      </c>
      <c r="E144" s="27" t="s">
        <v>106</v>
      </c>
      <c r="F144" s="27" t="s">
        <v>107</v>
      </c>
      <c r="G144" s="40" t="s">
        <v>108</v>
      </c>
      <c r="H144" s="86" t="s">
        <v>236</v>
      </c>
      <c r="I144" s="53">
        <v>10000</v>
      </c>
      <c r="J144" s="42">
        <v>30</v>
      </c>
      <c r="K144" s="67">
        <v>30</v>
      </c>
      <c r="L144" s="54">
        <f t="shared" si="48"/>
        <v>10000</v>
      </c>
      <c r="R144" s="24">
        <v>0</v>
      </c>
      <c r="S144" s="45">
        <f t="shared" si="49"/>
        <v>0</v>
      </c>
      <c r="U144" s="46">
        <f t="shared" si="50"/>
        <v>10000</v>
      </c>
      <c r="Y144" s="23">
        <v>300</v>
      </c>
      <c r="AA144" s="45">
        <f t="shared" si="51"/>
        <v>300</v>
      </c>
      <c r="AB144" s="46">
        <f t="shared" si="52"/>
        <v>9700</v>
      </c>
      <c r="AC144" s="81">
        <f t="shared" si="36"/>
        <v>1367166.6666666672</v>
      </c>
      <c r="AD144" s="89">
        <v>10140</v>
      </c>
      <c r="AE144" s="89" t="s">
        <v>66</v>
      </c>
      <c r="AF144" s="89">
        <v>2020</v>
      </c>
      <c r="AG144" s="90">
        <v>122345678937</v>
      </c>
      <c r="AH144" s="89" t="s">
        <v>289</v>
      </c>
      <c r="AI144" s="92" t="s">
        <v>293</v>
      </c>
      <c r="AJ144" s="89">
        <v>9999988888</v>
      </c>
      <c r="AK144">
        <v>2020</v>
      </c>
    </row>
    <row r="145" spans="1:37" ht="14.4" x14ac:dyDescent="0.3">
      <c r="A145" s="38">
        <f t="shared" si="37"/>
        <v>104</v>
      </c>
      <c r="B145" s="57" t="s">
        <v>237</v>
      </c>
      <c r="C145" s="57" t="s">
        <v>69</v>
      </c>
      <c r="D145" s="57" t="s">
        <v>103</v>
      </c>
      <c r="E145" s="27" t="s">
        <v>106</v>
      </c>
      <c r="F145" s="27" t="s">
        <v>107</v>
      </c>
      <c r="G145" s="40" t="s">
        <v>108</v>
      </c>
      <c r="H145" s="86" t="s">
        <v>238</v>
      </c>
      <c r="I145" s="53">
        <v>14000</v>
      </c>
      <c r="J145" s="42">
        <v>30</v>
      </c>
      <c r="K145" s="67">
        <v>29.5</v>
      </c>
      <c r="L145" s="54">
        <f t="shared" si="48"/>
        <v>13766.666666666668</v>
      </c>
      <c r="R145" s="24">
        <v>0</v>
      </c>
      <c r="S145" s="45">
        <f t="shared" si="49"/>
        <v>0</v>
      </c>
      <c r="U145" s="46">
        <f t="shared" si="50"/>
        <v>13766.666666666668</v>
      </c>
      <c r="Y145" s="23">
        <v>300</v>
      </c>
      <c r="AA145" s="45">
        <f t="shared" si="51"/>
        <v>300</v>
      </c>
      <c r="AB145" s="46">
        <f t="shared" si="52"/>
        <v>13466.666666666668</v>
      </c>
      <c r="AC145" s="81">
        <f t="shared" si="36"/>
        <v>1380633.333333334</v>
      </c>
      <c r="AD145" s="89">
        <v>10141</v>
      </c>
      <c r="AE145" s="89" t="s">
        <v>66</v>
      </c>
      <c r="AF145" s="89">
        <v>2020</v>
      </c>
      <c r="AG145" s="90">
        <v>122345678937</v>
      </c>
      <c r="AH145" s="89" t="s">
        <v>289</v>
      </c>
      <c r="AI145" s="92" t="s">
        <v>293</v>
      </c>
      <c r="AJ145" s="89">
        <v>9999988888</v>
      </c>
      <c r="AK145">
        <v>2020</v>
      </c>
    </row>
    <row r="146" spans="1:37" ht="14.4" x14ac:dyDescent="0.3">
      <c r="A146" s="38">
        <f t="shared" si="37"/>
        <v>105</v>
      </c>
      <c r="B146" s="57" t="s">
        <v>239</v>
      </c>
      <c r="C146" s="57" t="s">
        <v>69</v>
      </c>
      <c r="D146" s="57" t="s">
        <v>103</v>
      </c>
      <c r="E146" s="27" t="s">
        <v>106</v>
      </c>
      <c r="F146" s="27" t="s">
        <v>107</v>
      </c>
      <c r="G146" s="40" t="s">
        <v>108</v>
      </c>
      <c r="H146" s="86" t="s">
        <v>240</v>
      </c>
      <c r="I146" s="53">
        <v>8000</v>
      </c>
      <c r="J146" s="42">
        <v>30</v>
      </c>
      <c r="K146" s="67">
        <v>30</v>
      </c>
      <c r="L146" s="54">
        <f t="shared" si="48"/>
        <v>8000.0000000000009</v>
      </c>
      <c r="R146" s="24">
        <v>2</v>
      </c>
      <c r="S146" s="45">
        <f t="shared" si="49"/>
        <v>533</v>
      </c>
      <c r="U146" s="46">
        <f t="shared" si="50"/>
        <v>8533</v>
      </c>
      <c r="Y146" s="23">
        <v>300</v>
      </c>
      <c r="AA146" s="45">
        <f t="shared" si="51"/>
        <v>300</v>
      </c>
      <c r="AB146" s="46">
        <f t="shared" si="52"/>
        <v>8233</v>
      </c>
      <c r="AC146" s="81">
        <f t="shared" si="36"/>
        <v>1388866.333333334</v>
      </c>
      <c r="AD146" s="89">
        <v>10142</v>
      </c>
      <c r="AE146" s="89" t="s">
        <v>66</v>
      </c>
      <c r="AF146" s="89">
        <v>2020</v>
      </c>
      <c r="AG146" s="90">
        <v>122345678937</v>
      </c>
      <c r="AH146" s="89" t="s">
        <v>289</v>
      </c>
      <c r="AI146" s="92" t="s">
        <v>293</v>
      </c>
      <c r="AJ146" s="89">
        <v>9999988888</v>
      </c>
      <c r="AK146">
        <v>2020</v>
      </c>
    </row>
    <row r="147" spans="1:37" ht="14.4" x14ac:dyDescent="0.3">
      <c r="A147" s="38">
        <f t="shared" si="37"/>
        <v>106</v>
      </c>
      <c r="B147" s="57" t="s">
        <v>241</v>
      </c>
      <c r="C147" s="57" t="s">
        <v>69</v>
      </c>
      <c r="D147" s="57" t="s">
        <v>103</v>
      </c>
      <c r="E147" s="27" t="s">
        <v>106</v>
      </c>
      <c r="F147" s="27" t="s">
        <v>107</v>
      </c>
      <c r="G147" s="40" t="s">
        <v>108</v>
      </c>
      <c r="H147" s="86" t="s">
        <v>242</v>
      </c>
      <c r="I147" s="53">
        <v>8000</v>
      </c>
      <c r="J147" s="42">
        <v>30</v>
      </c>
      <c r="K147" s="67">
        <v>29</v>
      </c>
      <c r="L147" s="54">
        <f t="shared" si="48"/>
        <v>7733.3333333333339</v>
      </c>
      <c r="S147" s="45">
        <f t="shared" si="49"/>
        <v>0</v>
      </c>
      <c r="U147" s="46">
        <f t="shared" si="50"/>
        <v>7733.3333333333339</v>
      </c>
      <c r="Y147" s="23">
        <v>0</v>
      </c>
      <c r="AA147" s="45">
        <f t="shared" si="51"/>
        <v>0</v>
      </c>
      <c r="AB147" s="46">
        <f t="shared" si="52"/>
        <v>7733.3333333333339</v>
      </c>
      <c r="AC147" s="81">
        <f t="shared" si="36"/>
        <v>1396599.6666666672</v>
      </c>
      <c r="AD147" s="89">
        <v>10143</v>
      </c>
      <c r="AE147" s="89" t="s">
        <v>66</v>
      </c>
      <c r="AF147" s="89">
        <v>2020</v>
      </c>
      <c r="AG147" s="90">
        <v>122345678937</v>
      </c>
      <c r="AH147" s="89" t="s">
        <v>289</v>
      </c>
      <c r="AI147" s="92" t="s">
        <v>293</v>
      </c>
      <c r="AJ147" s="89">
        <v>9999988888</v>
      </c>
      <c r="AK147">
        <v>2020</v>
      </c>
    </row>
    <row r="148" spans="1:37" ht="14.4" x14ac:dyDescent="0.3">
      <c r="A148" s="38">
        <f t="shared" si="37"/>
        <v>107</v>
      </c>
      <c r="B148" s="57" t="s">
        <v>243</v>
      </c>
      <c r="C148" s="57" t="s">
        <v>69</v>
      </c>
      <c r="D148" s="57" t="s">
        <v>103</v>
      </c>
      <c r="E148" s="27" t="s">
        <v>106</v>
      </c>
      <c r="F148" s="27" t="s">
        <v>107</v>
      </c>
      <c r="G148" s="40" t="s">
        <v>108</v>
      </c>
      <c r="H148" s="86" t="s">
        <v>244</v>
      </c>
      <c r="I148" s="53">
        <v>12000</v>
      </c>
      <c r="J148" s="42">
        <v>30</v>
      </c>
      <c r="K148" s="67">
        <v>28</v>
      </c>
      <c r="L148" s="54">
        <f t="shared" ref="L148:L155" si="53">+I148/J148*K148</f>
        <v>11200</v>
      </c>
      <c r="S148" s="45">
        <f t="shared" ref="S148:S155" si="54">ROUND((L148/30*R148),0)</f>
        <v>0</v>
      </c>
      <c r="U148" s="46">
        <f t="shared" ref="U148:U155" si="55">L148+S148+T148</f>
        <v>11200</v>
      </c>
      <c r="Y148" s="23">
        <v>300</v>
      </c>
      <c r="AA148" s="45">
        <f t="shared" ref="AA148:AA155" si="56">+V148+W148+X148+Y148+Z148</f>
        <v>300</v>
      </c>
      <c r="AB148" s="46">
        <f t="shared" ref="AB148:AB155" si="57">(+U148-AA148)</f>
        <v>10900</v>
      </c>
      <c r="AC148" s="81">
        <f t="shared" si="36"/>
        <v>1407499.6666666672</v>
      </c>
      <c r="AD148" s="89">
        <v>10144</v>
      </c>
      <c r="AE148" s="89" t="s">
        <v>66</v>
      </c>
      <c r="AF148" s="89">
        <v>2020</v>
      </c>
      <c r="AG148" s="90">
        <v>122345678937</v>
      </c>
      <c r="AH148" s="89" t="s">
        <v>289</v>
      </c>
      <c r="AI148" s="92" t="s">
        <v>293</v>
      </c>
      <c r="AJ148" s="89">
        <v>9999988888</v>
      </c>
      <c r="AK148">
        <v>2020</v>
      </c>
    </row>
    <row r="149" spans="1:37" ht="14.4" x14ac:dyDescent="0.3">
      <c r="A149" s="38">
        <f t="shared" si="37"/>
        <v>108</v>
      </c>
      <c r="B149" s="57" t="s">
        <v>245</v>
      </c>
      <c r="C149" s="57" t="s">
        <v>69</v>
      </c>
      <c r="D149" s="57" t="s">
        <v>103</v>
      </c>
      <c r="E149" s="27" t="s">
        <v>106</v>
      </c>
      <c r="F149" s="27" t="s">
        <v>107</v>
      </c>
      <c r="G149" s="40" t="s">
        <v>108</v>
      </c>
      <c r="H149" s="86" t="s">
        <v>246</v>
      </c>
      <c r="I149" s="53">
        <v>8000</v>
      </c>
      <c r="J149" s="42">
        <v>30</v>
      </c>
      <c r="K149" s="67">
        <v>29</v>
      </c>
      <c r="L149" s="54">
        <f t="shared" si="53"/>
        <v>7733.3333333333339</v>
      </c>
      <c r="S149" s="45">
        <f t="shared" si="54"/>
        <v>0</v>
      </c>
      <c r="U149" s="46">
        <f t="shared" si="55"/>
        <v>7733.3333333333339</v>
      </c>
      <c r="Y149" s="23">
        <v>300</v>
      </c>
      <c r="AA149" s="45">
        <f t="shared" si="56"/>
        <v>300</v>
      </c>
      <c r="AB149" s="46">
        <f t="shared" si="57"/>
        <v>7433.3333333333339</v>
      </c>
      <c r="AC149" s="81">
        <f t="shared" si="36"/>
        <v>1414933.0000000005</v>
      </c>
      <c r="AD149" s="89">
        <v>10145</v>
      </c>
      <c r="AE149" s="89" t="s">
        <v>66</v>
      </c>
      <c r="AF149" s="89">
        <v>2020</v>
      </c>
      <c r="AG149" s="90">
        <v>122345678937</v>
      </c>
      <c r="AH149" s="89" t="s">
        <v>289</v>
      </c>
      <c r="AI149" s="92" t="s">
        <v>293</v>
      </c>
      <c r="AJ149" s="89">
        <v>9999988888</v>
      </c>
      <c r="AK149">
        <v>2020</v>
      </c>
    </row>
    <row r="150" spans="1:37" ht="14.4" x14ac:dyDescent="0.3">
      <c r="A150" s="38">
        <f t="shared" si="37"/>
        <v>109</v>
      </c>
      <c r="B150" s="57" t="s">
        <v>247</v>
      </c>
      <c r="C150" s="57" t="s">
        <v>69</v>
      </c>
      <c r="D150" s="57" t="s">
        <v>103</v>
      </c>
      <c r="E150" s="27" t="s">
        <v>106</v>
      </c>
      <c r="F150" s="27" t="s">
        <v>107</v>
      </c>
      <c r="G150" s="40" t="s">
        <v>108</v>
      </c>
      <c r="H150" s="86" t="s">
        <v>248</v>
      </c>
      <c r="I150" s="53">
        <v>8000</v>
      </c>
      <c r="J150" s="42">
        <v>30</v>
      </c>
      <c r="K150" s="67">
        <v>29</v>
      </c>
      <c r="L150" s="54">
        <f t="shared" si="53"/>
        <v>7733.3333333333339</v>
      </c>
      <c r="S150" s="45">
        <f t="shared" si="54"/>
        <v>0</v>
      </c>
      <c r="U150" s="46">
        <f t="shared" si="55"/>
        <v>7733.3333333333339</v>
      </c>
      <c r="Y150" s="23">
        <v>300</v>
      </c>
      <c r="AA150" s="45">
        <f t="shared" si="56"/>
        <v>300</v>
      </c>
      <c r="AB150" s="46">
        <f t="shared" si="57"/>
        <v>7433.3333333333339</v>
      </c>
      <c r="AC150" s="81">
        <f t="shared" si="36"/>
        <v>1422366.3333333337</v>
      </c>
      <c r="AD150" s="89">
        <v>10146</v>
      </c>
      <c r="AE150" s="89" t="s">
        <v>66</v>
      </c>
      <c r="AF150" s="89">
        <v>2020</v>
      </c>
      <c r="AG150" s="90">
        <v>122345678937</v>
      </c>
      <c r="AH150" s="89" t="s">
        <v>289</v>
      </c>
      <c r="AI150" s="92" t="s">
        <v>293</v>
      </c>
      <c r="AJ150" s="89">
        <v>9999988888</v>
      </c>
      <c r="AK150">
        <v>2020</v>
      </c>
    </row>
    <row r="151" spans="1:37" ht="14.4" x14ac:dyDescent="0.3">
      <c r="A151" s="38">
        <f t="shared" si="37"/>
        <v>110</v>
      </c>
      <c r="B151" s="57" t="s">
        <v>249</v>
      </c>
      <c r="C151" s="57" t="s">
        <v>69</v>
      </c>
      <c r="D151" s="57" t="s">
        <v>103</v>
      </c>
      <c r="E151" s="27" t="s">
        <v>106</v>
      </c>
      <c r="F151" s="27" t="s">
        <v>107</v>
      </c>
      <c r="G151" s="40" t="s">
        <v>108</v>
      </c>
      <c r="H151" s="86" t="s">
        <v>250</v>
      </c>
      <c r="I151" s="53">
        <v>10000</v>
      </c>
      <c r="J151" s="42">
        <v>30</v>
      </c>
      <c r="K151" s="67">
        <v>30</v>
      </c>
      <c r="L151" s="54">
        <f t="shared" si="53"/>
        <v>10000</v>
      </c>
      <c r="R151" s="24">
        <v>6.5</v>
      </c>
      <c r="S151" s="45">
        <f t="shared" si="54"/>
        <v>2167</v>
      </c>
      <c r="U151" s="46">
        <f t="shared" si="55"/>
        <v>12167</v>
      </c>
      <c r="Y151" s="23">
        <v>300</v>
      </c>
      <c r="AA151" s="45">
        <f t="shared" si="56"/>
        <v>300</v>
      </c>
      <c r="AB151" s="46">
        <f t="shared" si="57"/>
        <v>11867</v>
      </c>
      <c r="AC151" s="81">
        <f t="shared" si="36"/>
        <v>1434233.3333333337</v>
      </c>
      <c r="AD151" s="89">
        <v>10147</v>
      </c>
      <c r="AE151" s="89" t="s">
        <v>66</v>
      </c>
      <c r="AF151" s="89">
        <v>2020</v>
      </c>
      <c r="AG151" s="90">
        <v>122345678937</v>
      </c>
      <c r="AH151" s="89" t="s">
        <v>289</v>
      </c>
      <c r="AI151" s="92" t="s">
        <v>293</v>
      </c>
      <c r="AJ151" s="89">
        <v>9999988888</v>
      </c>
      <c r="AK151">
        <v>2020</v>
      </c>
    </row>
    <row r="152" spans="1:37" ht="14.4" x14ac:dyDescent="0.3">
      <c r="A152" s="38">
        <f t="shared" si="37"/>
        <v>111</v>
      </c>
      <c r="B152" s="57" t="s">
        <v>251</v>
      </c>
      <c r="C152" s="57" t="s">
        <v>69</v>
      </c>
      <c r="D152" s="57" t="s">
        <v>103</v>
      </c>
      <c r="E152" s="27" t="s">
        <v>106</v>
      </c>
      <c r="F152" s="27" t="s">
        <v>107</v>
      </c>
      <c r="G152" s="40" t="s">
        <v>108</v>
      </c>
      <c r="H152" s="86" t="s">
        <v>252</v>
      </c>
      <c r="I152" s="53">
        <v>10000</v>
      </c>
      <c r="J152" s="42">
        <v>30</v>
      </c>
      <c r="K152" s="67">
        <v>30</v>
      </c>
      <c r="L152" s="54">
        <f t="shared" si="53"/>
        <v>10000</v>
      </c>
      <c r="S152" s="45">
        <f t="shared" si="54"/>
        <v>0</v>
      </c>
      <c r="U152" s="46">
        <f t="shared" si="55"/>
        <v>10000</v>
      </c>
      <c r="Y152" s="23">
        <v>300</v>
      </c>
      <c r="AA152" s="45">
        <f t="shared" si="56"/>
        <v>300</v>
      </c>
      <c r="AB152" s="46">
        <f t="shared" si="57"/>
        <v>9700</v>
      </c>
      <c r="AC152" s="81">
        <f t="shared" si="36"/>
        <v>1443933.3333333337</v>
      </c>
      <c r="AD152" s="89">
        <v>10148</v>
      </c>
      <c r="AE152" s="89" t="s">
        <v>66</v>
      </c>
      <c r="AF152" s="89">
        <v>2020</v>
      </c>
      <c r="AG152" s="90">
        <v>122345678937</v>
      </c>
      <c r="AH152" s="89" t="s">
        <v>289</v>
      </c>
      <c r="AI152" s="92" t="s">
        <v>293</v>
      </c>
      <c r="AJ152" s="89">
        <v>9999988888</v>
      </c>
      <c r="AK152">
        <v>2020</v>
      </c>
    </row>
    <row r="153" spans="1:37" ht="14.4" x14ac:dyDescent="0.3">
      <c r="A153" s="38">
        <f t="shared" si="37"/>
        <v>112</v>
      </c>
      <c r="B153" s="57" t="s">
        <v>254</v>
      </c>
      <c r="C153" s="57" t="s">
        <v>69</v>
      </c>
      <c r="D153" s="57" t="s">
        <v>103</v>
      </c>
      <c r="E153" s="27" t="s">
        <v>106</v>
      </c>
      <c r="F153" s="27" t="s">
        <v>107</v>
      </c>
      <c r="G153" s="40" t="s">
        <v>108</v>
      </c>
      <c r="H153" s="86" t="s">
        <v>255</v>
      </c>
      <c r="I153" s="53">
        <v>10000</v>
      </c>
      <c r="J153" s="42">
        <v>30</v>
      </c>
      <c r="K153" s="67">
        <v>30</v>
      </c>
      <c r="L153" s="54">
        <f t="shared" si="53"/>
        <v>10000</v>
      </c>
      <c r="R153" s="24">
        <v>13</v>
      </c>
      <c r="S153" s="45">
        <f t="shared" si="54"/>
        <v>4333</v>
      </c>
      <c r="U153" s="46">
        <f t="shared" si="55"/>
        <v>14333</v>
      </c>
      <c r="Y153" s="23">
        <v>300</v>
      </c>
      <c r="AA153" s="45">
        <f t="shared" si="56"/>
        <v>300</v>
      </c>
      <c r="AB153" s="46">
        <f t="shared" si="57"/>
        <v>14033</v>
      </c>
      <c r="AC153" s="81">
        <f t="shared" si="36"/>
        <v>1457966.3333333337</v>
      </c>
      <c r="AD153" s="89">
        <v>10149</v>
      </c>
      <c r="AE153" s="89" t="s">
        <v>66</v>
      </c>
      <c r="AF153" s="89">
        <v>2020</v>
      </c>
      <c r="AG153" s="90">
        <v>122345678937</v>
      </c>
      <c r="AH153" s="89" t="s">
        <v>289</v>
      </c>
      <c r="AI153" s="92" t="s">
        <v>293</v>
      </c>
      <c r="AJ153" s="89">
        <v>9999988888</v>
      </c>
      <c r="AK153">
        <v>2020</v>
      </c>
    </row>
    <row r="154" spans="1:37" ht="14.4" x14ac:dyDescent="0.3">
      <c r="A154" s="38">
        <f t="shared" si="37"/>
        <v>113</v>
      </c>
      <c r="B154" s="57" t="s">
        <v>256</v>
      </c>
      <c r="C154" s="57" t="s">
        <v>69</v>
      </c>
      <c r="D154" s="57" t="s">
        <v>103</v>
      </c>
      <c r="E154" s="27" t="s">
        <v>106</v>
      </c>
      <c r="F154" s="27" t="s">
        <v>107</v>
      </c>
      <c r="G154" s="40" t="s">
        <v>108</v>
      </c>
      <c r="H154" s="86" t="s">
        <v>257</v>
      </c>
      <c r="I154" s="53">
        <v>10000</v>
      </c>
      <c r="J154" s="42">
        <v>30</v>
      </c>
      <c r="K154" s="67">
        <v>30</v>
      </c>
      <c r="L154" s="54">
        <f t="shared" si="53"/>
        <v>10000</v>
      </c>
      <c r="R154" s="24">
        <v>4.5</v>
      </c>
      <c r="S154" s="45">
        <f t="shared" si="54"/>
        <v>1500</v>
      </c>
      <c r="U154" s="46">
        <f t="shared" si="55"/>
        <v>11500</v>
      </c>
      <c r="Y154" s="23">
        <v>300</v>
      </c>
      <c r="AA154" s="45">
        <f t="shared" si="56"/>
        <v>300</v>
      </c>
      <c r="AB154" s="46">
        <f t="shared" si="57"/>
        <v>11200</v>
      </c>
      <c r="AC154" s="81">
        <f t="shared" si="36"/>
        <v>1469166.3333333337</v>
      </c>
      <c r="AD154" s="89">
        <v>10150</v>
      </c>
      <c r="AE154" s="89" t="s">
        <v>66</v>
      </c>
      <c r="AF154" s="89">
        <v>2020</v>
      </c>
      <c r="AG154" s="90">
        <v>122345678937</v>
      </c>
      <c r="AH154" s="89" t="s">
        <v>289</v>
      </c>
      <c r="AI154" s="92" t="s">
        <v>293</v>
      </c>
      <c r="AJ154" s="89">
        <v>9999988888</v>
      </c>
      <c r="AK154">
        <v>2020</v>
      </c>
    </row>
    <row r="155" spans="1:37" ht="14.4" x14ac:dyDescent="0.3">
      <c r="A155" s="38">
        <f t="shared" si="37"/>
        <v>114</v>
      </c>
      <c r="B155" s="57" t="s">
        <v>258</v>
      </c>
      <c r="C155" s="57" t="s">
        <v>69</v>
      </c>
      <c r="D155" s="57" t="s">
        <v>103</v>
      </c>
      <c r="E155" s="27" t="s">
        <v>106</v>
      </c>
      <c r="F155" s="27" t="s">
        <v>107</v>
      </c>
      <c r="G155" s="40" t="s">
        <v>108</v>
      </c>
      <c r="H155" s="86" t="s">
        <v>259</v>
      </c>
      <c r="I155" s="53">
        <v>10000</v>
      </c>
      <c r="J155" s="42">
        <v>30</v>
      </c>
      <c r="K155" s="67">
        <v>30</v>
      </c>
      <c r="L155" s="54">
        <f t="shared" si="53"/>
        <v>10000</v>
      </c>
      <c r="S155" s="45">
        <f t="shared" si="54"/>
        <v>0</v>
      </c>
      <c r="U155" s="46">
        <f t="shared" si="55"/>
        <v>10000</v>
      </c>
      <c r="Y155" s="23">
        <v>300</v>
      </c>
      <c r="AA155" s="45">
        <f t="shared" si="56"/>
        <v>300</v>
      </c>
      <c r="AB155" s="46">
        <f t="shared" si="57"/>
        <v>9700</v>
      </c>
      <c r="AC155" s="81">
        <f t="shared" si="36"/>
        <v>1478866.3333333337</v>
      </c>
      <c r="AD155" s="89">
        <v>10151</v>
      </c>
      <c r="AE155" s="89" t="s">
        <v>66</v>
      </c>
      <c r="AF155" s="89">
        <v>2020</v>
      </c>
      <c r="AG155" s="90">
        <v>122345678937</v>
      </c>
      <c r="AH155" s="89" t="s">
        <v>289</v>
      </c>
      <c r="AI155" s="92" t="s">
        <v>293</v>
      </c>
      <c r="AJ155" s="89">
        <v>9999988888</v>
      </c>
      <c r="AK155">
        <v>2020</v>
      </c>
    </row>
    <row r="156" spans="1:37" ht="14.4" x14ac:dyDescent="0.3">
      <c r="A156" s="38">
        <f t="shared" si="37"/>
        <v>115</v>
      </c>
      <c r="B156" s="57" t="s">
        <v>261</v>
      </c>
      <c r="C156" s="57" t="s">
        <v>69</v>
      </c>
      <c r="D156" s="57" t="s">
        <v>103</v>
      </c>
      <c r="E156" s="27" t="s">
        <v>106</v>
      </c>
      <c r="F156" s="27" t="s">
        <v>107</v>
      </c>
      <c r="G156" s="40" t="s">
        <v>108</v>
      </c>
      <c r="H156" s="86" t="s">
        <v>262</v>
      </c>
      <c r="I156" s="53">
        <v>45000</v>
      </c>
      <c r="J156" s="42">
        <v>30</v>
      </c>
      <c r="K156" s="67">
        <v>30</v>
      </c>
      <c r="L156" s="54">
        <f t="shared" ref="L156:L161" si="58">+I156/J156*K156</f>
        <v>45000</v>
      </c>
      <c r="S156" s="45">
        <f t="shared" ref="S156:S161" si="59">ROUND((L156/30*R156),0)</f>
        <v>0</v>
      </c>
      <c r="U156" s="46">
        <f t="shared" ref="U156:U161" si="60">L156+S156+T156</f>
        <v>45000</v>
      </c>
      <c r="Y156" s="23">
        <v>300</v>
      </c>
      <c r="AA156" s="45">
        <f>+V156+W156+X156+Y156+Z156</f>
        <v>300</v>
      </c>
      <c r="AB156" s="46">
        <f t="shared" ref="AB156:AB161" si="61">(+U156-AA156)</f>
        <v>44700</v>
      </c>
      <c r="AC156" s="81">
        <f t="shared" si="36"/>
        <v>1523566.3333333337</v>
      </c>
      <c r="AD156" s="89">
        <v>10152</v>
      </c>
      <c r="AE156" s="89" t="s">
        <v>66</v>
      </c>
      <c r="AF156" s="89">
        <v>2020</v>
      </c>
      <c r="AG156" s="90">
        <v>122345678937</v>
      </c>
      <c r="AH156" s="89" t="s">
        <v>289</v>
      </c>
      <c r="AI156" s="92" t="s">
        <v>293</v>
      </c>
      <c r="AJ156" s="89">
        <v>9999988888</v>
      </c>
      <c r="AK156">
        <v>2020</v>
      </c>
    </row>
    <row r="157" spans="1:37" ht="14.4" x14ac:dyDescent="0.3">
      <c r="A157" s="38">
        <f t="shared" si="37"/>
        <v>116</v>
      </c>
      <c r="B157" s="57" t="s">
        <v>263</v>
      </c>
      <c r="C157" s="57" t="s">
        <v>69</v>
      </c>
      <c r="D157" s="57" t="s">
        <v>103</v>
      </c>
      <c r="E157" s="27" t="s">
        <v>106</v>
      </c>
      <c r="F157" s="27" t="s">
        <v>107</v>
      </c>
      <c r="G157" s="40" t="s">
        <v>108</v>
      </c>
      <c r="H157" s="86" t="s">
        <v>264</v>
      </c>
      <c r="I157" s="53">
        <v>31800</v>
      </c>
      <c r="J157" s="42">
        <v>30</v>
      </c>
      <c r="K157" s="67">
        <v>30</v>
      </c>
      <c r="L157" s="54">
        <f t="shared" si="58"/>
        <v>31800</v>
      </c>
      <c r="S157" s="45">
        <f t="shared" si="59"/>
        <v>0</v>
      </c>
      <c r="U157" s="46">
        <f t="shared" si="60"/>
        <v>31800</v>
      </c>
      <c r="Y157" s="23">
        <v>0</v>
      </c>
      <c r="AA157" s="45">
        <v>0</v>
      </c>
      <c r="AB157" s="46">
        <f t="shared" si="61"/>
        <v>31800</v>
      </c>
      <c r="AC157" s="81">
        <f t="shared" si="36"/>
        <v>1555366.3333333337</v>
      </c>
      <c r="AD157" s="89">
        <v>10153</v>
      </c>
      <c r="AE157" s="89" t="s">
        <v>66</v>
      </c>
      <c r="AF157" s="89">
        <v>2020</v>
      </c>
      <c r="AG157" s="90">
        <v>122345678937</v>
      </c>
      <c r="AH157" s="89" t="s">
        <v>289</v>
      </c>
      <c r="AI157" s="92" t="s">
        <v>293</v>
      </c>
      <c r="AJ157" s="89">
        <v>9999988888</v>
      </c>
      <c r="AK157">
        <v>2020</v>
      </c>
    </row>
    <row r="158" spans="1:37" ht="14.4" x14ac:dyDescent="0.3">
      <c r="A158" s="38">
        <f t="shared" si="37"/>
        <v>117</v>
      </c>
      <c r="B158" s="87" t="s">
        <v>265</v>
      </c>
      <c r="C158" s="57" t="s">
        <v>69</v>
      </c>
      <c r="D158" s="57" t="s">
        <v>103</v>
      </c>
      <c r="E158" s="27" t="s">
        <v>106</v>
      </c>
      <c r="F158" s="27" t="s">
        <v>107</v>
      </c>
      <c r="G158" s="40" t="s">
        <v>108</v>
      </c>
      <c r="H158" s="86" t="s">
        <v>266</v>
      </c>
      <c r="I158" s="53">
        <v>10000</v>
      </c>
      <c r="J158" s="42">
        <v>30</v>
      </c>
      <c r="K158" s="67">
        <v>27</v>
      </c>
      <c r="L158" s="54">
        <f t="shared" si="58"/>
        <v>9000</v>
      </c>
      <c r="S158" s="45">
        <f t="shared" si="59"/>
        <v>0</v>
      </c>
      <c r="U158" s="46">
        <f t="shared" si="60"/>
        <v>9000</v>
      </c>
      <c r="Y158" s="23">
        <v>300</v>
      </c>
      <c r="AA158" s="45">
        <f t="shared" ref="AA158:AA167" si="62">+V158+W158+X158+Y158+Z158</f>
        <v>300</v>
      </c>
      <c r="AB158" s="46">
        <f t="shared" si="61"/>
        <v>8700</v>
      </c>
      <c r="AC158" s="81">
        <f t="shared" si="36"/>
        <v>1564066.3333333337</v>
      </c>
      <c r="AD158" s="89">
        <v>10154</v>
      </c>
      <c r="AE158" s="89" t="s">
        <v>66</v>
      </c>
      <c r="AF158" s="89">
        <v>2020</v>
      </c>
      <c r="AG158" s="90">
        <v>122345678937</v>
      </c>
      <c r="AH158" s="89" t="s">
        <v>289</v>
      </c>
      <c r="AI158" s="92" t="s">
        <v>293</v>
      </c>
      <c r="AJ158" s="89">
        <v>9999988888</v>
      </c>
      <c r="AK158">
        <v>2020</v>
      </c>
    </row>
    <row r="159" spans="1:37" ht="14.4" x14ac:dyDescent="0.3">
      <c r="A159" s="38">
        <f t="shared" si="37"/>
        <v>118</v>
      </c>
      <c r="B159" s="57" t="s">
        <v>267</v>
      </c>
      <c r="C159" s="57" t="s">
        <v>69</v>
      </c>
      <c r="D159" s="57" t="s">
        <v>103</v>
      </c>
      <c r="E159" s="27" t="s">
        <v>106</v>
      </c>
      <c r="F159" s="27" t="s">
        <v>107</v>
      </c>
      <c r="G159" s="40" t="s">
        <v>108</v>
      </c>
      <c r="H159" s="86" t="s">
        <v>268</v>
      </c>
      <c r="I159" s="53">
        <v>8000</v>
      </c>
      <c r="J159" s="42">
        <v>30</v>
      </c>
      <c r="K159" s="67">
        <v>22</v>
      </c>
      <c r="L159" s="54">
        <f t="shared" si="58"/>
        <v>5866.666666666667</v>
      </c>
      <c r="S159" s="45">
        <f t="shared" si="59"/>
        <v>0</v>
      </c>
      <c r="U159" s="46">
        <f t="shared" si="60"/>
        <v>5866.666666666667</v>
      </c>
      <c r="Y159" s="23">
        <v>300</v>
      </c>
      <c r="AA159" s="45">
        <f t="shared" si="62"/>
        <v>300</v>
      </c>
      <c r="AB159" s="46">
        <f t="shared" si="61"/>
        <v>5566.666666666667</v>
      </c>
      <c r="AC159" s="81">
        <f t="shared" si="36"/>
        <v>1569633.0000000005</v>
      </c>
      <c r="AD159" s="89">
        <v>10155</v>
      </c>
      <c r="AE159" s="89" t="s">
        <v>66</v>
      </c>
      <c r="AF159" s="89">
        <v>2020</v>
      </c>
      <c r="AG159" s="90">
        <v>122345678937</v>
      </c>
      <c r="AH159" s="89" t="s">
        <v>289</v>
      </c>
      <c r="AI159" s="92" t="s">
        <v>293</v>
      </c>
      <c r="AJ159" s="89">
        <v>9999988888</v>
      </c>
      <c r="AK159">
        <v>2020</v>
      </c>
    </row>
    <row r="160" spans="1:37" ht="14.4" x14ac:dyDescent="0.3">
      <c r="A160" s="38">
        <f t="shared" si="37"/>
        <v>119</v>
      </c>
      <c r="B160" s="88" t="s">
        <v>269</v>
      </c>
      <c r="C160" s="57" t="s">
        <v>69</v>
      </c>
      <c r="D160" s="57" t="s">
        <v>103</v>
      </c>
      <c r="E160" s="27" t="s">
        <v>106</v>
      </c>
      <c r="F160" s="27" t="s">
        <v>107</v>
      </c>
      <c r="G160" s="40" t="s">
        <v>108</v>
      </c>
      <c r="H160" s="86" t="s">
        <v>270</v>
      </c>
      <c r="I160" s="53">
        <v>10000</v>
      </c>
      <c r="J160" s="42">
        <v>30</v>
      </c>
      <c r="K160" s="67">
        <v>29</v>
      </c>
      <c r="L160" s="54">
        <f t="shared" si="58"/>
        <v>9666.6666666666661</v>
      </c>
      <c r="S160" s="45">
        <f t="shared" si="59"/>
        <v>0</v>
      </c>
      <c r="U160" s="46">
        <f t="shared" si="60"/>
        <v>9666.6666666666661</v>
      </c>
      <c r="Y160" s="23">
        <v>300</v>
      </c>
      <c r="AA160" s="45">
        <f t="shared" si="62"/>
        <v>300</v>
      </c>
      <c r="AB160" s="46">
        <f t="shared" si="61"/>
        <v>9366.6666666666661</v>
      </c>
      <c r="AC160" s="81">
        <f t="shared" si="36"/>
        <v>1578999.6666666672</v>
      </c>
      <c r="AD160" s="89">
        <v>10156</v>
      </c>
      <c r="AE160" s="89" t="s">
        <v>66</v>
      </c>
      <c r="AF160" s="89">
        <v>2020</v>
      </c>
      <c r="AG160" s="90">
        <v>122345678937</v>
      </c>
      <c r="AH160" s="89" t="s">
        <v>289</v>
      </c>
      <c r="AI160" s="92" t="s">
        <v>293</v>
      </c>
      <c r="AJ160" s="89">
        <v>9999988888</v>
      </c>
      <c r="AK160">
        <v>2020</v>
      </c>
    </row>
    <row r="161" spans="1:37" ht="14.4" x14ac:dyDescent="0.3">
      <c r="A161" s="38">
        <f t="shared" si="37"/>
        <v>120</v>
      </c>
      <c r="B161" s="88" t="s">
        <v>271</v>
      </c>
      <c r="C161" s="57" t="s">
        <v>69</v>
      </c>
      <c r="D161" s="57" t="s">
        <v>103</v>
      </c>
      <c r="E161" s="27" t="s">
        <v>106</v>
      </c>
      <c r="F161" s="27" t="s">
        <v>107</v>
      </c>
      <c r="G161" s="40" t="s">
        <v>108</v>
      </c>
      <c r="H161" s="86" t="s">
        <v>272</v>
      </c>
      <c r="I161" s="53">
        <v>6000</v>
      </c>
      <c r="J161" s="42">
        <v>30</v>
      </c>
      <c r="K161" s="67">
        <v>30</v>
      </c>
      <c r="L161" s="54">
        <f t="shared" si="58"/>
        <v>6000</v>
      </c>
      <c r="R161" s="24">
        <v>3</v>
      </c>
      <c r="S161" s="45">
        <f t="shared" si="59"/>
        <v>600</v>
      </c>
      <c r="U161" s="46">
        <f t="shared" si="60"/>
        <v>6600</v>
      </c>
      <c r="Z161" s="23">
        <v>4133</v>
      </c>
      <c r="AA161" s="45">
        <f t="shared" si="62"/>
        <v>4133</v>
      </c>
      <c r="AB161" s="46">
        <f t="shared" si="61"/>
        <v>2467</v>
      </c>
      <c r="AC161" s="81">
        <f t="shared" si="36"/>
        <v>1581466.6666666672</v>
      </c>
      <c r="AD161" s="89">
        <v>10157</v>
      </c>
      <c r="AE161" s="89" t="s">
        <v>66</v>
      </c>
      <c r="AF161" s="89">
        <v>2020</v>
      </c>
      <c r="AG161" s="90">
        <v>122345678937</v>
      </c>
      <c r="AH161" s="89" t="s">
        <v>289</v>
      </c>
      <c r="AI161" s="92" t="s">
        <v>293</v>
      </c>
      <c r="AJ161" s="89">
        <v>9999988888</v>
      </c>
      <c r="AK161">
        <v>2020</v>
      </c>
    </row>
    <row r="162" spans="1:37" ht="14.4" x14ac:dyDescent="0.3">
      <c r="A162" s="38">
        <f t="shared" si="37"/>
        <v>121</v>
      </c>
      <c r="B162" s="88" t="s">
        <v>273</v>
      </c>
      <c r="C162" s="57" t="s">
        <v>69</v>
      </c>
      <c r="D162" s="57" t="s">
        <v>103</v>
      </c>
      <c r="E162" s="27" t="s">
        <v>106</v>
      </c>
      <c r="F162" s="27" t="s">
        <v>107</v>
      </c>
      <c r="G162" s="40" t="s">
        <v>108</v>
      </c>
      <c r="H162" s="86" t="s">
        <v>274</v>
      </c>
      <c r="I162" s="53">
        <v>13000</v>
      </c>
      <c r="J162" s="42">
        <v>30</v>
      </c>
      <c r="K162" s="67">
        <v>15</v>
      </c>
      <c r="L162" s="54">
        <f t="shared" ref="L162:L167" si="63">+I162/J162*K162</f>
        <v>6500</v>
      </c>
      <c r="S162" s="45">
        <f t="shared" ref="S162:S167" si="64">ROUND((L162/30*R162),0)</f>
        <v>0</v>
      </c>
      <c r="U162" s="46">
        <f t="shared" ref="U162:U167" si="65">L162+S162+T162</f>
        <v>6500</v>
      </c>
      <c r="AA162" s="45">
        <f t="shared" si="62"/>
        <v>0</v>
      </c>
      <c r="AB162" s="46">
        <f t="shared" ref="AB162:AB167" si="66">(+U162-AA162)</f>
        <v>6500</v>
      </c>
      <c r="AC162" s="81">
        <f t="shared" ref="AC162:AC167" si="67">+AC161+AB162</f>
        <v>1587966.6666666672</v>
      </c>
      <c r="AD162" s="89">
        <v>10158</v>
      </c>
      <c r="AE162" s="89" t="s">
        <v>66</v>
      </c>
      <c r="AF162" s="89">
        <v>2020</v>
      </c>
      <c r="AG162" s="90">
        <v>122345678937</v>
      </c>
      <c r="AH162" s="89" t="s">
        <v>289</v>
      </c>
      <c r="AI162" s="92" t="s">
        <v>293</v>
      </c>
      <c r="AJ162" s="89">
        <v>9999988888</v>
      </c>
      <c r="AK162">
        <v>2020</v>
      </c>
    </row>
    <row r="163" spans="1:37" ht="14.4" x14ac:dyDescent="0.3">
      <c r="A163" s="38">
        <f t="shared" si="37"/>
        <v>122</v>
      </c>
      <c r="B163" s="88" t="s">
        <v>275</v>
      </c>
      <c r="C163" s="57" t="s">
        <v>69</v>
      </c>
      <c r="D163" s="57" t="s">
        <v>103</v>
      </c>
      <c r="E163" s="27" t="s">
        <v>106</v>
      </c>
      <c r="F163" s="27" t="s">
        <v>107</v>
      </c>
      <c r="G163" s="40" t="s">
        <v>108</v>
      </c>
      <c r="H163" s="86" t="s">
        <v>276</v>
      </c>
      <c r="I163" s="53">
        <v>8000</v>
      </c>
      <c r="J163" s="42">
        <v>30</v>
      </c>
      <c r="K163" s="67">
        <v>30</v>
      </c>
      <c r="L163" s="54">
        <f t="shared" si="63"/>
        <v>8000.0000000000009</v>
      </c>
      <c r="R163" s="24">
        <v>4</v>
      </c>
      <c r="S163" s="45">
        <f t="shared" si="64"/>
        <v>1067</v>
      </c>
      <c r="U163" s="46">
        <f t="shared" si="65"/>
        <v>9067</v>
      </c>
      <c r="AA163" s="45">
        <f t="shared" si="62"/>
        <v>0</v>
      </c>
      <c r="AB163" s="46">
        <f t="shared" si="66"/>
        <v>9067</v>
      </c>
      <c r="AC163" s="81">
        <f t="shared" si="67"/>
        <v>1597033.6666666672</v>
      </c>
      <c r="AD163" s="89">
        <v>10159</v>
      </c>
      <c r="AE163" s="89" t="s">
        <v>66</v>
      </c>
      <c r="AF163" s="89">
        <v>2020</v>
      </c>
      <c r="AG163" s="90">
        <v>122345678937</v>
      </c>
      <c r="AH163" s="89" t="s">
        <v>289</v>
      </c>
      <c r="AI163" s="92" t="s">
        <v>293</v>
      </c>
      <c r="AJ163" s="89">
        <v>9999988888</v>
      </c>
      <c r="AK163">
        <v>2020</v>
      </c>
    </row>
    <row r="164" spans="1:37" ht="14.4" x14ac:dyDescent="0.3">
      <c r="A164" s="38">
        <f t="shared" si="37"/>
        <v>123</v>
      </c>
      <c r="B164" s="88" t="s">
        <v>277</v>
      </c>
      <c r="C164" s="57" t="s">
        <v>69</v>
      </c>
      <c r="D164" s="57" t="s">
        <v>103</v>
      </c>
      <c r="E164" s="27" t="s">
        <v>106</v>
      </c>
      <c r="F164" s="27" t="s">
        <v>107</v>
      </c>
      <c r="G164" s="40" t="s">
        <v>108</v>
      </c>
      <c r="H164" s="86" t="s">
        <v>276</v>
      </c>
      <c r="I164" s="53">
        <v>10000</v>
      </c>
      <c r="J164" s="42">
        <v>30</v>
      </c>
      <c r="K164" s="67">
        <v>20</v>
      </c>
      <c r="L164" s="54">
        <f t="shared" si="63"/>
        <v>6666.6666666666661</v>
      </c>
      <c r="S164" s="45">
        <f t="shared" si="64"/>
        <v>0</v>
      </c>
      <c r="U164" s="46">
        <f t="shared" si="65"/>
        <v>6666.6666666666661</v>
      </c>
      <c r="AA164" s="45">
        <f t="shared" si="62"/>
        <v>0</v>
      </c>
      <c r="AB164" s="46">
        <f t="shared" si="66"/>
        <v>6666.6666666666661</v>
      </c>
      <c r="AC164" s="81">
        <f t="shared" si="67"/>
        <v>1603700.333333334</v>
      </c>
      <c r="AD164" s="89">
        <v>10160</v>
      </c>
      <c r="AE164" s="89" t="s">
        <v>66</v>
      </c>
      <c r="AF164" s="89">
        <v>2020</v>
      </c>
      <c r="AG164" s="90">
        <v>122345678937</v>
      </c>
      <c r="AH164" s="89" t="s">
        <v>289</v>
      </c>
      <c r="AI164" s="92" t="s">
        <v>293</v>
      </c>
      <c r="AJ164" s="89">
        <v>9999988888</v>
      </c>
      <c r="AK164">
        <v>2020</v>
      </c>
    </row>
    <row r="165" spans="1:37" ht="14.4" x14ac:dyDescent="0.3">
      <c r="A165" s="38">
        <f t="shared" si="37"/>
        <v>124</v>
      </c>
      <c r="B165" s="88" t="s">
        <v>278</v>
      </c>
      <c r="C165" s="57" t="s">
        <v>69</v>
      </c>
      <c r="D165" s="57" t="s">
        <v>103</v>
      </c>
      <c r="E165" s="27" t="s">
        <v>106</v>
      </c>
      <c r="F165" s="27" t="s">
        <v>107</v>
      </c>
      <c r="G165" s="40" t="s">
        <v>108</v>
      </c>
      <c r="H165" s="86" t="s">
        <v>276</v>
      </c>
      <c r="I165" s="53">
        <v>6000</v>
      </c>
      <c r="J165" s="42">
        <v>30</v>
      </c>
      <c r="K165" s="67">
        <v>27</v>
      </c>
      <c r="L165" s="54">
        <f t="shared" si="63"/>
        <v>5400</v>
      </c>
      <c r="S165" s="45">
        <f t="shared" si="64"/>
        <v>0</v>
      </c>
      <c r="U165" s="46">
        <f t="shared" si="65"/>
        <v>5400</v>
      </c>
      <c r="AA165" s="45">
        <f t="shared" si="62"/>
        <v>0</v>
      </c>
      <c r="AB165" s="46">
        <f t="shared" si="66"/>
        <v>5400</v>
      </c>
      <c r="AC165" s="81">
        <f t="shared" si="67"/>
        <v>1609100.333333334</v>
      </c>
      <c r="AD165" s="89">
        <v>10161</v>
      </c>
      <c r="AE165" s="89" t="s">
        <v>66</v>
      </c>
      <c r="AF165" s="89">
        <v>2020</v>
      </c>
      <c r="AG165" s="90">
        <v>122345678937</v>
      </c>
      <c r="AH165" s="89" t="s">
        <v>289</v>
      </c>
      <c r="AI165" s="92" t="s">
        <v>293</v>
      </c>
      <c r="AJ165" s="89">
        <v>9999988888</v>
      </c>
      <c r="AK165">
        <v>2020</v>
      </c>
    </row>
    <row r="166" spans="1:37" ht="14.4" x14ac:dyDescent="0.3">
      <c r="A166" s="38">
        <f t="shared" si="37"/>
        <v>125</v>
      </c>
      <c r="B166" s="88" t="s">
        <v>279</v>
      </c>
      <c r="C166" s="57" t="s">
        <v>69</v>
      </c>
      <c r="D166" s="57" t="s">
        <v>103</v>
      </c>
      <c r="E166" s="27" t="s">
        <v>106</v>
      </c>
      <c r="F166" s="27" t="s">
        <v>107</v>
      </c>
      <c r="G166" s="40" t="s">
        <v>108</v>
      </c>
      <c r="H166" s="86" t="s">
        <v>276</v>
      </c>
      <c r="I166" s="53">
        <v>6000</v>
      </c>
      <c r="J166" s="42">
        <v>30</v>
      </c>
      <c r="K166" s="67">
        <v>27</v>
      </c>
      <c r="L166" s="54">
        <f t="shared" si="63"/>
        <v>5400</v>
      </c>
      <c r="S166" s="45">
        <f t="shared" si="64"/>
        <v>0</v>
      </c>
      <c r="U166" s="46">
        <f t="shared" si="65"/>
        <v>5400</v>
      </c>
      <c r="AA166" s="45">
        <f t="shared" si="62"/>
        <v>0</v>
      </c>
      <c r="AB166" s="46">
        <f t="shared" si="66"/>
        <v>5400</v>
      </c>
      <c r="AC166" s="81">
        <f t="shared" si="67"/>
        <v>1614500.333333334</v>
      </c>
      <c r="AD166" s="19">
        <v>10162</v>
      </c>
      <c r="AE166" s="89" t="s">
        <v>66</v>
      </c>
      <c r="AF166" s="89">
        <v>2020</v>
      </c>
      <c r="AG166" s="90">
        <v>122345678937</v>
      </c>
      <c r="AH166" s="89" t="s">
        <v>289</v>
      </c>
      <c r="AI166" s="92" t="s">
        <v>293</v>
      </c>
      <c r="AJ166" s="89">
        <v>9999988888</v>
      </c>
      <c r="AK166">
        <v>2020</v>
      </c>
    </row>
    <row r="167" spans="1:37" ht="14.4" x14ac:dyDescent="0.3">
      <c r="A167" s="38">
        <f t="shared" si="37"/>
        <v>126</v>
      </c>
      <c r="B167" s="88" t="s">
        <v>280</v>
      </c>
      <c r="C167" s="57" t="s">
        <v>69</v>
      </c>
      <c r="D167" s="57" t="s">
        <v>103</v>
      </c>
      <c r="E167" s="27" t="s">
        <v>106</v>
      </c>
      <c r="F167" s="27" t="s">
        <v>107</v>
      </c>
      <c r="G167" s="40" t="s">
        <v>108</v>
      </c>
      <c r="H167" s="86" t="s">
        <v>276</v>
      </c>
      <c r="I167" s="53">
        <v>10000</v>
      </c>
      <c r="J167" s="42">
        <v>30</v>
      </c>
      <c r="K167" s="67">
        <v>20</v>
      </c>
      <c r="L167" s="54">
        <f t="shared" si="63"/>
        <v>6666.6666666666661</v>
      </c>
      <c r="S167" s="45">
        <f t="shared" si="64"/>
        <v>0</v>
      </c>
      <c r="U167" s="46">
        <f t="shared" si="65"/>
        <v>6666.6666666666661</v>
      </c>
      <c r="AA167" s="45">
        <f t="shared" si="62"/>
        <v>0</v>
      </c>
      <c r="AB167" s="46">
        <f t="shared" si="66"/>
        <v>6666.6666666666661</v>
      </c>
      <c r="AC167" s="81">
        <f t="shared" si="67"/>
        <v>1621167.0000000007</v>
      </c>
      <c r="AD167" s="19">
        <v>10163</v>
      </c>
      <c r="AE167" s="89" t="s">
        <v>66</v>
      </c>
      <c r="AF167" s="89">
        <v>2020</v>
      </c>
      <c r="AG167" s="90">
        <v>122345678937</v>
      </c>
      <c r="AH167" s="89" t="s">
        <v>289</v>
      </c>
      <c r="AI167" s="92" t="s">
        <v>293</v>
      </c>
      <c r="AJ167" s="89">
        <v>9999988888</v>
      </c>
      <c r="AK167">
        <v>2020</v>
      </c>
    </row>
    <row r="168" spans="1:37" x14ac:dyDescent="0.25">
      <c r="B168" s="57"/>
      <c r="C168" s="57"/>
      <c r="D168" s="57"/>
      <c r="H168" s="52"/>
      <c r="I168" s="53"/>
    </row>
    <row r="169" spans="1:37" x14ac:dyDescent="0.25">
      <c r="B169" s="57"/>
      <c r="C169" s="57"/>
      <c r="D169" s="57"/>
      <c r="H169" s="52"/>
      <c r="I169" s="53"/>
    </row>
    <row r="170" spans="1:37" x14ac:dyDescent="0.25">
      <c r="B170" s="57"/>
      <c r="C170" s="57"/>
      <c r="D170" s="57"/>
      <c r="H170" s="52"/>
      <c r="I170" s="53"/>
    </row>
    <row r="171" spans="1:37" x14ac:dyDescent="0.25">
      <c r="B171" s="57"/>
      <c r="C171" s="57"/>
      <c r="D171" s="57"/>
      <c r="H171" s="52"/>
      <c r="I171" s="53"/>
    </row>
    <row r="172" spans="1:37" x14ac:dyDescent="0.25">
      <c r="B172" s="57"/>
      <c r="C172" s="57"/>
      <c r="D172" s="57"/>
      <c r="H172" s="52"/>
      <c r="I172" s="53"/>
    </row>
    <row r="173" spans="1:37" x14ac:dyDescent="0.25">
      <c r="B173" s="57"/>
      <c r="C173" s="57"/>
      <c r="D173" s="57"/>
      <c r="H173" s="52"/>
      <c r="I173" s="53"/>
    </row>
    <row r="174" spans="1:37" x14ac:dyDescent="0.25">
      <c r="B174" s="57"/>
      <c r="C174" s="57"/>
      <c r="D174" s="57"/>
      <c r="H174" s="52"/>
      <c r="I174" s="53"/>
    </row>
    <row r="175" spans="1:37" x14ac:dyDescent="0.25">
      <c r="B175" s="57"/>
      <c r="C175" s="57"/>
      <c r="D175" s="57"/>
      <c r="H175" s="52"/>
      <c r="I175" s="53"/>
    </row>
    <row r="176" spans="1:37" x14ac:dyDescent="0.25">
      <c r="B176" s="57"/>
      <c r="C176" s="57"/>
      <c r="D176" s="57"/>
      <c r="H176" s="52"/>
      <c r="I176" s="53"/>
    </row>
    <row r="177" spans="2:9" x14ac:dyDescent="0.25">
      <c r="B177" s="57"/>
      <c r="C177" s="57"/>
      <c r="D177" s="57"/>
      <c r="H177" s="52"/>
      <c r="I177" s="53"/>
    </row>
    <row r="178" spans="2:9" x14ac:dyDescent="0.25">
      <c r="B178" s="57"/>
      <c r="C178" s="57"/>
      <c r="D178" s="57"/>
      <c r="H178" s="52"/>
      <c r="I178" s="53"/>
    </row>
    <row r="179" spans="2:9" x14ac:dyDescent="0.25">
      <c r="B179" s="57"/>
      <c r="C179" s="57"/>
      <c r="D179" s="57"/>
      <c r="H179" s="52"/>
      <c r="I179" s="53"/>
    </row>
    <row r="180" spans="2:9" x14ac:dyDescent="0.25">
      <c r="B180" s="57"/>
      <c r="C180" s="57"/>
      <c r="D180" s="57"/>
      <c r="H180" s="52"/>
      <c r="I180" s="53"/>
    </row>
    <row r="181" spans="2:9" x14ac:dyDescent="0.25">
      <c r="B181" s="57"/>
      <c r="C181" s="57"/>
      <c r="D181" s="57"/>
      <c r="H181" s="52"/>
      <c r="I181" s="53"/>
    </row>
    <row r="182" spans="2:9" x14ac:dyDescent="0.25">
      <c r="B182" s="57"/>
      <c r="C182" s="57"/>
      <c r="D182" s="57"/>
      <c r="H182" s="52"/>
      <c r="I182" s="53"/>
    </row>
    <row r="183" spans="2:9" x14ac:dyDescent="0.25">
      <c r="B183" s="57"/>
      <c r="C183" s="57"/>
      <c r="D183" s="57"/>
      <c r="H183" s="52"/>
      <c r="I183" s="53"/>
    </row>
    <row r="184" spans="2:9" x14ac:dyDescent="0.25">
      <c r="B184" s="57"/>
      <c r="C184" s="57"/>
      <c r="D184" s="57"/>
      <c r="H184" s="52"/>
      <c r="I184" s="53"/>
    </row>
    <row r="185" spans="2:9" x14ac:dyDescent="0.25">
      <c r="B185" s="57"/>
      <c r="C185" s="57"/>
      <c r="D185" s="57"/>
      <c r="H185" s="52"/>
      <c r="I185" s="53"/>
    </row>
    <row r="186" spans="2:9" x14ac:dyDescent="0.25">
      <c r="B186" s="57"/>
      <c r="C186" s="57"/>
      <c r="D186" s="57"/>
      <c r="H186" s="52"/>
      <c r="I186" s="53"/>
    </row>
    <row r="187" spans="2:9" x14ac:dyDescent="0.25">
      <c r="B187" s="57"/>
      <c r="C187" s="57"/>
      <c r="D187" s="57"/>
      <c r="H187" s="52"/>
      <c r="I187" s="53"/>
    </row>
    <row r="188" spans="2:9" x14ac:dyDescent="0.25">
      <c r="B188" s="57"/>
      <c r="C188" s="57"/>
      <c r="D188" s="57"/>
      <c r="H188" s="52"/>
      <c r="I188" s="53"/>
    </row>
    <row r="189" spans="2:9" x14ac:dyDescent="0.25">
      <c r="B189" s="57"/>
      <c r="C189" s="57"/>
      <c r="D189" s="57"/>
      <c r="H189" s="52"/>
      <c r="I189" s="53"/>
    </row>
    <row r="190" spans="2:9" x14ac:dyDescent="0.25">
      <c r="B190" s="57"/>
      <c r="C190" s="57"/>
      <c r="D190" s="57"/>
      <c r="H190" s="52"/>
      <c r="I190" s="53"/>
    </row>
    <row r="191" spans="2:9" x14ac:dyDescent="0.25">
      <c r="B191" s="57"/>
      <c r="C191" s="57"/>
      <c r="D191" s="57"/>
      <c r="H191" s="52"/>
      <c r="I191" s="53"/>
    </row>
    <row r="192" spans="2:9" x14ac:dyDescent="0.25">
      <c r="B192" s="57"/>
      <c r="C192" s="57"/>
      <c r="D192" s="57"/>
      <c r="H192" s="52"/>
      <c r="I192" s="53"/>
    </row>
    <row r="193" spans="2:9" x14ac:dyDescent="0.25">
      <c r="B193" s="57"/>
      <c r="C193" s="57"/>
      <c r="D193" s="57"/>
      <c r="H193" s="52"/>
      <c r="I193" s="53"/>
    </row>
    <row r="194" spans="2:9" x14ac:dyDescent="0.25">
      <c r="B194" s="57"/>
      <c r="C194" s="57"/>
      <c r="D194" s="57"/>
      <c r="H194" s="52"/>
      <c r="I194" s="53"/>
    </row>
    <row r="195" spans="2:9" x14ac:dyDescent="0.25">
      <c r="B195" s="57"/>
      <c r="C195" s="57"/>
      <c r="D195" s="57"/>
      <c r="H195" s="52"/>
      <c r="I195" s="53"/>
    </row>
    <row r="196" spans="2:9" x14ac:dyDescent="0.25">
      <c r="B196" s="57"/>
      <c r="C196" s="57"/>
      <c r="D196" s="57"/>
      <c r="H196" s="52"/>
      <c r="I196" s="53"/>
    </row>
    <row r="197" spans="2:9" x14ac:dyDescent="0.25">
      <c r="B197" s="57"/>
      <c r="C197" s="57"/>
      <c r="D197" s="57"/>
      <c r="H197" s="52"/>
      <c r="I197" s="53"/>
    </row>
    <row r="198" spans="2:9" x14ac:dyDescent="0.25">
      <c r="B198" s="57"/>
      <c r="C198" s="57"/>
      <c r="D198" s="57"/>
      <c r="H198" s="52"/>
      <c r="I198" s="53"/>
    </row>
    <row r="199" spans="2:9" x14ac:dyDescent="0.25">
      <c r="B199" s="57"/>
      <c r="C199" s="57"/>
      <c r="D199" s="57"/>
      <c r="H199" s="52"/>
      <c r="I199" s="53"/>
    </row>
    <row r="200" spans="2:9" x14ac:dyDescent="0.25">
      <c r="B200" s="57"/>
      <c r="C200" s="57"/>
      <c r="D200" s="57"/>
      <c r="H200" s="52"/>
      <c r="I200" s="53"/>
    </row>
    <row r="201" spans="2:9" x14ac:dyDescent="0.25">
      <c r="B201" s="57"/>
      <c r="C201" s="57"/>
      <c r="D201" s="57"/>
      <c r="H201" s="52"/>
      <c r="I201" s="53"/>
    </row>
    <row r="202" spans="2:9" x14ac:dyDescent="0.25">
      <c r="B202" s="57"/>
      <c r="C202" s="57"/>
      <c r="D202" s="57"/>
      <c r="H202" s="52"/>
      <c r="I202" s="53"/>
    </row>
    <row r="203" spans="2:9" x14ac:dyDescent="0.25">
      <c r="B203" s="57"/>
      <c r="C203" s="57"/>
      <c r="D203" s="57"/>
      <c r="H203" s="52"/>
      <c r="I203" s="53"/>
    </row>
    <row r="204" spans="2:9" x14ac:dyDescent="0.25">
      <c r="B204" s="57"/>
      <c r="C204" s="57"/>
      <c r="D204" s="57"/>
      <c r="H204" s="52"/>
      <c r="I204" s="53"/>
    </row>
    <row r="205" spans="2:9" x14ac:dyDescent="0.25">
      <c r="B205" s="57"/>
      <c r="C205" s="57"/>
      <c r="D205" s="57"/>
      <c r="H205" s="52"/>
      <c r="I205" s="53"/>
    </row>
    <row r="206" spans="2:9" x14ac:dyDescent="0.25">
      <c r="B206" s="57"/>
      <c r="C206" s="57"/>
      <c r="D206" s="57"/>
      <c r="H206" s="52"/>
      <c r="I206" s="53"/>
    </row>
    <row r="207" spans="2:9" x14ac:dyDescent="0.25">
      <c r="B207" s="57"/>
      <c r="C207" s="57"/>
      <c r="D207" s="57"/>
      <c r="H207" s="52"/>
      <c r="I207" s="53"/>
    </row>
    <row r="208" spans="2:9" x14ac:dyDescent="0.25">
      <c r="B208" s="57"/>
      <c r="C208" s="57"/>
      <c r="D208" s="57"/>
      <c r="H208" s="52"/>
      <c r="I208" s="53"/>
    </row>
    <row r="209" spans="2:9" x14ac:dyDescent="0.25">
      <c r="B209" s="57"/>
      <c r="C209" s="57"/>
      <c r="D209" s="57"/>
      <c r="H209" s="52"/>
      <c r="I209" s="53"/>
    </row>
    <row r="210" spans="2:9" x14ac:dyDescent="0.25">
      <c r="B210" s="57"/>
      <c r="C210" s="57"/>
      <c r="D210" s="57"/>
      <c r="H210" s="52"/>
      <c r="I210" s="53"/>
    </row>
    <row r="211" spans="2:9" x14ac:dyDescent="0.25">
      <c r="B211" s="57"/>
      <c r="C211" s="57"/>
      <c r="D211" s="57"/>
      <c r="H211" s="52"/>
      <c r="I211" s="53"/>
    </row>
    <row r="212" spans="2:9" x14ac:dyDescent="0.25">
      <c r="B212" s="57"/>
      <c r="C212" s="57"/>
      <c r="D212" s="57"/>
      <c r="H212" s="52"/>
      <c r="I212" s="53"/>
    </row>
    <row r="213" spans="2:9" x14ac:dyDescent="0.25">
      <c r="B213" s="57"/>
      <c r="C213" s="57"/>
      <c r="D213" s="57"/>
      <c r="H213" s="52"/>
      <c r="I213" s="53"/>
    </row>
    <row r="214" spans="2:9" x14ac:dyDescent="0.25">
      <c r="B214" s="57"/>
      <c r="C214" s="57"/>
      <c r="D214" s="57"/>
      <c r="H214" s="52"/>
      <c r="I214" s="53"/>
    </row>
    <row r="215" spans="2:9" x14ac:dyDescent="0.25">
      <c r="B215" s="57"/>
      <c r="C215" s="57"/>
      <c r="D215" s="57"/>
      <c r="H215" s="52"/>
      <c r="I215" s="53"/>
    </row>
    <row r="216" spans="2:9" x14ac:dyDescent="0.25">
      <c r="B216" s="57"/>
      <c r="C216" s="57"/>
      <c r="D216" s="57"/>
      <c r="H216" s="52"/>
      <c r="I216" s="53"/>
    </row>
    <row r="217" spans="2:9" x14ac:dyDescent="0.25">
      <c r="B217" s="57"/>
      <c r="C217" s="57"/>
      <c r="D217" s="57"/>
      <c r="H217" s="52"/>
      <c r="I217" s="53"/>
    </row>
    <row r="218" spans="2:9" x14ac:dyDescent="0.25">
      <c r="B218" s="57"/>
      <c r="C218" s="57"/>
      <c r="D218" s="57"/>
      <c r="H218" s="52"/>
      <c r="I218" s="53"/>
    </row>
    <row r="219" spans="2:9" x14ac:dyDescent="0.25">
      <c r="B219" s="57"/>
      <c r="C219" s="57"/>
      <c r="D219" s="57"/>
      <c r="H219" s="52"/>
      <c r="I219" s="53"/>
    </row>
    <row r="220" spans="2:9" x14ac:dyDescent="0.25">
      <c r="B220" s="57"/>
      <c r="C220" s="57"/>
      <c r="D220" s="57"/>
      <c r="H220" s="52"/>
      <c r="I220" s="53"/>
    </row>
    <row r="221" spans="2:9" x14ac:dyDescent="0.25">
      <c r="B221" s="57"/>
      <c r="C221" s="57"/>
      <c r="D221" s="57"/>
      <c r="H221" s="52"/>
      <c r="I221" s="53"/>
    </row>
    <row r="222" spans="2:9" x14ac:dyDescent="0.25">
      <c r="B222" s="57"/>
      <c r="C222" s="57"/>
      <c r="D222" s="57"/>
      <c r="H222" s="52"/>
      <c r="I222" s="53"/>
    </row>
    <row r="223" spans="2:9" x14ac:dyDescent="0.25">
      <c r="B223" s="57"/>
      <c r="C223" s="57"/>
      <c r="D223" s="57"/>
      <c r="H223" s="52"/>
      <c r="I223" s="53"/>
    </row>
    <row r="224" spans="2:9" x14ac:dyDescent="0.25">
      <c r="B224" s="57"/>
      <c r="C224" s="57"/>
      <c r="D224" s="57"/>
      <c r="H224" s="52"/>
      <c r="I224" s="53"/>
    </row>
    <row r="225" spans="2:9" x14ac:dyDescent="0.25">
      <c r="B225" s="57"/>
      <c r="C225" s="57"/>
      <c r="D225" s="57"/>
      <c r="H225" s="52"/>
      <c r="I225" s="53"/>
    </row>
    <row r="226" spans="2:9" x14ac:dyDescent="0.25">
      <c r="B226" s="57"/>
      <c r="C226" s="57"/>
      <c r="D226" s="57"/>
      <c r="H226" s="52"/>
      <c r="I226" s="53"/>
    </row>
    <row r="227" spans="2:9" x14ac:dyDescent="0.25">
      <c r="B227" s="57"/>
      <c r="C227" s="57"/>
      <c r="D227" s="57"/>
      <c r="H227" s="52"/>
    </row>
    <row r="228" spans="2:9" x14ac:dyDescent="0.25">
      <c r="B228" s="57"/>
      <c r="C228" s="57"/>
      <c r="D228" s="57"/>
      <c r="H228" s="52"/>
    </row>
    <row r="229" spans="2:9" x14ac:dyDescent="0.25">
      <c r="B229" s="57"/>
      <c r="C229" s="57"/>
      <c r="D229" s="57"/>
      <c r="H229" s="52"/>
    </row>
    <row r="230" spans="2:9" x14ac:dyDescent="0.25">
      <c r="B230" s="57"/>
      <c r="C230" s="57"/>
      <c r="D230" s="57"/>
      <c r="H230" s="52"/>
    </row>
    <row r="231" spans="2:9" x14ac:dyDescent="0.25">
      <c r="B231" s="57"/>
      <c r="C231" s="57"/>
      <c r="D231" s="57"/>
      <c r="H231" s="52"/>
    </row>
    <row r="232" spans="2:9" x14ac:dyDescent="0.25">
      <c r="B232" s="57"/>
      <c r="C232" s="57"/>
      <c r="D232" s="57"/>
      <c r="H232" s="52"/>
    </row>
    <row r="233" spans="2:9" x14ac:dyDescent="0.25">
      <c r="B233" s="57"/>
      <c r="C233" s="57"/>
      <c r="D233" s="57"/>
      <c r="H233" s="52"/>
    </row>
    <row r="234" spans="2:9" x14ac:dyDescent="0.25">
      <c r="B234" s="57"/>
      <c r="C234" s="57"/>
      <c r="D234" s="57"/>
      <c r="H234" s="52"/>
    </row>
    <row r="235" spans="2:9" x14ac:dyDescent="0.25">
      <c r="B235" s="57"/>
      <c r="C235" s="57"/>
      <c r="D235" s="57"/>
      <c r="H235" s="52"/>
    </row>
    <row r="236" spans="2:9" x14ac:dyDescent="0.25">
      <c r="B236" s="57"/>
      <c r="C236" s="57"/>
      <c r="D236" s="57"/>
      <c r="H236" s="52"/>
    </row>
    <row r="237" spans="2:9" x14ac:dyDescent="0.25">
      <c r="B237" s="57"/>
      <c r="C237" s="57"/>
      <c r="D237" s="57"/>
      <c r="H237" s="52"/>
    </row>
    <row r="238" spans="2:9" x14ac:dyDescent="0.25">
      <c r="B238" s="57"/>
      <c r="C238" s="57"/>
      <c r="D238" s="57"/>
      <c r="H238" s="52"/>
    </row>
    <row r="239" spans="2:9" x14ac:dyDescent="0.25">
      <c r="B239" s="57"/>
      <c r="C239" s="57"/>
      <c r="D239" s="57"/>
      <c r="H239" s="52"/>
    </row>
    <row r="240" spans="2:9" x14ac:dyDescent="0.25">
      <c r="B240" s="57"/>
      <c r="C240" s="57"/>
      <c r="D240" s="57"/>
      <c r="H240" s="52"/>
    </row>
    <row r="241" spans="2:8" x14ac:dyDescent="0.25">
      <c r="B241" s="57"/>
      <c r="C241" s="57"/>
      <c r="D241" s="57"/>
      <c r="H241" s="52"/>
    </row>
    <row r="242" spans="2:8" x14ac:dyDescent="0.25">
      <c r="B242" s="57"/>
      <c r="C242" s="57"/>
      <c r="D242" s="57"/>
      <c r="H242" s="52"/>
    </row>
    <row r="243" spans="2:8" x14ac:dyDescent="0.25">
      <c r="B243" s="57"/>
      <c r="C243" s="57"/>
      <c r="D243" s="57"/>
      <c r="H243" s="52"/>
    </row>
    <row r="244" spans="2:8" x14ac:dyDescent="0.25">
      <c r="B244" s="57"/>
      <c r="C244" s="57"/>
      <c r="D244" s="57"/>
      <c r="H244" s="52"/>
    </row>
    <row r="245" spans="2:8" x14ac:dyDescent="0.25">
      <c r="B245" s="57"/>
      <c r="C245" s="57"/>
      <c r="D245" s="57"/>
      <c r="H245" s="52"/>
    </row>
    <row r="246" spans="2:8" x14ac:dyDescent="0.25">
      <c r="B246" s="57"/>
      <c r="C246" s="57"/>
      <c r="D246" s="57"/>
      <c r="H246" s="52"/>
    </row>
    <row r="247" spans="2:8" x14ac:dyDescent="0.25">
      <c r="B247" s="57"/>
      <c r="C247" s="57"/>
      <c r="D247" s="57"/>
      <c r="H247" s="52"/>
    </row>
    <row r="248" spans="2:8" x14ac:dyDescent="0.25">
      <c r="B248" s="57"/>
      <c r="C248" s="57"/>
      <c r="D248" s="57"/>
      <c r="H248" s="52"/>
    </row>
    <row r="249" spans="2:8" x14ac:dyDescent="0.25">
      <c r="B249" s="57"/>
      <c r="C249" s="57"/>
      <c r="D249" s="57"/>
      <c r="H249" s="52"/>
    </row>
    <row r="250" spans="2:8" x14ac:dyDescent="0.25">
      <c r="B250" s="57"/>
      <c r="C250" s="57"/>
      <c r="D250" s="57"/>
      <c r="H250" s="52"/>
    </row>
    <row r="251" spans="2:8" x14ac:dyDescent="0.25">
      <c r="B251" s="57"/>
      <c r="C251" s="57"/>
      <c r="D251" s="57"/>
      <c r="H251" s="52"/>
    </row>
    <row r="252" spans="2:8" x14ac:dyDescent="0.25">
      <c r="B252" s="57"/>
      <c r="C252" s="57"/>
      <c r="D252" s="57"/>
      <c r="H252" s="52"/>
    </row>
    <row r="253" spans="2:8" x14ac:dyDescent="0.25">
      <c r="B253" s="57"/>
      <c r="C253" s="57"/>
      <c r="D253" s="57"/>
      <c r="H253" s="52"/>
    </row>
    <row r="254" spans="2:8" x14ac:dyDescent="0.25">
      <c r="B254" s="57"/>
      <c r="C254" s="57"/>
      <c r="D254" s="57"/>
      <c r="H254" s="52"/>
    </row>
    <row r="255" spans="2:8" x14ac:dyDescent="0.25">
      <c r="B255" s="57"/>
      <c r="C255" s="57"/>
      <c r="D255" s="57"/>
      <c r="H255" s="52"/>
    </row>
    <row r="256" spans="2:8" x14ac:dyDescent="0.25">
      <c r="B256" s="57"/>
      <c r="C256" s="57"/>
      <c r="D256" s="57"/>
      <c r="H256" s="52"/>
    </row>
    <row r="257" spans="2:8" x14ac:dyDescent="0.25">
      <c r="B257" s="57"/>
      <c r="C257" s="57"/>
      <c r="D257" s="57"/>
      <c r="H257" s="52"/>
    </row>
    <row r="258" spans="2:8" x14ac:dyDescent="0.25">
      <c r="B258" s="57"/>
      <c r="C258" s="57"/>
      <c r="D258" s="57"/>
      <c r="H258" s="52"/>
    </row>
    <row r="259" spans="2:8" x14ac:dyDescent="0.25">
      <c r="B259" s="57"/>
      <c r="C259" s="57"/>
      <c r="D259" s="57"/>
      <c r="H259" s="52"/>
    </row>
    <row r="260" spans="2:8" x14ac:dyDescent="0.25">
      <c r="B260" s="57"/>
      <c r="C260" s="57"/>
      <c r="D260" s="57"/>
      <c r="H260" s="52"/>
    </row>
    <row r="261" spans="2:8" x14ac:dyDescent="0.25">
      <c r="B261" s="57"/>
      <c r="C261" s="57"/>
      <c r="D261" s="57"/>
      <c r="H261" s="52"/>
    </row>
    <row r="262" spans="2:8" x14ac:dyDescent="0.25">
      <c r="B262" s="57"/>
      <c r="C262" s="57"/>
      <c r="D262" s="57"/>
      <c r="H262" s="52"/>
    </row>
    <row r="263" spans="2:8" x14ac:dyDescent="0.25">
      <c r="B263" s="57"/>
      <c r="C263" s="57"/>
      <c r="D263" s="57"/>
      <c r="H263" s="52"/>
    </row>
    <row r="264" spans="2:8" x14ac:dyDescent="0.25">
      <c r="B264" s="57"/>
      <c r="C264" s="57"/>
      <c r="D264" s="57"/>
      <c r="H264" s="52"/>
    </row>
    <row r="265" spans="2:8" x14ac:dyDescent="0.25">
      <c r="B265" s="57"/>
      <c r="C265" s="57"/>
      <c r="D265" s="57"/>
      <c r="H265" s="52"/>
    </row>
    <row r="266" spans="2:8" x14ac:dyDescent="0.25">
      <c r="B266" s="57"/>
      <c r="C266" s="57"/>
      <c r="D266" s="57"/>
      <c r="H266" s="52"/>
    </row>
    <row r="267" spans="2:8" x14ac:dyDescent="0.25">
      <c r="B267" s="57"/>
      <c r="C267" s="57"/>
      <c r="D267" s="57"/>
      <c r="H267" s="52"/>
    </row>
    <row r="268" spans="2:8" x14ac:dyDescent="0.25">
      <c r="B268" s="57"/>
      <c r="C268" s="57"/>
      <c r="D268" s="57"/>
      <c r="H268" s="52"/>
    </row>
    <row r="269" spans="2:8" x14ac:dyDescent="0.25">
      <c r="B269" s="57"/>
      <c r="C269" s="57"/>
      <c r="D269" s="57"/>
      <c r="H269" s="52"/>
    </row>
    <row r="270" spans="2:8" x14ac:dyDescent="0.25">
      <c r="B270" s="57"/>
      <c r="C270" s="57"/>
      <c r="D270" s="57"/>
      <c r="H270" s="52"/>
    </row>
    <row r="271" spans="2:8" x14ac:dyDescent="0.25">
      <c r="B271" s="57"/>
      <c r="C271" s="57"/>
      <c r="D271" s="57"/>
      <c r="H271" s="52"/>
    </row>
    <row r="272" spans="2:8" x14ac:dyDescent="0.25">
      <c r="B272" s="57"/>
      <c r="C272" s="57"/>
      <c r="D272" s="57"/>
      <c r="H272" s="52"/>
    </row>
    <row r="273" spans="2:8" x14ac:dyDescent="0.25">
      <c r="B273" s="57"/>
      <c r="C273" s="57"/>
      <c r="D273" s="57"/>
      <c r="H273" s="52"/>
    </row>
    <row r="274" spans="2:8" x14ac:dyDescent="0.25">
      <c r="B274" s="57"/>
      <c r="C274" s="57"/>
      <c r="D274" s="57"/>
      <c r="H274" s="52"/>
    </row>
    <row r="275" spans="2:8" x14ac:dyDescent="0.25">
      <c r="B275" s="57"/>
      <c r="C275" s="57"/>
      <c r="D275" s="57"/>
      <c r="H275" s="52"/>
    </row>
    <row r="276" spans="2:8" x14ac:dyDescent="0.25">
      <c r="B276" s="57"/>
      <c r="C276" s="57"/>
      <c r="D276" s="57"/>
      <c r="H276" s="52"/>
    </row>
    <row r="277" spans="2:8" x14ac:dyDescent="0.25">
      <c r="B277" s="57"/>
      <c r="C277" s="57"/>
      <c r="D277" s="57"/>
      <c r="H277" s="52"/>
    </row>
    <row r="278" spans="2:8" x14ac:dyDescent="0.25">
      <c r="B278" s="57"/>
      <c r="C278" s="57"/>
      <c r="D278" s="57"/>
      <c r="H278" s="52"/>
    </row>
    <row r="279" spans="2:8" x14ac:dyDescent="0.25">
      <c r="B279" s="57"/>
      <c r="C279" s="57"/>
      <c r="D279" s="57"/>
      <c r="H279" s="52"/>
    </row>
    <row r="280" spans="2:8" x14ac:dyDescent="0.25">
      <c r="B280" s="57"/>
      <c r="C280" s="57"/>
      <c r="D280" s="57"/>
      <c r="H280" s="52"/>
    </row>
    <row r="281" spans="2:8" x14ac:dyDescent="0.25">
      <c r="B281" s="57"/>
      <c r="C281" s="57"/>
      <c r="D281" s="57"/>
      <c r="H281" s="52"/>
    </row>
    <row r="282" spans="2:8" x14ac:dyDescent="0.25">
      <c r="B282" s="57"/>
      <c r="C282" s="57"/>
      <c r="D282" s="57"/>
      <c r="H282" s="52"/>
    </row>
    <row r="283" spans="2:8" x14ac:dyDescent="0.25">
      <c r="B283" s="57"/>
      <c r="C283" s="57"/>
      <c r="D283" s="57"/>
      <c r="H283" s="52"/>
    </row>
    <row r="284" spans="2:8" x14ac:dyDescent="0.25">
      <c r="B284" s="57"/>
      <c r="C284" s="57"/>
      <c r="D284" s="57"/>
      <c r="H284" s="52"/>
    </row>
    <row r="285" spans="2:8" x14ac:dyDescent="0.25">
      <c r="B285" s="57"/>
      <c r="C285" s="57"/>
      <c r="D285" s="57"/>
      <c r="H285" s="52"/>
    </row>
    <row r="286" spans="2:8" x14ac:dyDescent="0.25">
      <c r="B286" s="57"/>
      <c r="C286" s="57"/>
      <c r="D286" s="57"/>
      <c r="H286" s="52"/>
    </row>
    <row r="287" spans="2:8" x14ac:dyDescent="0.25">
      <c r="B287" s="57"/>
      <c r="C287" s="57"/>
      <c r="D287" s="57"/>
      <c r="H287" s="52"/>
    </row>
    <row r="288" spans="2:8" x14ac:dyDescent="0.25">
      <c r="B288" s="57"/>
      <c r="C288" s="57"/>
      <c r="D288" s="57"/>
      <c r="H288" s="52"/>
    </row>
    <row r="289" spans="2:8" x14ac:dyDescent="0.25">
      <c r="B289" s="57"/>
      <c r="C289" s="57"/>
      <c r="D289" s="57"/>
      <c r="H289" s="52"/>
    </row>
    <row r="290" spans="2:8" x14ac:dyDescent="0.25">
      <c r="B290" s="57"/>
      <c r="C290" s="57"/>
      <c r="D290" s="57"/>
      <c r="H290" s="52"/>
    </row>
    <row r="291" spans="2:8" x14ac:dyDescent="0.25">
      <c r="B291" s="57"/>
      <c r="C291" s="57"/>
      <c r="D291" s="57"/>
      <c r="H291" s="52"/>
    </row>
    <row r="292" spans="2:8" x14ac:dyDescent="0.25">
      <c r="B292" s="57"/>
      <c r="C292" s="57"/>
      <c r="D292" s="57"/>
      <c r="H292" s="52"/>
    </row>
    <row r="293" spans="2:8" x14ac:dyDescent="0.25">
      <c r="B293" s="57"/>
      <c r="C293" s="57"/>
      <c r="D293" s="57"/>
      <c r="H293" s="52"/>
    </row>
    <row r="294" spans="2:8" x14ac:dyDescent="0.25">
      <c r="B294" s="57"/>
      <c r="C294" s="57"/>
      <c r="D294" s="57"/>
      <c r="H294" s="52"/>
    </row>
    <row r="295" spans="2:8" x14ac:dyDescent="0.25">
      <c r="B295" s="57"/>
      <c r="C295" s="57"/>
      <c r="D295" s="57"/>
      <c r="H295" s="52"/>
    </row>
    <row r="296" spans="2:8" x14ac:dyDescent="0.25">
      <c r="B296" s="57"/>
      <c r="C296" s="57"/>
      <c r="D296" s="57"/>
      <c r="H296" s="52"/>
    </row>
    <row r="297" spans="2:8" x14ac:dyDescent="0.25">
      <c r="B297" s="57"/>
      <c r="C297" s="57"/>
      <c r="D297" s="57"/>
      <c r="H297" s="52"/>
    </row>
    <row r="298" spans="2:8" x14ac:dyDescent="0.25">
      <c r="B298" s="57"/>
      <c r="C298" s="57"/>
      <c r="D298" s="57"/>
      <c r="H298" s="52"/>
    </row>
    <row r="299" spans="2:8" x14ac:dyDescent="0.25">
      <c r="B299" s="57"/>
      <c r="C299" s="57"/>
      <c r="D299" s="57"/>
      <c r="H299" s="52"/>
    </row>
    <row r="300" spans="2:8" x14ac:dyDescent="0.25">
      <c r="B300" s="57"/>
      <c r="C300" s="57"/>
      <c r="D300" s="57"/>
      <c r="H300" s="52"/>
    </row>
    <row r="301" spans="2:8" x14ac:dyDescent="0.25">
      <c r="B301" s="57"/>
      <c r="C301" s="57"/>
      <c r="D301" s="57"/>
      <c r="H301" s="52"/>
    </row>
    <row r="302" spans="2:8" x14ac:dyDescent="0.25">
      <c r="B302" s="57"/>
      <c r="C302" s="57"/>
      <c r="D302" s="57"/>
      <c r="H302" s="52"/>
    </row>
    <row r="303" spans="2:8" x14ac:dyDescent="0.25">
      <c r="B303" s="57"/>
      <c r="C303" s="57"/>
      <c r="D303" s="57"/>
      <c r="H303" s="52"/>
    </row>
    <row r="304" spans="2:8" x14ac:dyDescent="0.25">
      <c r="B304" s="57"/>
      <c r="C304" s="57"/>
      <c r="D304" s="57"/>
      <c r="H304" s="52"/>
    </row>
    <row r="305" spans="2:8" x14ac:dyDescent="0.25">
      <c r="B305" s="57"/>
      <c r="C305" s="57"/>
      <c r="D305" s="57"/>
      <c r="H305" s="52"/>
    </row>
    <row r="306" spans="2:8" x14ac:dyDescent="0.25">
      <c r="B306" s="57"/>
      <c r="C306" s="57"/>
      <c r="D306" s="57"/>
      <c r="H306" s="52"/>
    </row>
    <row r="307" spans="2:8" x14ac:dyDescent="0.25">
      <c r="B307" s="57"/>
      <c r="C307" s="57"/>
      <c r="D307" s="57"/>
      <c r="H307" s="52"/>
    </row>
    <row r="308" spans="2:8" x14ac:dyDescent="0.25">
      <c r="B308" s="57"/>
      <c r="C308" s="57"/>
      <c r="D308" s="57"/>
      <c r="H308" s="52"/>
    </row>
    <row r="309" spans="2:8" x14ac:dyDescent="0.25">
      <c r="B309" s="57"/>
      <c r="C309" s="57"/>
      <c r="D309" s="57"/>
      <c r="H309" s="52"/>
    </row>
    <row r="310" spans="2:8" x14ac:dyDescent="0.25">
      <c r="B310" s="57"/>
      <c r="C310" s="57"/>
      <c r="D310" s="57"/>
      <c r="H310" s="52"/>
    </row>
    <row r="311" spans="2:8" x14ac:dyDescent="0.25">
      <c r="B311" s="57"/>
      <c r="C311" s="57"/>
      <c r="D311" s="57"/>
      <c r="H311" s="52"/>
    </row>
    <row r="312" spans="2:8" x14ac:dyDescent="0.25">
      <c r="B312" s="57"/>
      <c r="C312" s="57"/>
      <c r="D312" s="57"/>
      <c r="H312" s="52"/>
    </row>
    <row r="313" spans="2:8" x14ac:dyDescent="0.25">
      <c r="B313" s="57"/>
      <c r="C313" s="57"/>
      <c r="D313" s="57"/>
      <c r="H313" s="52"/>
    </row>
    <row r="314" spans="2:8" x14ac:dyDescent="0.25">
      <c r="B314" s="57"/>
      <c r="C314" s="57"/>
      <c r="D314" s="57"/>
      <c r="H314" s="52"/>
    </row>
    <row r="315" spans="2:8" x14ac:dyDescent="0.25">
      <c r="B315" s="57"/>
      <c r="C315" s="57"/>
      <c r="D315" s="57"/>
      <c r="H315" s="52"/>
    </row>
    <row r="316" spans="2:8" x14ac:dyDescent="0.25">
      <c r="B316" s="57"/>
      <c r="C316" s="57"/>
      <c r="D316" s="57"/>
      <c r="H316" s="52"/>
    </row>
    <row r="317" spans="2:8" x14ac:dyDescent="0.25">
      <c r="B317" s="57"/>
      <c r="C317" s="57"/>
      <c r="D317" s="57"/>
      <c r="H317" s="52"/>
    </row>
    <row r="318" spans="2:8" x14ac:dyDescent="0.25">
      <c r="B318" s="57"/>
      <c r="C318" s="57"/>
      <c r="D318" s="57"/>
      <c r="H318" s="52"/>
    </row>
    <row r="319" spans="2:8" x14ac:dyDescent="0.25">
      <c r="B319" s="57"/>
      <c r="C319" s="57"/>
      <c r="D319" s="57"/>
      <c r="H319" s="52"/>
    </row>
    <row r="320" spans="2:8" x14ac:dyDescent="0.25">
      <c r="B320" s="57"/>
      <c r="C320" s="57"/>
      <c r="D320" s="57"/>
      <c r="H320" s="52"/>
    </row>
    <row r="321" spans="2:8" x14ac:dyDescent="0.25">
      <c r="B321" s="57"/>
      <c r="C321" s="57"/>
      <c r="D321" s="57"/>
      <c r="H321" s="52"/>
    </row>
    <row r="322" spans="2:8" x14ac:dyDescent="0.25">
      <c r="B322" s="57"/>
      <c r="C322" s="57"/>
      <c r="D322" s="57"/>
      <c r="H322" s="52"/>
    </row>
    <row r="323" spans="2:8" x14ac:dyDescent="0.25">
      <c r="B323" s="57"/>
      <c r="C323" s="57"/>
      <c r="D323" s="57"/>
      <c r="H323" s="52"/>
    </row>
    <row r="324" spans="2:8" x14ac:dyDescent="0.25">
      <c r="B324" s="57"/>
      <c r="C324" s="57"/>
      <c r="D324" s="57"/>
      <c r="H324" s="52"/>
    </row>
    <row r="325" spans="2:8" x14ac:dyDescent="0.25">
      <c r="B325" s="57"/>
      <c r="C325" s="57"/>
      <c r="D325" s="57"/>
      <c r="H325" s="52"/>
    </row>
    <row r="326" spans="2:8" x14ac:dyDescent="0.25">
      <c r="B326" s="57"/>
      <c r="C326" s="57"/>
      <c r="D326" s="57"/>
      <c r="H326" s="52"/>
    </row>
    <row r="327" spans="2:8" x14ac:dyDescent="0.25">
      <c r="B327" s="57"/>
      <c r="C327" s="57"/>
      <c r="D327" s="57"/>
      <c r="H327" s="52"/>
    </row>
    <row r="328" spans="2:8" x14ac:dyDescent="0.25">
      <c r="B328" s="57"/>
      <c r="C328" s="57"/>
      <c r="D328" s="57"/>
      <c r="H328" s="52"/>
    </row>
    <row r="329" spans="2:8" x14ac:dyDescent="0.25">
      <c r="B329" s="57"/>
      <c r="C329" s="57"/>
      <c r="D329" s="57"/>
      <c r="H329" s="52"/>
    </row>
    <row r="330" spans="2:8" x14ac:dyDescent="0.25">
      <c r="B330" s="57"/>
      <c r="C330" s="57"/>
      <c r="D330" s="57"/>
      <c r="H330" s="52"/>
    </row>
    <row r="331" spans="2:8" x14ac:dyDescent="0.25">
      <c r="B331" s="57"/>
      <c r="C331" s="57"/>
      <c r="D331" s="57"/>
      <c r="H331" s="52"/>
    </row>
    <row r="332" spans="2:8" x14ac:dyDescent="0.25">
      <c r="B332" s="57"/>
      <c r="C332" s="57"/>
      <c r="D332" s="57"/>
      <c r="H332" s="52"/>
    </row>
    <row r="333" spans="2:8" x14ac:dyDescent="0.25">
      <c r="B333" s="57"/>
      <c r="C333" s="57"/>
      <c r="D333" s="57"/>
      <c r="H333" s="52"/>
    </row>
    <row r="334" spans="2:8" x14ac:dyDescent="0.25">
      <c r="B334" s="57"/>
      <c r="C334" s="57"/>
      <c r="D334" s="57"/>
      <c r="H334" s="52"/>
    </row>
    <row r="335" spans="2:8" x14ac:dyDescent="0.25">
      <c r="B335" s="57"/>
      <c r="C335" s="57"/>
      <c r="D335" s="57"/>
      <c r="H335" s="52"/>
    </row>
    <row r="336" spans="2:8" x14ac:dyDescent="0.25">
      <c r="B336" s="57"/>
      <c r="C336" s="57"/>
      <c r="D336" s="57"/>
    </row>
    <row r="337" spans="2:4" x14ac:dyDescent="0.25">
      <c r="B337" s="57"/>
      <c r="C337" s="57"/>
      <c r="D337" s="57"/>
    </row>
    <row r="338" spans="2:4" x14ac:dyDescent="0.25">
      <c r="B338" s="57"/>
      <c r="C338" s="57"/>
      <c r="D338" s="57"/>
    </row>
    <row r="339" spans="2:4" x14ac:dyDescent="0.25">
      <c r="B339" s="57"/>
      <c r="C339" s="57"/>
      <c r="D339" s="57"/>
    </row>
    <row r="340" spans="2:4" x14ac:dyDescent="0.25">
      <c r="B340" s="57"/>
      <c r="C340" s="57"/>
      <c r="D340" s="57"/>
    </row>
    <row r="341" spans="2:4" x14ac:dyDescent="0.25">
      <c r="B341" s="57"/>
      <c r="C341" s="57"/>
      <c r="D341" s="57"/>
    </row>
    <row r="342" spans="2:4" x14ac:dyDescent="0.25">
      <c r="B342" s="57"/>
      <c r="C342" s="57"/>
      <c r="D342" s="57"/>
    </row>
    <row r="343" spans="2:4" x14ac:dyDescent="0.25">
      <c r="B343" s="57"/>
      <c r="C343" s="57"/>
      <c r="D343" s="57"/>
    </row>
    <row r="344" spans="2:4" x14ac:dyDescent="0.25">
      <c r="B344" s="57"/>
      <c r="C344" s="57"/>
      <c r="D344" s="57"/>
    </row>
    <row r="345" spans="2:4" x14ac:dyDescent="0.25">
      <c r="B345" s="57"/>
      <c r="C345" s="57"/>
      <c r="D345" s="57"/>
    </row>
    <row r="346" spans="2:4" x14ac:dyDescent="0.25">
      <c r="B346" s="57"/>
      <c r="C346" s="57"/>
      <c r="D346" s="57"/>
    </row>
    <row r="347" spans="2:4" x14ac:dyDescent="0.25">
      <c r="B347" s="57"/>
      <c r="C347" s="57"/>
      <c r="D347" s="57"/>
    </row>
    <row r="348" spans="2:4" x14ac:dyDescent="0.25">
      <c r="B348" s="57"/>
      <c r="C348" s="57"/>
      <c r="D348" s="57"/>
    </row>
    <row r="349" spans="2:4" x14ac:dyDescent="0.25">
      <c r="B349" s="57"/>
      <c r="C349" s="57"/>
      <c r="D349" s="57"/>
    </row>
    <row r="350" spans="2:4" x14ac:dyDescent="0.25">
      <c r="B350" s="57"/>
      <c r="C350" s="57"/>
      <c r="D350" s="57"/>
    </row>
    <row r="351" spans="2:4" x14ac:dyDescent="0.25">
      <c r="B351" s="57"/>
      <c r="C351" s="57"/>
      <c r="D351" s="57"/>
    </row>
    <row r="352" spans="2:4" x14ac:dyDescent="0.25">
      <c r="B352" s="57"/>
      <c r="C352" s="57"/>
      <c r="D352" s="57"/>
    </row>
    <row r="353" spans="2:4" x14ac:dyDescent="0.25">
      <c r="B353" s="57"/>
      <c r="C353" s="57"/>
      <c r="D353" s="57"/>
    </row>
    <row r="354" spans="2:4" x14ac:dyDescent="0.25">
      <c r="B354" s="57"/>
      <c r="C354" s="57"/>
      <c r="D354" s="57"/>
    </row>
    <row r="355" spans="2:4" x14ac:dyDescent="0.25">
      <c r="B355" s="57"/>
      <c r="C355" s="57"/>
      <c r="D355" s="57"/>
    </row>
    <row r="356" spans="2:4" x14ac:dyDescent="0.25">
      <c r="B356" s="57"/>
      <c r="C356" s="57"/>
      <c r="D356" s="57"/>
    </row>
    <row r="357" spans="2:4" x14ac:dyDescent="0.25">
      <c r="B357" s="57"/>
      <c r="C357" s="57"/>
      <c r="D357" s="57"/>
    </row>
    <row r="358" spans="2:4" x14ac:dyDescent="0.25">
      <c r="B358" s="57"/>
      <c r="C358" s="57"/>
      <c r="D358" s="57"/>
    </row>
    <row r="359" spans="2:4" x14ac:dyDescent="0.25">
      <c r="B359" s="57"/>
      <c r="C359" s="57"/>
      <c r="D359" s="57"/>
    </row>
    <row r="360" spans="2:4" x14ac:dyDescent="0.25">
      <c r="B360" s="57"/>
      <c r="C360" s="57"/>
      <c r="D360" s="57"/>
    </row>
    <row r="361" spans="2:4" x14ac:dyDescent="0.25">
      <c r="B361" s="57"/>
      <c r="C361" s="57"/>
      <c r="D361" s="57"/>
    </row>
    <row r="362" spans="2:4" x14ac:dyDescent="0.25">
      <c r="B362" s="57"/>
      <c r="C362" s="57"/>
      <c r="D362" s="57"/>
    </row>
    <row r="363" spans="2:4" x14ac:dyDescent="0.25">
      <c r="B363" s="57"/>
      <c r="C363" s="57"/>
      <c r="D363" s="57"/>
    </row>
    <row r="364" spans="2:4" x14ac:dyDescent="0.25">
      <c r="B364" s="57"/>
      <c r="C364" s="57"/>
      <c r="D364" s="57"/>
    </row>
    <row r="365" spans="2:4" x14ac:dyDescent="0.25">
      <c r="B365" s="57"/>
      <c r="C365" s="57"/>
      <c r="D365" s="57"/>
    </row>
    <row r="366" spans="2:4" x14ac:dyDescent="0.25">
      <c r="B366" s="57"/>
      <c r="C366" s="57"/>
      <c r="D366" s="57"/>
    </row>
    <row r="367" spans="2:4" x14ac:dyDescent="0.25">
      <c r="B367" s="57"/>
      <c r="C367" s="57"/>
      <c r="D367" s="57"/>
    </row>
    <row r="368" spans="2:4" x14ac:dyDescent="0.25">
      <c r="B368" s="57"/>
      <c r="C368" s="57"/>
      <c r="D368" s="57"/>
    </row>
    <row r="369" spans="2:4" x14ac:dyDescent="0.25">
      <c r="B369" s="57"/>
      <c r="C369" s="57"/>
      <c r="D369" s="57"/>
    </row>
    <row r="370" spans="2:4" x14ac:dyDescent="0.25">
      <c r="B370" s="57"/>
      <c r="C370" s="57"/>
      <c r="D370" s="57"/>
    </row>
    <row r="371" spans="2:4" x14ac:dyDescent="0.25">
      <c r="B371" s="57"/>
      <c r="C371" s="57"/>
      <c r="D371" s="57"/>
    </row>
    <row r="372" spans="2:4" x14ac:dyDescent="0.25">
      <c r="B372" s="57"/>
      <c r="C372" s="57"/>
      <c r="D372" s="57"/>
    </row>
    <row r="373" spans="2:4" x14ac:dyDescent="0.25">
      <c r="B373" s="57"/>
      <c r="C373" s="57"/>
      <c r="D373" s="57"/>
    </row>
    <row r="374" spans="2:4" x14ac:dyDescent="0.25">
      <c r="B374" s="57"/>
      <c r="C374" s="57"/>
      <c r="D374" s="57"/>
    </row>
    <row r="375" spans="2:4" x14ac:dyDescent="0.25">
      <c r="B375" s="57"/>
      <c r="C375" s="57"/>
      <c r="D375" s="57"/>
    </row>
    <row r="376" spans="2:4" x14ac:dyDescent="0.25">
      <c r="B376" s="57"/>
      <c r="C376" s="57"/>
      <c r="D376" s="57"/>
    </row>
    <row r="377" spans="2:4" x14ac:dyDescent="0.25">
      <c r="B377" s="57"/>
      <c r="C377" s="57"/>
      <c r="D377" s="57"/>
    </row>
    <row r="378" spans="2:4" x14ac:dyDescent="0.25">
      <c r="B378" s="57"/>
      <c r="C378" s="57"/>
      <c r="D378" s="57"/>
    </row>
    <row r="379" spans="2:4" x14ac:dyDescent="0.25">
      <c r="B379" s="57"/>
      <c r="C379" s="57"/>
      <c r="D379" s="57"/>
    </row>
    <row r="380" spans="2:4" x14ac:dyDescent="0.25">
      <c r="B380" s="57"/>
      <c r="C380" s="57"/>
      <c r="D380" s="57"/>
    </row>
    <row r="381" spans="2:4" x14ac:dyDescent="0.25">
      <c r="B381" s="57"/>
      <c r="C381" s="57"/>
      <c r="D381" s="57"/>
    </row>
    <row r="382" spans="2:4" x14ac:dyDescent="0.25">
      <c r="B382" s="57"/>
      <c r="C382" s="57"/>
      <c r="D382" s="57"/>
    </row>
    <row r="383" spans="2:4" x14ac:dyDescent="0.25">
      <c r="B383" s="57"/>
      <c r="C383" s="57"/>
      <c r="D383" s="57"/>
    </row>
    <row r="384" spans="2:4" x14ac:dyDescent="0.25">
      <c r="B384" s="57"/>
      <c r="C384" s="57"/>
      <c r="D384" s="57"/>
    </row>
    <row r="385" spans="2:4" x14ac:dyDescent="0.25">
      <c r="B385" s="57"/>
      <c r="C385" s="57"/>
      <c r="D385" s="57"/>
    </row>
    <row r="386" spans="2:4" x14ac:dyDescent="0.25">
      <c r="B386" s="57"/>
      <c r="C386" s="57"/>
      <c r="D386" s="57"/>
    </row>
    <row r="387" spans="2:4" x14ac:dyDescent="0.25">
      <c r="B387" s="57"/>
      <c r="C387" s="57"/>
      <c r="D387" s="57"/>
    </row>
    <row r="388" spans="2:4" x14ac:dyDescent="0.25">
      <c r="B388" s="57"/>
      <c r="C388" s="57"/>
      <c r="D388" s="57"/>
    </row>
    <row r="389" spans="2:4" x14ac:dyDescent="0.25">
      <c r="B389" s="57"/>
      <c r="C389" s="57"/>
      <c r="D389" s="57"/>
    </row>
    <row r="390" spans="2:4" x14ac:dyDescent="0.25">
      <c r="B390" s="57"/>
      <c r="C390" s="57"/>
      <c r="D390" s="57"/>
    </row>
    <row r="391" spans="2:4" x14ac:dyDescent="0.25">
      <c r="B391" s="57"/>
      <c r="C391" s="57"/>
      <c r="D391" s="57"/>
    </row>
    <row r="392" spans="2:4" x14ac:dyDescent="0.25">
      <c r="B392" s="57"/>
      <c r="C392" s="57"/>
      <c r="D392" s="57"/>
    </row>
    <row r="393" spans="2:4" x14ac:dyDescent="0.25">
      <c r="B393" s="57"/>
      <c r="C393" s="57"/>
      <c r="D393" s="57"/>
    </row>
    <row r="394" spans="2:4" x14ac:dyDescent="0.25">
      <c r="B394" s="57"/>
      <c r="C394" s="57"/>
      <c r="D394" s="57"/>
    </row>
    <row r="395" spans="2:4" x14ac:dyDescent="0.25">
      <c r="B395" s="57"/>
      <c r="C395" s="57"/>
      <c r="D395" s="57"/>
    </row>
    <row r="396" spans="2:4" x14ac:dyDescent="0.25">
      <c r="B396" s="57"/>
      <c r="C396" s="57"/>
      <c r="D396" s="57"/>
    </row>
    <row r="397" spans="2:4" x14ac:dyDescent="0.25">
      <c r="B397" s="57"/>
      <c r="C397" s="57"/>
      <c r="D397" s="57"/>
    </row>
    <row r="398" spans="2:4" x14ac:dyDescent="0.25">
      <c r="B398" s="57"/>
      <c r="C398" s="57"/>
      <c r="D398" s="57"/>
    </row>
    <row r="399" spans="2:4" x14ac:dyDescent="0.25">
      <c r="B399" s="57"/>
      <c r="C399" s="57"/>
      <c r="D399" s="57"/>
    </row>
    <row r="400" spans="2:4" x14ac:dyDescent="0.25">
      <c r="B400" s="57"/>
      <c r="C400" s="57"/>
      <c r="D400" s="57"/>
    </row>
    <row r="401" spans="2:4" x14ac:dyDescent="0.25">
      <c r="B401" s="57"/>
      <c r="C401" s="57"/>
      <c r="D401" s="57"/>
    </row>
    <row r="402" spans="2:4" x14ac:dyDescent="0.25">
      <c r="B402" s="57"/>
      <c r="C402" s="57"/>
      <c r="D402" s="57"/>
    </row>
    <row r="403" spans="2:4" x14ac:dyDescent="0.25">
      <c r="B403" s="57"/>
      <c r="C403" s="57"/>
      <c r="D403" s="57"/>
    </row>
    <row r="404" spans="2:4" x14ac:dyDescent="0.25">
      <c r="B404" s="57"/>
      <c r="C404" s="57"/>
      <c r="D404" s="57"/>
    </row>
    <row r="405" spans="2:4" x14ac:dyDescent="0.25">
      <c r="B405" s="57"/>
      <c r="C405" s="57"/>
      <c r="D405" s="57"/>
    </row>
    <row r="406" spans="2:4" x14ac:dyDescent="0.25">
      <c r="B406" s="57"/>
      <c r="C406" s="57"/>
      <c r="D406" s="57"/>
    </row>
    <row r="407" spans="2:4" x14ac:dyDescent="0.25">
      <c r="B407" s="57"/>
      <c r="C407" s="57"/>
      <c r="D407" s="57"/>
    </row>
    <row r="408" spans="2:4" x14ac:dyDescent="0.25">
      <c r="B408" s="57"/>
      <c r="C408" s="57"/>
      <c r="D408" s="57"/>
    </row>
    <row r="409" spans="2:4" x14ac:dyDescent="0.25">
      <c r="B409" s="57"/>
      <c r="C409" s="57"/>
      <c r="D409" s="57"/>
    </row>
    <row r="410" spans="2:4" x14ac:dyDescent="0.25">
      <c r="B410" s="57"/>
      <c r="C410" s="57"/>
      <c r="D410" s="57"/>
    </row>
    <row r="411" spans="2:4" x14ac:dyDescent="0.25">
      <c r="B411" s="57"/>
      <c r="C411" s="57"/>
      <c r="D411" s="57"/>
    </row>
    <row r="412" spans="2:4" x14ac:dyDescent="0.25">
      <c r="B412" s="57"/>
      <c r="C412" s="57"/>
      <c r="D412" s="57"/>
    </row>
    <row r="413" spans="2:4" x14ac:dyDescent="0.25">
      <c r="B413" s="57"/>
      <c r="C413" s="57"/>
      <c r="D413" s="57"/>
    </row>
    <row r="414" spans="2:4" x14ac:dyDescent="0.25">
      <c r="B414" s="57"/>
      <c r="C414" s="57"/>
      <c r="D414" s="57"/>
    </row>
    <row r="415" spans="2:4" x14ac:dyDescent="0.25">
      <c r="B415" s="57"/>
      <c r="C415" s="57"/>
      <c r="D415" s="57"/>
    </row>
    <row r="416" spans="2:4" x14ac:dyDescent="0.25">
      <c r="B416" s="57"/>
      <c r="C416" s="57"/>
      <c r="D416" s="57"/>
    </row>
    <row r="417" spans="2:4" x14ac:dyDescent="0.25">
      <c r="B417" s="57"/>
      <c r="C417" s="57"/>
      <c r="D417" s="57"/>
    </row>
    <row r="418" spans="2:4" x14ac:dyDescent="0.25">
      <c r="B418" s="57"/>
      <c r="C418" s="57"/>
      <c r="D418" s="57"/>
    </row>
    <row r="419" spans="2:4" x14ac:dyDescent="0.25">
      <c r="B419" s="57"/>
      <c r="C419" s="57"/>
      <c r="D419" s="57"/>
    </row>
    <row r="420" spans="2:4" x14ac:dyDescent="0.25">
      <c r="B420" s="57"/>
      <c r="C420" s="57"/>
      <c r="D420" s="57"/>
    </row>
    <row r="421" spans="2:4" x14ac:dyDescent="0.25">
      <c r="B421" s="57"/>
      <c r="C421" s="57"/>
      <c r="D421" s="57"/>
    </row>
    <row r="422" spans="2:4" x14ac:dyDescent="0.25">
      <c r="B422" s="57"/>
      <c r="C422" s="57"/>
      <c r="D422" s="57"/>
    </row>
    <row r="423" spans="2:4" x14ac:dyDescent="0.25">
      <c r="B423" s="57"/>
      <c r="C423" s="57"/>
      <c r="D423" s="57"/>
    </row>
    <row r="424" spans="2:4" x14ac:dyDescent="0.25">
      <c r="B424" s="57"/>
      <c r="C424" s="57"/>
      <c r="D424" s="57"/>
    </row>
    <row r="425" spans="2:4" x14ac:dyDescent="0.25">
      <c r="B425" s="57"/>
      <c r="C425" s="57"/>
      <c r="D425" s="57"/>
    </row>
    <row r="426" spans="2:4" x14ac:dyDescent="0.25">
      <c r="B426" s="57"/>
      <c r="C426" s="57"/>
      <c r="D426" s="57"/>
    </row>
    <row r="427" spans="2:4" x14ac:dyDescent="0.25">
      <c r="B427" s="57"/>
      <c r="C427" s="57"/>
      <c r="D427" s="57"/>
    </row>
    <row r="428" spans="2:4" x14ac:dyDescent="0.25">
      <c r="B428" s="57"/>
      <c r="C428" s="57"/>
      <c r="D428" s="57"/>
    </row>
    <row r="429" spans="2:4" x14ac:dyDescent="0.25">
      <c r="B429" s="57"/>
      <c r="C429" s="57"/>
      <c r="D429" s="57"/>
    </row>
    <row r="430" spans="2:4" x14ac:dyDescent="0.25">
      <c r="B430" s="57"/>
      <c r="C430" s="57"/>
      <c r="D430" s="57"/>
    </row>
    <row r="431" spans="2:4" x14ac:dyDescent="0.25">
      <c r="B431" s="57"/>
      <c r="C431" s="57"/>
      <c r="D431" s="57"/>
    </row>
    <row r="432" spans="2:4" x14ac:dyDescent="0.25">
      <c r="B432" s="57"/>
      <c r="C432" s="57"/>
      <c r="D432" s="57"/>
    </row>
    <row r="433" spans="2:4" x14ac:dyDescent="0.25">
      <c r="B433" s="57"/>
      <c r="C433" s="57"/>
      <c r="D433" s="57"/>
    </row>
    <row r="434" spans="2:4" x14ac:dyDescent="0.25">
      <c r="B434" s="57"/>
      <c r="C434" s="57"/>
      <c r="D434" s="57"/>
    </row>
    <row r="435" spans="2:4" x14ac:dyDescent="0.25">
      <c r="B435" s="57"/>
      <c r="C435" s="57"/>
      <c r="D435" s="57"/>
    </row>
    <row r="436" spans="2:4" x14ac:dyDescent="0.25">
      <c r="B436" s="57"/>
      <c r="C436" s="57"/>
      <c r="D436" s="57"/>
    </row>
    <row r="437" spans="2:4" x14ac:dyDescent="0.25">
      <c r="B437" s="57"/>
      <c r="C437" s="57"/>
      <c r="D437" s="57"/>
    </row>
    <row r="438" spans="2:4" x14ac:dyDescent="0.25">
      <c r="B438" s="57"/>
      <c r="C438" s="57"/>
      <c r="D438" s="57"/>
    </row>
    <row r="439" spans="2:4" x14ac:dyDescent="0.25">
      <c r="B439" s="57"/>
      <c r="C439" s="57"/>
      <c r="D439" s="57"/>
    </row>
    <row r="440" spans="2:4" x14ac:dyDescent="0.25">
      <c r="B440" s="57"/>
      <c r="C440" s="57"/>
      <c r="D440" s="57"/>
    </row>
    <row r="441" spans="2:4" x14ac:dyDescent="0.25">
      <c r="B441" s="57"/>
      <c r="C441" s="57"/>
      <c r="D441" s="57"/>
    </row>
    <row r="442" spans="2:4" x14ac:dyDescent="0.25">
      <c r="B442" s="57"/>
      <c r="C442" s="57"/>
      <c r="D442" s="57"/>
    </row>
    <row r="443" spans="2:4" x14ac:dyDescent="0.25">
      <c r="B443" s="57"/>
      <c r="C443" s="57"/>
      <c r="D443" s="57"/>
    </row>
    <row r="444" spans="2:4" x14ac:dyDescent="0.25">
      <c r="B444" s="57"/>
      <c r="C444" s="57"/>
      <c r="D444" s="57"/>
    </row>
    <row r="445" spans="2:4" x14ac:dyDescent="0.25">
      <c r="B445" s="57"/>
      <c r="C445" s="57"/>
      <c r="D445" s="57"/>
    </row>
    <row r="446" spans="2:4" x14ac:dyDescent="0.25">
      <c r="B446" s="57"/>
      <c r="C446" s="57"/>
      <c r="D446" s="57"/>
    </row>
    <row r="447" spans="2:4" x14ac:dyDescent="0.25">
      <c r="B447" s="57"/>
      <c r="C447" s="57"/>
      <c r="D447" s="57"/>
    </row>
    <row r="448" spans="2:4" x14ac:dyDescent="0.25">
      <c r="B448" s="57"/>
      <c r="C448" s="57"/>
      <c r="D448" s="57"/>
    </row>
    <row r="449" spans="2:4" x14ac:dyDescent="0.25">
      <c r="B449" s="57"/>
      <c r="C449" s="57"/>
      <c r="D449" s="57"/>
    </row>
    <row r="450" spans="2:4" x14ac:dyDescent="0.25">
      <c r="B450" s="57"/>
      <c r="C450" s="57"/>
      <c r="D450" s="57"/>
    </row>
    <row r="451" spans="2:4" x14ac:dyDescent="0.25">
      <c r="B451" s="57"/>
      <c r="C451" s="57"/>
      <c r="D451" s="57"/>
    </row>
    <row r="452" spans="2:4" x14ac:dyDescent="0.25">
      <c r="B452" s="57"/>
      <c r="C452" s="57"/>
      <c r="D452" s="57"/>
    </row>
    <row r="453" spans="2:4" x14ac:dyDescent="0.25">
      <c r="B453" s="57"/>
      <c r="C453" s="57"/>
      <c r="D453" s="57"/>
    </row>
    <row r="454" spans="2:4" x14ac:dyDescent="0.25">
      <c r="B454" s="57"/>
      <c r="C454" s="57"/>
      <c r="D454" s="57"/>
    </row>
    <row r="455" spans="2:4" x14ac:dyDescent="0.25">
      <c r="B455" s="57"/>
      <c r="C455" s="57"/>
      <c r="D455" s="57"/>
    </row>
    <row r="456" spans="2:4" x14ac:dyDescent="0.25">
      <c r="B456" s="57"/>
      <c r="C456" s="57"/>
      <c r="D456" s="57"/>
    </row>
    <row r="457" spans="2:4" x14ac:dyDescent="0.25">
      <c r="B457" s="57"/>
      <c r="C457" s="57"/>
      <c r="D457" s="57"/>
    </row>
    <row r="458" spans="2:4" x14ac:dyDescent="0.25">
      <c r="B458" s="57"/>
      <c r="C458" s="57"/>
      <c r="D458" s="57"/>
    </row>
    <row r="459" spans="2:4" x14ac:dyDescent="0.25">
      <c r="B459" s="57"/>
      <c r="C459" s="57"/>
      <c r="D459" s="57"/>
    </row>
    <row r="460" spans="2:4" x14ac:dyDescent="0.25">
      <c r="B460" s="57"/>
      <c r="C460" s="57"/>
      <c r="D460" s="57"/>
    </row>
    <row r="461" spans="2:4" x14ac:dyDescent="0.25">
      <c r="B461" s="57"/>
      <c r="C461" s="57"/>
      <c r="D461" s="57"/>
    </row>
    <row r="462" spans="2:4" x14ac:dyDescent="0.25">
      <c r="B462" s="57"/>
      <c r="C462" s="57"/>
      <c r="D462" s="57"/>
    </row>
    <row r="463" spans="2:4" x14ac:dyDescent="0.25">
      <c r="B463" s="57"/>
      <c r="C463" s="57"/>
      <c r="D463" s="57"/>
    </row>
    <row r="464" spans="2:4" x14ac:dyDescent="0.25">
      <c r="B464" s="57"/>
      <c r="C464" s="57"/>
      <c r="D464" s="57"/>
    </row>
    <row r="465" spans="2:4" x14ac:dyDescent="0.25">
      <c r="B465" s="57"/>
      <c r="C465" s="57"/>
      <c r="D465" s="57"/>
    </row>
    <row r="466" spans="2:4" x14ac:dyDescent="0.25">
      <c r="B466" s="57"/>
      <c r="C466" s="57"/>
      <c r="D466" s="57"/>
    </row>
    <row r="467" spans="2:4" x14ac:dyDescent="0.25">
      <c r="B467" s="57"/>
      <c r="C467" s="57"/>
      <c r="D467" s="57"/>
    </row>
    <row r="468" spans="2:4" x14ac:dyDescent="0.25">
      <c r="B468" s="57"/>
      <c r="C468" s="57"/>
      <c r="D468" s="57"/>
    </row>
    <row r="469" spans="2:4" x14ac:dyDescent="0.25">
      <c r="B469" s="57"/>
      <c r="C469" s="57"/>
      <c r="D469" s="57"/>
    </row>
    <row r="470" spans="2:4" x14ac:dyDescent="0.25">
      <c r="B470" s="57"/>
      <c r="C470" s="57"/>
      <c r="D470" s="57"/>
    </row>
    <row r="471" spans="2:4" x14ac:dyDescent="0.25">
      <c r="B471" s="57"/>
      <c r="C471" s="57"/>
      <c r="D471" s="57"/>
    </row>
    <row r="472" spans="2:4" x14ac:dyDescent="0.25">
      <c r="B472" s="57"/>
      <c r="C472" s="57"/>
      <c r="D472" s="57"/>
    </row>
    <row r="473" spans="2:4" x14ac:dyDescent="0.25">
      <c r="B473" s="57"/>
      <c r="C473" s="57"/>
      <c r="D473" s="57"/>
    </row>
    <row r="474" spans="2:4" x14ac:dyDescent="0.25">
      <c r="B474" s="57"/>
      <c r="C474" s="57"/>
      <c r="D474" s="57"/>
    </row>
    <row r="475" spans="2:4" x14ac:dyDescent="0.25">
      <c r="B475" s="57"/>
      <c r="C475" s="57"/>
      <c r="D475" s="57"/>
    </row>
    <row r="476" spans="2:4" x14ac:dyDescent="0.25">
      <c r="B476" s="57"/>
      <c r="C476" s="57"/>
      <c r="D476" s="57"/>
    </row>
    <row r="477" spans="2:4" x14ac:dyDescent="0.25">
      <c r="B477" s="57"/>
      <c r="C477" s="57"/>
      <c r="D477" s="57"/>
    </row>
    <row r="478" spans="2:4" x14ac:dyDescent="0.25">
      <c r="B478" s="57"/>
      <c r="C478" s="57"/>
      <c r="D478" s="57"/>
    </row>
    <row r="479" spans="2:4" x14ac:dyDescent="0.25">
      <c r="B479" s="57"/>
      <c r="C479" s="57"/>
      <c r="D479" s="57"/>
    </row>
    <row r="480" spans="2:4" x14ac:dyDescent="0.25">
      <c r="B480" s="57"/>
      <c r="C480" s="57"/>
      <c r="D480" s="57"/>
    </row>
    <row r="481" spans="2:4" x14ac:dyDescent="0.25">
      <c r="B481" s="57"/>
      <c r="C481" s="57"/>
      <c r="D481" s="57"/>
    </row>
    <row r="482" spans="2:4" x14ac:dyDescent="0.25">
      <c r="B482" s="57"/>
      <c r="C482" s="57"/>
      <c r="D482" s="57"/>
    </row>
    <row r="483" spans="2:4" x14ac:dyDescent="0.25">
      <c r="B483" s="57"/>
      <c r="C483" s="57"/>
      <c r="D483" s="57"/>
    </row>
    <row r="484" spans="2:4" x14ac:dyDescent="0.25">
      <c r="B484" s="57"/>
      <c r="C484" s="57"/>
      <c r="D484" s="57"/>
    </row>
    <row r="485" spans="2:4" x14ac:dyDescent="0.25">
      <c r="B485" s="57"/>
      <c r="C485" s="57"/>
      <c r="D485" s="57"/>
    </row>
    <row r="486" spans="2:4" x14ac:dyDescent="0.25">
      <c r="B486" s="57"/>
      <c r="C486" s="57"/>
      <c r="D486" s="57"/>
    </row>
    <row r="487" spans="2:4" x14ac:dyDescent="0.25">
      <c r="B487" s="57"/>
      <c r="C487" s="57"/>
      <c r="D487" s="57"/>
    </row>
    <row r="488" spans="2:4" x14ac:dyDescent="0.25">
      <c r="B488" s="57"/>
      <c r="C488" s="57"/>
      <c r="D488" s="57"/>
    </row>
    <row r="489" spans="2:4" x14ac:dyDescent="0.25">
      <c r="B489" s="57"/>
      <c r="C489" s="57"/>
      <c r="D489" s="57"/>
    </row>
    <row r="490" spans="2:4" x14ac:dyDescent="0.25">
      <c r="B490" s="57"/>
      <c r="C490" s="57"/>
      <c r="D490" s="57"/>
    </row>
    <row r="491" spans="2:4" x14ac:dyDescent="0.25">
      <c r="B491" s="57"/>
      <c r="C491" s="57"/>
      <c r="D491" s="57"/>
    </row>
    <row r="492" spans="2:4" x14ac:dyDescent="0.25">
      <c r="B492" s="57"/>
      <c r="C492" s="57"/>
      <c r="D492" s="57"/>
    </row>
    <row r="493" spans="2:4" x14ac:dyDescent="0.25">
      <c r="B493" s="57"/>
      <c r="C493" s="57"/>
      <c r="D493" s="57"/>
    </row>
    <row r="494" spans="2:4" x14ac:dyDescent="0.25">
      <c r="B494" s="57"/>
      <c r="C494" s="57"/>
      <c r="D494" s="57"/>
    </row>
    <row r="495" spans="2:4" x14ac:dyDescent="0.25">
      <c r="B495" s="57"/>
      <c r="C495" s="57"/>
      <c r="D495" s="57"/>
    </row>
    <row r="496" spans="2:4" x14ac:dyDescent="0.25">
      <c r="B496" s="57"/>
      <c r="C496" s="57"/>
      <c r="D496" s="57"/>
    </row>
    <row r="497" spans="2:4" x14ac:dyDescent="0.25">
      <c r="B497" s="57"/>
      <c r="C497" s="57"/>
      <c r="D497" s="57"/>
    </row>
    <row r="498" spans="2:4" x14ac:dyDescent="0.25">
      <c r="B498" s="57"/>
      <c r="C498" s="57"/>
      <c r="D498" s="57"/>
    </row>
    <row r="499" spans="2:4" x14ac:dyDescent="0.25">
      <c r="B499" s="57"/>
      <c r="C499" s="57"/>
      <c r="D499" s="57"/>
    </row>
    <row r="500" spans="2:4" x14ac:dyDescent="0.25">
      <c r="B500" s="57"/>
      <c r="C500" s="57"/>
      <c r="D500" s="57"/>
    </row>
    <row r="501" spans="2:4" x14ac:dyDescent="0.25">
      <c r="B501" s="57"/>
      <c r="C501" s="57"/>
      <c r="D501" s="57"/>
    </row>
    <row r="502" spans="2:4" x14ac:dyDescent="0.25">
      <c r="B502" s="57"/>
      <c r="C502" s="57"/>
      <c r="D502" s="57"/>
    </row>
    <row r="503" spans="2:4" x14ac:dyDescent="0.25">
      <c r="B503" s="57"/>
      <c r="C503" s="57"/>
      <c r="D503" s="57"/>
    </row>
    <row r="504" spans="2:4" x14ac:dyDescent="0.25">
      <c r="B504" s="57"/>
      <c r="C504" s="57"/>
      <c r="D504" s="57"/>
    </row>
    <row r="505" spans="2:4" x14ac:dyDescent="0.25">
      <c r="B505" s="57"/>
      <c r="C505" s="57"/>
      <c r="D505" s="57"/>
    </row>
    <row r="506" spans="2:4" x14ac:dyDescent="0.25">
      <c r="B506" s="57"/>
      <c r="C506" s="57"/>
      <c r="D506" s="57"/>
    </row>
    <row r="507" spans="2:4" x14ac:dyDescent="0.25">
      <c r="B507" s="57"/>
      <c r="C507" s="57"/>
      <c r="D507" s="57"/>
    </row>
    <row r="508" spans="2:4" x14ac:dyDescent="0.25">
      <c r="B508" s="57"/>
      <c r="C508" s="57"/>
      <c r="D508" s="57"/>
    </row>
    <row r="509" spans="2:4" x14ac:dyDescent="0.25">
      <c r="B509" s="57"/>
      <c r="C509" s="57"/>
      <c r="D509" s="57"/>
    </row>
    <row r="510" spans="2:4" x14ac:dyDescent="0.25">
      <c r="B510" s="57"/>
      <c r="C510" s="57"/>
      <c r="D510" s="57"/>
    </row>
    <row r="511" spans="2:4" x14ac:dyDescent="0.25">
      <c r="B511" s="57"/>
      <c r="C511" s="57"/>
      <c r="D511" s="57"/>
    </row>
    <row r="512" spans="2:4" x14ac:dyDescent="0.25">
      <c r="B512" s="57"/>
      <c r="C512" s="57"/>
      <c r="D512" s="57"/>
    </row>
    <row r="513" spans="2:4" x14ac:dyDescent="0.25">
      <c r="B513" s="57"/>
      <c r="C513" s="57"/>
      <c r="D513" s="57"/>
    </row>
    <row r="514" spans="2:4" x14ac:dyDescent="0.25">
      <c r="B514" s="57"/>
      <c r="C514" s="57"/>
      <c r="D514" s="57"/>
    </row>
    <row r="515" spans="2:4" x14ac:dyDescent="0.25">
      <c r="B515" s="57"/>
      <c r="C515" s="57"/>
      <c r="D515" s="57"/>
    </row>
    <row r="516" spans="2:4" x14ac:dyDescent="0.25">
      <c r="B516" s="57"/>
      <c r="C516" s="57"/>
      <c r="D516" s="57"/>
    </row>
    <row r="517" spans="2:4" x14ac:dyDescent="0.25">
      <c r="B517" s="57"/>
      <c r="C517" s="57"/>
      <c r="D517" s="57"/>
    </row>
    <row r="518" spans="2:4" x14ac:dyDescent="0.25">
      <c r="B518" s="57"/>
      <c r="C518" s="57"/>
      <c r="D518" s="57"/>
    </row>
    <row r="519" spans="2:4" x14ac:dyDescent="0.25">
      <c r="B519" s="57"/>
      <c r="C519" s="57"/>
      <c r="D519" s="57"/>
    </row>
    <row r="520" spans="2:4" x14ac:dyDescent="0.25">
      <c r="B520" s="57"/>
      <c r="C520" s="57"/>
      <c r="D520" s="57"/>
    </row>
    <row r="521" spans="2:4" x14ac:dyDescent="0.25">
      <c r="B521" s="57"/>
      <c r="C521" s="57"/>
      <c r="D521" s="57"/>
    </row>
    <row r="522" spans="2:4" x14ac:dyDescent="0.25">
      <c r="B522" s="57"/>
      <c r="C522" s="57"/>
      <c r="D522" s="57"/>
    </row>
    <row r="523" spans="2:4" x14ac:dyDescent="0.25">
      <c r="B523" s="57"/>
      <c r="C523" s="57"/>
      <c r="D523" s="57"/>
    </row>
    <row r="524" spans="2:4" x14ac:dyDescent="0.25">
      <c r="B524" s="57"/>
      <c r="C524" s="57"/>
      <c r="D524" s="57"/>
    </row>
    <row r="525" spans="2:4" x14ac:dyDescent="0.25">
      <c r="B525" s="57"/>
      <c r="C525" s="57"/>
      <c r="D525" s="57"/>
    </row>
    <row r="526" spans="2:4" x14ac:dyDescent="0.25">
      <c r="B526" s="57"/>
      <c r="C526" s="57"/>
      <c r="D526" s="57"/>
    </row>
    <row r="527" spans="2:4" x14ac:dyDescent="0.25">
      <c r="B527" s="57"/>
      <c r="C527" s="57"/>
      <c r="D527" s="57"/>
    </row>
    <row r="528" spans="2:4" x14ac:dyDescent="0.25">
      <c r="B528" s="57"/>
      <c r="C528" s="57"/>
      <c r="D528" s="57"/>
    </row>
    <row r="529" spans="2:4" x14ac:dyDescent="0.25">
      <c r="B529" s="57"/>
      <c r="C529" s="57"/>
      <c r="D529" s="57"/>
    </row>
    <row r="530" spans="2:4" x14ac:dyDescent="0.25">
      <c r="B530" s="57"/>
      <c r="C530" s="57"/>
      <c r="D530" s="57"/>
    </row>
    <row r="531" spans="2:4" x14ac:dyDescent="0.25">
      <c r="B531" s="57"/>
      <c r="C531" s="57"/>
      <c r="D531" s="57"/>
    </row>
    <row r="532" spans="2:4" x14ac:dyDescent="0.25">
      <c r="B532" s="57"/>
      <c r="C532" s="57"/>
      <c r="D532" s="57"/>
    </row>
    <row r="533" spans="2:4" x14ac:dyDescent="0.25">
      <c r="B533" s="57"/>
      <c r="C533" s="57"/>
      <c r="D533" s="57"/>
    </row>
    <row r="534" spans="2:4" x14ac:dyDescent="0.25">
      <c r="B534" s="57"/>
      <c r="C534" s="57"/>
      <c r="D534" s="57"/>
    </row>
    <row r="535" spans="2:4" x14ac:dyDescent="0.25">
      <c r="B535" s="57"/>
      <c r="C535" s="57"/>
      <c r="D535" s="57"/>
    </row>
    <row r="536" spans="2:4" x14ac:dyDescent="0.25">
      <c r="B536" s="57"/>
      <c r="C536" s="57"/>
      <c r="D536" s="57"/>
    </row>
    <row r="537" spans="2:4" x14ac:dyDescent="0.25">
      <c r="B537" s="57"/>
      <c r="C537" s="57"/>
      <c r="D537" s="57"/>
    </row>
    <row r="538" spans="2:4" x14ac:dyDescent="0.25">
      <c r="B538" s="57"/>
      <c r="C538" s="57"/>
      <c r="D538" s="57"/>
    </row>
    <row r="539" spans="2:4" x14ac:dyDescent="0.25">
      <c r="B539" s="57"/>
      <c r="C539" s="57"/>
      <c r="D539" s="57"/>
    </row>
    <row r="540" spans="2:4" x14ac:dyDescent="0.25">
      <c r="B540" s="57"/>
      <c r="C540" s="57"/>
      <c r="D540" s="57"/>
    </row>
    <row r="541" spans="2:4" x14ac:dyDescent="0.25">
      <c r="B541" s="57"/>
      <c r="C541" s="57"/>
      <c r="D541" s="57"/>
    </row>
    <row r="542" spans="2:4" x14ac:dyDescent="0.25">
      <c r="B542" s="57"/>
      <c r="C542" s="57"/>
      <c r="D542" s="57"/>
    </row>
    <row r="543" spans="2:4" x14ac:dyDescent="0.25">
      <c r="B543" s="57"/>
      <c r="C543" s="57"/>
      <c r="D543" s="57"/>
    </row>
    <row r="544" spans="2:4" x14ac:dyDescent="0.25">
      <c r="B544" s="57"/>
      <c r="C544" s="57"/>
      <c r="D544" s="57"/>
    </row>
    <row r="545" spans="2:4" x14ac:dyDescent="0.25">
      <c r="B545" s="57"/>
      <c r="C545" s="57"/>
      <c r="D545" s="57"/>
    </row>
    <row r="546" spans="2:4" x14ac:dyDescent="0.25">
      <c r="B546" s="57"/>
      <c r="C546" s="57"/>
      <c r="D546" s="57"/>
    </row>
    <row r="547" spans="2:4" x14ac:dyDescent="0.25">
      <c r="B547" s="57"/>
      <c r="C547" s="57"/>
      <c r="D547" s="57"/>
    </row>
    <row r="548" spans="2:4" x14ac:dyDescent="0.25">
      <c r="B548" s="57"/>
      <c r="C548" s="57"/>
      <c r="D548" s="57"/>
    </row>
    <row r="549" spans="2:4" x14ac:dyDescent="0.25">
      <c r="B549" s="57"/>
      <c r="C549" s="57"/>
      <c r="D549" s="57"/>
    </row>
    <row r="550" spans="2:4" x14ac:dyDescent="0.25">
      <c r="B550" s="57"/>
      <c r="C550" s="57"/>
      <c r="D550" s="57"/>
    </row>
    <row r="551" spans="2:4" x14ac:dyDescent="0.25">
      <c r="B551" s="57"/>
      <c r="C551" s="57"/>
      <c r="D551" s="57"/>
    </row>
    <row r="552" spans="2:4" x14ac:dyDescent="0.25">
      <c r="B552" s="57"/>
      <c r="C552" s="57"/>
      <c r="D552" s="57"/>
    </row>
    <row r="553" spans="2:4" x14ac:dyDescent="0.25">
      <c r="B553" s="57"/>
      <c r="C553" s="57"/>
      <c r="D553" s="57"/>
    </row>
    <row r="554" spans="2:4" x14ac:dyDescent="0.25">
      <c r="B554" s="57"/>
      <c r="C554" s="57"/>
      <c r="D554" s="57"/>
    </row>
    <row r="555" spans="2:4" x14ac:dyDescent="0.25">
      <c r="B555" s="57"/>
      <c r="C555" s="57"/>
      <c r="D555" s="57"/>
    </row>
    <row r="556" spans="2:4" x14ac:dyDescent="0.25">
      <c r="B556" s="57"/>
      <c r="C556" s="57"/>
      <c r="D556" s="57"/>
    </row>
    <row r="557" spans="2:4" x14ac:dyDescent="0.25">
      <c r="B557" s="57"/>
      <c r="C557" s="57"/>
      <c r="D557" s="57"/>
    </row>
    <row r="558" spans="2:4" x14ac:dyDescent="0.25">
      <c r="B558" s="57"/>
      <c r="C558" s="57"/>
      <c r="D558" s="57"/>
    </row>
    <row r="559" spans="2:4" x14ac:dyDescent="0.25">
      <c r="B559" s="57"/>
      <c r="C559" s="57"/>
      <c r="D559" s="57"/>
    </row>
    <row r="560" spans="2:4" x14ac:dyDescent="0.25">
      <c r="B560" s="57"/>
      <c r="C560" s="57"/>
      <c r="D560" s="57"/>
    </row>
    <row r="561" spans="2:4" x14ac:dyDescent="0.25">
      <c r="B561" s="57"/>
      <c r="C561" s="57"/>
      <c r="D561" s="57"/>
    </row>
    <row r="562" spans="2:4" x14ac:dyDescent="0.25">
      <c r="B562" s="57"/>
      <c r="C562" s="57"/>
      <c r="D562" s="57"/>
    </row>
    <row r="563" spans="2:4" x14ac:dyDescent="0.25">
      <c r="B563" s="57"/>
      <c r="C563" s="57"/>
      <c r="D563" s="57"/>
    </row>
    <row r="564" spans="2:4" x14ac:dyDescent="0.25">
      <c r="B564" s="57"/>
      <c r="C564" s="57"/>
      <c r="D564" s="57"/>
    </row>
    <row r="565" spans="2:4" x14ac:dyDescent="0.25">
      <c r="B565" s="57"/>
      <c r="C565" s="57"/>
      <c r="D565" s="57"/>
    </row>
    <row r="566" spans="2:4" x14ac:dyDescent="0.25">
      <c r="B566" s="57"/>
      <c r="C566" s="57"/>
      <c r="D566" s="57"/>
    </row>
    <row r="567" spans="2:4" x14ac:dyDescent="0.25">
      <c r="B567" s="57"/>
      <c r="C567" s="57"/>
      <c r="D567" s="57"/>
    </row>
    <row r="568" spans="2:4" x14ac:dyDescent="0.25">
      <c r="B568" s="57"/>
      <c r="C568" s="57"/>
      <c r="D568" s="57"/>
    </row>
    <row r="569" spans="2:4" x14ac:dyDescent="0.25">
      <c r="B569" s="57"/>
      <c r="C569" s="57"/>
      <c r="D569" s="57"/>
    </row>
    <row r="570" spans="2:4" x14ac:dyDescent="0.25">
      <c r="B570" s="57"/>
      <c r="C570" s="57"/>
      <c r="D570" s="57"/>
    </row>
    <row r="571" spans="2:4" x14ac:dyDescent="0.25">
      <c r="B571" s="57"/>
      <c r="C571" s="57"/>
      <c r="D571" s="57"/>
    </row>
    <row r="572" spans="2:4" x14ac:dyDescent="0.25">
      <c r="B572" s="57"/>
      <c r="C572" s="57"/>
      <c r="D572" s="57"/>
    </row>
    <row r="573" spans="2:4" x14ac:dyDescent="0.25">
      <c r="B573" s="57"/>
      <c r="C573" s="57"/>
      <c r="D573" s="57"/>
    </row>
    <row r="574" spans="2:4" x14ac:dyDescent="0.25">
      <c r="B574" s="57"/>
      <c r="C574" s="57"/>
      <c r="D574" s="57"/>
    </row>
    <row r="575" spans="2:4" x14ac:dyDescent="0.25">
      <c r="B575" s="57"/>
      <c r="C575" s="57"/>
      <c r="D575" s="57"/>
    </row>
    <row r="576" spans="2:4" x14ac:dyDescent="0.25">
      <c r="B576" s="57"/>
      <c r="C576" s="57"/>
      <c r="D576" s="57"/>
    </row>
    <row r="577" spans="2:4" x14ac:dyDescent="0.25">
      <c r="B577" s="57"/>
      <c r="C577" s="57"/>
      <c r="D577" s="57"/>
    </row>
    <row r="578" spans="2:4" x14ac:dyDescent="0.25">
      <c r="B578" s="57"/>
      <c r="C578" s="57"/>
      <c r="D578" s="57"/>
    </row>
    <row r="579" spans="2:4" x14ac:dyDescent="0.25">
      <c r="B579" s="57"/>
      <c r="C579" s="57"/>
      <c r="D579" s="57"/>
    </row>
    <row r="580" spans="2:4" x14ac:dyDescent="0.25">
      <c r="B580" s="57"/>
      <c r="C580" s="57"/>
      <c r="D580" s="57"/>
    </row>
    <row r="581" spans="2:4" x14ac:dyDescent="0.25">
      <c r="B581" s="57"/>
      <c r="C581" s="57"/>
      <c r="D581" s="57"/>
    </row>
    <row r="582" spans="2:4" x14ac:dyDescent="0.25">
      <c r="B582" s="57"/>
      <c r="C582" s="57"/>
      <c r="D582" s="57"/>
    </row>
    <row r="583" spans="2:4" x14ac:dyDescent="0.25">
      <c r="B583" s="57"/>
      <c r="C583" s="57"/>
      <c r="D583" s="57"/>
    </row>
    <row r="584" spans="2:4" x14ac:dyDescent="0.25">
      <c r="B584" s="57"/>
      <c r="C584" s="57"/>
      <c r="D584" s="57"/>
    </row>
    <row r="585" spans="2:4" x14ac:dyDescent="0.25">
      <c r="B585" s="57"/>
      <c r="C585" s="57"/>
      <c r="D585" s="57"/>
    </row>
    <row r="586" spans="2:4" x14ac:dyDescent="0.25">
      <c r="B586" s="57"/>
      <c r="C586" s="57"/>
      <c r="D586" s="57"/>
    </row>
    <row r="587" spans="2:4" x14ac:dyDescent="0.25">
      <c r="B587" s="57"/>
      <c r="C587" s="57"/>
      <c r="D587" s="57"/>
    </row>
    <row r="588" spans="2:4" x14ac:dyDescent="0.25">
      <c r="B588" s="57"/>
      <c r="C588" s="57"/>
      <c r="D588" s="57"/>
    </row>
    <row r="589" spans="2:4" x14ac:dyDescent="0.25">
      <c r="B589" s="57"/>
      <c r="C589" s="57"/>
      <c r="D589" s="57"/>
    </row>
    <row r="590" spans="2:4" x14ac:dyDescent="0.25">
      <c r="B590" s="57"/>
      <c r="C590" s="57"/>
      <c r="D590" s="57"/>
    </row>
    <row r="591" spans="2:4" x14ac:dyDescent="0.25">
      <c r="B591" s="57"/>
      <c r="C591" s="57"/>
      <c r="D591" s="57"/>
    </row>
    <row r="592" spans="2:4" x14ac:dyDescent="0.25">
      <c r="B592" s="57"/>
      <c r="C592" s="57"/>
      <c r="D592" s="57"/>
    </row>
    <row r="593" spans="2:4" x14ac:dyDescent="0.25">
      <c r="B593" s="57"/>
      <c r="C593" s="57"/>
      <c r="D593" s="57"/>
    </row>
    <row r="594" spans="2:4" x14ac:dyDescent="0.25">
      <c r="B594" s="57"/>
      <c r="C594" s="57"/>
      <c r="D594" s="57"/>
    </row>
    <row r="595" spans="2:4" x14ac:dyDescent="0.25">
      <c r="B595" s="57"/>
      <c r="C595" s="57"/>
      <c r="D595" s="57"/>
    </row>
    <row r="596" spans="2:4" x14ac:dyDescent="0.25">
      <c r="B596" s="57"/>
      <c r="C596" s="57"/>
      <c r="D596" s="57"/>
    </row>
    <row r="597" spans="2:4" x14ac:dyDescent="0.25">
      <c r="B597" s="57"/>
      <c r="C597" s="57"/>
      <c r="D597" s="57"/>
    </row>
    <row r="598" spans="2:4" x14ac:dyDescent="0.25">
      <c r="B598" s="57"/>
      <c r="C598" s="57"/>
      <c r="D598" s="57"/>
    </row>
    <row r="599" spans="2:4" x14ac:dyDescent="0.25">
      <c r="B599" s="57"/>
      <c r="C599" s="57"/>
      <c r="D599" s="57"/>
    </row>
    <row r="600" spans="2:4" x14ac:dyDescent="0.25">
      <c r="B600" s="57"/>
      <c r="C600" s="57"/>
      <c r="D600" s="57"/>
    </row>
    <row r="601" spans="2:4" x14ac:dyDescent="0.25">
      <c r="B601" s="57"/>
      <c r="C601" s="57"/>
      <c r="D601" s="57"/>
    </row>
    <row r="602" spans="2:4" x14ac:dyDescent="0.25">
      <c r="B602" s="57"/>
      <c r="C602" s="57"/>
      <c r="D602" s="57"/>
    </row>
    <row r="603" spans="2:4" x14ac:dyDescent="0.25">
      <c r="B603" s="57"/>
      <c r="C603" s="57"/>
      <c r="D603" s="57"/>
    </row>
    <row r="604" spans="2:4" x14ac:dyDescent="0.25">
      <c r="B604" s="57"/>
      <c r="C604" s="57"/>
      <c r="D604" s="57"/>
    </row>
    <row r="605" spans="2:4" x14ac:dyDescent="0.25">
      <c r="B605" s="57"/>
      <c r="C605" s="57"/>
      <c r="D605" s="57"/>
    </row>
    <row r="606" spans="2:4" x14ac:dyDescent="0.25">
      <c r="B606" s="57"/>
      <c r="C606" s="57"/>
      <c r="D606" s="57"/>
    </row>
    <row r="607" spans="2:4" x14ac:dyDescent="0.25">
      <c r="B607" s="57"/>
      <c r="C607" s="57"/>
      <c r="D607" s="57"/>
    </row>
    <row r="608" spans="2:4" x14ac:dyDescent="0.25">
      <c r="B608" s="57"/>
      <c r="C608" s="57"/>
      <c r="D608" s="57"/>
    </row>
    <row r="609" spans="2:4" x14ac:dyDescent="0.25">
      <c r="B609" s="57"/>
      <c r="C609" s="57"/>
      <c r="D609" s="57"/>
    </row>
    <row r="610" spans="2:4" x14ac:dyDescent="0.25">
      <c r="B610" s="57"/>
      <c r="C610" s="57"/>
      <c r="D610" s="57"/>
    </row>
    <row r="611" spans="2:4" x14ac:dyDescent="0.25">
      <c r="B611" s="57"/>
      <c r="C611" s="57"/>
      <c r="D611" s="57"/>
    </row>
    <row r="612" spans="2:4" x14ac:dyDescent="0.25">
      <c r="B612" s="57"/>
      <c r="C612" s="57"/>
      <c r="D612" s="57"/>
    </row>
    <row r="613" spans="2:4" x14ac:dyDescent="0.25">
      <c r="B613" s="57"/>
      <c r="C613" s="57"/>
      <c r="D613" s="57"/>
    </row>
    <row r="614" spans="2:4" x14ac:dyDescent="0.25">
      <c r="B614" s="57"/>
      <c r="C614" s="57"/>
      <c r="D614" s="57"/>
    </row>
    <row r="615" spans="2:4" x14ac:dyDescent="0.25">
      <c r="B615" s="57"/>
      <c r="C615" s="57"/>
      <c r="D615" s="57"/>
    </row>
    <row r="616" spans="2:4" x14ac:dyDescent="0.25">
      <c r="B616" s="57"/>
      <c r="C616" s="57"/>
      <c r="D616" s="57"/>
    </row>
    <row r="617" spans="2:4" x14ac:dyDescent="0.25">
      <c r="B617" s="57"/>
      <c r="C617" s="57"/>
      <c r="D617" s="57"/>
    </row>
    <row r="618" spans="2:4" x14ac:dyDescent="0.25">
      <c r="B618" s="57"/>
      <c r="C618" s="57"/>
      <c r="D618" s="57"/>
    </row>
    <row r="619" spans="2:4" x14ac:dyDescent="0.25">
      <c r="B619" s="57"/>
      <c r="C619" s="57"/>
      <c r="D619" s="57"/>
    </row>
    <row r="620" spans="2:4" x14ac:dyDescent="0.25">
      <c r="B620" s="57"/>
      <c r="C620" s="57"/>
      <c r="D620" s="57"/>
    </row>
    <row r="621" spans="2:4" x14ac:dyDescent="0.25">
      <c r="B621" s="57"/>
      <c r="C621" s="57"/>
      <c r="D621" s="57"/>
    </row>
    <row r="622" spans="2:4" x14ac:dyDescent="0.25">
      <c r="B622" s="57"/>
      <c r="C622" s="57"/>
      <c r="D622" s="57"/>
    </row>
    <row r="623" spans="2:4" x14ac:dyDescent="0.25">
      <c r="B623" s="57"/>
      <c r="C623" s="57"/>
      <c r="D623" s="57"/>
    </row>
    <row r="624" spans="2:4" x14ac:dyDescent="0.25">
      <c r="B624" s="57"/>
      <c r="C624" s="57"/>
      <c r="D624" s="57"/>
    </row>
    <row r="625" spans="2:4" x14ac:dyDescent="0.25">
      <c r="B625" s="57"/>
      <c r="C625" s="57"/>
      <c r="D625" s="57"/>
    </row>
    <row r="626" spans="2:4" x14ac:dyDescent="0.25">
      <c r="B626" s="57"/>
      <c r="C626" s="57"/>
      <c r="D626" s="57"/>
    </row>
    <row r="627" spans="2:4" x14ac:dyDescent="0.25">
      <c r="B627" s="57"/>
      <c r="C627" s="57"/>
      <c r="D627" s="57"/>
    </row>
    <row r="628" spans="2:4" x14ac:dyDescent="0.25">
      <c r="B628" s="57"/>
      <c r="C628" s="57"/>
      <c r="D628" s="57"/>
    </row>
    <row r="629" spans="2:4" x14ac:dyDescent="0.25">
      <c r="B629" s="57"/>
      <c r="C629" s="57"/>
      <c r="D629" s="57"/>
    </row>
    <row r="630" spans="2:4" x14ac:dyDescent="0.25">
      <c r="B630" s="57"/>
      <c r="C630" s="57"/>
      <c r="D630" s="57"/>
    </row>
    <row r="631" spans="2:4" x14ac:dyDescent="0.25">
      <c r="B631" s="57"/>
      <c r="C631" s="57"/>
      <c r="D631" s="57"/>
    </row>
    <row r="632" spans="2:4" x14ac:dyDescent="0.25">
      <c r="B632" s="57"/>
      <c r="C632" s="57"/>
      <c r="D632" s="57"/>
    </row>
    <row r="633" spans="2:4" x14ac:dyDescent="0.25">
      <c r="B633" s="57"/>
      <c r="C633" s="57"/>
      <c r="D633" s="57"/>
    </row>
    <row r="634" spans="2:4" x14ac:dyDescent="0.25">
      <c r="B634" s="57"/>
      <c r="C634" s="57"/>
      <c r="D634" s="57"/>
    </row>
    <row r="635" spans="2:4" x14ac:dyDescent="0.25">
      <c r="B635" s="57"/>
      <c r="C635" s="57"/>
      <c r="D635" s="57"/>
    </row>
    <row r="636" spans="2:4" x14ac:dyDescent="0.25">
      <c r="B636" s="57"/>
      <c r="C636" s="57"/>
      <c r="D636" s="57"/>
    </row>
    <row r="637" spans="2:4" x14ac:dyDescent="0.25">
      <c r="B637" s="57"/>
      <c r="C637" s="57"/>
      <c r="D637" s="57"/>
    </row>
    <row r="638" spans="2:4" x14ac:dyDescent="0.25">
      <c r="B638" s="57"/>
      <c r="C638" s="57"/>
      <c r="D638" s="57"/>
    </row>
    <row r="639" spans="2:4" x14ac:dyDescent="0.25">
      <c r="B639" s="57"/>
      <c r="C639" s="57"/>
      <c r="D639" s="57"/>
    </row>
    <row r="640" spans="2:4" x14ac:dyDescent="0.25">
      <c r="B640" s="57"/>
      <c r="C640" s="57"/>
      <c r="D640" s="57"/>
    </row>
    <row r="641" spans="2:4" x14ac:dyDescent="0.25">
      <c r="B641" s="57"/>
      <c r="C641" s="57"/>
      <c r="D641" s="57"/>
    </row>
    <row r="642" spans="2:4" x14ac:dyDescent="0.25">
      <c r="B642" s="57"/>
      <c r="C642" s="57"/>
      <c r="D642" s="57"/>
    </row>
    <row r="643" spans="2:4" x14ac:dyDescent="0.25">
      <c r="B643" s="57"/>
      <c r="C643" s="57"/>
      <c r="D643" s="57"/>
    </row>
    <row r="644" spans="2:4" x14ac:dyDescent="0.25">
      <c r="B644" s="57"/>
      <c r="C644" s="57"/>
      <c r="D644" s="57"/>
    </row>
    <row r="645" spans="2:4" x14ac:dyDescent="0.25">
      <c r="B645" s="57"/>
      <c r="C645" s="57"/>
      <c r="D645" s="57"/>
    </row>
    <row r="646" spans="2:4" x14ac:dyDescent="0.25">
      <c r="B646" s="57"/>
      <c r="C646" s="57"/>
      <c r="D646" s="57"/>
    </row>
    <row r="647" spans="2:4" x14ac:dyDescent="0.25">
      <c r="B647" s="57"/>
      <c r="C647" s="57"/>
      <c r="D647" s="57"/>
    </row>
    <row r="648" spans="2:4" x14ac:dyDescent="0.25">
      <c r="B648" s="57"/>
      <c r="C648" s="57"/>
      <c r="D648" s="57"/>
    </row>
    <row r="649" spans="2:4" x14ac:dyDescent="0.25">
      <c r="B649" s="57"/>
      <c r="C649" s="57"/>
      <c r="D649" s="57"/>
    </row>
    <row r="650" spans="2:4" x14ac:dyDescent="0.25">
      <c r="B650" s="57"/>
      <c r="C650" s="57"/>
      <c r="D650" s="57"/>
    </row>
    <row r="651" spans="2:4" x14ac:dyDescent="0.25">
      <c r="B651" s="57"/>
      <c r="C651" s="57"/>
      <c r="D651" s="57"/>
    </row>
    <row r="652" spans="2:4" x14ac:dyDescent="0.25">
      <c r="B652" s="57"/>
      <c r="C652" s="57"/>
      <c r="D652" s="57"/>
    </row>
    <row r="653" spans="2:4" x14ac:dyDescent="0.25">
      <c r="B653" s="57"/>
      <c r="C653" s="57"/>
      <c r="D653" s="57"/>
    </row>
    <row r="654" spans="2:4" x14ac:dyDescent="0.25">
      <c r="B654" s="57"/>
      <c r="C654" s="57"/>
      <c r="D654" s="57"/>
    </row>
    <row r="655" spans="2:4" x14ac:dyDescent="0.25">
      <c r="B655" s="57"/>
      <c r="C655" s="57"/>
      <c r="D655" s="57"/>
    </row>
    <row r="656" spans="2:4" x14ac:dyDescent="0.25">
      <c r="B656" s="57"/>
      <c r="C656" s="57"/>
      <c r="D656" s="57"/>
    </row>
    <row r="657" spans="2:4" x14ac:dyDescent="0.25">
      <c r="B657" s="57"/>
      <c r="C657" s="57"/>
      <c r="D657" s="57"/>
    </row>
    <row r="658" spans="2:4" x14ac:dyDescent="0.25">
      <c r="B658" s="57"/>
      <c r="C658" s="57"/>
      <c r="D658" s="57"/>
    </row>
    <row r="659" spans="2:4" x14ac:dyDescent="0.25">
      <c r="B659" s="57"/>
      <c r="C659" s="57"/>
      <c r="D659" s="57"/>
    </row>
    <row r="660" spans="2:4" x14ac:dyDescent="0.25">
      <c r="B660" s="57"/>
      <c r="C660" s="57"/>
      <c r="D660" s="57"/>
    </row>
    <row r="661" spans="2:4" x14ac:dyDescent="0.25">
      <c r="B661" s="57"/>
      <c r="C661" s="57"/>
      <c r="D661" s="57"/>
    </row>
    <row r="662" spans="2:4" x14ac:dyDescent="0.25">
      <c r="B662" s="57"/>
      <c r="C662" s="57"/>
      <c r="D662" s="57"/>
    </row>
    <row r="663" spans="2:4" x14ac:dyDescent="0.25">
      <c r="B663" s="57"/>
      <c r="C663" s="57"/>
      <c r="D663" s="57"/>
    </row>
    <row r="664" spans="2:4" x14ac:dyDescent="0.25">
      <c r="B664" s="57"/>
      <c r="C664" s="57"/>
      <c r="D664" s="57"/>
    </row>
    <row r="665" spans="2:4" x14ac:dyDescent="0.25">
      <c r="B665" s="57"/>
      <c r="C665" s="57"/>
      <c r="D665" s="57"/>
    </row>
    <row r="666" spans="2:4" x14ac:dyDescent="0.25">
      <c r="B666" s="57"/>
      <c r="C666" s="57"/>
      <c r="D666" s="57"/>
    </row>
    <row r="667" spans="2:4" x14ac:dyDescent="0.25">
      <c r="B667" s="57"/>
      <c r="C667" s="57"/>
      <c r="D667" s="57"/>
    </row>
    <row r="668" spans="2:4" x14ac:dyDescent="0.25">
      <c r="B668" s="57"/>
      <c r="C668" s="57"/>
      <c r="D668" s="57"/>
    </row>
    <row r="669" spans="2:4" x14ac:dyDescent="0.25">
      <c r="B669" s="57"/>
      <c r="C669" s="57"/>
      <c r="D669" s="57"/>
    </row>
    <row r="670" spans="2:4" x14ac:dyDescent="0.25">
      <c r="B670" s="57"/>
      <c r="C670" s="57"/>
      <c r="D670" s="57"/>
    </row>
    <row r="671" spans="2:4" x14ac:dyDescent="0.25">
      <c r="B671" s="57"/>
      <c r="C671" s="57"/>
      <c r="D671" s="57"/>
    </row>
    <row r="672" spans="2:4" x14ac:dyDescent="0.25">
      <c r="B672" s="57"/>
      <c r="C672" s="57"/>
      <c r="D672" s="57"/>
    </row>
    <row r="673" spans="2:4" x14ac:dyDescent="0.25">
      <c r="B673" s="57"/>
      <c r="C673" s="57"/>
      <c r="D673" s="57"/>
    </row>
    <row r="674" spans="2:4" x14ac:dyDescent="0.25">
      <c r="B674" s="57"/>
      <c r="C674" s="57"/>
      <c r="D674" s="57"/>
    </row>
    <row r="675" spans="2:4" x14ac:dyDescent="0.25">
      <c r="B675" s="57"/>
      <c r="C675" s="57"/>
      <c r="D675" s="57"/>
    </row>
    <row r="676" spans="2:4" x14ac:dyDescent="0.25">
      <c r="B676" s="57"/>
      <c r="C676" s="57"/>
      <c r="D676" s="57"/>
    </row>
    <row r="677" spans="2:4" x14ac:dyDescent="0.25">
      <c r="B677" s="57"/>
      <c r="C677" s="57"/>
      <c r="D677" s="57"/>
    </row>
    <row r="678" spans="2:4" x14ac:dyDescent="0.25">
      <c r="B678" s="57"/>
      <c r="C678" s="57"/>
      <c r="D678" s="57"/>
    </row>
    <row r="679" spans="2:4" x14ac:dyDescent="0.25">
      <c r="B679" s="57"/>
      <c r="C679" s="57"/>
      <c r="D679" s="57"/>
    </row>
    <row r="680" spans="2:4" x14ac:dyDescent="0.25">
      <c r="B680" s="57"/>
      <c r="C680" s="57"/>
      <c r="D680" s="57"/>
    </row>
    <row r="681" spans="2:4" x14ac:dyDescent="0.25">
      <c r="B681" s="57"/>
      <c r="C681" s="57"/>
      <c r="D681" s="57"/>
    </row>
    <row r="682" spans="2:4" x14ac:dyDescent="0.25">
      <c r="B682" s="57"/>
      <c r="C682" s="57"/>
      <c r="D682" s="57"/>
    </row>
    <row r="683" spans="2:4" x14ac:dyDescent="0.25">
      <c r="B683" s="57"/>
      <c r="C683" s="57"/>
      <c r="D683" s="57"/>
    </row>
    <row r="684" spans="2:4" x14ac:dyDescent="0.25">
      <c r="B684" s="57"/>
      <c r="C684" s="57"/>
      <c r="D684" s="57"/>
    </row>
    <row r="685" spans="2:4" x14ac:dyDescent="0.25">
      <c r="B685" s="57"/>
      <c r="C685" s="57"/>
      <c r="D685" s="57"/>
    </row>
    <row r="686" spans="2:4" x14ac:dyDescent="0.25">
      <c r="B686" s="57"/>
      <c r="C686" s="57"/>
      <c r="D686" s="57"/>
    </row>
    <row r="687" spans="2:4" x14ac:dyDescent="0.25">
      <c r="B687" s="57"/>
      <c r="C687" s="57"/>
      <c r="D687" s="57"/>
    </row>
    <row r="688" spans="2:4" x14ac:dyDescent="0.25">
      <c r="B688" s="57"/>
      <c r="C688" s="57"/>
      <c r="D688" s="57"/>
    </row>
    <row r="689" spans="2:4" x14ac:dyDescent="0.25">
      <c r="B689" s="57"/>
      <c r="C689" s="57"/>
      <c r="D689" s="57"/>
    </row>
    <row r="690" spans="2:4" x14ac:dyDescent="0.25">
      <c r="B690" s="57"/>
      <c r="C690" s="57"/>
      <c r="D690" s="57"/>
    </row>
    <row r="691" spans="2:4" x14ac:dyDescent="0.25">
      <c r="B691" s="57"/>
      <c r="C691" s="57"/>
      <c r="D691" s="57"/>
    </row>
    <row r="692" spans="2:4" x14ac:dyDescent="0.25">
      <c r="B692" s="57"/>
      <c r="C692" s="57"/>
      <c r="D692" s="57"/>
    </row>
    <row r="693" spans="2:4" x14ac:dyDescent="0.25">
      <c r="B693" s="57"/>
      <c r="C693" s="57"/>
      <c r="D693" s="57"/>
    </row>
    <row r="694" spans="2:4" x14ac:dyDescent="0.25">
      <c r="B694" s="57"/>
      <c r="C694" s="57"/>
      <c r="D694" s="57"/>
    </row>
    <row r="695" spans="2:4" x14ac:dyDescent="0.25">
      <c r="B695" s="57"/>
      <c r="C695" s="57"/>
      <c r="D695" s="57"/>
    </row>
    <row r="696" spans="2:4" x14ac:dyDescent="0.25">
      <c r="B696" s="57"/>
      <c r="C696" s="57"/>
      <c r="D696" s="57"/>
    </row>
    <row r="697" spans="2:4" x14ac:dyDescent="0.25">
      <c r="B697" s="57"/>
      <c r="C697" s="57"/>
      <c r="D697" s="57"/>
    </row>
    <row r="698" spans="2:4" x14ac:dyDescent="0.25">
      <c r="B698" s="57"/>
      <c r="C698" s="57"/>
      <c r="D698" s="57"/>
    </row>
    <row r="699" spans="2:4" x14ac:dyDescent="0.25">
      <c r="B699" s="57"/>
      <c r="C699" s="57"/>
      <c r="D699" s="57"/>
    </row>
    <row r="700" spans="2:4" x14ac:dyDescent="0.25">
      <c r="B700" s="57"/>
      <c r="C700" s="57"/>
      <c r="D700" s="57"/>
    </row>
    <row r="701" spans="2:4" x14ac:dyDescent="0.25">
      <c r="B701" s="57"/>
      <c r="C701" s="57"/>
      <c r="D701" s="57"/>
    </row>
    <row r="702" spans="2:4" x14ac:dyDescent="0.25">
      <c r="B702" s="57"/>
      <c r="C702" s="57"/>
      <c r="D702" s="57"/>
    </row>
    <row r="703" spans="2:4" x14ac:dyDescent="0.25">
      <c r="B703" s="57"/>
      <c r="C703" s="57"/>
      <c r="D703" s="57"/>
    </row>
    <row r="704" spans="2:4" x14ac:dyDescent="0.25">
      <c r="B704" s="57"/>
      <c r="C704" s="57"/>
      <c r="D704" s="57"/>
    </row>
    <row r="705" spans="2:4" x14ac:dyDescent="0.25">
      <c r="B705" s="57"/>
      <c r="C705" s="57"/>
      <c r="D705" s="57"/>
    </row>
    <row r="706" spans="2:4" x14ac:dyDescent="0.25">
      <c r="B706" s="57"/>
      <c r="C706" s="57"/>
      <c r="D706" s="57"/>
    </row>
    <row r="707" spans="2:4" x14ac:dyDescent="0.25">
      <c r="B707" s="57"/>
      <c r="C707" s="57"/>
      <c r="D707" s="57"/>
    </row>
    <row r="708" spans="2:4" x14ac:dyDescent="0.25">
      <c r="B708" s="57"/>
      <c r="C708" s="57"/>
      <c r="D708" s="57"/>
    </row>
    <row r="709" spans="2:4" x14ac:dyDescent="0.25">
      <c r="B709" s="57"/>
      <c r="C709" s="57"/>
      <c r="D709" s="57"/>
    </row>
    <row r="710" spans="2:4" x14ac:dyDescent="0.25">
      <c r="B710" s="57"/>
      <c r="C710" s="57"/>
      <c r="D710" s="57"/>
    </row>
    <row r="711" spans="2:4" x14ac:dyDescent="0.25">
      <c r="B711" s="57"/>
      <c r="C711" s="57"/>
      <c r="D711" s="57"/>
    </row>
    <row r="712" spans="2:4" x14ac:dyDescent="0.25">
      <c r="B712" s="57"/>
      <c r="C712" s="57"/>
      <c r="D712" s="57"/>
    </row>
    <row r="713" spans="2:4" x14ac:dyDescent="0.25">
      <c r="B713" s="57"/>
      <c r="C713" s="57"/>
      <c r="D713" s="57"/>
    </row>
    <row r="714" spans="2:4" x14ac:dyDescent="0.25">
      <c r="B714" s="57"/>
      <c r="C714" s="57"/>
      <c r="D714" s="57"/>
    </row>
    <row r="715" spans="2:4" x14ac:dyDescent="0.25">
      <c r="B715" s="57"/>
      <c r="C715" s="57"/>
      <c r="D715" s="57"/>
    </row>
    <row r="716" spans="2:4" x14ac:dyDescent="0.25">
      <c r="B716" s="57"/>
      <c r="C716" s="57"/>
      <c r="D716" s="57"/>
    </row>
    <row r="717" spans="2:4" x14ac:dyDescent="0.25">
      <c r="B717" s="57"/>
      <c r="C717" s="57"/>
      <c r="D717" s="57"/>
    </row>
    <row r="718" spans="2:4" x14ac:dyDescent="0.25">
      <c r="B718" s="57"/>
      <c r="C718" s="57"/>
      <c r="D718" s="57"/>
    </row>
    <row r="719" spans="2:4" x14ac:dyDescent="0.25">
      <c r="B719" s="57"/>
      <c r="C719" s="57"/>
      <c r="D719" s="57"/>
    </row>
    <row r="720" spans="2:4" x14ac:dyDescent="0.25">
      <c r="B720" s="57"/>
      <c r="C720" s="57"/>
      <c r="D720" s="57"/>
    </row>
    <row r="721" spans="2:4" x14ac:dyDescent="0.25">
      <c r="B721" s="57"/>
      <c r="C721" s="57"/>
      <c r="D721" s="57"/>
    </row>
    <row r="722" spans="2:4" x14ac:dyDescent="0.25">
      <c r="B722" s="57"/>
      <c r="C722" s="57"/>
      <c r="D722" s="57"/>
    </row>
    <row r="723" spans="2:4" x14ac:dyDescent="0.25">
      <c r="B723" s="57"/>
      <c r="C723" s="57"/>
      <c r="D723" s="57"/>
    </row>
    <row r="724" spans="2:4" x14ac:dyDescent="0.25">
      <c r="B724" s="57"/>
      <c r="C724" s="57"/>
      <c r="D724" s="57"/>
    </row>
    <row r="725" spans="2:4" x14ac:dyDescent="0.25">
      <c r="B725" s="57"/>
      <c r="C725" s="57"/>
      <c r="D725" s="57"/>
    </row>
    <row r="726" spans="2:4" x14ac:dyDescent="0.25">
      <c r="B726" s="57"/>
      <c r="C726" s="57"/>
      <c r="D726" s="57"/>
    </row>
    <row r="727" spans="2:4" x14ac:dyDescent="0.25">
      <c r="B727" s="57"/>
      <c r="C727" s="57"/>
      <c r="D727" s="57"/>
    </row>
    <row r="728" spans="2:4" x14ac:dyDescent="0.25">
      <c r="B728" s="57"/>
      <c r="C728" s="57"/>
      <c r="D728" s="57"/>
    </row>
    <row r="729" spans="2:4" x14ac:dyDescent="0.25">
      <c r="B729" s="57"/>
      <c r="C729" s="57"/>
      <c r="D729" s="57"/>
    </row>
    <row r="730" spans="2:4" x14ac:dyDescent="0.25">
      <c r="B730" s="57"/>
      <c r="C730" s="57"/>
      <c r="D730" s="57"/>
    </row>
    <row r="731" spans="2:4" x14ac:dyDescent="0.25">
      <c r="B731" s="57"/>
      <c r="C731" s="57"/>
      <c r="D731" s="57"/>
    </row>
    <row r="732" spans="2:4" x14ac:dyDescent="0.25">
      <c r="B732" s="57"/>
      <c r="C732" s="57"/>
      <c r="D732" s="57"/>
    </row>
    <row r="733" spans="2:4" x14ac:dyDescent="0.25">
      <c r="B733" s="57"/>
      <c r="C733" s="57"/>
      <c r="D733" s="57"/>
    </row>
    <row r="734" spans="2:4" x14ac:dyDescent="0.25">
      <c r="B734" s="57"/>
      <c r="C734" s="57"/>
      <c r="D734" s="57"/>
    </row>
    <row r="735" spans="2:4" x14ac:dyDescent="0.25">
      <c r="B735" s="57"/>
      <c r="C735" s="57"/>
      <c r="D735" s="57"/>
    </row>
    <row r="736" spans="2:4" x14ac:dyDescent="0.25">
      <c r="B736" s="57"/>
      <c r="C736" s="57"/>
      <c r="D736" s="57"/>
    </row>
    <row r="737" spans="2:4" x14ac:dyDescent="0.25">
      <c r="B737" s="57"/>
      <c r="C737" s="57"/>
      <c r="D737" s="57"/>
    </row>
    <row r="738" spans="2:4" x14ac:dyDescent="0.25">
      <c r="B738" s="57"/>
      <c r="C738" s="57"/>
      <c r="D738" s="57"/>
    </row>
    <row r="739" spans="2:4" x14ac:dyDescent="0.25">
      <c r="B739" s="57"/>
      <c r="C739" s="57"/>
      <c r="D739" s="57"/>
    </row>
    <row r="740" spans="2:4" x14ac:dyDescent="0.25">
      <c r="B740" s="57"/>
      <c r="C740" s="57"/>
      <c r="D740" s="57"/>
    </row>
    <row r="741" spans="2:4" x14ac:dyDescent="0.25">
      <c r="B741" s="57"/>
      <c r="C741" s="57"/>
      <c r="D741" s="57"/>
    </row>
    <row r="742" spans="2:4" x14ac:dyDescent="0.25">
      <c r="B742" s="57"/>
      <c r="C742" s="57"/>
      <c r="D742" s="57"/>
    </row>
    <row r="743" spans="2:4" x14ac:dyDescent="0.25">
      <c r="B743" s="57"/>
      <c r="C743" s="57"/>
      <c r="D743" s="57"/>
    </row>
    <row r="744" spans="2:4" x14ac:dyDescent="0.25">
      <c r="B744" s="57"/>
      <c r="C744" s="57"/>
      <c r="D744" s="57"/>
    </row>
    <row r="745" spans="2:4" x14ac:dyDescent="0.25">
      <c r="B745" s="57"/>
      <c r="C745" s="57"/>
      <c r="D745" s="57"/>
    </row>
    <row r="746" spans="2:4" x14ac:dyDescent="0.25">
      <c r="B746" s="57"/>
      <c r="C746" s="57"/>
      <c r="D746" s="57"/>
    </row>
    <row r="747" spans="2:4" x14ac:dyDescent="0.25">
      <c r="B747" s="57"/>
      <c r="C747" s="57"/>
      <c r="D747" s="57"/>
    </row>
    <row r="748" spans="2:4" x14ac:dyDescent="0.25">
      <c r="B748" s="57"/>
      <c r="C748" s="57"/>
      <c r="D748" s="57"/>
    </row>
    <row r="749" spans="2:4" x14ac:dyDescent="0.25">
      <c r="B749" s="57"/>
      <c r="C749" s="57"/>
      <c r="D749" s="57"/>
    </row>
    <row r="750" spans="2:4" x14ac:dyDescent="0.25">
      <c r="B750" s="57"/>
      <c r="C750" s="57"/>
      <c r="D750" s="57"/>
    </row>
    <row r="751" spans="2:4" x14ac:dyDescent="0.25">
      <c r="B751" s="57"/>
      <c r="C751" s="57"/>
      <c r="D751" s="57"/>
    </row>
    <row r="752" spans="2:4" x14ac:dyDescent="0.25">
      <c r="B752" s="57"/>
      <c r="C752" s="57"/>
      <c r="D752" s="57"/>
    </row>
    <row r="753" spans="2:4" x14ac:dyDescent="0.25">
      <c r="B753" s="57"/>
      <c r="C753" s="57"/>
      <c r="D753" s="57"/>
    </row>
    <row r="754" spans="2:4" x14ac:dyDescent="0.25">
      <c r="B754" s="57"/>
      <c r="C754" s="57"/>
      <c r="D754" s="57"/>
    </row>
    <row r="755" spans="2:4" x14ac:dyDescent="0.25">
      <c r="B755" s="57"/>
      <c r="C755" s="57"/>
      <c r="D755" s="57"/>
    </row>
    <row r="756" spans="2:4" x14ac:dyDescent="0.25">
      <c r="B756" s="57"/>
      <c r="C756" s="57"/>
      <c r="D756" s="57"/>
    </row>
    <row r="757" spans="2:4" x14ac:dyDescent="0.25">
      <c r="B757" s="57"/>
      <c r="C757" s="57"/>
      <c r="D757" s="57"/>
    </row>
    <row r="758" spans="2:4" x14ac:dyDescent="0.25">
      <c r="B758" s="57"/>
      <c r="C758" s="57"/>
      <c r="D758" s="57"/>
    </row>
    <row r="759" spans="2:4" x14ac:dyDescent="0.25">
      <c r="B759" s="57"/>
      <c r="C759" s="57"/>
      <c r="D759" s="57"/>
    </row>
    <row r="760" spans="2:4" x14ac:dyDescent="0.25">
      <c r="B760" s="57"/>
      <c r="C760" s="57"/>
      <c r="D760" s="57"/>
    </row>
    <row r="761" spans="2:4" x14ac:dyDescent="0.25">
      <c r="B761" s="57"/>
      <c r="C761" s="57"/>
      <c r="D761" s="57"/>
    </row>
    <row r="762" spans="2:4" x14ac:dyDescent="0.25">
      <c r="B762" s="57"/>
      <c r="C762" s="57"/>
      <c r="D762" s="57"/>
    </row>
    <row r="763" spans="2:4" x14ac:dyDescent="0.25">
      <c r="B763" s="57"/>
      <c r="C763" s="57"/>
      <c r="D763" s="57"/>
    </row>
    <row r="764" spans="2:4" x14ac:dyDescent="0.25">
      <c r="B764" s="57"/>
      <c r="C764" s="57"/>
      <c r="D764" s="57"/>
    </row>
    <row r="765" spans="2:4" x14ac:dyDescent="0.25">
      <c r="B765" s="57"/>
      <c r="C765" s="57"/>
      <c r="D765" s="57"/>
    </row>
    <row r="766" spans="2:4" x14ac:dyDescent="0.25">
      <c r="B766" s="57"/>
      <c r="C766" s="57"/>
      <c r="D766" s="57"/>
    </row>
    <row r="767" spans="2:4" x14ac:dyDescent="0.25">
      <c r="B767" s="57"/>
      <c r="C767" s="57"/>
      <c r="D767" s="57"/>
    </row>
    <row r="768" spans="2:4" x14ac:dyDescent="0.25">
      <c r="B768" s="57"/>
      <c r="C768" s="57"/>
      <c r="D768" s="57"/>
    </row>
    <row r="769" spans="2:4" x14ac:dyDescent="0.25">
      <c r="B769" s="57"/>
      <c r="C769" s="57"/>
      <c r="D769" s="57"/>
    </row>
    <row r="770" spans="2:4" x14ac:dyDescent="0.25">
      <c r="B770" s="57"/>
      <c r="C770" s="57"/>
      <c r="D770" s="57"/>
    </row>
    <row r="771" spans="2:4" x14ac:dyDescent="0.25">
      <c r="B771" s="57"/>
      <c r="C771" s="57"/>
      <c r="D771" s="57"/>
    </row>
    <row r="772" spans="2:4" x14ac:dyDescent="0.25">
      <c r="B772" s="57"/>
      <c r="C772" s="57"/>
      <c r="D772" s="57"/>
    </row>
    <row r="773" spans="2:4" x14ac:dyDescent="0.25">
      <c r="B773" s="57"/>
      <c r="C773" s="57"/>
      <c r="D773" s="57"/>
    </row>
    <row r="774" spans="2:4" x14ac:dyDescent="0.25">
      <c r="B774" s="57"/>
      <c r="C774" s="57"/>
      <c r="D774" s="57"/>
    </row>
    <row r="775" spans="2:4" x14ac:dyDescent="0.25">
      <c r="B775" s="57"/>
      <c r="C775" s="57"/>
      <c r="D775" s="57"/>
    </row>
    <row r="776" spans="2:4" x14ac:dyDescent="0.25">
      <c r="B776" s="57"/>
      <c r="C776" s="57"/>
      <c r="D776" s="57"/>
    </row>
    <row r="777" spans="2:4" x14ac:dyDescent="0.25">
      <c r="B777" s="57"/>
      <c r="C777" s="57"/>
      <c r="D777" s="57"/>
    </row>
    <row r="778" spans="2:4" x14ac:dyDescent="0.25">
      <c r="B778" s="57"/>
      <c r="C778" s="57"/>
      <c r="D778" s="57"/>
    </row>
    <row r="779" spans="2:4" x14ac:dyDescent="0.25">
      <c r="B779" s="57"/>
      <c r="C779" s="57"/>
      <c r="D779" s="57"/>
    </row>
    <row r="780" spans="2:4" x14ac:dyDescent="0.25">
      <c r="B780" s="57"/>
      <c r="C780" s="57"/>
      <c r="D780" s="57"/>
    </row>
    <row r="781" spans="2:4" x14ac:dyDescent="0.25">
      <c r="B781" s="57"/>
      <c r="C781" s="57"/>
      <c r="D781" s="57"/>
    </row>
    <row r="782" spans="2:4" x14ac:dyDescent="0.25">
      <c r="B782" s="57"/>
      <c r="C782" s="57"/>
      <c r="D782" s="57"/>
    </row>
    <row r="783" spans="2:4" x14ac:dyDescent="0.25">
      <c r="B783" s="57"/>
      <c r="C783" s="57"/>
      <c r="D783" s="57"/>
    </row>
    <row r="784" spans="2:4" x14ac:dyDescent="0.25">
      <c r="B784" s="57"/>
      <c r="C784" s="57"/>
      <c r="D784" s="57"/>
    </row>
    <row r="785" spans="2:4" x14ac:dyDescent="0.25">
      <c r="B785" s="57"/>
      <c r="C785" s="57"/>
      <c r="D785" s="57"/>
    </row>
    <row r="786" spans="2:4" x14ac:dyDescent="0.25">
      <c r="B786" s="57"/>
      <c r="C786" s="57"/>
      <c r="D786" s="57"/>
    </row>
    <row r="787" spans="2:4" x14ac:dyDescent="0.25">
      <c r="B787" s="57"/>
      <c r="C787" s="57"/>
      <c r="D787" s="57"/>
    </row>
    <row r="788" spans="2:4" x14ac:dyDescent="0.25">
      <c r="B788" s="57"/>
      <c r="C788" s="57"/>
      <c r="D788" s="57"/>
    </row>
    <row r="789" spans="2:4" x14ac:dyDescent="0.25">
      <c r="B789" s="57"/>
      <c r="C789" s="57"/>
      <c r="D789" s="57"/>
    </row>
    <row r="790" spans="2:4" x14ac:dyDescent="0.25">
      <c r="B790" s="57"/>
      <c r="C790" s="57"/>
      <c r="D790" s="57"/>
    </row>
    <row r="791" spans="2:4" x14ac:dyDescent="0.25">
      <c r="B791" s="57"/>
      <c r="C791" s="57"/>
      <c r="D791" s="57"/>
    </row>
    <row r="792" spans="2:4" x14ac:dyDescent="0.25">
      <c r="B792" s="57"/>
      <c r="C792" s="57"/>
      <c r="D792" s="57"/>
    </row>
    <row r="793" spans="2:4" x14ac:dyDescent="0.25">
      <c r="B793" s="57"/>
      <c r="C793" s="57"/>
      <c r="D793" s="57"/>
    </row>
    <row r="794" spans="2:4" x14ac:dyDescent="0.25">
      <c r="B794" s="57"/>
      <c r="C794" s="57"/>
      <c r="D794" s="57"/>
    </row>
    <row r="795" spans="2:4" x14ac:dyDescent="0.25">
      <c r="B795" s="57"/>
      <c r="C795" s="57"/>
      <c r="D795" s="57"/>
    </row>
    <row r="796" spans="2:4" x14ac:dyDescent="0.25">
      <c r="B796" s="57"/>
      <c r="C796" s="57"/>
      <c r="D796" s="57"/>
    </row>
    <row r="797" spans="2:4" x14ac:dyDescent="0.25">
      <c r="B797" s="57"/>
      <c r="C797" s="57"/>
      <c r="D797" s="57"/>
    </row>
    <row r="798" spans="2:4" x14ac:dyDescent="0.25">
      <c r="B798" s="57"/>
      <c r="C798" s="57"/>
      <c r="D798" s="57"/>
    </row>
    <row r="799" spans="2:4" x14ac:dyDescent="0.25">
      <c r="B799" s="57"/>
      <c r="C799" s="57"/>
      <c r="D799" s="57"/>
    </row>
    <row r="800" spans="2:4" x14ac:dyDescent="0.25">
      <c r="B800" s="57"/>
      <c r="C800" s="57"/>
      <c r="D800" s="57"/>
    </row>
    <row r="801" spans="2:4" x14ac:dyDescent="0.25">
      <c r="B801" s="57"/>
      <c r="C801" s="57"/>
      <c r="D801" s="57"/>
    </row>
    <row r="802" spans="2:4" x14ac:dyDescent="0.25">
      <c r="B802" s="57"/>
      <c r="C802" s="57"/>
      <c r="D802" s="57"/>
    </row>
    <row r="803" spans="2:4" x14ac:dyDescent="0.25">
      <c r="B803" s="57"/>
      <c r="C803" s="57"/>
      <c r="D803" s="57"/>
    </row>
    <row r="804" spans="2:4" x14ac:dyDescent="0.25">
      <c r="B804" s="57"/>
      <c r="C804" s="57"/>
      <c r="D804" s="57"/>
    </row>
    <row r="805" spans="2:4" x14ac:dyDescent="0.25">
      <c r="B805" s="57"/>
      <c r="C805" s="57"/>
      <c r="D805" s="57"/>
    </row>
    <row r="806" spans="2:4" x14ac:dyDescent="0.25">
      <c r="B806" s="57"/>
      <c r="C806" s="57"/>
      <c r="D806" s="57"/>
    </row>
    <row r="807" spans="2:4" x14ac:dyDescent="0.25">
      <c r="B807" s="57"/>
      <c r="C807" s="57"/>
      <c r="D807" s="57"/>
    </row>
    <row r="808" spans="2:4" x14ac:dyDescent="0.25">
      <c r="B808" s="57"/>
      <c r="C808" s="57"/>
      <c r="D808" s="57"/>
    </row>
    <row r="809" spans="2:4" x14ac:dyDescent="0.25">
      <c r="B809" s="57"/>
      <c r="C809" s="57"/>
      <c r="D809" s="57"/>
    </row>
    <row r="810" spans="2:4" x14ac:dyDescent="0.25">
      <c r="B810" s="57"/>
      <c r="C810" s="57"/>
      <c r="D810" s="57"/>
    </row>
    <row r="811" spans="2:4" x14ac:dyDescent="0.25">
      <c r="B811" s="57"/>
      <c r="C811" s="57"/>
      <c r="D811" s="57"/>
    </row>
    <row r="812" spans="2:4" x14ac:dyDescent="0.25">
      <c r="B812" s="57"/>
      <c r="C812" s="57"/>
      <c r="D812" s="57"/>
    </row>
    <row r="813" spans="2:4" x14ac:dyDescent="0.25">
      <c r="B813" s="57"/>
      <c r="C813" s="57"/>
      <c r="D813" s="57"/>
    </row>
    <row r="814" spans="2:4" x14ac:dyDescent="0.25">
      <c r="B814" s="57"/>
      <c r="C814" s="57"/>
      <c r="D814" s="57"/>
    </row>
    <row r="815" spans="2:4" x14ac:dyDescent="0.25">
      <c r="B815" s="57"/>
      <c r="C815" s="57"/>
      <c r="D815" s="57"/>
    </row>
    <row r="816" spans="2:4" x14ac:dyDescent="0.25">
      <c r="B816" s="57"/>
      <c r="C816" s="57"/>
      <c r="D816" s="57"/>
    </row>
    <row r="817" spans="2:4" x14ac:dyDescent="0.25">
      <c r="B817" s="57"/>
      <c r="C817" s="57"/>
      <c r="D817" s="57"/>
    </row>
    <row r="818" spans="2:4" x14ac:dyDescent="0.25">
      <c r="B818" s="57"/>
      <c r="C818" s="57"/>
      <c r="D818" s="57"/>
    </row>
    <row r="819" spans="2:4" x14ac:dyDescent="0.25">
      <c r="B819" s="57"/>
      <c r="C819" s="57"/>
      <c r="D819" s="57"/>
    </row>
    <row r="820" spans="2:4" x14ac:dyDescent="0.25">
      <c r="B820" s="57"/>
      <c r="C820" s="57"/>
      <c r="D820" s="57"/>
    </row>
    <row r="821" spans="2:4" x14ac:dyDescent="0.25">
      <c r="B821" s="57"/>
      <c r="C821" s="57"/>
      <c r="D821" s="57"/>
    </row>
    <row r="822" spans="2:4" x14ac:dyDescent="0.25">
      <c r="B822" s="57"/>
      <c r="C822" s="57"/>
      <c r="D822" s="57"/>
    </row>
    <row r="823" spans="2:4" x14ac:dyDescent="0.25">
      <c r="B823" s="57"/>
      <c r="C823" s="57"/>
      <c r="D823" s="57"/>
    </row>
    <row r="824" spans="2:4" x14ac:dyDescent="0.25">
      <c r="B824" s="57"/>
      <c r="C824" s="57"/>
      <c r="D824" s="57"/>
    </row>
    <row r="825" spans="2:4" x14ac:dyDescent="0.25">
      <c r="B825" s="57"/>
      <c r="C825" s="57"/>
      <c r="D825" s="57"/>
    </row>
    <row r="826" spans="2:4" x14ac:dyDescent="0.25">
      <c r="B826" s="57"/>
      <c r="C826" s="57"/>
      <c r="D826" s="57"/>
    </row>
    <row r="827" spans="2:4" x14ac:dyDescent="0.25">
      <c r="B827" s="57"/>
      <c r="C827" s="57"/>
      <c r="D827" s="57"/>
    </row>
    <row r="828" spans="2:4" x14ac:dyDescent="0.25">
      <c r="B828" s="57"/>
      <c r="C828" s="57"/>
      <c r="D828" s="57"/>
    </row>
    <row r="829" spans="2:4" x14ac:dyDescent="0.25">
      <c r="B829" s="57"/>
      <c r="C829" s="57"/>
      <c r="D829" s="57"/>
    </row>
    <row r="830" spans="2:4" x14ac:dyDescent="0.25">
      <c r="B830" s="57"/>
      <c r="C830" s="57"/>
      <c r="D830" s="57"/>
    </row>
    <row r="831" spans="2:4" x14ac:dyDescent="0.25">
      <c r="B831" s="57"/>
      <c r="C831" s="57"/>
      <c r="D831" s="57"/>
    </row>
    <row r="832" spans="2:4" x14ac:dyDescent="0.25">
      <c r="B832" s="57"/>
      <c r="C832" s="57"/>
      <c r="D832" s="57"/>
    </row>
    <row r="833" spans="2:4" x14ac:dyDescent="0.25">
      <c r="B833" s="57"/>
      <c r="C833" s="57"/>
      <c r="D833" s="57"/>
    </row>
    <row r="834" spans="2:4" x14ac:dyDescent="0.25">
      <c r="B834" s="57"/>
      <c r="C834" s="57"/>
      <c r="D834" s="57"/>
    </row>
    <row r="835" spans="2:4" x14ac:dyDescent="0.25">
      <c r="B835" s="57"/>
      <c r="C835" s="57"/>
      <c r="D835" s="57"/>
    </row>
    <row r="836" spans="2:4" x14ac:dyDescent="0.25">
      <c r="B836" s="57"/>
      <c r="C836" s="57"/>
      <c r="D836" s="57"/>
    </row>
    <row r="837" spans="2:4" x14ac:dyDescent="0.25">
      <c r="B837" s="57"/>
      <c r="C837" s="57"/>
      <c r="D837" s="57"/>
    </row>
    <row r="838" spans="2:4" x14ac:dyDescent="0.25">
      <c r="B838" s="57"/>
      <c r="C838" s="57"/>
      <c r="D838" s="57"/>
    </row>
    <row r="839" spans="2:4" x14ac:dyDescent="0.25">
      <c r="B839" s="57"/>
      <c r="C839" s="57"/>
      <c r="D839" s="57"/>
    </row>
    <row r="840" spans="2:4" x14ac:dyDescent="0.25">
      <c r="B840" s="57"/>
      <c r="C840" s="57"/>
      <c r="D840" s="57"/>
    </row>
    <row r="841" spans="2:4" x14ac:dyDescent="0.25">
      <c r="B841" s="57"/>
      <c r="C841" s="57"/>
      <c r="D841" s="57"/>
    </row>
    <row r="842" spans="2:4" x14ac:dyDescent="0.25">
      <c r="B842" s="57"/>
      <c r="C842" s="57"/>
      <c r="D842" s="57"/>
    </row>
    <row r="843" spans="2:4" x14ac:dyDescent="0.25">
      <c r="B843" s="57"/>
      <c r="C843" s="57"/>
      <c r="D843" s="57"/>
    </row>
    <row r="844" spans="2:4" x14ac:dyDescent="0.25">
      <c r="B844" s="57"/>
      <c r="C844" s="57"/>
      <c r="D844" s="57"/>
    </row>
    <row r="845" spans="2:4" x14ac:dyDescent="0.25">
      <c r="B845" s="57"/>
      <c r="C845" s="57"/>
      <c r="D845" s="57"/>
    </row>
    <row r="846" spans="2:4" x14ac:dyDescent="0.25">
      <c r="B846" s="57"/>
      <c r="C846" s="57"/>
      <c r="D846" s="57"/>
    </row>
    <row r="847" spans="2:4" x14ac:dyDescent="0.25">
      <c r="B847" s="57"/>
      <c r="C847" s="57"/>
      <c r="D847" s="57"/>
    </row>
    <row r="848" spans="2:4" x14ac:dyDescent="0.25">
      <c r="B848" s="57"/>
      <c r="C848" s="57"/>
      <c r="D848" s="57"/>
    </row>
    <row r="849" spans="2:4" x14ac:dyDescent="0.25">
      <c r="B849" s="57"/>
      <c r="C849" s="57"/>
      <c r="D849" s="57"/>
    </row>
    <row r="850" spans="2:4" x14ac:dyDescent="0.25">
      <c r="B850" s="57"/>
      <c r="C850" s="57"/>
      <c r="D850" s="57"/>
    </row>
    <row r="851" spans="2:4" x14ac:dyDescent="0.25">
      <c r="B851" s="57"/>
      <c r="C851" s="57"/>
      <c r="D851" s="57"/>
    </row>
    <row r="852" spans="2:4" x14ac:dyDescent="0.25">
      <c r="B852" s="57"/>
      <c r="C852" s="57"/>
      <c r="D852" s="57"/>
    </row>
    <row r="853" spans="2:4" x14ac:dyDescent="0.25">
      <c r="B853" s="57"/>
      <c r="C853" s="57"/>
      <c r="D853" s="57"/>
    </row>
    <row r="854" spans="2:4" x14ac:dyDescent="0.25">
      <c r="B854" s="57"/>
      <c r="C854" s="57"/>
      <c r="D854" s="57"/>
    </row>
    <row r="855" spans="2:4" x14ac:dyDescent="0.25">
      <c r="B855" s="57"/>
      <c r="C855" s="57"/>
      <c r="D855" s="57"/>
    </row>
    <row r="856" spans="2:4" x14ac:dyDescent="0.25">
      <c r="B856" s="57"/>
      <c r="C856" s="57"/>
      <c r="D856" s="57"/>
    </row>
    <row r="857" spans="2:4" x14ac:dyDescent="0.25">
      <c r="B857" s="57"/>
      <c r="C857" s="57"/>
      <c r="D857" s="57"/>
    </row>
    <row r="858" spans="2:4" x14ac:dyDescent="0.25">
      <c r="B858" s="57"/>
      <c r="C858" s="57"/>
      <c r="D858" s="57"/>
    </row>
    <row r="859" spans="2:4" x14ac:dyDescent="0.25">
      <c r="B859" s="57"/>
      <c r="C859" s="57"/>
      <c r="D859" s="57"/>
    </row>
    <row r="860" spans="2:4" x14ac:dyDescent="0.25">
      <c r="B860" s="57"/>
      <c r="C860" s="57"/>
      <c r="D860" s="57"/>
    </row>
    <row r="861" spans="2:4" x14ac:dyDescent="0.25">
      <c r="B861" s="57"/>
      <c r="C861" s="57"/>
      <c r="D861" s="57"/>
    </row>
    <row r="862" spans="2:4" x14ac:dyDescent="0.25">
      <c r="B862" s="57"/>
      <c r="C862" s="57"/>
      <c r="D862" s="57"/>
    </row>
    <row r="863" spans="2:4" x14ac:dyDescent="0.25">
      <c r="B863" s="57"/>
      <c r="C863" s="57"/>
      <c r="D863" s="57"/>
    </row>
    <row r="864" spans="2:4" x14ac:dyDescent="0.25">
      <c r="B864" s="57"/>
      <c r="C864" s="57"/>
      <c r="D864" s="57"/>
    </row>
    <row r="865" spans="2:4" x14ac:dyDescent="0.25">
      <c r="B865" s="57"/>
      <c r="C865" s="57"/>
      <c r="D865" s="57"/>
    </row>
    <row r="866" spans="2:4" x14ac:dyDescent="0.25">
      <c r="B866" s="57"/>
      <c r="C866" s="57"/>
      <c r="D866" s="57"/>
    </row>
    <row r="867" spans="2:4" x14ac:dyDescent="0.25">
      <c r="B867" s="57"/>
      <c r="C867" s="57"/>
      <c r="D867" s="57"/>
    </row>
    <row r="868" spans="2:4" x14ac:dyDescent="0.25">
      <c r="B868" s="57"/>
      <c r="C868" s="57"/>
      <c r="D868" s="57"/>
    </row>
    <row r="869" spans="2:4" x14ac:dyDescent="0.25">
      <c r="B869" s="57"/>
      <c r="C869" s="57"/>
      <c r="D869" s="57"/>
    </row>
    <row r="870" spans="2:4" x14ac:dyDescent="0.25">
      <c r="B870" s="57"/>
      <c r="C870" s="57"/>
      <c r="D870" s="57"/>
    </row>
    <row r="871" spans="2:4" x14ac:dyDescent="0.25">
      <c r="B871" s="57"/>
      <c r="C871" s="57"/>
      <c r="D871" s="57"/>
    </row>
    <row r="872" spans="2:4" x14ac:dyDescent="0.25">
      <c r="B872" s="57"/>
      <c r="C872" s="57"/>
      <c r="D872" s="57"/>
    </row>
    <row r="873" spans="2:4" x14ac:dyDescent="0.25">
      <c r="B873" s="57"/>
      <c r="C873" s="57"/>
      <c r="D873" s="57"/>
    </row>
    <row r="874" spans="2:4" x14ac:dyDescent="0.25">
      <c r="B874" s="57"/>
      <c r="C874" s="57"/>
      <c r="D874" s="57"/>
    </row>
    <row r="875" spans="2:4" x14ac:dyDescent="0.25">
      <c r="B875" s="57"/>
      <c r="C875" s="57"/>
      <c r="D875" s="57"/>
    </row>
    <row r="876" spans="2:4" x14ac:dyDescent="0.25">
      <c r="B876" s="57"/>
      <c r="C876" s="57"/>
      <c r="D876" s="57"/>
    </row>
    <row r="877" spans="2:4" x14ac:dyDescent="0.25">
      <c r="B877" s="57"/>
      <c r="C877" s="57"/>
      <c r="D877" s="57"/>
    </row>
    <row r="878" spans="2:4" x14ac:dyDescent="0.25">
      <c r="B878" s="57"/>
      <c r="C878" s="57"/>
      <c r="D878" s="57"/>
    </row>
    <row r="879" spans="2:4" x14ac:dyDescent="0.25">
      <c r="B879" s="57"/>
      <c r="C879" s="57"/>
      <c r="D879" s="57"/>
    </row>
    <row r="880" spans="2:4" x14ac:dyDescent="0.25">
      <c r="B880" s="57"/>
      <c r="C880" s="57"/>
      <c r="D880" s="57"/>
    </row>
    <row r="881" spans="2:4" x14ac:dyDescent="0.25">
      <c r="B881" s="57"/>
      <c r="C881" s="57"/>
      <c r="D881" s="57"/>
    </row>
    <row r="882" spans="2:4" x14ac:dyDescent="0.25">
      <c r="B882" s="57"/>
      <c r="C882" s="57"/>
      <c r="D882" s="57"/>
    </row>
    <row r="883" spans="2:4" x14ac:dyDescent="0.25">
      <c r="B883" s="57"/>
      <c r="C883" s="57"/>
      <c r="D883" s="57"/>
    </row>
    <row r="884" spans="2:4" x14ac:dyDescent="0.25">
      <c r="B884" s="57"/>
      <c r="C884" s="57"/>
      <c r="D884" s="57"/>
    </row>
    <row r="885" spans="2:4" x14ac:dyDescent="0.25">
      <c r="B885" s="57"/>
      <c r="C885" s="57"/>
      <c r="D885" s="57"/>
    </row>
    <row r="886" spans="2:4" x14ac:dyDescent="0.25">
      <c r="B886" s="57"/>
      <c r="C886" s="57"/>
      <c r="D886" s="57"/>
    </row>
    <row r="887" spans="2:4" x14ac:dyDescent="0.25">
      <c r="B887" s="57"/>
      <c r="C887" s="57"/>
      <c r="D887" s="57"/>
    </row>
    <row r="888" spans="2:4" x14ac:dyDescent="0.25">
      <c r="B888" s="57"/>
      <c r="C888" s="57"/>
      <c r="D888" s="57"/>
    </row>
    <row r="889" spans="2:4" x14ac:dyDescent="0.25">
      <c r="B889" s="57"/>
      <c r="C889" s="57"/>
      <c r="D889" s="57"/>
    </row>
    <row r="890" spans="2:4" x14ac:dyDescent="0.25">
      <c r="B890" s="57"/>
      <c r="C890" s="57"/>
      <c r="D890" s="57"/>
    </row>
    <row r="891" spans="2:4" x14ac:dyDescent="0.25">
      <c r="B891" s="57"/>
      <c r="C891" s="57"/>
      <c r="D891" s="57"/>
    </row>
    <row r="892" spans="2:4" x14ac:dyDescent="0.25">
      <c r="B892" s="57"/>
      <c r="C892" s="57"/>
      <c r="D892" s="57"/>
    </row>
    <row r="893" spans="2:4" x14ac:dyDescent="0.25">
      <c r="B893" s="57"/>
      <c r="C893" s="57"/>
      <c r="D893" s="57"/>
    </row>
    <row r="894" spans="2:4" x14ac:dyDescent="0.25">
      <c r="B894" s="57"/>
      <c r="C894" s="57"/>
      <c r="D894" s="57"/>
    </row>
    <row r="895" spans="2:4" x14ac:dyDescent="0.25">
      <c r="B895" s="57"/>
      <c r="C895" s="57"/>
      <c r="D895" s="57"/>
    </row>
    <row r="896" spans="2:4" x14ac:dyDescent="0.25">
      <c r="B896" s="57"/>
      <c r="C896" s="57"/>
      <c r="D896" s="57"/>
    </row>
    <row r="897" spans="2:4" x14ac:dyDescent="0.25">
      <c r="B897" s="57"/>
      <c r="C897" s="57"/>
      <c r="D897" s="57"/>
    </row>
    <row r="898" spans="2:4" x14ac:dyDescent="0.25">
      <c r="B898" s="57"/>
      <c r="C898" s="57"/>
      <c r="D898" s="57"/>
    </row>
    <row r="899" spans="2:4" x14ac:dyDescent="0.25">
      <c r="B899" s="57"/>
      <c r="C899" s="57"/>
      <c r="D899" s="57"/>
    </row>
    <row r="900" spans="2:4" x14ac:dyDescent="0.25">
      <c r="B900" s="57"/>
      <c r="C900" s="57"/>
      <c r="D900" s="57"/>
    </row>
    <row r="901" spans="2:4" x14ac:dyDescent="0.25">
      <c r="B901" s="57"/>
      <c r="C901" s="57"/>
      <c r="D901" s="57"/>
    </row>
    <row r="902" spans="2:4" x14ac:dyDescent="0.25">
      <c r="B902" s="57"/>
      <c r="C902" s="57"/>
      <c r="D902" s="57"/>
    </row>
    <row r="903" spans="2:4" x14ac:dyDescent="0.25">
      <c r="B903" s="57"/>
      <c r="C903" s="57"/>
      <c r="D903" s="57"/>
    </row>
    <row r="904" spans="2:4" x14ac:dyDescent="0.25">
      <c r="B904" s="57"/>
      <c r="C904" s="57"/>
      <c r="D904" s="57"/>
    </row>
    <row r="905" spans="2:4" x14ac:dyDescent="0.25">
      <c r="B905" s="57"/>
      <c r="C905" s="57"/>
      <c r="D905" s="57"/>
    </row>
    <row r="906" spans="2:4" x14ac:dyDescent="0.25">
      <c r="B906" s="57"/>
      <c r="C906" s="57"/>
      <c r="D906" s="57"/>
    </row>
    <row r="907" spans="2:4" x14ac:dyDescent="0.25">
      <c r="B907" s="57"/>
      <c r="C907" s="57"/>
      <c r="D907" s="57"/>
    </row>
    <row r="908" spans="2:4" x14ac:dyDescent="0.25">
      <c r="B908" s="57"/>
      <c r="C908" s="57"/>
      <c r="D908" s="57"/>
    </row>
    <row r="909" spans="2:4" x14ac:dyDescent="0.25">
      <c r="B909" s="57"/>
      <c r="C909" s="57"/>
      <c r="D909" s="57"/>
    </row>
    <row r="910" spans="2:4" x14ac:dyDescent="0.25">
      <c r="B910" s="57"/>
      <c r="C910" s="57"/>
      <c r="D910" s="57"/>
    </row>
    <row r="911" spans="2:4" x14ac:dyDescent="0.25">
      <c r="B911" s="57"/>
      <c r="C911" s="57"/>
      <c r="D911" s="57"/>
    </row>
    <row r="912" spans="2:4" x14ac:dyDescent="0.25">
      <c r="B912" s="57"/>
      <c r="C912" s="57"/>
      <c r="D912" s="57"/>
    </row>
    <row r="913" spans="2:4" x14ac:dyDescent="0.25">
      <c r="B913" s="57"/>
      <c r="C913" s="57"/>
      <c r="D913" s="57"/>
    </row>
    <row r="914" spans="2:4" x14ac:dyDescent="0.25">
      <c r="B914" s="57"/>
      <c r="C914" s="57"/>
      <c r="D914" s="57"/>
    </row>
    <row r="915" spans="2:4" x14ac:dyDescent="0.25">
      <c r="B915" s="57"/>
      <c r="C915" s="57"/>
      <c r="D915" s="57"/>
    </row>
    <row r="916" spans="2:4" x14ac:dyDescent="0.25">
      <c r="B916" s="57"/>
      <c r="C916" s="57"/>
      <c r="D916" s="57"/>
    </row>
    <row r="917" spans="2:4" x14ac:dyDescent="0.25">
      <c r="B917" s="57"/>
      <c r="C917" s="57"/>
      <c r="D917" s="57"/>
    </row>
    <row r="918" spans="2:4" x14ac:dyDescent="0.25">
      <c r="B918" s="57"/>
      <c r="C918" s="57"/>
      <c r="D918" s="57"/>
    </row>
    <row r="919" spans="2:4" x14ac:dyDescent="0.25">
      <c r="B919" s="57"/>
      <c r="C919" s="57"/>
      <c r="D919" s="57"/>
    </row>
    <row r="920" spans="2:4" x14ac:dyDescent="0.25">
      <c r="B920" s="57"/>
      <c r="C920" s="57"/>
      <c r="D920" s="57"/>
    </row>
    <row r="921" spans="2:4" x14ac:dyDescent="0.25">
      <c r="B921" s="57"/>
      <c r="C921" s="57"/>
      <c r="D921" s="57"/>
    </row>
    <row r="922" spans="2:4" x14ac:dyDescent="0.25">
      <c r="B922" s="57"/>
      <c r="C922" s="57"/>
      <c r="D922" s="57"/>
    </row>
    <row r="923" spans="2:4" x14ac:dyDescent="0.25">
      <c r="B923" s="57"/>
      <c r="C923" s="57"/>
      <c r="D923" s="57"/>
    </row>
    <row r="924" spans="2:4" x14ac:dyDescent="0.25">
      <c r="B924" s="57"/>
      <c r="C924" s="57"/>
      <c r="D924" s="57"/>
    </row>
    <row r="925" spans="2:4" x14ac:dyDescent="0.25">
      <c r="B925" s="57"/>
      <c r="C925" s="57"/>
      <c r="D925" s="57"/>
    </row>
    <row r="926" spans="2:4" x14ac:dyDescent="0.25">
      <c r="B926" s="57"/>
      <c r="C926" s="57"/>
      <c r="D926" s="57"/>
    </row>
    <row r="927" spans="2:4" x14ac:dyDescent="0.25">
      <c r="B927" s="57"/>
      <c r="C927" s="57"/>
      <c r="D927" s="57"/>
    </row>
    <row r="928" spans="2:4" x14ac:dyDescent="0.25">
      <c r="B928" s="57"/>
      <c r="C928" s="57"/>
      <c r="D928" s="57"/>
    </row>
    <row r="929" spans="2:4" x14ac:dyDescent="0.25">
      <c r="B929" s="57"/>
      <c r="C929" s="57"/>
      <c r="D929" s="57"/>
    </row>
    <row r="930" spans="2:4" x14ac:dyDescent="0.25">
      <c r="B930" s="57"/>
      <c r="C930" s="57"/>
      <c r="D930" s="57"/>
    </row>
    <row r="931" spans="2:4" x14ac:dyDescent="0.25">
      <c r="B931" s="57"/>
      <c r="C931" s="57"/>
      <c r="D931" s="57"/>
    </row>
    <row r="932" spans="2:4" x14ac:dyDescent="0.25">
      <c r="B932" s="57"/>
      <c r="C932" s="57"/>
      <c r="D932" s="57"/>
    </row>
    <row r="933" spans="2:4" x14ac:dyDescent="0.25">
      <c r="B933" s="57"/>
      <c r="C933" s="57"/>
      <c r="D933" s="57"/>
    </row>
    <row r="934" spans="2:4" x14ac:dyDescent="0.25">
      <c r="B934" s="57"/>
      <c r="C934" s="57"/>
      <c r="D934" s="57"/>
    </row>
    <row r="935" spans="2:4" x14ac:dyDescent="0.25">
      <c r="B935" s="57"/>
      <c r="C935" s="57"/>
      <c r="D935" s="57"/>
    </row>
    <row r="936" spans="2:4" x14ac:dyDescent="0.25">
      <c r="B936" s="57"/>
      <c r="C936" s="57"/>
      <c r="D936" s="57"/>
    </row>
    <row r="937" spans="2:4" x14ac:dyDescent="0.25">
      <c r="B937" s="57"/>
      <c r="C937" s="57"/>
      <c r="D937" s="57"/>
    </row>
    <row r="938" spans="2:4" x14ac:dyDescent="0.25">
      <c r="B938" s="57"/>
      <c r="C938" s="57"/>
      <c r="D938" s="57"/>
    </row>
    <row r="939" spans="2:4" x14ac:dyDescent="0.25">
      <c r="B939" s="57"/>
      <c r="C939" s="57"/>
      <c r="D939" s="57"/>
    </row>
    <row r="940" spans="2:4" x14ac:dyDescent="0.25">
      <c r="B940" s="57"/>
      <c r="C940" s="57"/>
      <c r="D940" s="57"/>
    </row>
    <row r="941" spans="2:4" x14ac:dyDescent="0.25">
      <c r="B941" s="57"/>
      <c r="C941" s="57"/>
      <c r="D941" s="57"/>
    </row>
    <row r="942" spans="2:4" x14ac:dyDescent="0.25">
      <c r="B942" s="57"/>
      <c r="C942" s="57"/>
      <c r="D942" s="57"/>
    </row>
    <row r="943" spans="2:4" x14ac:dyDescent="0.25">
      <c r="B943" s="57"/>
      <c r="C943" s="57"/>
      <c r="D943" s="57"/>
    </row>
    <row r="944" spans="2:4" x14ac:dyDescent="0.25">
      <c r="B944" s="57"/>
      <c r="C944" s="57"/>
      <c r="D944" s="57"/>
    </row>
    <row r="945" spans="2:4" x14ac:dyDescent="0.25">
      <c r="B945" s="57"/>
      <c r="C945" s="57"/>
      <c r="D945" s="57"/>
    </row>
    <row r="946" spans="2:4" x14ac:dyDescent="0.25">
      <c r="B946" s="57"/>
      <c r="C946" s="57"/>
      <c r="D946" s="57"/>
    </row>
    <row r="947" spans="2:4" x14ac:dyDescent="0.25">
      <c r="B947" s="57"/>
      <c r="C947" s="57"/>
      <c r="D947" s="57"/>
    </row>
    <row r="948" spans="2:4" x14ac:dyDescent="0.25">
      <c r="B948" s="57"/>
      <c r="C948" s="57"/>
      <c r="D948" s="57"/>
    </row>
    <row r="949" spans="2:4" x14ac:dyDescent="0.25">
      <c r="B949" s="57"/>
      <c r="C949" s="57"/>
      <c r="D949" s="57"/>
    </row>
    <row r="950" spans="2:4" x14ac:dyDescent="0.25">
      <c r="B950" s="57"/>
      <c r="C950" s="57"/>
      <c r="D950" s="57"/>
    </row>
    <row r="951" spans="2:4" x14ac:dyDescent="0.25">
      <c r="B951" s="57"/>
      <c r="C951" s="57"/>
      <c r="D951" s="57"/>
    </row>
    <row r="952" spans="2:4" x14ac:dyDescent="0.25">
      <c r="B952" s="57"/>
      <c r="C952" s="57"/>
      <c r="D952" s="57"/>
    </row>
    <row r="953" spans="2:4" x14ac:dyDescent="0.25">
      <c r="B953" s="57"/>
      <c r="C953" s="57"/>
      <c r="D953" s="57"/>
    </row>
    <row r="954" spans="2:4" x14ac:dyDescent="0.25">
      <c r="B954" s="57"/>
      <c r="C954" s="57"/>
      <c r="D954" s="57"/>
    </row>
    <row r="955" spans="2:4" x14ac:dyDescent="0.25">
      <c r="B955" s="57"/>
      <c r="C955" s="57"/>
      <c r="D955" s="57"/>
    </row>
    <row r="956" spans="2:4" x14ac:dyDescent="0.25">
      <c r="B956" s="57"/>
      <c r="C956" s="57"/>
      <c r="D956" s="57"/>
    </row>
    <row r="957" spans="2:4" x14ac:dyDescent="0.25">
      <c r="B957" s="57"/>
      <c r="C957" s="57"/>
      <c r="D957" s="57"/>
    </row>
    <row r="958" spans="2:4" x14ac:dyDescent="0.25">
      <c r="B958" s="57"/>
      <c r="C958" s="57"/>
      <c r="D958" s="57"/>
    </row>
    <row r="959" spans="2:4" x14ac:dyDescent="0.25">
      <c r="B959" s="57"/>
      <c r="C959" s="57"/>
      <c r="D959" s="57"/>
    </row>
    <row r="960" spans="2:4" x14ac:dyDescent="0.25">
      <c r="B960" s="57"/>
      <c r="C960" s="57"/>
      <c r="D960" s="57"/>
    </row>
    <row r="961" spans="2:4" x14ac:dyDescent="0.25">
      <c r="B961" s="57"/>
      <c r="C961" s="57"/>
      <c r="D961" s="57"/>
    </row>
    <row r="962" spans="2:4" x14ac:dyDescent="0.25">
      <c r="B962" s="57"/>
      <c r="C962" s="57"/>
      <c r="D962" s="57"/>
    </row>
    <row r="963" spans="2:4" x14ac:dyDescent="0.25">
      <c r="B963" s="57"/>
      <c r="C963" s="57"/>
      <c r="D963" s="57"/>
    </row>
    <row r="964" spans="2:4" x14ac:dyDescent="0.25">
      <c r="B964" s="57"/>
      <c r="C964" s="57"/>
      <c r="D964" s="57"/>
    </row>
    <row r="965" spans="2:4" x14ac:dyDescent="0.25">
      <c r="B965" s="57"/>
      <c r="C965" s="57"/>
      <c r="D965" s="57"/>
    </row>
    <row r="966" spans="2:4" x14ac:dyDescent="0.25">
      <c r="B966" s="57"/>
      <c r="C966" s="57"/>
      <c r="D966" s="57"/>
    </row>
    <row r="967" spans="2:4" x14ac:dyDescent="0.25">
      <c r="B967" s="57"/>
      <c r="C967" s="57"/>
      <c r="D967" s="57"/>
    </row>
    <row r="968" spans="2:4" x14ac:dyDescent="0.25">
      <c r="B968" s="57"/>
      <c r="C968" s="57"/>
      <c r="D968" s="57"/>
    </row>
    <row r="969" spans="2:4" x14ac:dyDescent="0.25">
      <c r="B969" s="57"/>
      <c r="C969" s="57"/>
      <c r="D969" s="57"/>
    </row>
    <row r="970" spans="2:4" x14ac:dyDescent="0.25">
      <c r="B970" s="57"/>
      <c r="C970" s="57"/>
      <c r="D970" s="57"/>
    </row>
    <row r="971" spans="2:4" x14ac:dyDescent="0.25">
      <c r="B971" s="57"/>
      <c r="C971" s="57"/>
      <c r="D971" s="57"/>
    </row>
    <row r="972" spans="2:4" x14ac:dyDescent="0.25">
      <c r="B972" s="57"/>
      <c r="C972" s="57"/>
      <c r="D972" s="57"/>
    </row>
    <row r="973" spans="2:4" x14ac:dyDescent="0.25">
      <c r="B973" s="57"/>
      <c r="C973" s="57"/>
      <c r="D973" s="57"/>
    </row>
    <row r="974" spans="2:4" x14ac:dyDescent="0.25">
      <c r="B974" s="57"/>
      <c r="C974" s="57"/>
      <c r="D974" s="57"/>
    </row>
    <row r="975" spans="2:4" x14ac:dyDescent="0.25">
      <c r="B975" s="57"/>
      <c r="C975" s="57"/>
      <c r="D975" s="57"/>
    </row>
    <row r="976" spans="2:4" x14ac:dyDescent="0.25">
      <c r="B976" s="57"/>
      <c r="C976" s="57"/>
      <c r="D976" s="57"/>
    </row>
    <row r="977" spans="2:4" x14ac:dyDescent="0.25">
      <c r="B977" s="57"/>
      <c r="C977" s="57"/>
      <c r="D977" s="57"/>
    </row>
    <row r="978" spans="2:4" x14ac:dyDescent="0.25">
      <c r="B978" s="57"/>
      <c r="C978" s="57"/>
      <c r="D978" s="57"/>
    </row>
    <row r="979" spans="2:4" x14ac:dyDescent="0.25">
      <c r="B979" s="57"/>
      <c r="C979" s="57"/>
      <c r="D979" s="57"/>
    </row>
    <row r="980" spans="2:4" x14ac:dyDescent="0.25">
      <c r="B980" s="57"/>
      <c r="C980" s="57"/>
      <c r="D980" s="57"/>
    </row>
    <row r="981" spans="2:4" x14ac:dyDescent="0.25">
      <c r="B981" s="57"/>
      <c r="C981" s="57"/>
      <c r="D981" s="57"/>
    </row>
    <row r="982" spans="2:4" x14ac:dyDescent="0.25">
      <c r="B982" s="57"/>
      <c r="C982" s="57"/>
      <c r="D982" s="57"/>
    </row>
    <row r="983" spans="2:4" x14ac:dyDescent="0.25">
      <c r="B983" s="57"/>
      <c r="C983" s="57"/>
      <c r="D983" s="57"/>
    </row>
    <row r="984" spans="2:4" x14ac:dyDescent="0.25">
      <c r="B984" s="57"/>
      <c r="C984" s="57"/>
      <c r="D984" s="57"/>
    </row>
    <row r="985" spans="2:4" x14ac:dyDescent="0.25">
      <c r="B985" s="57"/>
      <c r="C985" s="57"/>
      <c r="D985" s="57"/>
    </row>
    <row r="986" spans="2:4" x14ac:dyDescent="0.25">
      <c r="B986" s="57"/>
      <c r="C986" s="57"/>
      <c r="D986" s="57"/>
    </row>
    <row r="987" spans="2:4" x14ac:dyDescent="0.25">
      <c r="B987" s="57"/>
      <c r="C987" s="57"/>
      <c r="D987" s="57"/>
    </row>
    <row r="988" spans="2:4" x14ac:dyDescent="0.25">
      <c r="B988" s="57"/>
      <c r="C988" s="57"/>
      <c r="D988" s="57"/>
    </row>
    <row r="989" spans="2:4" x14ac:dyDescent="0.25">
      <c r="B989" s="57"/>
      <c r="C989" s="57"/>
      <c r="D989" s="57"/>
    </row>
    <row r="990" spans="2:4" x14ac:dyDescent="0.25">
      <c r="B990" s="57"/>
      <c r="C990" s="57"/>
      <c r="D990" s="57"/>
    </row>
    <row r="991" spans="2:4" x14ac:dyDescent="0.25">
      <c r="B991" s="57"/>
      <c r="C991" s="57"/>
      <c r="D991" s="57"/>
    </row>
    <row r="992" spans="2:4" x14ac:dyDescent="0.25">
      <c r="B992" s="57"/>
      <c r="C992" s="57"/>
      <c r="D992" s="57"/>
    </row>
    <row r="993" spans="2:4" x14ac:dyDescent="0.25">
      <c r="B993" s="57"/>
      <c r="C993" s="57"/>
      <c r="D993" s="57"/>
    </row>
    <row r="994" spans="2:4" x14ac:dyDescent="0.25">
      <c r="B994" s="57"/>
      <c r="C994" s="57"/>
      <c r="D994" s="57"/>
    </row>
    <row r="995" spans="2:4" x14ac:dyDescent="0.25">
      <c r="B995" s="57"/>
      <c r="C995" s="57"/>
      <c r="D995" s="57"/>
    </row>
    <row r="996" spans="2:4" x14ac:dyDescent="0.25">
      <c r="B996" s="57"/>
      <c r="C996" s="57"/>
      <c r="D996" s="57"/>
    </row>
    <row r="997" spans="2:4" x14ac:dyDescent="0.25">
      <c r="B997" s="57"/>
      <c r="C997" s="57"/>
      <c r="D997" s="57"/>
    </row>
    <row r="998" spans="2:4" x14ac:dyDescent="0.25">
      <c r="B998" s="57"/>
      <c r="C998" s="57"/>
      <c r="D998" s="57"/>
    </row>
    <row r="999" spans="2:4" x14ac:dyDescent="0.25">
      <c r="B999" s="57"/>
      <c r="C999" s="57"/>
      <c r="D999" s="57"/>
    </row>
    <row r="1000" spans="2:4" x14ac:dyDescent="0.25">
      <c r="B1000" s="57"/>
      <c r="C1000" s="57"/>
      <c r="D1000" s="57"/>
    </row>
    <row r="1001" spans="2:4" x14ac:dyDescent="0.25">
      <c r="B1001" s="57"/>
      <c r="C1001" s="57"/>
      <c r="D1001" s="57"/>
    </row>
    <row r="1002" spans="2:4" x14ac:dyDescent="0.25">
      <c r="B1002" s="57"/>
      <c r="C1002" s="57"/>
      <c r="D1002" s="57"/>
    </row>
    <row r="1003" spans="2:4" x14ac:dyDescent="0.25">
      <c r="B1003" s="57"/>
      <c r="C1003" s="57"/>
      <c r="D1003" s="57"/>
    </row>
    <row r="1004" spans="2:4" x14ac:dyDescent="0.25">
      <c r="B1004" s="57"/>
      <c r="C1004" s="57"/>
      <c r="D1004" s="57"/>
    </row>
    <row r="1005" spans="2:4" x14ac:dyDescent="0.25">
      <c r="B1005" s="57"/>
      <c r="C1005" s="57"/>
      <c r="D1005" s="57"/>
    </row>
    <row r="1006" spans="2:4" x14ac:dyDescent="0.25">
      <c r="B1006" s="57"/>
      <c r="C1006" s="57"/>
      <c r="D1006" s="57"/>
    </row>
    <row r="1007" spans="2:4" x14ac:dyDescent="0.25">
      <c r="B1007" s="57"/>
      <c r="C1007" s="57"/>
      <c r="D1007" s="57"/>
    </row>
    <row r="1008" spans="2:4" x14ac:dyDescent="0.25">
      <c r="B1008" s="57"/>
      <c r="C1008" s="57"/>
      <c r="D1008" s="57"/>
    </row>
    <row r="1009" spans="2:4" x14ac:dyDescent="0.25">
      <c r="B1009" s="57"/>
      <c r="C1009" s="57"/>
      <c r="D1009" s="57"/>
    </row>
    <row r="1010" spans="2:4" x14ac:dyDescent="0.25">
      <c r="B1010" s="57"/>
      <c r="C1010" s="57"/>
      <c r="D1010" s="57"/>
    </row>
    <row r="1011" spans="2:4" x14ac:dyDescent="0.25">
      <c r="B1011" s="57"/>
      <c r="C1011" s="57"/>
      <c r="D1011" s="57"/>
    </row>
    <row r="1012" spans="2:4" x14ac:dyDescent="0.25">
      <c r="B1012" s="57"/>
      <c r="C1012" s="57"/>
      <c r="D1012" s="57"/>
    </row>
    <row r="1013" spans="2:4" x14ac:dyDescent="0.25">
      <c r="B1013" s="57"/>
      <c r="C1013" s="57"/>
      <c r="D1013" s="57"/>
    </row>
    <row r="1014" spans="2:4" x14ac:dyDescent="0.25">
      <c r="B1014" s="57"/>
      <c r="C1014" s="57"/>
      <c r="D1014" s="57"/>
    </row>
    <row r="1015" spans="2:4" x14ac:dyDescent="0.25">
      <c r="B1015" s="57"/>
      <c r="C1015" s="57"/>
      <c r="D1015" s="57"/>
    </row>
    <row r="1016" spans="2:4" x14ac:dyDescent="0.25">
      <c r="B1016" s="57"/>
      <c r="C1016" s="57"/>
      <c r="D1016" s="57"/>
    </row>
    <row r="1017" spans="2:4" x14ac:dyDescent="0.25">
      <c r="B1017" s="57"/>
      <c r="C1017" s="57"/>
      <c r="D1017" s="57"/>
    </row>
    <row r="1018" spans="2:4" x14ac:dyDescent="0.25">
      <c r="B1018" s="57"/>
      <c r="C1018" s="57"/>
      <c r="D1018" s="57"/>
    </row>
    <row r="1019" spans="2:4" x14ac:dyDescent="0.25">
      <c r="B1019" s="57"/>
      <c r="C1019" s="57"/>
      <c r="D1019" s="57"/>
    </row>
    <row r="1020" spans="2:4" x14ac:dyDescent="0.25">
      <c r="B1020" s="57"/>
      <c r="C1020" s="57"/>
      <c r="D1020" s="57"/>
    </row>
    <row r="1021" spans="2:4" x14ac:dyDescent="0.25">
      <c r="B1021" s="57"/>
      <c r="C1021" s="57"/>
      <c r="D1021" s="57"/>
    </row>
    <row r="1022" spans="2:4" x14ac:dyDescent="0.25">
      <c r="B1022" s="57"/>
      <c r="C1022" s="57"/>
      <c r="D1022" s="57"/>
    </row>
    <row r="1023" spans="2:4" x14ac:dyDescent="0.25">
      <c r="B1023" s="57"/>
      <c r="C1023" s="57"/>
      <c r="D1023" s="57"/>
    </row>
    <row r="1024" spans="2:4" x14ac:dyDescent="0.25">
      <c r="B1024" s="57"/>
      <c r="C1024" s="57"/>
      <c r="D1024" s="57"/>
    </row>
    <row r="1025" spans="2:4" x14ac:dyDescent="0.25">
      <c r="B1025" s="57"/>
      <c r="C1025" s="57"/>
      <c r="D1025" s="57"/>
    </row>
    <row r="1026" spans="2:4" x14ac:dyDescent="0.25">
      <c r="B1026" s="57"/>
      <c r="C1026" s="57"/>
      <c r="D1026" s="57"/>
    </row>
    <row r="1027" spans="2:4" x14ac:dyDescent="0.25">
      <c r="B1027" s="57"/>
      <c r="C1027" s="57"/>
      <c r="D1027" s="57"/>
    </row>
    <row r="1028" spans="2:4" x14ac:dyDescent="0.25">
      <c r="B1028" s="57"/>
      <c r="C1028" s="57"/>
      <c r="D1028" s="57"/>
    </row>
    <row r="1029" spans="2:4" x14ac:dyDescent="0.25">
      <c r="B1029" s="57"/>
      <c r="C1029" s="57"/>
      <c r="D1029" s="57"/>
    </row>
    <row r="1030" spans="2:4" x14ac:dyDescent="0.25">
      <c r="B1030" s="57"/>
      <c r="C1030" s="57"/>
      <c r="D1030" s="57"/>
    </row>
    <row r="1031" spans="2:4" x14ac:dyDescent="0.25">
      <c r="B1031" s="57"/>
      <c r="C1031" s="57"/>
      <c r="D1031" s="57"/>
    </row>
    <row r="1032" spans="2:4" x14ac:dyDescent="0.25">
      <c r="B1032" s="57"/>
      <c r="C1032" s="57"/>
      <c r="D1032" s="57"/>
    </row>
    <row r="1033" spans="2:4" x14ac:dyDescent="0.25">
      <c r="B1033" s="57"/>
      <c r="C1033" s="57"/>
      <c r="D1033" s="57"/>
    </row>
    <row r="1034" spans="2:4" x14ac:dyDescent="0.25">
      <c r="B1034" s="57"/>
      <c r="C1034" s="57"/>
      <c r="D1034" s="57"/>
    </row>
    <row r="1035" spans="2:4" x14ac:dyDescent="0.25">
      <c r="B1035" s="57"/>
      <c r="C1035" s="57"/>
      <c r="D1035" s="57"/>
    </row>
    <row r="1036" spans="2:4" x14ac:dyDescent="0.25">
      <c r="B1036" s="57"/>
      <c r="C1036" s="57"/>
      <c r="D1036" s="57"/>
    </row>
    <row r="1037" spans="2:4" x14ac:dyDescent="0.25">
      <c r="B1037" s="57"/>
      <c r="C1037" s="57"/>
      <c r="D1037" s="57"/>
    </row>
    <row r="1038" spans="2:4" x14ac:dyDescent="0.25">
      <c r="B1038" s="57"/>
      <c r="C1038" s="57"/>
      <c r="D1038" s="57"/>
    </row>
    <row r="1039" spans="2:4" x14ac:dyDescent="0.25">
      <c r="B1039" s="57"/>
      <c r="C1039" s="57"/>
      <c r="D1039" s="57"/>
    </row>
    <row r="1040" spans="2:4" x14ac:dyDescent="0.25">
      <c r="B1040" s="57"/>
      <c r="C1040" s="57"/>
      <c r="D1040" s="57"/>
    </row>
    <row r="1041" spans="2:4" x14ac:dyDescent="0.25">
      <c r="B1041" s="57"/>
      <c r="C1041" s="57"/>
      <c r="D1041" s="57"/>
    </row>
    <row r="1042" spans="2:4" x14ac:dyDescent="0.25">
      <c r="B1042" s="57"/>
      <c r="C1042" s="57"/>
      <c r="D1042" s="57"/>
    </row>
    <row r="1043" spans="2:4" x14ac:dyDescent="0.25">
      <c r="B1043" s="57"/>
      <c r="C1043" s="57"/>
      <c r="D1043" s="57"/>
    </row>
    <row r="1044" spans="2:4" x14ac:dyDescent="0.25">
      <c r="B1044" s="57"/>
      <c r="C1044" s="57"/>
      <c r="D1044" s="57"/>
    </row>
    <row r="1045" spans="2:4" x14ac:dyDescent="0.25">
      <c r="B1045" s="57"/>
      <c r="C1045" s="57"/>
      <c r="D1045" s="57"/>
    </row>
    <row r="1046" spans="2:4" x14ac:dyDescent="0.25">
      <c r="B1046" s="57"/>
      <c r="C1046" s="57"/>
      <c r="D1046" s="57"/>
    </row>
    <row r="1047" spans="2:4" x14ac:dyDescent="0.25">
      <c r="B1047" s="57"/>
      <c r="C1047" s="57"/>
      <c r="D1047" s="57"/>
    </row>
    <row r="1048" spans="2:4" x14ac:dyDescent="0.25">
      <c r="B1048" s="57"/>
      <c r="C1048" s="57"/>
      <c r="D1048" s="57"/>
    </row>
    <row r="1049" spans="2:4" x14ac:dyDescent="0.25">
      <c r="B1049" s="57"/>
      <c r="C1049" s="57"/>
      <c r="D1049" s="57"/>
    </row>
    <row r="1050" spans="2:4" x14ac:dyDescent="0.25">
      <c r="B1050" s="57"/>
      <c r="C1050" s="57"/>
      <c r="D1050" s="57"/>
    </row>
    <row r="1051" spans="2:4" x14ac:dyDescent="0.25">
      <c r="B1051" s="57"/>
      <c r="C1051" s="57"/>
      <c r="D1051" s="57"/>
    </row>
    <row r="1052" spans="2:4" x14ac:dyDescent="0.25">
      <c r="B1052" s="57"/>
      <c r="C1052" s="57"/>
      <c r="D1052" s="57"/>
    </row>
    <row r="1053" spans="2:4" x14ac:dyDescent="0.25">
      <c r="B1053" s="57"/>
      <c r="C1053" s="57"/>
      <c r="D1053" s="57"/>
    </row>
    <row r="1054" spans="2:4" x14ac:dyDescent="0.25">
      <c r="B1054" s="57"/>
      <c r="C1054" s="57"/>
      <c r="D1054" s="57"/>
    </row>
    <row r="1055" spans="2:4" x14ac:dyDescent="0.25">
      <c r="B1055" s="57"/>
      <c r="C1055" s="57"/>
      <c r="D1055" s="57"/>
    </row>
    <row r="1056" spans="2:4" x14ac:dyDescent="0.25">
      <c r="B1056" s="57"/>
      <c r="C1056" s="57"/>
      <c r="D1056" s="57"/>
    </row>
    <row r="1057" spans="2:4" x14ac:dyDescent="0.25">
      <c r="B1057" s="57"/>
      <c r="C1057" s="57"/>
      <c r="D1057" s="57"/>
    </row>
    <row r="1058" spans="2:4" x14ac:dyDescent="0.25">
      <c r="B1058" s="57"/>
      <c r="C1058" s="57"/>
      <c r="D1058" s="57"/>
    </row>
    <row r="1059" spans="2:4" x14ac:dyDescent="0.25">
      <c r="B1059" s="57"/>
      <c r="C1059" s="57"/>
      <c r="D1059" s="57"/>
    </row>
    <row r="1060" spans="2:4" x14ac:dyDescent="0.25">
      <c r="B1060" s="57"/>
      <c r="C1060" s="57"/>
      <c r="D1060" s="57"/>
    </row>
    <row r="1061" spans="2:4" x14ac:dyDescent="0.25">
      <c r="B1061" s="57"/>
      <c r="C1061" s="57"/>
      <c r="D1061" s="57"/>
    </row>
    <row r="1062" spans="2:4" x14ac:dyDescent="0.25">
      <c r="B1062" s="57"/>
      <c r="C1062" s="57"/>
      <c r="D1062" s="57"/>
    </row>
    <row r="1063" spans="2:4" x14ac:dyDescent="0.25">
      <c r="B1063" s="57"/>
      <c r="C1063" s="57"/>
      <c r="D1063" s="57"/>
    </row>
    <row r="1064" spans="2:4" x14ac:dyDescent="0.25">
      <c r="B1064" s="57"/>
      <c r="C1064" s="57"/>
      <c r="D1064" s="57"/>
    </row>
    <row r="1065" spans="2:4" x14ac:dyDescent="0.25">
      <c r="B1065" s="57"/>
      <c r="C1065" s="57"/>
      <c r="D1065" s="57"/>
    </row>
    <row r="1066" spans="2:4" x14ac:dyDescent="0.25">
      <c r="B1066" s="57"/>
      <c r="C1066" s="57"/>
      <c r="D1066" s="57"/>
    </row>
    <row r="1067" spans="2:4" x14ac:dyDescent="0.25">
      <c r="B1067" s="57"/>
      <c r="C1067" s="57"/>
      <c r="D1067" s="57"/>
    </row>
    <row r="1068" spans="2:4" x14ac:dyDescent="0.25">
      <c r="B1068" s="57"/>
      <c r="C1068" s="57"/>
      <c r="D1068" s="57"/>
    </row>
    <row r="1069" spans="2:4" x14ac:dyDescent="0.25">
      <c r="B1069" s="57"/>
      <c r="C1069" s="57"/>
      <c r="D1069" s="57"/>
    </row>
    <row r="1070" spans="2:4" x14ac:dyDescent="0.25">
      <c r="B1070" s="57"/>
      <c r="C1070" s="57"/>
      <c r="D1070" s="57"/>
    </row>
    <row r="1071" spans="2:4" x14ac:dyDescent="0.25">
      <c r="B1071" s="57"/>
      <c r="C1071" s="57"/>
      <c r="D1071" s="57"/>
    </row>
    <row r="1072" spans="2:4" x14ac:dyDescent="0.25">
      <c r="B1072" s="57"/>
      <c r="C1072" s="57"/>
      <c r="D1072" s="57"/>
    </row>
    <row r="1073" spans="2:4" x14ac:dyDescent="0.25">
      <c r="B1073" s="57"/>
      <c r="C1073" s="57"/>
      <c r="D1073" s="57"/>
    </row>
    <row r="1074" spans="2:4" x14ac:dyDescent="0.25">
      <c r="B1074" s="57"/>
      <c r="C1074" s="57"/>
      <c r="D1074" s="57"/>
    </row>
    <row r="1075" spans="2:4" x14ac:dyDescent="0.25">
      <c r="B1075" s="57"/>
      <c r="C1075" s="57"/>
      <c r="D1075" s="57"/>
    </row>
    <row r="1076" spans="2:4" x14ac:dyDescent="0.25">
      <c r="B1076" s="57"/>
      <c r="C1076" s="57"/>
      <c r="D1076" s="57"/>
    </row>
    <row r="1077" spans="2:4" x14ac:dyDescent="0.25">
      <c r="B1077" s="57"/>
      <c r="C1077" s="57"/>
      <c r="D1077" s="57"/>
    </row>
    <row r="1078" spans="2:4" x14ac:dyDescent="0.25">
      <c r="B1078" s="57"/>
      <c r="C1078" s="57"/>
      <c r="D1078" s="57"/>
    </row>
    <row r="1079" spans="2:4" x14ac:dyDescent="0.25">
      <c r="B1079" s="57"/>
      <c r="C1079" s="57"/>
      <c r="D1079" s="57"/>
    </row>
    <row r="1080" spans="2:4" x14ac:dyDescent="0.25">
      <c r="B1080" s="57"/>
      <c r="C1080" s="57"/>
      <c r="D1080" s="57"/>
    </row>
    <row r="1081" spans="2:4" x14ac:dyDescent="0.25">
      <c r="B1081" s="57"/>
      <c r="C1081" s="57"/>
      <c r="D1081" s="57"/>
    </row>
    <row r="1082" spans="2:4" x14ac:dyDescent="0.25">
      <c r="B1082" s="57"/>
      <c r="C1082" s="57"/>
      <c r="D1082" s="57"/>
    </row>
    <row r="1083" spans="2:4" x14ac:dyDescent="0.25">
      <c r="B1083" s="57"/>
      <c r="C1083" s="57"/>
      <c r="D1083" s="57"/>
    </row>
    <row r="1084" spans="2:4" x14ac:dyDescent="0.25">
      <c r="B1084" s="57"/>
      <c r="C1084" s="57"/>
      <c r="D1084" s="57"/>
    </row>
    <row r="1085" spans="2:4" x14ac:dyDescent="0.25">
      <c r="B1085" s="57"/>
      <c r="C1085" s="57"/>
      <c r="D1085" s="57"/>
    </row>
    <row r="1086" spans="2:4" x14ac:dyDescent="0.25">
      <c r="B1086" s="57"/>
      <c r="C1086" s="57"/>
      <c r="D1086" s="57"/>
    </row>
    <row r="1087" spans="2:4" x14ac:dyDescent="0.25">
      <c r="B1087" s="57"/>
      <c r="C1087" s="57"/>
      <c r="D1087" s="57"/>
    </row>
    <row r="1088" spans="2:4" x14ac:dyDescent="0.25">
      <c r="B1088" s="57"/>
      <c r="C1088" s="57"/>
      <c r="D1088" s="57"/>
    </row>
    <row r="1089" spans="2:4" x14ac:dyDescent="0.25">
      <c r="B1089" s="57"/>
      <c r="C1089" s="57"/>
      <c r="D1089" s="57"/>
    </row>
    <row r="1090" spans="2:4" x14ac:dyDescent="0.25">
      <c r="B1090" s="57"/>
      <c r="C1090" s="57"/>
      <c r="D1090" s="57"/>
    </row>
    <row r="1091" spans="2:4" x14ac:dyDescent="0.25">
      <c r="B1091" s="57"/>
      <c r="C1091" s="57"/>
      <c r="D1091" s="57"/>
    </row>
    <row r="1092" spans="2:4" x14ac:dyDescent="0.25">
      <c r="B1092" s="57"/>
      <c r="C1092" s="57"/>
      <c r="D1092" s="57"/>
    </row>
    <row r="1093" spans="2:4" x14ac:dyDescent="0.25">
      <c r="B1093" s="57"/>
      <c r="C1093" s="57"/>
      <c r="D1093" s="57"/>
    </row>
    <row r="1094" spans="2:4" x14ac:dyDescent="0.25">
      <c r="B1094" s="57"/>
      <c r="C1094" s="57"/>
      <c r="D1094" s="57"/>
    </row>
    <row r="1095" spans="2:4" x14ac:dyDescent="0.25">
      <c r="B1095" s="57"/>
      <c r="C1095" s="57"/>
      <c r="D1095" s="57"/>
    </row>
    <row r="1096" spans="2:4" x14ac:dyDescent="0.25">
      <c r="B1096" s="57"/>
      <c r="C1096" s="57"/>
      <c r="D1096" s="57"/>
    </row>
    <row r="1097" spans="2:4" x14ac:dyDescent="0.25">
      <c r="B1097" s="57"/>
      <c r="C1097" s="57"/>
      <c r="D1097" s="57"/>
    </row>
    <row r="1098" spans="2:4" x14ac:dyDescent="0.25">
      <c r="B1098" s="57"/>
      <c r="C1098" s="57"/>
      <c r="D1098" s="57"/>
    </row>
    <row r="1099" spans="2:4" x14ac:dyDescent="0.25">
      <c r="B1099" s="57"/>
      <c r="C1099" s="57"/>
      <c r="D1099" s="57"/>
    </row>
    <row r="1100" spans="2:4" x14ac:dyDescent="0.25">
      <c r="B1100" s="57"/>
      <c r="C1100" s="57"/>
      <c r="D1100" s="57"/>
    </row>
    <row r="1101" spans="2:4" x14ac:dyDescent="0.25">
      <c r="B1101" s="57"/>
      <c r="C1101" s="57"/>
      <c r="D1101" s="57"/>
    </row>
    <row r="1102" spans="2:4" x14ac:dyDescent="0.25">
      <c r="B1102" s="57"/>
      <c r="C1102" s="57"/>
      <c r="D1102" s="57"/>
    </row>
    <row r="1103" spans="2:4" x14ac:dyDescent="0.25">
      <c r="B1103" s="57"/>
      <c r="C1103" s="57"/>
      <c r="D1103" s="57"/>
    </row>
    <row r="1104" spans="2:4" x14ac:dyDescent="0.25">
      <c r="B1104" s="57"/>
      <c r="C1104" s="57"/>
      <c r="D1104" s="57"/>
    </row>
    <row r="1105" spans="2:4" x14ac:dyDescent="0.25">
      <c r="B1105" s="57"/>
      <c r="C1105" s="57"/>
      <c r="D1105" s="57"/>
    </row>
    <row r="1106" spans="2:4" x14ac:dyDescent="0.25">
      <c r="B1106" s="57"/>
      <c r="C1106" s="57"/>
      <c r="D1106" s="57"/>
    </row>
    <row r="1107" spans="2:4" x14ac:dyDescent="0.25">
      <c r="B1107" s="57"/>
      <c r="C1107" s="57"/>
      <c r="D1107" s="57"/>
    </row>
    <row r="1108" spans="2:4" x14ac:dyDescent="0.25">
      <c r="B1108" s="57"/>
      <c r="C1108" s="57"/>
      <c r="D1108" s="57"/>
    </row>
    <row r="1109" spans="2:4" x14ac:dyDescent="0.25">
      <c r="B1109" s="57"/>
      <c r="C1109" s="57"/>
      <c r="D1109" s="57"/>
    </row>
    <row r="1110" spans="2:4" x14ac:dyDescent="0.25">
      <c r="B1110" s="57"/>
      <c r="C1110" s="57"/>
      <c r="D1110" s="57"/>
    </row>
    <row r="1111" spans="2:4" x14ac:dyDescent="0.25">
      <c r="B1111" s="57"/>
      <c r="C1111" s="57"/>
      <c r="D1111" s="57"/>
    </row>
    <row r="1112" spans="2:4" x14ac:dyDescent="0.25">
      <c r="B1112" s="57"/>
      <c r="C1112" s="57"/>
      <c r="D1112" s="57"/>
    </row>
    <row r="1113" spans="2:4" x14ac:dyDescent="0.25">
      <c r="B1113" s="57"/>
      <c r="C1113" s="57"/>
      <c r="D1113" s="57"/>
    </row>
    <row r="1114" spans="2:4" x14ac:dyDescent="0.25">
      <c r="B1114" s="57"/>
      <c r="C1114" s="57"/>
      <c r="D1114" s="57"/>
    </row>
    <row r="1115" spans="2:4" x14ac:dyDescent="0.25">
      <c r="B1115" s="57"/>
      <c r="C1115" s="57"/>
      <c r="D1115" s="57"/>
    </row>
    <row r="1116" spans="2:4" x14ac:dyDescent="0.25">
      <c r="B1116" s="57"/>
      <c r="C1116" s="57"/>
      <c r="D1116" s="57"/>
    </row>
    <row r="1117" spans="2:4" x14ac:dyDescent="0.25">
      <c r="B1117" s="57"/>
      <c r="C1117" s="57"/>
      <c r="D1117" s="57"/>
    </row>
    <row r="1118" spans="2:4" x14ac:dyDescent="0.25">
      <c r="B1118" s="57"/>
      <c r="C1118" s="57"/>
      <c r="D1118" s="57"/>
    </row>
    <row r="1119" spans="2:4" x14ac:dyDescent="0.25">
      <c r="B1119" s="57"/>
      <c r="C1119" s="57"/>
      <c r="D1119" s="57"/>
    </row>
    <row r="1120" spans="2:4" x14ac:dyDescent="0.25">
      <c r="B1120" s="57"/>
      <c r="C1120" s="57"/>
      <c r="D1120" s="57"/>
    </row>
    <row r="1121" spans="2:4" x14ac:dyDescent="0.25">
      <c r="B1121" s="57"/>
      <c r="C1121" s="57"/>
      <c r="D1121" s="57"/>
    </row>
    <row r="1122" spans="2:4" x14ac:dyDescent="0.25">
      <c r="B1122" s="57"/>
      <c r="C1122" s="57"/>
      <c r="D1122" s="57"/>
    </row>
    <row r="1123" spans="2:4" x14ac:dyDescent="0.25">
      <c r="B1123" s="57"/>
      <c r="C1123" s="57"/>
      <c r="D1123" s="57"/>
    </row>
    <row r="1124" spans="2:4" x14ac:dyDescent="0.25">
      <c r="B1124" s="57"/>
      <c r="C1124" s="57"/>
      <c r="D1124" s="57"/>
    </row>
    <row r="1125" spans="2:4" x14ac:dyDescent="0.25">
      <c r="B1125" s="57"/>
      <c r="C1125" s="57"/>
      <c r="D1125" s="57"/>
    </row>
    <row r="1126" spans="2:4" x14ac:dyDescent="0.25">
      <c r="B1126" s="57"/>
      <c r="C1126" s="57"/>
      <c r="D1126" s="57"/>
    </row>
    <row r="1127" spans="2:4" x14ac:dyDescent="0.25">
      <c r="B1127" s="57"/>
      <c r="C1127" s="57"/>
      <c r="D1127" s="57"/>
    </row>
    <row r="1128" spans="2:4" x14ac:dyDescent="0.25">
      <c r="B1128" s="57"/>
      <c r="C1128" s="57"/>
      <c r="D1128" s="57"/>
    </row>
    <row r="1129" spans="2:4" x14ac:dyDescent="0.25">
      <c r="B1129" s="57"/>
      <c r="C1129" s="57"/>
      <c r="D1129" s="57"/>
    </row>
    <row r="1130" spans="2:4" x14ac:dyDescent="0.25">
      <c r="B1130" s="57"/>
      <c r="C1130" s="57"/>
      <c r="D1130" s="57"/>
    </row>
    <row r="1131" spans="2:4" x14ac:dyDescent="0.25">
      <c r="B1131" s="57"/>
      <c r="C1131" s="57"/>
      <c r="D1131" s="57"/>
    </row>
    <row r="1132" spans="2:4" x14ac:dyDescent="0.25">
      <c r="B1132" s="57"/>
      <c r="C1132" s="57"/>
      <c r="D1132" s="57"/>
    </row>
    <row r="1133" spans="2:4" x14ac:dyDescent="0.25">
      <c r="B1133" s="57"/>
      <c r="C1133" s="57"/>
      <c r="D1133" s="57"/>
    </row>
    <row r="1134" spans="2:4" x14ac:dyDescent="0.25">
      <c r="B1134" s="57"/>
      <c r="C1134" s="57"/>
      <c r="D1134" s="57"/>
    </row>
    <row r="1135" spans="2:4" x14ac:dyDescent="0.25">
      <c r="B1135" s="57"/>
      <c r="C1135" s="57"/>
      <c r="D1135" s="57"/>
    </row>
    <row r="1136" spans="2:4" x14ac:dyDescent="0.25">
      <c r="B1136" s="57"/>
      <c r="C1136" s="57"/>
      <c r="D1136" s="57"/>
    </row>
    <row r="1137" spans="2:4" x14ac:dyDescent="0.25">
      <c r="B1137" s="57"/>
      <c r="C1137" s="57"/>
      <c r="D1137" s="57"/>
    </row>
    <row r="1138" spans="2:4" x14ac:dyDescent="0.25">
      <c r="B1138" s="57"/>
      <c r="C1138" s="57"/>
      <c r="D1138" s="57"/>
    </row>
    <row r="1139" spans="2:4" x14ac:dyDescent="0.25">
      <c r="B1139" s="57"/>
      <c r="C1139" s="57"/>
      <c r="D1139" s="57"/>
    </row>
    <row r="1140" spans="2:4" x14ac:dyDescent="0.25">
      <c r="B1140" s="57"/>
      <c r="C1140" s="57"/>
      <c r="D1140" s="57"/>
    </row>
    <row r="1141" spans="2:4" x14ac:dyDescent="0.25">
      <c r="B1141" s="57"/>
      <c r="C1141" s="57"/>
      <c r="D1141" s="57"/>
    </row>
    <row r="1142" spans="2:4" x14ac:dyDescent="0.25">
      <c r="B1142" s="57"/>
      <c r="C1142" s="57"/>
      <c r="D1142" s="57"/>
    </row>
    <row r="1143" spans="2:4" x14ac:dyDescent="0.25">
      <c r="B1143" s="57"/>
      <c r="C1143" s="57"/>
      <c r="D1143" s="57"/>
    </row>
    <row r="1144" spans="2:4" x14ac:dyDescent="0.25">
      <c r="B1144" s="57"/>
      <c r="C1144" s="57"/>
      <c r="D1144" s="57"/>
    </row>
    <row r="1145" spans="2:4" x14ac:dyDescent="0.25">
      <c r="B1145" s="57"/>
      <c r="C1145" s="57"/>
      <c r="D1145" s="57"/>
    </row>
    <row r="1146" spans="2:4" x14ac:dyDescent="0.25">
      <c r="B1146" s="57"/>
      <c r="C1146" s="57"/>
      <c r="D1146" s="57"/>
    </row>
    <row r="1147" spans="2:4" x14ac:dyDescent="0.25">
      <c r="B1147" s="57"/>
      <c r="C1147" s="57"/>
      <c r="D1147" s="57"/>
    </row>
    <row r="1148" spans="2:4" x14ac:dyDescent="0.25">
      <c r="B1148" s="57"/>
      <c r="C1148" s="57"/>
      <c r="D1148" s="57"/>
    </row>
    <row r="1149" spans="2:4" x14ac:dyDescent="0.25">
      <c r="B1149" s="57"/>
      <c r="C1149" s="57"/>
      <c r="D1149" s="57"/>
    </row>
    <row r="1150" spans="2:4" x14ac:dyDescent="0.25">
      <c r="B1150" s="57"/>
      <c r="C1150" s="57"/>
      <c r="D1150" s="57"/>
    </row>
    <row r="1151" spans="2:4" x14ac:dyDescent="0.25">
      <c r="B1151" s="57"/>
      <c r="C1151" s="57"/>
      <c r="D1151" s="57"/>
    </row>
    <row r="1152" spans="2:4" x14ac:dyDescent="0.25">
      <c r="B1152" s="57"/>
      <c r="C1152" s="57"/>
      <c r="D1152" s="57"/>
    </row>
    <row r="1153" spans="2:4" x14ac:dyDescent="0.25">
      <c r="B1153" s="57"/>
      <c r="C1153" s="57"/>
      <c r="D1153" s="57"/>
    </row>
    <row r="1154" spans="2:4" x14ac:dyDescent="0.25">
      <c r="B1154" s="57"/>
      <c r="C1154" s="57"/>
      <c r="D1154" s="57"/>
    </row>
    <row r="1155" spans="2:4" x14ac:dyDescent="0.25">
      <c r="B1155" s="57"/>
      <c r="C1155" s="57"/>
      <c r="D1155" s="57"/>
    </row>
    <row r="1156" spans="2:4" x14ac:dyDescent="0.25">
      <c r="B1156" s="57"/>
      <c r="C1156" s="57"/>
      <c r="D1156" s="57"/>
    </row>
    <row r="1157" spans="2:4" x14ac:dyDescent="0.25">
      <c r="B1157" s="57"/>
      <c r="C1157" s="57"/>
      <c r="D1157" s="57"/>
    </row>
    <row r="1158" spans="2:4" x14ac:dyDescent="0.25">
      <c r="B1158" s="57"/>
      <c r="C1158" s="57"/>
      <c r="D1158" s="57"/>
    </row>
    <row r="1159" spans="2:4" x14ac:dyDescent="0.25">
      <c r="B1159" s="57"/>
      <c r="C1159" s="57"/>
      <c r="D1159" s="57"/>
    </row>
    <row r="1160" spans="2:4" x14ac:dyDescent="0.25">
      <c r="B1160" s="57"/>
      <c r="C1160" s="57"/>
      <c r="D1160" s="57"/>
    </row>
    <row r="1161" spans="2:4" x14ac:dyDescent="0.25">
      <c r="B1161" s="57"/>
      <c r="C1161" s="57"/>
      <c r="D1161" s="57"/>
    </row>
    <row r="1162" spans="2:4" x14ac:dyDescent="0.25">
      <c r="B1162" s="57"/>
      <c r="C1162" s="57"/>
      <c r="D1162" s="57"/>
    </row>
    <row r="1163" spans="2:4" x14ac:dyDescent="0.25">
      <c r="B1163" s="57"/>
      <c r="C1163" s="57"/>
      <c r="D1163" s="57"/>
    </row>
    <row r="1164" spans="2:4" x14ac:dyDescent="0.25">
      <c r="B1164" s="57"/>
      <c r="C1164" s="57"/>
      <c r="D1164" s="57"/>
    </row>
    <row r="1165" spans="2:4" x14ac:dyDescent="0.25">
      <c r="B1165" s="57"/>
      <c r="C1165" s="57"/>
      <c r="D1165" s="57"/>
    </row>
    <row r="1166" spans="2:4" x14ac:dyDescent="0.25">
      <c r="B1166" s="57"/>
      <c r="C1166" s="57"/>
      <c r="D1166" s="57"/>
    </row>
    <row r="1167" spans="2:4" x14ac:dyDescent="0.25">
      <c r="B1167" s="57"/>
      <c r="C1167" s="57"/>
      <c r="D1167" s="57"/>
    </row>
    <row r="1168" spans="2:4" x14ac:dyDescent="0.25">
      <c r="B1168" s="57"/>
      <c r="C1168" s="57"/>
      <c r="D1168" s="57"/>
    </row>
    <row r="1169" spans="2:4" x14ac:dyDescent="0.25">
      <c r="B1169" s="57"/>
      <c r="C1169" s="57"/>
      <c r="D1169" s="57"/>
    </row>
    <row r="1170" spans="2:4" x14ac:dyDescent="0.25">
      <c r="B1170" s="57"/>
      <c r="C1170" s="57"/>
      <c r="D1170" s="57"/>
    </row>
    <row r="1171" spans="2:4" x14ac:dyDescent="0.25">
      <c r="B1171" s="57"/>
      <c r="C1171" s="57"/>
      <c r="D1171" s="57"/>
    </row>
    <row r="1172" spans="2:4" x14ac:dyDescent="0.25">
      <c r="B1172" s="57"/>
      <c r="C1172" s="57"/>
      <c r="D1172" s="57"/>
    </row>
    <row r="1173" spans="2:4" x14ac:dyDescent="0.25">
      <c r="B1173" s="57"/>
      <c r="C1173" s="57"/>
      <c r="D1173" s="57"/>
    </row>
    <row r="1174" spans="2:4" x14ac:dyDescent="0.25">
      <c r="B1174" s="57"/>
      <c r="C1174" s="57"/>
      <c r="D1174" s="57"/>
    </row>
    <row r="1175" spans="2:4" x14ac:dyDescent="0.25">
      <c r="B1175" s="57"/>
      <c r="C1175" s="57"/>
      <c r="D1175" s="57"/>
    </row>
    <row r="1176" spans="2:4" x14ac:dyDescent="0.25">
      <c r="B1176" s="57"/>
      <c r="C1176" s="57"/>
      <c r="D1176" s="57"/>
    </row>
    <row r="1177" spans="2:4" x14ac:dyDescent="0.25">
      <c r="B1177" s="57"/>
      <c r="C1177" s="57"/>
      <c r="D1177" s="57"/>
    </row>
    <row r="1178" spans="2:4" x14ac:dyDescent="0.25">
      <c r="B1178" s="57"/>
      <c r="C1178" s="57"/>
      <c r="D1178" s="57"/>
    </row>
    <row r="1179" spans="2:4" x14ac:dyDescent="0.25">
      <c r="B1179" s="57"/>
      <c r="C1179" s="57"/>
      <c r="D1179" s="57"/>
    </row>
    <row r="1180" spans="2:4" x14ac:dyDescent="0.25">
      <c r="B1180" s="57"/>
      <c r="C1180" s="57"/>
      <c r="D1180" s="57"/>
    </row>
    <row r="1181" spans="2:4" x14ac:dyDescent="0.25">
      <c r="B1181" s="57"/>
      <c r="C1181" s="57"/>
      <c r="D1181" s="57"/>
    </row>
    <row r="1182" spans="2:4" x14ac:dyDescent="0.25">
      <c r="B1182" s="57"/>
      <c r="C1182" s="57"/>
      <c r="D1182" s="57"/>
    </row>
    <row r="1183" spans="2:4" x14ac:dyDescent="0.25">
      <c r="B1183" s="57"/>
      <c r="C1183" s="57"/>
      <c r="D1183" s="57"/>
    </row>
    <row r="1184" spans="2:4" x14ac:dyDescent="0.25">
      <c r="B1184" s="57"/>
      <c r="C1184" s="57"/>
      <c r="D1184" s="57"/>
    </row>
    <row r="1185" spans="2:4" x14ac:dyDescent="0.25">
      <c r="B1185" s="57"/>
      <c r="C1185" s="57"/>
      <c r="D1185" s="57"/>
    </row>
    <row r="1186" spans="2:4" x14ac:dyDescent="0.25">
      <c r="B1186" s="57"/>
      <c r="C1186" s="57"/>
      <c r="D1186" s="57"/>
    </row>
    <row r="1187" spans="2:4" x14ac:dyDescent="0.25">
      <c r="B1187" s="57"/>
      <c r="C1187" s="57"/>
      <c r="D1187" s="57"/>
    </row>
    <row r="1188" spans="2:4" x14ac:dyDescent="0.25">
      <c r="B1188" s="57"/>
      <c r="C1188" s="57"/>
      <c r="D1188" s="57"/>
    </row>
    <row r="1189" spans="2:4" x14ac:dyDescent="0.25">
      <c r="B1189" s="57"/>
      <c r="C1189" s="57"/>
      <c r="D1189" s="57"/>
    </row>
    <row r="1190" spans="2:4" x14ac:dyDescent="0.25">
      <c r="B1190" s="57"/>
      <c r="C1190" s="57"/>
      <c r="D1190" s="57"/>
    </row>
    <row r="1191" spans="2:4" x14ac:dyDescent="0.25">
      <c r="B1191" s="57"/>
      <c r="C1191" s="57"/>
      <c r="D1191" s="57"/>
    </row>
    <row r="1192" spans="2:4" x14ac:dyDescent="0.25">
      <c r="B1192" s="57"/>
      <c r="C1192" s="57"/>
      <c r="D1192" s="57"/>
    </row>
    <row r="1193" spans="2:4" x14ac:dyDescent="0.25">
      <c r="B1193" s="57"/>
      <c r="C1193" s="57"/>
      <c r="D1193" s="57"/>
    </row>
    <row r="1194" spans="2:4" x14ac:dyDescent="0.25">
      <c r="B1194" s="57"/>
      <c r="C1194" s="57"/>
      <c r="D1194" s="57"/>
    </row>
    <row r="1195" spans="2:4" x14ac:dyDescent="0.25">
      <c r="B1195" s="57"/>
      <c r="C1195" s="57"/>
      <c r="D1195" s="57"/>
    </row>
    <row r="1196" spans="2:4" x14ac:dyDescent="0.25">
      <c r="B1196" s="57"/>
      <c r="C1196" s="57"/>
      <c r="D1196" s="57"/>
    </row>
    <row r="1197" spans="2:4" x14ac:dyDescent="0.25">
      <c r="B1197" s="57"/>
      <c r="C1197" s="57"/>
      <c r="D1197" s="57"/>
    </row>
    <row r="1198" spans="2:4" x14ac:dyDescent="0.25">
      <c r="B1198" s="57"/>
      <c r="C1198" s="57"/>
      <c r="D1198" s="57"/>
    </row>
    <row r="1199" spans="2:4" x14ac:dyDescent="0.25">
      <c r="B1199" s="57"/>
      <c r="C1199" s="57"/>
      <c r="D1199" s="57"/>
    </row>
    <row r="1200" spans="2:4" x14ac:dyDescent="0.25">
      <c r="B1200" s="57"/>
      <c r="C1200" s="57"/>
      <c r="D1200" s="57"/>
    </row>
    <row r="1201" spans="2:4" x14ac:dyDescent="0.25">
      <c r="B1201" s="57"/>
      <c r="C1201" s="57"/>
      <c r="D1201" s="57"/>
    </row>
    <row r="1202" spans="2:4" x14ac:dyDescent="0.25">
      <c r="B1202" s="57"/>
      <c r="C1202" s="57"/>
      <c r="D1202" s="57"/>
    </row>
    <row r="1203" spans="2:4" x14ac:dyDescent="0.25">
      <c r="B1203" s="57"/>
      <c r="C1203" s="57"/>
      <c r="D1203" s="57"/>
    </row>
    <row r="1204" spans="2:4" x14ac:dyDescent="0.25">
      <c r="B1204" s="57"/>
      <c r="C1204" s="57"/>
      <c r="D1204" s="57"/>
    </row>
    <row r="1205" spans="2:4" x14ac:dyDescent="0.25">
      <c r="B1205" s="57"/>
      <c r="C1205" s="57"/>
      <c r="D1205" s="57"/>
    </row>
    <row r="1206" spans="2:4" x14ac:dyDescent="0.25">
      <c r="B1206" s="57"/>
      <c r="C1206" s="57"/>
      <c r="D1206" s="57"/>
    </row>
    <row r="1207" spans="2:4" x14ac:dyDescent="0.25">
      <c r="B1207" s="57"/>
      <c r="C1207" s="57"/>
      <c r="D1207" s="57"/>
    </row>
    <row r="1208" spans="2:4" x14ac:dyDescent="0.25">
      <c r="B1208" s="57"/>
      <c r="C1208" s="57"/>
      <c r="D1208" s="57"/>
    </row>
    <row r="1209" spans="2:4" x14ac:dyDescent="0.25">
      <c r="B1209" s="57"/>
      <c r="C1209" s="57"/>
      <c r="D1209" s="57"/>
    </row>
    <row r="1210" spans="2:4" x14ac:dyDescent="0.25">
      <c r="B1210" s="57"/>
      <c r="C1210" s="57"/>
      <c r="D1210" s="57"/>
    </row>
    <row r="1211" spans="2:4" x14ac:dyDescent="0.25">
      <c r="B1211" s="57"/>
      <c r="C1211" s="57"/>
      <c r="D1211" s="57"/>
    </row>
    <row r="1212" spans="2:4" x14ac:dyDescent="0.25">
      <c r="B1212" s="57"/>
      <c r="C1212" s="57"/>
      <c r="D1212" s="57"/>
    </row>
    <row r="1213" spans="2:4" x14ac:dyDescent="0.25">
      <c r="B1213" s="57"/>
      <c r="C1213" s="57"/>
      <c r="D1213" s="57"/>
    </row>
    <row r="1214" spans="2:4" x14ac:dyDescent="0.25">
      <c r="B1214" s="57"/>
      <c r="C1214" s="57"/>
      <c r="D1214" s="57"/>
    </row>
    <row r="1215" spans="2:4" x14ac:dyDescent="0.25">
      <c r="B1215" s="57"/>
      <c r="C1215" s="57"/>
      <c r="D1215" s="57"/>
    </row>
    <row r="1216" spans="2:4" x14ac:dyDescent="0.25">
      <c r="B1216" s="57"/>
      <c r="C1216" s="57"/>
      <c r="D1216" s="57"/>
    </row>
    <row r="1217" spans="2:4" x14ac:dyDescent="0.25">
      <c r="B1217" s="57"/>
      <c r="C1217" s="57"/>
      <c r="D1217" s="57"/>
    </row>
    <row r="1218" spans="2:4" x14ac:dyDescent="0.25">
      <c r="B1218" s="57"/>
      <c r="C1218" s="57"/>
      <c r="D1218" s="57"/>
    </row>
    <row r="1219" spans="2:4" x14ac:dyDescent="0.25">
      <c r="B1219" s="57"/>
      <c r="C1219" s="57"/>
      <c r="D1219" s="57"/>
    </row>
    <row r="1220" spans="2:4" x14ac:dyDescent="0.25">
      <c r="B1220" s="57"/>
      <c r="C1220" s="57"/>
      <c r="D1220" s="57"/>
    </row>
    <row r="1221" spans="2:4" x14ac:dyDescent="0.25">
      <c r="B1221" s="57"/>
      <c r="C1221" s="57"/>
      <c r="D1221" s="57"/>
    </row>
    <row r="1222" spans="2:4" x14ac:dyDescent="0.25">
      <c r="B1222" s="57"/>
      <c r="C1222" s="57"/>
      <c r="D1222" s="57"/>
    </row>
    <row r="1223" spans="2:4" x14ac:dyDescent="0.25">
      <c r="B1223" s="57"/>
      <c r="C1223" s="57"/>
      <c r="D1223" s="57"/>
    </row>
    <row r="1224" spans="2:4" x14ac:dyDescent="0.25">
      <c r="B1224" s="57"/>
      <c r="C1224" s="57"/>
      <c r="D1224" s="57"/>
    </row>
    <row r="1225" spans="2:4" x14ac:dyDescent="0.25">
      <c r="B1225" s="57"/>
      <c r="C1225" s="57"/>
      <c r="D1225" s="57"/>
    </row>
    <row r="1226" spans="2:4" x14ac:dyDescent="0.25">
      <c r="B1226" s="57"/>
      <c r="C1226" s="57"/>
      <c r="D1226" s="57"/>
    </row>
    <row r="1227" spans="2:4" x14ac:dyDescent="0.25">
      <c r="B1227" s="57"/>
      <c r="C1227" s="57"/>
      <c r="D1227" s="57"/>
    </row>
    <row r="1228" spans="2:4" x14ac:dyDescent="0.25">
      <c r="B1228" s="57"/>
      <c r="C1228" s="57"/>
      <c r="D1228" s="57"/>
    </row>
    <row r="1229" spans="2:4" x14ac:dyDescent="0.25">
      <c r="B1229" s="57"/>
      <c r="C1229" s="57"/>
      <c r="D1229" s="57"/>
    </row>
    <row r="1230" spans="2:4" x14ac:dyDescent="0.25">
      <c r="B1230" s="57"/>
      <c r="C1230" s="57"/>
      <c r="D1230" s="57"/>
    </row>
    <row r="1231" spans="2:4" x14ac:dyDescent="0.25">
      <c r="B1231" s="57"/>
      <c r="C1231" s="57"/>
      <c r="D1231" s="57"/>
    </row>
    <row r="1232" spans="2:4" x14ac:dyDescent="0.25">
      <c r="B1232" s="57"/>
      <c r="C1232" s="57"/>
      <c r="D1232" s="57"/>
    </row>
    <row r="1233" spans="2:4" x14ac:dyDescent="0.25">
      <c r="B1233" s="57"/>
      <c r="C1233" s="57"/>
      <c r="D1233" s="57"/>
    </row>
    <row r="1234" spans="2:4" x14ac:dyDescent="0.25">
      <c r="B1234" s="57"/>
      <c r="C1234" s="57"/>
      <c r="D1234" s="57"/>
    </row>
    <row r="1235" spans="2:4" x14ac:dyDescent="0.25">
      <c r="B1235" s="57"/>
      <c r="C1235" s="57"/>
      <c r="D1235" s="57"/>
    </row>
    <row r="1236" spans="2:4" x14ac:dyDescent="0.25">
      <c r="B1236" s="57"/>
      <c r="C1236" s="57"/>
      <c r="D1236" s="57"/>
    </row>
    <row r="1237" spans="2:4" x14ac:dyDescent="0.25">
      <c r="B1237" s="57"/>
      <c r="C1237" s="57"/>
      <c r="D1237" s="57"/>
    </row>
    <row r="1238" spans="2:4" x14ac:dyDescent="0.25">
      <c r="B1238" s="57"/>
      <c r="C1238" s="57"/>
      <c r="D1238" s="57"/>
    </row>
    <row r="1239" spans="2:4" x14ac:dyDescent="0.25">
      <c r="B1239" s="57"/>
      <c r="C1239" s="57"/>
      <c r="D1239" s="57"/>
    </row>
    <row r="1240" spans="2:4" x14ac:dyDescent="0.25">
      <c r="B1240" s="57"/>
      <c r="C1240" s="57"/>
      <c r="D1240" s="57"/>
    </row>
    <row r="1241" spans="2:4" x14ac:dyDescent="0.25">
      <c r="B1241" s="57"/>
      <c r="C1241" s="57"/>
      <c r="D1241" s="57"/>
    </row>
    <row r="1242" spans="2:4" x14ac:dyDescent="0.25">
      <c r="B1242" s="57"/>
      <c r="C1242" s="57"/>
      <c r="D1242" s="57"/>
    </row>
    <row r="1243" spans="2:4" x14ac:dyDescent="0.25">
      <c r="B1243" s="57"/>
      <c r="C1243" s="57"/>
      <c r="D1243" s="57"/>
    </row>
    <row r="1244" spans="2:4" x14ac:dyDescent="0.25">
      <c r="B1244" s="57"/>
      <c r="C1244" s="57"/>
      <c r="D1244" s="57"/>
    </row>
    <row r="1245" spans="2:4" x14ac:dyDescent="0.25">
      <c r="B1245" s="57"/>
      <c r="C1245" s="57"/>
      <c r="D1245" s="57"/>
    </row>
    <row r="1246" spans="2:4" x14ac:dyDescent="0.25">
      <c r="B1246" s="57"/>
      <c r="C1246" s="57"/>
      <c r="D1246" s="57"/>
    </row>
    <row r="1247" spans="2:4" x14ac:dyDescent="0.25">
      <c r="B1247" s="57"/>
      <c r="C1247" s="57"/>
      <c r="D1247" s="57"/>
    </row>
    <row r="1248" spans="2:4" x14ac:dyDescent="0.25">
      <c r="B1248" s="57"/>
      <c r="C1248" s="57"/>
      <c r="D1248" s="57"/>
    </row>
    <row r="1249" spans="2:4" x14ac:dyDescent="0.25">
      <c r="B1249" s="57"/>
      <c r="C1249" s="57"/>
      <c r="D1249" s="57"/>
    </row>
    <row r="1250" spans="2:4" x14ac:dyDescent="0.25">
      <c r="B1250" s="57"/>
      <c r="C1250" s="57"/>
      <c r="D1250" s="57"/>
    </row>
    <row r="1251" spans="2:4" x14ac:dyDescent="0.25">
      <c r="B1251" s="57"/>
      <c r="C1251" s="57"/>
      <c r="D1251" s="57"/>
    </row>
    <row r="1252" spans="2:4" x14ac:dyDescent="0.25">
      <c r="B1252" s="57"/>
      <c r="C1252" s="57"/>
      <c r="D1252" s="57"/>
    </row>
    <row r="1253" spans="2:4" x14ac:dyDescent="0.25">
      <c r="B1253" s="57"/>
      <c r="C1253" s="57"/>
      <c r="D1253" s="57"/>
    </row>
    <row r="1254" spans="2:4" x14ac:dyDescent="0.25">
      <c r="B1254" s="57"/>
      <c r="C1254" s="57"/>
      <c r="D1254" s="57"/>
    </row>
    <row r="1255" spans="2:4" x14ac:dyDescent="0.25">
      <c r="B1255" s="57"/>
      <c r="C1255" s="57"/>
      <c r="D1255" s="57"/>
    </row>
    <row r="1256" spans="2:4" x14ac:dyDescent="0.25">
      <c r="B1256" s="57"/>
      <c r="C1256" s="57"/>
      <c r="D1256" s="57"/>
    </row>
    <row r="1257" spans="2:4" x14ac:dyDescent="0.25">
      <c r="B1257" s="57"/>
      <c r="C1257" s="57"/>
      <c r="D1257" s="57"/>
    </row>
    <row r="1258" spans="2:4" x14ac:dyDescent="0.25">
      <c r="B1258" s="57"/>
      <c r="C1258" s="57"/>
      <c r="D1258" s="57"/>
    </row>
    <row r="1259" spans="2:4" x14ac:dyDescent="0.25">
      <c r="B1259" s="57"/>
      <c r="C1259" s="57"/>
      <c r="D1259" s="57"/>
    </row>
    <row r="1260" spans="2:4" x14ac:dyDescent="0.25">
      <c r="B1260" s="57"/>
      <c r="C1260" s="57"/>
      <c r="D1260" s="57"/>
    </row>
    <row r="1261" spans="2:4" x14ac:dyDescent="0.25">
      <c r="B1261" s="57"/>
      <c r="C1261" s="57"/>
      <c r="D1261" s="57"/>
    </row>
    <row r="1262" spans="2:4" x14ac:dyDescent="0.25">
      <c r="B1262" s="57"/>
      <c r="C1262" s="57"/>
      <c r="D1262" s="57"/>
    </row>
    <row r="1263" spans="2:4" x14ac:dyDescent="0.25">
      <c r="B1263" s="57"/>
      <c r="C1263" s="57"/>
      <c r="D1263" s="57"/>
    </row>
    <row r="1264" spans="2:4" x14ac:dyDescent="0.25">
      <c r="B1264" s="57"/>
      <c r="C1264" s="57"/>
      <c r="D1264" s="57"/>
    </row>
    <row r="1265" spans="2:4" x14ac:dyDescent="0.25">
      <c r="B1265" s="57"/>
      <c r="C1265" s="57"/>
      <c r="D1265" s="57"/>
    </row>
    <row r="1266" spans="2:4" x14ac:dyDescent="0.25">
      <c r="B1266" s="57"/>
      <c r="C1266" s="57"/>
      <c r="D1266" s="57"/>
    </row>
    <row r="1267" spans="2:4" x14ac:dyDescent="0.25">
      <c r="B1267" s="57"/>
      <c r="C1267" s="57"/>
      <c r="D1267" s="57"/>
    </row>
    <row r="1268" spans="2:4" x14ac:dyDescent="0.25">
      <c r="B1268" s="57"/>
      <c r="C1268" s="57"/>
      <c r="D1268" s="57"/>
    </row>
    <row r="1269" spans="2:4" x14ac:dyDescent="0.25">
      <c r="B1269" s="57"/>
      <c r="C1269" s="57"/>
      <c r="D1269" s="57"/>
    </row>
    <row r="1270" spans="2:4" x14ac:dyDescent="0.25">
      <c r="B1270" s="57"/>
      <c r="C1270" s="57"/>
      <c r="D1270" s="57"/>
    </row>
    <row r="1271" spans="2:4" x14ac:dyDescent="0.25">
      <c r="B1271" s="57"/>
      <c r="C1271" s="57"/>
      <c r="D1271" s="57"/>
    </row>
    <row r="1272" spans="2:4" x14ac:dyDescent="0.25">
      <c r="B1272" s="57"/>
      <c r="C1272" s="57"/>
      <c r="D1272" s="57"/>
    </row>
    <row r="1273" spans="2:4" x14ac:dyDescent="0.25">
      <c r="B1273" s="57"/>
      <c r="C1273" s="57"/>
      <c r="D1273" s="57"/>
    </row>
    <row r="1274" spans="2:4" x14ac:dyDescent="0.25">
      <c r="B1274" s="57"/>
      <c r="C1274" s="57"/>
      <c r="D1274" s="57"/>
    </row>
    <row r="1275" spans="2:4" x14ac:dyDescent="0.25">
      <c r="B1275" s="57"/>
      <c r="C1275" s="57"/>
      <c r="D1275" s="57"/>
    </row>
    <row r="1276" spans="2:4" x14ac:dyDescent="0.25">
      <c r="B1276" s="57"/>
      <c r="C1276" s="57"/>
      <c r="D1276" s="57"/>
    </row>
    <row r="1277" spans="2:4" x14ac:dyDescent="0.25">
      <c r="B1277" s="57"/>
      <c r="C1277" s="57"/>
      <c r="D1277" s="57"/>
    </row>
    <row r="1278" spans="2:4" x14ac:dyDescent="0.25">
      <c r="B1278" s="57"/>
      <c r="C1278" s="57"/>
      <c r="D1278" s="57"/>
    </row>
    <row r="1279" spans="2:4" x14ac:dyDescent="0.25">
      <c r="B1279" s="57"/>
      <c r="C1279" s="57"/>
      <c r="D1279" s="57"/>
    </row>
    <row r="1280" spans="2:4" x14ac:dyDescent="0.25">
      <c r="B1280" s="57"/>
      <c r="C1280" s="57"/>
      <c r="D1280" s="57"/>
    </row>
    <row r="1281" spans="2:4" x14ac:dyDescent="0.25">
      <c r="B1281" s="57"/>
      <c r="C1281" s="57"/>
      <c r="D1281" s="57"/>
    </row>
    <row r="1282" spans="2:4" x14ac:dyDescent="0.25">
      <c r="B1282" s="57"/>
      <c r="C1282" s="57"/>
      <c r="D1282" s="57"/>
    </row>
    <row r="1283" spans="2:4" x14ac:dyDescent="0.25">
      <c r="B1283" s="57"/>
      <c r="C1283" s="57"/>
      <c r="D1283" s="57"/>
    </row>
    <row r="1284" spans="2:4" x14ac:dyDescent="0.25">
      <c r="B1284" s="57"/>
      <c r="C1284" s="57"/>
      <c r="D1284" s="57"/>
    </row>
    <row r="1285" spans="2:4" x14ac:dyDescent="0.25">
      <c r="B1285" s="57"/>
      <c r="C1285" s="57"/>
      <c r="D1285" s="57"/>
    </row>
    <row r="1286" spans="2:4" x14ac:dyDescent="0.25">
      <c r="B1286" s="57"/>
      <c r="C1286" s="57"/>
      <c r="D1286" s="57"/>
    </row>
    <row r="1287" spans="2:4" x14ac:dyDescent="0.25">
      <c r="B1287" s="57"/>
      <c r="C1287" s="57"/>
      <c r="D1287" s="57"/>
    </row>
    <row r="1288" spans="2:4" x14ac:dyDescent="0.25">
      <c r="B1288" s="57"/>
      <c r="C1288" s="57"/>
      <c r="D1288" s="57"/>
    </row>
    <row r="1289" spans="2:4" x14ac:dyDescent="0.25">
      <c r="B1289" s="57"/>
      <c r="C1289" s="57"/>
      <c r="D1289" s="57"/>
    </row>
    <row r="1290" spans="2:4" x14ac:dyDescent="0.25">
      <c r="B1290" s="57"/>
      <c r="C1290" s="57"/>
      <c r="D1290" s="57"/>
    </row>
    <row r="1291" spans="2:4" x14ac:dyDescent="0.25">
      <c r="B1291" s="57"/>
      <c r="C1291" s="57"/>
      <c r="D1291" s="57"/>
    </row>
    <row r="1292" spans="2:4" x14ac:dyDescent="0.25">
      <c r="B1292" s="57"/>
      <c r="C1292" s="57"/>
      <c r="D1292" s="57"/>
    </row>
    <row r="1293" spans="2:4" x14ac:dyDescent="0.25">
      <c r="B1293" s="57"/>
      <c r="C1293" s="57"/>
      <c r="D1293" s="57"/>
    </row>
    <row r="1294" spans="2:4" x14ac:dyDescent="0.25">
      <c r="B1294" s="57"/>
      <c r="C1294" s="57"/>
      <c r="D1294" s="57"/>
    </row>
    <row r="1295" spans="2:4" x14ac:dyDescent="0.25">
      <c r="B1295" s="57"/>
      <c r="C1295" s="57"/>
      <c r="D1295" s="57"/>
    </row>
    <row r="1296" spans="2:4" x14ac:dyDescent="0.25">
      <c r="B1296" s="57"/>
      <c r="C1296" s="57"/>
      <c r="D1296" s="57"/>
    </row>
    <row r="1297" spans="2:4" x14ac:dyDescent="0.25">
      <c r="B1297" s="57"/>
      <c r="C1297" s="57"/>
      <c r="D1297" s="57"/>
    </row>
    <row r="1298" spans="2:4" x14ac:dyDescent="0.25">
      <c r="B1298" s="57"/>
      <c r="C1298" s="57"/>
      <c r="D1298" s="57"/>
    </row>
    <row r="1299" spans="2:4" x14ac:dyDescent="0.25">
      <c r="B1299" s="57"/>
      <c r="C1299" s="57"/>
      <c r="D1299" s="57"/>
    </row>
    <row r="1300" spans="2:4" x14ac:dyDescent="0.25">
      <c r="B1300" s="57"/>
      <c r="C1300" s="57"/>
      <c r="D1300" s="57"/>
    </row>
    <row r="1301" spans="2:4" x14ac:dyDescent="0.25">
      <c r="B1301" s="57"/>
      <c r="C1301" s="57"/>
      <c r="D1301" s="57"/>
    </row>
    <row r="1302" spans="2:4" x14ac:dyDescent="0.25">
      <c r="B1302" s="57"/>
      <c r="C1302" s="57"/>
      <c r="D1302" s="57"/>
    </row>
    <row r="1303" spans="2:4" x14ac:dyDescent="0.25">
      <c r="B1303" s="57"/>
      <c r="C1303" s="57"/>
      <c r="D1303" s="57"/>
    </row>
    <row r="1304" spans="2:4" x14ac:dyDescent="0.25">
      <c r="B1304" s="57"/>
      <c r="C1304" s="57"/>
      <c r="D1304" s="57"/>
    </row>
    <row r="1305" spans="2:4" x14ac:dyDescent="0.25">
      <c r="B1305" s="57"/>
      <c r="C1305" s="57"/>
      <c r="D1305" s="57"/>
    </row>
    <row r="1306" spans="2:4" x14ac:dyDescent="0.25">
      <c r="B1306" s="57"/>
      <c r="C1306" s="57"/>
      <c r="D1306" s="57"/>
    </row>
    <row r="1307" spans="2:4" x14ac:dyDescent="0.25">
      <c r="B1307" s="57"/>
      <c r="C1307" s="57"/>
      <c r="D1307" s="57"/>
    </row>
    <row r="1308" spans="2:4" x14ac:dyDescent="0.25">
      <c r="B1308" s="57"/>
      <c r="C1308" s="57"/>
      <c r="D1308" s="57"/>
    </row>
    <row r="1309" spans="2:4" x14ac:dyDescent="0.25">
      <c r="B1309" s="57"/>
      <c r="C1309" s="57"/>
      <c r="D1309" s="57"/>
    </row>
    <row r="1310" spans="2:4" x14ac:dyDescent="0.25">
      <c r="B1310" s="57"/>
      <c r="C1310" s="57"/>
      <c r="D1310" s="57"/>
    </row>
    <row r="1311" spans="2:4" x14ac:dyDescent="0.25">
      <c r="B1311" s="57"/>
      <c r="C1311" s="57"/>
      <c r="D1311" s="57"/>
    </row>
    <row r="1312" spans="2:4" x14ac:dyDescent="0.25">
      <c r="B1312" s="57"/>
      <c r="C1312" s="57"/>
      <c r="D1312" s="57"/>
    </row>
    <row r="1313" spans="2:4" x14ac:dyDescent="0.25">
      <c r="B1313" s="57"/>
      <c r="C1313" s="57"/>
      <c r="D1313" s="57"/>
    </row>
    <row r="1314" spans="2:4" x14ac:dyDescent="0.25">
      <c r="B1314" s="57"/>
      <c r="C1314" s="57"/>
      <c r="D1314" s="57"/>
    </row>
    <row r="1315" spans="2:4" x14ac:dyDescent="0.25">
      <c r="B1315" s="57"/>
      <c r="C1315" s="57"/>
      <c r="D1315" s="57"/>
    </row>
    <row r="1316" spans="2:4" x14ac:dyDescent="0.25">
      <c r="B1316" s="57"/>
      <c r="C1316" s="57"/>
      <c r="D1316" s="57"/>
    </row>
    <row r="1317" spans="2:4" x14ac:dyDescent="0.25">
      <c r="B1317" s="57"/>
      <c r="C1317" s="57"/>
      <c r="D1317" s="57"/>
    </row>
    <row r="1318" spans="2:4" x14ac:dyDescent="0.25">
      <c r="B1318" s="57"/>
      <c r="C1318" s="57"/>
      <c r="D1318" s="57"/>
    </row>
    <row r="1319" spans="2:4" x14ac:dyDescent="0.25">
      <c r="B1319" s="57"/>
      <c r="C1319" s="57"/>
      <c r="D1319" s="57"/>
    </row>
    <row r="1320" spans="2:4" x14ac:dyDescent="0.25">
      <c r="B1320" s="57"/>
      <c r="C1320" s="57"/>
      <c r="D1320" s="57"/>
    </row>
    <row r="1321" spans="2:4" x14ac:dyDescent="0.25">
      <c r="B1321" s="57"/>
      <c r="C1321" s="57"/>
      <c r="D1321" s="57"/>
    </row>
    <row r="1322" spans="2:4" x14ac:dyDescent="0.25">
      <c r="B1322" s="57"/>
      <c r="C1322" s="57"/>
      <c r="D1322" s="57"/>
    </row>
    <row r="1323" spans="2:4" x14ac:dyDescent="0.25">
      <c r="B1323" s="57"/>
      <c r="C1323" s="57"/>
      <c r="D1323" s="57"/>
    </row>
    <row r="1324" spans="2:4" x14ac:dyDescent="0.25">
      <c r="B1324" s="57"/>
      <c r="C1324" s="57"/>
      <c r="D1324" s="57"/>
    </row>
    <row r="1325" spans="2:4" x14ac:dyDescent="0.25">
      <c r="B1325" s="57"/>
      <c r="C1325" s="57"/>
      <c r="D1325" s="57"/>
    </row>
    <row r="1326" spans="2:4" x14ac:dyDescent="0.25">
      <c r="B1326" s="57"/>
      <c r="C1326" s="57"/>
      <c r="D1326" s="57"/>
    </row>
    <row r="1327" spans="2:4" x14ac:dyDescent="0.25">
      <c r="B1327" s="57"/>
      <c r="C1327" s="57"/>
      <c r="D1327" s="57"/>
    </row>
    <row r="1328" spans="2:4" x14ac:dyDescent="0.25">
      <c r="B1328" s="57"/>
      <c r="C1328" s="57"/>
      <c r="D1328" s="57"/>
    </row>
    <row r="1329" spans="2:4" x14ac:dyDescent="0.25">
      <c r="B1329" s="57"/>
      <c r="C1329" s="57"/>
      <c r="D1329" s="57"/>
    </row>
    <row r="1330" spans="2:4" x14ac:dyDescent="0.25">
      <c r="B1330" s="57"/>
      <c r="C1330" s="57"/>
      <c r="D1330" s="57"/>
    </row>
    <row r="1331" spans="2:4" x14ac:dyDescent="0.25">
      <c r="B1331" s="57"/>
      <c r="C1331" s="57"/>
      <c r="D1331" s="57"/>
    </row>
    <row r="1332" spans="2:4" x14ac:dyDescent="0.25">
      <c r="B1332" s="57"/>
      <c r="C1332" s="57"/>
      <c r="D1332" s="57"/>
    </row>
    <row r="1333" spans="2:4" x14ac:dyDescent="0.25">
      <c r="B1333" s="57"/>
      <c r="C1333" s="57"/>
      <c r="D1333" s="57"/>
    </row>
    <row r="1334" spans="2:4" x14ac:dyDescent="0.25">
      <c r="B1334" s="57"/>
      <c r="C1334" s="57"/>
      <c r="D1334" s="57"/>
    </row>
    <row r="1335" spans="2:4" x14ac:dyDescent="0.25">
      <c r="B1335" s="57"/>
      <c r="C1335" s="57"/>
      <c r="D1335" s="57"/>
    </row>
    <row r="1336" spans="2:4" x14ac:dyDescent="0.25">
      <c r="B1336" s="57"/>
      <c r="C1336" s="57"/>
      <c r="D1336" s="57"/>
    </row>
    <row r="1337" spans="2:4" x14ac:dyDescent="0.25">
      <c r="B1337" s="57"/>
      <c r="C1337" s="57"/>
      <c r="D1337" s="57"/>
    </row>
    <row r="1338" spans="2:4" x14ac:dyDescent="0.25">
      <c r="B1338" s="57"/>
      <c r="C1338" s="57"/>
      <c r="D1338" s="57"/>
    </row>
    <row r="1339" spans="2:4" x14ac:dyDescent="0.25">
      <c r="B1339" s="57"/>
      <c r="C1339" s="57"/>
      <c r="D1339" s="57"/>
    </row>
    <row r="1340" spans="2:4" x14ac:dyDescent="0.25">
      <c r="B1340" s="57"/>
      <c r="C1340" s="57"/>
      <c r="D1340" s="57"/>
    </row>
    <row r="1341" spans="2:4" x14ac:dyDescent="0.25">
      <c r="B1341" s="57"/>
      <c r="C1341" s="57"/>
      <c r="D1341" s="57"/>
    </row>
    <row r="1342" spans="2:4" x14ac:dyDescent="0.25">
      <c r="B1342" s="57"/>
      <c r="C1342" s="57"/>
      <c r="D1342" s="57"/>
    </row>
    <row r="1343" spans="2:4" x14ac:dyDescent="0.25">
      <c r="B1343" s="57"/>
      <c r="C1343" s="57"/>
      <c r="D1343" s="57"/>
    </row>
    <row r="1344" spans="2:4" x14ac:dyDescent="0.25">
      <c r="B1344" s="57"/>
      <c r="C1344" s="57"/>
      <c r="D1344" s="57"/>
    </row>
    <row r="1345" spans="2:4" x14ac:dyDescent="0.25">
      <c r="B1345" s="57"/>
      <c r="C1345" s="57"/>
      <c r="D1345" s="57"/>
    </row>
    <row r="1346" spans="2:4" x14ac:dyDescent="0.25">
      <c r="B1346" s="57"/>
      <c r="C1346" s="57"/>
      <c r="D1346" s="57"/>
    </row>
    <row r="1347" spans="2:4" x14ac:dyDescent="0.25">
      <c r="B1347" s="57"/>
      <c r="C1347" s="57"/>
      <c r="D1347" s="57"/>
    </row>
    <row r="1348" spans="2:4" x14ac:dyDescent="0.25">
      <c r="B1348" s="57"/>
      <c r="C1348" s="57"/>
      <c r="D1348" s="57"/>
    </row>
    <row r="1349" spans="2:4" x14ac:dyDescent="0.25">
      <c r="B1349" s="57"/>
      <c r="C1349" s="57"/>
      <c r="D1349" s="57"/>
    </row>
    <row r="1350" spans="2:4" x14ac:dyDescent="0.25">
      <c r="B1350" s="57"/>
      <c r="C1350" s="57"/>
      <c r="D1350" s="57"/>
    </row>
    <row r="1351" spans="2:4" x14ac:dyDescent="0.25">
      <c r="B1351" s="57"/>
      <c r="C1351" s="57"/>
      <c r="D1351" s="57"/>
    </row>
    <row r="1352" spans="2:4" x14ac:dyDescent="0.25">
      <c r="B1352" s="57"/>
      <c r="C1352" s="57"/>
      <c r="D1352" s="57"/>
    </row>
    <row r="1353" spans="2:4" x14ac:dyDescent="0.25">
      <c r="B1353" s="57"/>
      <c r="C1353" s="57"/>
      <c r="D1353" s="57"/>
    </row>
    <row r="1354" spans="2:4" x14ac:dyDescent="0.25">
      <c r="B1354" s="57"/>
      <c r="C1354" s="57"/>
      <c r="D1354" s="57"/>
    </row>
    <row r="1355" spans="2:4" x14ac:dyDescent="0.25">
      <c r="B1355" s="57"/>
      <c r="C1355" s="57"/>
      <c r="D1355" s="57"/>
    </row>
    <row r="1356" spans="2:4" x14ac:dyDescent="0.25">
      <c r="B1356" s="57"/>
      <c r="C1356" s="57"/>
      <c r="D1356" s="57"/>
    </row>
    <row r="1357" spans="2:4" x14ac:dyDescent="0.25">
      <c r="B1357" s="57"/>
      <c r="C1357" s="57"/>
      <c r="D1357" s="57"/>
    </row>
    <row r="1358" spans="2:4" x14ac:dyDescent="0.25">
      <c r="B1358" s="57"/>
      <c r="C1358" s="57"/>
      <c r="D1358" s="57"/>
    </row>
    <row r="1359" spans="2:4" x14ac:dyDescent="0.25">
      <c r="B1359" s="57"/>
      <c r="C1359" s="57"/>
      <c r="D1359" s="57"/>
    </row>
    <row r="1360" spans="2:4" x14ac:dyDescent="0.25">
      <c r="B1360" s="57"/>
      <c r="C1360" s="57"/>
      <c r="D1360" s="57"/>
    </row>
    <row r="1361" spans="2:4" x14ac:dyDescent="0.25">
      <c r="B1361" s="57"/>
      <c r="C1361" s="57"/>
      <c r="D1361" s="57"/>
    </row>
    <row r="1362" spans="2:4" x14ac:dyDescent="0.25">
      <c r="B1362" s="57"/>
      <c r="C1362" s="57"/>
      <c r="D1362" s="57"/>
    </row>
    <row r="1363" spans="2:4" x14ac:dyDescent="0.25">
      <c r="B1363" s="57"/>
      <c r="C1363" s="57"/>
      <c r="D1363" s="57"/>
    </row>
    <row r="1364" spans="2:4" x14ac:dyDescent="0.25">
      <c r="B1364" s="57"/>
      <c r="C1364" s="57"/>
      <c r="D1364" s="57"/>
    </row>
    <row r="1365" spans="2:4" x14ac:dyDescent="0.25">
      <c r="B1365" s="57"/>
      <c r="C1365" s="57"/>
      <c r="D1365" s="57"/>
    </row>
    <row r="1366" spans="2:4" x14ac:dyDescent="0.25">
      <c r="B1366" s="57"/>
      <c r="C1366" s="57"/>
      <c r="D1366" s="57"/>
    </row>
    <row r="1367" spans="2:4" x14ac:dyDescent="0.25">
      <c r="B1367" s="57"/>
      <c r="C1367" s="57"/>
      <c r="D1367" s="57"/>
    </row>
    <row r="1368" spans="2:4" x14ac:dyDescent="0.25">
      <c r="B1368" s="57"/>
      <c r="C1368" s="57"/>
      <c r="D1368" s="57"/>
    </row>
    <row r="1369" spans="2:4" x14ac:dyDescent="0.25">
      <c r="B1369" s="57"/>
      <c r="C1369" s="57"/>
      <c r="D1369" s="57"/>
    </row>
    <row r="1370" spans="2:4" x14ac:dyDescent="0.25">
      <c r="B1370" s="57"/>
      <c r="C1370" s="57"/>
      <c r="D1370" s="57"/>
    </row>
    <row r="1371" spans="2:4" x14ac:dyDescent="0.25">
      <c r="B1371" s="57"/>
      <c r="C1371" s="57"/>
      <c r="D1371" s="57"/>
    </row>
    <row r="1372" spans="2:4" x14ac:dyDescent="0.25">
      <c r="B1372" s="57"/>
      <c r="C1372" s="57"/>
      <c r="D1372" s="57"/>
    </row>
    <row r="1373" spans="2:4" x14ac:dyDescent="0.25">
      <c r="B1373" s="57"/>
      <c r="C1373" s="57"/>
      <c r="D1373" s="57"/>
    </row>
    <row r="1374" spans="2:4" x14ac:dyDescent="0.25">
      <c r="B1374" s="57"/>
      <c r="C1374" s="57"/>
      <c r="D1374" s="57"/>
    </row>
    <row r="1375" spans="2:4" x14ac:dyDescent="0.25">
      <c r="B1375" s="57"/>
      <c r="C1375" s="57"/>
      <c r="D1375" s="57"/>
    </row>
    <row r="1376" spans="2:4" x14ac:dyDescent="0.25">
      <c r="B1376" s="57"/>
      <c r="C1376" s="57"/>
      <c r="D1376" s="57"/>
    </row>
    <row r="1377" spans="2:4" x14ac:dyDescent="0.25">
      <c r="B1377" s="57"/>
      <c r="C1377" s="57"/>
      <c r="D1377" s="57"/>
    </row>
    <row r="1378" spans="2:4" x14ac:dyDescent="0.25">
      <c r="B1378" s="57"/>
      <c r="C1378" s="57"/>
      <c r="D1378" s="57"/>
    </row>
    <row r="1379" spans="2:4" x14ac:dyDescent="0.25">
      <c r="B1379" s="57"/>
      <c r="C1379" s="57"/>
      <c r="D1379" s="57"/>
    </row>
    <row r="1380" spans="2:4" x14ac:dyDescent="0.25">
      <c r="B1380" s="57"/>
      <c r="C1380" s="57"/>
      <c r="D1380" s="57"/>
    </row>
    <row r="1381" spans="2:4" x14ac:dyDescent="0.25">
      <c r="B1381" s="57"/>
      <c r="C1381" s="57"/>
      <c r="D1381" s="57"/>
    </row>
    <row r="1382" spans="2:4" x14ac:dyDescent="0.25">
      <c r="B1382" s="57"/>
      <c r="C1382" s="57"/>
      <c r="D1382" s="57"/>
    </row>
    <row r="1383" spans="2:4" x14ac:dyDescent="0.25">
      <c r="B1383" s="57"/>
      <c r="C1383" s="57"/>
      <c r="D1383" s="57"/>
    </row>
    <row r="1384" spans="2:4" x14ac:dyDescent="0.25">
      <c r="B1384" s="57"/>
      <c r="C1384" s="57"/>
      <c r="D1384" s="57"/>
    </row>
    <row r="1385" spans="2:4" x14ac:dyDescent="0.25">
      <c r="B1385" s="57"/>
      <c r="C1385" s="57"/>
      <c r="D1385" s="57"/>
    </row>
    <row r="1386" spans="2:4" x14ac:dyDescent="0.25">
      <c r="B1386" s="57"/>
      <c r="C1386" s="57"/>
      <c r="D1386" s="57"/>
    </row>
    <row r="1387" spans="2:4" x14ac:dyDescent="0.25">
      <c r="B1387" s="57"/>
      <c r="C1387" s="57"/>
      <c r="D1387" s="57"/>
    </row>
    <row r="1388" spans="2:4" x14ac:dyDescent="0.25">
      <c r="B1388" s="57"/>
      <c r="C1388" s="57"/>
      <c r="D1388" s="57"/>
    </row>
    <row r="1389" spans="2:4" x14ac:dyDescent="0.25">
      <c r="B1389" s="57"/>
      <c r="C1389" s="57"/>
      <c r="D1389" s="57"/>
    </row>
    <row r="1390" spans="2:4" x14ac:dyDescent="0.25">
      <c r="B1390" s="57"/>
      <c r="C1390" s="57"/>
      <c r="D1390" s="57"/>
    </row>
    <row r="1391" spans="2:4" x14ac:dyDescent="0.25">
      <c r="B1391" s="57"/>
      <c r="C1391" s="57"/>
      <c r="D1391" s="57"/>
    </row>
    <row r="1392" spans="2:4" x14ac:dyDescent="0.25">
      <c r="B1392" s="57"/>
      <c r="C1392" s="57"/>
      <c r="D1392" s="57"/>
    </row>
    <row r="1393" spans="2:4" x14ac:dyDescent="0.25">
      <c r="B1393" s="57"/>
      <c r="C1393" s="57"/>
      <c r="D1393" s="57"/>
    </row>
    <row r="1394" spans="2:4" x14ac:dyDescent="0.25">
      <c r="B1394" s="57"/>
      <c r="C1394" s="57"/>
      <c r="D1394" s="57"/>
    </row>
    <row r="1395" spans="2:4" x14ac:dyDescent="0.25">
      <c r="B1395" s="57"/>
      <c r="C1395" s="57"/>
      <c r="D1395" s="57"/>
    </row>
    <row r="1396" spans="2:4" x14ac:dyDescent="0.25">
      <c r="B1396" s="57"/>
      <c r="C1396" s="57"/>
      <c r="D1396" s="57"/>
    </row>
    <row r="1397" spans="2:4" x14ac:dyDescent="0.25">
      <c r="B1397" s="57"/>
      <c r="C1397" s="57"/>
      <c r="D1397" s="57"/>
    </row>
    <row r="1398" spans="2:4" x14ac:dyDescent="0.25">
      <c r="B1398" s="57"/>
      <c r="C1398" s="57"/>
      <c r="D1398" s="57"/>
    </row>
    <row r="1399" spans="2:4" x14ac:dyDescent="0.25">
      <c r="B1399" s="57"/>
      <c r="C1399" s="57"/>
      <c r="D1399" s="57"/>
    </row>
    <row r="1400" spans="2:4" x14ac:dyDescent="0.25">
      <c r="B1400" s="57"/>
      <c r="C1400" s="57"/>
      <c r="D1400" s="57"/>
    </row>
    <row r="1401" spans="2:4" x14ac:dyDescent="0.25">
      <c r="B1401" s="57"/>
      <c r="C1401" s="57"/>
      <c r="D1401" s="57"/>
    </row>
    <row r="1402" spans="2:4" x14ac:dyDescent="0.25">
      <c r="B1402" s="57"/>
      <c r="C1402" s="57"/>
      <c r="D1402" s="57"/>
    </row>
    <row r="1403" spans="2:4" x14ac:dyDescent="0.25">
      <c r="B1403" s="57"/>
      <c r="C1403" s="57"/>
      <c r="D1403" s="57"/>
    </row>
    <row r="1404" spans="2:4" x14ac:dyDescent="0.25">
      <c r="B1404" s="57"/>
      <c r="C1404" s="57"/>
      <c r="D1404" s="57"/>
    </row>
    <row r="1405" spans="2:4" x14ac:dyDescent="0.25">
      <c r="B1405" s="57"/>
      <c r="C1405" s="57"/>
      <c r="D1405" s="57"/>
    </row>
    <row r="1406" spans="2:4" x14ac:dyDescent="0.25">
      <c r="B1406" s="57"/>
      <c r="C1406" s="57"/>
      <c r="D1406" s="57"/>
    </row>
    <row r="1407" spans="2:4" x14ac:dyDescent="0.25">
      <c r="B1407" s="57"/>
      <c r="C1407" s="57"/>
      <c r="D1407" s="57"/>
    </row>
    <row r="1408" spans="2:4" x14ac:dyDescent="0.25">
      <c r="B1408" s="57"/>
      <c r="C1408" s="57"/>
      <c r="D1408" s="57"/>
    </row>
    <row r="1409" spans="2:4" x14ac:dyDescent="0.25">
      <c r="B1409" s="57"/>
      <c r="C1409" s="57"/>
      <c r="D1409" s="57"/>
    </row>
    <row r="1410" spans="2:4" x14ac:dyDescent="0.25">
      <c r="B1410" s="57"/>
      <c r="C1410" s="57"/>
      <c r="D1410" s="57"/>
    </row>
    <row r="1411" spans="2:4" x14ac:dyDescent="0.25">
      <c r="B1411" s="57"/>
      <c r="C1411" s="57"/>
      <c r="D1411" s="57"/>
    </row>
    <row r="1412" spans="2:4" x14ac:dyDescent="0.25">
      <c r="B1412" s="57"/>
      <c r="C1412" s="57"/>
      <c r="D1412" s="57"/>
    </row>
    <row r="1413" spans="2:4" x14ac:dyDescent="0.25">
      <c r="B1413" s="57"/>
      <c r="C1413" s="57"/>
      <c r="D1413" s="57"/>
    </row>
    <row r="1414" spans="2:4" x14ac:dyDescent="0.25">
      <c r="B1414" s="57"/>
      <c r="C1414" s="57"/>
      <c r="D1414" s="57"/>
    </row>
    <row r="1415" spans="2:4" x14ac:dyDescent="0.25">
      <c r="B1415" s="57"/>
      <c r="C1415" s="57"/>
      <c r="D1415" s="57"/>
    </row>
    <row r="1416" spans="2:4" x14ac:dyDescent="0.25">
      <c r="B1416" s="57"/>
      <c r="C1416" s="57"/>
      <c r="D1416" s="57"/>
    </row>
    <row r="1417" spans="2:4" x14ac:dyDescent="0.25">
      <c r="B1417" s="57"/>
      <c r="C1417" s="57"/>
      <c r="D1417" s="57"/>
    </row>
    <row r="1418" spans="2:4" x14ac:dyDescent="0.25">
      <c r="B1418" s="57"/>
      <c r="C1418" s="57"/>
      <c r="D1418" s="57"/>
    </row>
    <row r="1419" spans="2:4" x14ac:dyDescent="0.25">
      <c r="B1419" s="57"/>
      <c r="C1419" s="57"/>
      <c r="D1419" s="57"/>
    </row>
    <row r="1420" spans="2:4" x14ac:dyDescent="0.25">
      <c r="B1420" s="57"/>
      <c r="C1420" s="57"/>
      <c r="D1420" s="57"/>
    </row>
    <row r="1421" spans="2:4" x14ac:dyDescent="0.25">
      <c r="B1421" s="57"/>
      <c r="C1421" s="57"/>
      <c r="D1421" s="57"/>
    </row>
    <row r="1422" spans="2:4" x14ac:dyDescent="0.25">
      <c r="B1422" s="57"/>
      <c r="C1422" s="57"/>
      <c r="D1422" s="57"/>
    </row>
    <row r="1423" spans="2:4" x14ac:dyDescent="0.25">
      <c r="B1423" s="57"/>
      <c r="C1423" s="57"/>
      <c r="D1423" s="57"/>
    </row>
    <row r="1424" spans="2:4" x14ac:dyDescent="0.25">
      <c r="B1424" s="57"/>
      <c r="C1424" s="57"/>
      <c r="D1424" s="57"/>
    </row>
    <row r="1425" spans="2:4" x14ac:dyDescent="0.25">
      <c r="B1425" s="57"/>
      <c r="C1425" s="57"/>
      <c r="D1425" s="57"/>
    </row>
    <row r="1426" spans="2:4" x14ac:dyDescent="0.25">
      <c r="B1426" s="57"/>
      <c r="C1426" s="57"/>
      <c r="D1426" s="57"/>
    </row>
    <row r="1427" spans="2:4" x14ac:dyDescent="0.25">
      <c r="B1427" s="57"/>
      <c r="C1427" s="57"/>
      <c r="D1427" s="57"/>
    </row>
    <row r="1428" spans="2:4" x14ac:dyDescent="0.25">
      <c r="B1428" s="57"/>
      <c r="C1428" s="57"/>
      <c r="D1428" s="57"/>
    </row>
    <row r="1429" spans="2:4" x14ac:dyDescent="0.25">
      <c r="B1429" s="57"/>
      <c r="C1429" s="57"/>
      <c r="D1429" s="57"/>
    </row>
    <row r="1430" spans="2:4" x14ac:dyDescent="0.25">
      <c r="B1430" s="57"/>
      <c r="C1430" s="57"/>
      <c r="D1430" s="57"/>
    </row>
    <row r="1431" spans="2:4" x14ac:dyDescent="0.25">
      <c r="B1431" s="57"/>
      <c r="C1431" s="57"/>
      <c r="D1431" s="57"/>
    </row>
    <row r="1432" spans="2:4" x14ac:dyDescent="0.25">
      <c r="B1432" s="57"/>
      <c r="C1432" s="57"/>
      <c r="D1432" s="57"/>
    </row>
    <row r="1433" spans="2:4" x14ac:dyDescent="0.25">
      <c r="B1433" s="57"/>
      <c r="C1433" s="57"/>
      <c r="D1433" s="57"/>
    </row>
    <row r="1434" spans="2:4" x14ac:dyDescent="0.25">
      <c r="B1434" s="57"/>
      <c r="C1434" s="57"/>
      <c r="D1434" s="57"/>
    </row>
    <row r="1435" spans="2:4" x14ac:dyDescent="0.25">
      <c r="B1435" s="57"/>
      <c r="C1435" s="57"/>
      <c r="D1435" s="57"/>
    </row>
    <row r="1436" spans="2:4" x14ac:dyDescent="0.25">
      <c r="B1436" s="57"/>
      <c r="C1436" s="57"/>
      <c r="D1436" s="57"/>
    </row>
    <row r="1437" spans="2:4" x14ac:dyDescent="0.25">
      <c r="B1437" s="57"/>
      <c r="C1437" s="57"/>
      <c r="D1437" s="57"/>
    </row>
    <row r="1438" spans="2:4" x14ac:dyDescent="0.25">
      <c r="B1438" s="57"/>
      <c r="C1438" s="57"/>
      <c r="D1438" s="57"/>
    </row>
    <row r="1439" spans="2:4" x14ac:dyDescent="0.25">
      <c r="B1439" s="57"/>
      <c r="C1439" s="57"/>
      <c r="D1439" s="57"/>
    </row>
    <row r="1440" spans="2:4" x14ac:dyDescent="0.25">
      <c r="B1440" s="57"/>
      <c r="C1440" s="57"/>
      <c r="D1440" s="57"/>
    </row>
    <row r="1441" spans="2:4" x14ac:dyDescent="0.25">
      <c r="B1441" s="57"/>
      <c r="C1441" s="57"/>
      <c r="D1441" s="57"/>
    </row>
    <row r="1442" spans="2:4" x14ac:dyDescent="0.25">
      <c r="B1442" s="57"/>
      <c r="C1442" s="57"/>
      <c r="D1442" s="57"/>
    </row>
    <row r="1443" spans="2:4" x14ac:dyDescent="0.25">
      <c r="B1443" s="57"/>
      <c r="C1443" s="57"/>
      <c r="D1443" s="57"/>
    </row>
    <row r="1444" spans="2:4" x14ac:dyDescent="0.25">
      <c r="B1444" s="57"/>
      <c r="C1444" s="57"/>
      <c r="D1444" s="57"/>
    </row>
    <row r="1445" spans="2:4" x14ac:dyDescent="0.25">
      <c r="B1445" s="57"/>
      <c r="C1445" s="57"/>
      <c r="D1445" s="57"/>
    </row>
    <row r="1446" spans="2:4" x14ac:dyDescent="0.25">
      <c r="B1446" s="57"/>
      <c r="C1446" s="57"/>
      <c r="D1446" s="57"/>
    </row>
    <row r="1447" spans="2:4" x14ac:dyDescent="0.25">
      <c r="B1447" s="57"/>
      <c r="C1447" s="57"/>
      <c r="D1447" s="57"/>
    </row>
    <row r="1448" spans="2:4" x14ac:dyDescent="0.25">
      <c r="B1448" s="57"/>
      <c r="C1448" s="57"/>
      <c r="D1448" s="57"/>
    </row>
    <row r="1449" spans="2:4" x14ac:dyDescent="0.25">
      <c r="B1449" s="57"/>
      <c r="C1449" s="57"/>
      <c r="D1449" s="57"/>
    </row>
    <row r="1450" spans="2:4" x14ac:dyDescent="0.25">
      <c r="B1450" s="57"/>
      <c r="C1450" s="57"/>
      <c r="D1450" s="57"/>
    </row>
    <row r="1451" spans="2:4" x14ac:dyDescent="0.25">
      <c r="B1451" s="57"/>
      <c r="C1451" s="57"/>
      <c r="D1451" s="57"/>
    </row>
    <row r="1452" spans="2:4" x14ac:dyDescent="0.25">
      <c r="B1452" s="57"/>
      <c r="C1452" s="57"/>
      <c r="D1452" s="57"/>
    </row>
    <row r="1453" spans="2:4" x14ac:dyDescent="0.25">
      <c r="B1453" s="57"/>
      <c r="C1453" s="57"/>
      <c r="D1453" s="57"/>
    </row>
    <row r="1454" spans="2:4" x14ac:dyDescent="0.25">
      <c r="B1454" s="57"/>
      <c r="C1454" s="57"/>
      <c r="D1454" s="57"/>
    </row>
    <row r="1455" spans="2:4" x14ac:dyDescent="0.25">
      <c r="B1455" s="57"/>
      <c r="C1455" s="57"/>
      <c r="D1455" s="57"/>
    </row>
    <row r="1456" spans="2:4" x14ac:dyDescent="0.25">
      <c r="B1456" s="57"/>
      <c r="C1456" s="57"/>
      <c r="D1456" s="57"/>
    </row>
    <row r="1457" spans="2:4" x14ac:dyDescent="0.25">
      <c r="B1457" s="57"/>
      <c r="C1457" s="57"/>
      <c r="D1457" s="57"/>
    </row>
    <row r="1458" spans="2:4" x14ac:dyDescent="0.25">
      <c r="B1458" s="57"/>
      <c r="C1458" s="57"/>
      <c r="D1458" s="57"/>
    </row>
    <row r="1459" spans="2:4" x14ac:dyDescent="0.25">
      <c r="B1459" s="57"/>
      <c r="C1459" s="57"/>
      <c r="D1459" s="57"/>
    </row>
    <row r="1460" spans="2:4" x14ac:dyDescent="0.25">
      <c r="B1460" s="57"/>
      <c r="C1460" s="57"/>
      <c r="D1460" s="57"/>
    </row>
    <row r="1461" spans="2:4" x14ac:dyDescent="0.25">
      <c r="B1461" s="57"/>
      <c r="C1461" s="57"/>
      <c r="D1461" s="57"/>
    </row>
    <row r="1462" spans="2:4" x14ac:dyDescent="0.25">
      <c r="B1462" s="57"/>
      <c r="C1462" s="57"/>
      <c r="D1462" s="57"/>
    </row>
    <row r="1463" spans="2:4" x14ac:dyDescent="0.25">
      <c r="B1463" s="57"/>
      <c r="C1463" s="57"/>
      <c r="D1463" s="57"/>
    </row>
    <row r="1464" spans="2:4" x14ac:dyDescent="0.25">
      <c r="B1464" s="57"/>
      <c r="C1464" s="57"/>
      <c r="D1464" s="57"/>
    </row>
    <row r="1465" spans="2:4" x14ac:dyDescent="0.25">
      <c r="B1465" s="57"/>
      <c r="C1465" s="57"/>
      <c r="D1465" s="57"/>
    </row>
    <row r="1466" spans="2:4" x14ac:dyDescent="0.25">
      <c r="B1466" s="57"/>
      <c r="C1466" s="57"/>
      <c r="D1466" s="57"/>
    </row>
    <row r="1467" spans="2:4" x14ac:dyDescent="0.25">
      <c r="B1467" s="57"/>
      <c r="C1467" s="57"/>
      <c r="D1467" s="57"/>
    </row>
    <row r="1468" spans="2:4" x14ac:dyDescent="0.25">
      <c r="B1468" s="57"/>
      <c r="C1468" s="57"/>
      <c r="D1468" s="57"/>
    </row>
    <row r="1469" spans="2:4" x14ac:dyDescent="0.25">
      <c r="B1469" s="57"/>
      <c r="C1469" s="57"/>
      <c r="D1469" s="57"/>
    </row>
    <row r="1470" spans="2:4" x14ac:dyDescent="0.25">
      <c r="B1470" s="57"/>
      <c r="C1470" s="57"/>
      <c r="D1470" s="57"/>
    </row>
    <row r="1471" spans="2:4" x14ac:dyDescent="0.25">
      <c r="B1471" s="57"/>
      <c r="C1471" s="57"/>
      <c r="D1471" s="57"/>
    </row>
    <row r="1472" spans="2:4" x14ac:dyDescent="0.25">
      <c r="B1472" s="57"/>
      <c r="C1472" s="57"/>
      <c r="D1472" s="57"/>
    </row>
    <row r="1473" spans="2:4" x14ac:dyDescent="0.25">
      <c r="B1473" s="57"/>
      <c r="C1473" s="57"/>
      <c r="D1473" s="57"/>
    </row>
    <row r="1474" spans="2:4" x14ac:dyDescent="0.25">
      <c r="B1474" s="57"/>
      <c r="C1474" s="57"/>
      <c r="D1474" s="57"/>
    </row>
    <row r="1475" spans="2:4" x14ac:dyDescent="0.25">
      <c r="B1475" s="57"/>
      <c r="C1475" s="57"/>
      <c r="D1475" s="57"/>
    </row>
    <row r="1476" spans="2:4" x14ac:dyDescent="0.25">
      <c r="B1476" s="57"/>
      <c r="C1476" s="57"/>
      <c r="D1476" s="57"/>
    </row>
    <row r="1477" spans="2:4" x14ac:dyDescent="0.25">
      <c r="B1477" s="57"/>
      <c r="C1477" s="57"/>
      <c r="D1477" s="57"/>
    </row>
    <row r="1478" spans="2:4" x14ac:dyDescent="0.25">
      <c r="B1478" s="57"/>
      <c r="C1478" s="57"/>
      <c r="D1478" s="57"/>
    </row>
    <row r="1479" spans="2:4" x14ac:dyDescent="0.25">
      <c r="B1479" s="57"/>
      <c r="C1479" s="57"/>
      <c r="D1479" s="57"/>
    </row>
    <row r="1480" spans="2:4" x14ac:dyDescent="0.25">
      <c r="B1480" s="57"/>
      <c r="C1480" s="57"/>
      <c r="D1480" s="57"/>
    </row>
    <row r="1481" spans="2:4" x14ac:dyDescent="0.25">
      <c r="B1481" s="57"/>
      <c r="C1481" s="57"/>
      <c r="D1481" s="57"/>
    </row>
    <row r="1482" spans="2:4" x14ac:dyDescent="0.25">
      <c r="B1482" s="57"/>
      <c r="C1482" s="57"/>
      <c r="D1482" s="57"/>
    </row>
    <row r="1483" spans="2:4" x14ac:dyDescent="0.25">
      <c r="B1483" s="57"/>
      <c r="C1483" s="57"/>
      <c r="D1483" s="57"/>
    </row>
    <row r="1484" spans="2:4" x14ac:dyDescent="0.25">
      <c r="B1484" s="57"/>
      <c r="C1484" s="57"/>
      <c r="D1484" s="57"/>
    </row>
    <row r="1485" spans="2:4" x14ac:dyDescent="0.25">
      <c r="B1485" s="57"/>
      <c r="C1485" s="57"/>
      <c r="D1485" s="57"/>
    </row>
    <row r="1486" spans="2:4" x14ac:dyDescent="0.25">
      <c r="B1486" s="57"/>
      <c r="C1486" s="57"/>
      <c r="D1486" s="57"/>
    </row>
    <row r="1487" spans="2:4" x14ac:dyDescent="0.25">
      <c r="B1487" s="57"/>
      <c r="C1487" s="57"/>
      <c r="D1487" s="57"/>
    </row>
    <row r="1488" spans="2:4" x14ac:dyDescent="0.25">
      <c r="B1488" s="57"/>
      <c r="C1488" s="57"/>
      <c r="D1488" s="57"/>
    </row>
    <row r="1489" spans="2:4" x14ac:dyDescent="0.25">
      <c r="B1489" s="57"/>
      <c r="C1489" s="57"/>
      <c r="D1489" s="57"/>
    </row>
    <row r="1490" spans="2:4" x14ac:dyDescent="0.25">
      <c r="B1490" s="57"/>
      <c r="C1490" s="57"/>
      <c r="D1490" s="57"/>
    </row>
    <row r="1491" spans="2:4" x14ac:dyDescent="0.25">
      <c r="B1491" s="57"/>
      <c r="C1491" s="57"/>
      <c r="D1491" s="57"/>
    </row>
    <row r="1492" spans="2:4" x14ac:dyDescent="0.25">
      <c r="B1492" s="57"/>
      <c r="C1492" s="57"/>
      <c r="D1492" s="57"/>
    </row>
    <row r="1493" spans="2:4" x14ac:dyDescent="0.25">
      <c r="B1493" s="57"/>
      <c r="C1493" s="57"/>
      <c r="D1493" s="57"/>
    </row>
    <row r="1494" spans="2:4" x14ac:dyDescent="0.25">
      <c r="B1494" s="57"/>
      <c r="C1494" s="57"/>
      <c r="D1494" s="57"/>
    </row>
    <row r="1495" spans="2:4" x14ac:dyDescent="0.25">
      <c r="B1495" s="57"/>
      <c r="C1495" s="57"/>
      <c r="D1495" s="57"/>
    </row>
    <row r="1496" spans="2:4" x14ac:dyDescent="0.25">
      <c r="B1496" s="57"/>
      <c r="C1496" s="57"/>
      <c r="D1496" s="57"/>
    </row>
    <row r="1497" spans="2:4" x14ac:dyDescent="0.25">
      <c r="B1497" s="57"/>
      <c r="C1497" s="57"/>
      <c r="D1497" s="57"/>
    </row>
    <row r="1498" spans="2:4" x14ac:dyDescent="0.25">
      <c r="B1498" s="57"/>
      <c r="C1498" s="57"/>
      <c r="D1498" s="57"/>
    </row>
    <row r="1499" spans="2:4" x14ac:dyDescent="0.25">
      <c r="B1499" s="57"/>
      <c r="C1499" s="57"/>
      <c r="D1499" s="57"/>
    </row>
    <row r="1500" spans="2:4" x14ac:dyDescent="0.25">
      <c r="B1500" s="57"/>
      <c r="C1500" s="57"/>
      <c r="D1500" s="57"/>
    </row>
    <row r="1501" spans="2:4" x14ac:dyDescent="0.25">
      <c r="B1501" s="57"/>
      <c r="C1501" s="57"/>
      <c r="D1501" s="57"/>
    </row>
    <row r="1502" spans="2:4" x14ac:dyDescent="0.25">
      <c r="B1502" s="57"/>
      <c r="C1502" s="57"/>
      <c r="D1502" s="57"/>
    </row>
    <row r="1503" spans="2:4" x14ac:dyDescent="0.25">
      <c r="B1503" s="57"/>
      <c r="C1503" s="57"/>
      <c r="D1503" s="57"/>
    </row>
    <row r="1504" spans="2:4" x14ac:dyDescent="0.25">
      <c r="B1504" s="57"/>
      <c r="C1504" s="57"/>
      <c r="D1504" s="57"/>
    </row>
    <row r="1505" spans="2:4" x14ac:dyDescent="0.25">
      <c r="B1505" s="57"/>
      <c r="C1505" s="57"/>
      <c r="D1505" s="57"/>
    </row>
    <row r="1506" spans="2:4" x14ac:dyDescent="0.25">
      <c r="B1506" s="57"/>
      <c r="C1506" s="57"/>
      <c r="D1506" s="57"/>
    </row>
    <row r="1507" spans="2:4" x14ac:dyDescent="0.25">
      <c r="B1507" s="57"/>
      <c r="C1507" s="57"/>
      <c r="D1507" s="57"/>
    </row>
    <row r="1508" spans="2:4" x14ac:dyDescent="0.25">
      <c r="B1508" s="57"/>
      <c r="C1508" s="57"/>
      <c r="D1508" s="57"/>
    </row>
    <row r="1509" spans="2:4" x14ac:dyDescent="0.25">
      <c r="B1509" s="57"/>
      <c r="C1509" s="57"/>
      <c r="D1509" s="57"/>
    </row>
    <row r="1510" spans="2:4" x14ac:dyDescent="0.25">
      <c r="B1510" s="57"/>
      <c r="C1510" s="57"/>
      <c r="D1510" s="57"/>
    </row>
    <row r="1511" spans="2:4" x14ac:dyDescent="0.25">
      <c r="B1511" s="57"/>
      <c r="C1511" s="57"/>
      <c r="D1511" s="57"/>
    </row>
    <row r="1512" spans="2:4" x14ac:dyDescent="0.25">
      <c r="B1512" s="57"/>
      <c r="C1512" s="57"/>
      <c r="D1512" s="57"/>
    </row>
    <row r="1513" spans="2:4" x14ac:dyDescent="0.25">
      <c r="B1513" s="57"/>
      <c r="C1513" s="57"/>
      <c r="D1513" s="57"/>
    </row>
    <row r="1514" spans="2:4" x14ac:dyDescent="0.25">
      <c r="B1514" s="57"/>
      <c r="C1514" s="57"/>
      <c r="D1514" s="57"/>
    </row>
    <row r="1515" spans="2:4" x14ac:dyDescent="0.25">
      <c r="B1515" s="57"/>
      <c r="C1515" s="57"/>
      <c r="D1515" s="57"/>
    </row>
    <row r="1516" spans="2:4" x14ac:dyDescent="0.25">
      <c r="B1516" s="57"/>
      <c r="C1516" s="57"/>
      <c r="D1516" s="57"/>
    </row>
    <row r="1517" spans="2:4" x14ac:dyDescent="0.25">
      <c r="B1517" s="57"/>
      <c r="C1517" s="57"/>
      <c r="D1517" s="57"/>
    </row>
    <row r="1518" spans="2:4" x14ac:dyDescent="0.25">
      <c r="B1518" s="57"/>
      <c r="C1518" s="57"/>
      <c r="D1518" s="57"/>
    </row>
    <row r="1519" spans="2:4" x14ac:dyDescent="0.25">
      <c r="B1519" s="57"/>
      <c r="C1519" s="57"/>
      <c r="D1519" s="57"/>
    </row>
    <row r="1520" spans="2:4" x14ac:dyDescent="0.25">
      <c r="B1520" s="57"/>
      <c r="C1520" s="57"/>
      <c r="D1520" s="57"/>
    </row>
    <row r="1521" spans="2:4" x14ac:dyDescent="0.25">
      <c r="B1521" s="57"/>
      <c r="C1521" s="57"/>
      <c r="D1521" s="57"/>
    </row>
    <row r="1522" spans="2:4" x14ac:dyDescent="0.25">
      <c r="B1522" s="57"/>
      <c r="C1522" s="57"/>
      <c r="D1522" s="57"/>
    </row>
    <row r="1523" spans="2:4" x14ac:dyDescent="0.25">
      <c r="B1523" s="57"/>
      <c r="C1523" s="57"/>
      <c r="D1523" s="57"/>
    </row>
    <row r="1524" spans="2:4" x14ac:dyDescent="0.25">
      <c r="B1524" s="57"/>
      <c r="C1524" s="57"/>
      <c r="D1524" s="57"/>
    </row>
    <row r="1525" spans="2:4" x14ac:dyDescent="0.25">
      <c r="B1525" s="57"/>
      <c r="C1525" s="57"/>
      <c r="D1525" s="57"/>
    </row>
    <row r="1526" spans="2:4" x14ac:dyDescent="0.25">
      <c r="B1526" s="57"/>
      <c r="C1526" s="57"/>
      <c r="D1526" s="57"/>
    </row>
    <row r="1527" spans="2:4" x14ac:dyDescent="0.25">
      <c r="B1527" s="57"/>
      <c r="C1527" s="57"/>
      <c r="D1527" s="57"/>
    </row>
    <row r="1528" spans="2:4" x14ac:dyDescent="0.25">
      <c r="B1528" s="57"/>
      <c r="C1528" s="57"/>
      <c r="D1528" s="57"/>
    </row>
    <row r="1529" spans="2:4" x14ac:dyDescent="0.25">
      <c r="B1529" s="57"/>
      <c r="C1529" s="57"/>
      <c r="D1529" s="57"/>
    </row>
    <row r="1530" spans="2:4" x14ac:dyDescent="0.25">
      <c r="B1530" s="57"/>
      <c r="C1530" s="57"/>
      <c r="D1530" s="57"/>
    </row>
    <row r="1531" spans="2:4" x14ac:dyDescent="0.25">
      <c r="B1531" s="57"/>
      <c r="C1531" s="57"/>
      <c r="D1531" s="57"/>
    </row>
    <row r="1532" spans="2:4" x14ac:dyDescent="0.25">
      <c r="B1532" s="57"/>
      <c r="C1532" s="57"/>
      <c r="D1532" s="57"/>
    </row>
    <row r="1533" spans="2:4" x14ac:dyDescent="0.25">
      <c r="B1533" s="57"/>
      <c r="C1533" s="57"/>
      <c r="D1533" s="57"/>
    </row>
    <row r="1534" spans="2:4" x14ac:dyDescent="0.25">
      <c r="B1534" s="57"/>
      <c r="C1534" s="57"/>
      <c r="D1534" s="57"/>
    </row>
    <row r="1535" spans="2:4" x14ac:dyDescent="0.25">
      <c r="B1535" s="57"/>
      <c r="C1535" s="57"/>
      <c r="D1535" s="57"/>
    </row>
    <row r="1536" spans="2:4" x14ac:dyDescent="0.25">
      <c r="B1536" s="57"/>
      <c r="C1536" s="57"/>
      <c r="D1536" s="57"/>
    </row>
    <row r="1537" spans="2:4" x14ac:dyDescent="0.25">
      <c r="B1537" s="57"/>
      <c r="C1537" s="57"/>
      <c r="D1537" s="57"/>
    </row>
    <row r="1538" spans="2:4" x14ac:dyDescent="0.25">
      <c r="B1538" s="57"/>
      <c r="C1538" s="57"/>
      <c r="D1538" s="57"/>
    </row>
    <row r="1539" spans="2:4" x14ac:dyDescent="0.25">
      <c r="B1539" s="57"/>
      <c r="C1539" s="57"/>
      <c r="D1539" s="57"/>
    </row>
    <row r="1540" spans="2:4" x14ac:dyDescent="0.25">
      <c r="B1540" s="57"/>
      <c r="C1540" s="57"/>
      <c r="D1540" s="57"/>
    </row>
    <row r="1541" spans="2:4" x14ac:dyDescent="0.25">
      <c r="B1541" s="57"/>
      <c r="C1541" s="57"/>
      <c r="D1541" s="57"/>
    </row>
    <row r="1542" spans="2:4" x14ac:dyDescent="0.25">
      <c r="B1542" s="57"/>
      <c r="C1542" s="57"/>
      <c r="D1542" s="57"/>
    </row>
    <row r="1543" spans="2:4" x14ac:dyDescent="0.25">
      <c r="B1543" s="57"/>
      <c r="C1543" s="57"/>
      <c r="D1543" s="57"/>
    </row>
    <row r="1544" spans="2:4" x14ac:dyDescent="0.25">
      <c r="B1544" s="57"/>
      <c r="C1544" s="57"/>
      <c r="D1544" s="57"/>
    </row>
    <row r="1545" spans="2:4" x14ac:dyDescent="0.25">
      <c r="B1545" s="57"/>
      <c r="C1545" s="57"/>
      <c r="D1545" s="57"/>
    </row>
    <row r="1546" spans="2:4" x14ac:dyDescent="0.25">
      <c r="B1546" s="57"/>
      <c r="C1546" s="57"/>
      <c r="D1546" s="57"/>
    </row>
    <row r="1547" spans="2:4" x14ac:dyDescent="0.25">
      <c r="B1547" s="57"/>
      <c r="C1547" s="57"/>
      <c r="D1547" s="57"/>
    </row>
    <row r="1548" spans="2:4" x14ac:dyDescent="0.25">
      <c r="B1548" s="57"/>
      <c r="C1548" s="57"/>
      <c r="D1548" s="57"/>
    </row>
    <row r="1549" spans="2:4" x14ac:dyDescent="0.25">
      <c r="B1549" s="57"/>
      <c r="C1549" s="57"/>
      <c r="D1549" s="57"/>
    </row>
    <row r="1550" spans="2:4" x14ac:dyDescent="0.25">
      <c r="B1550" s="57"/>
      <c r="C1550" s="57"/>
      <c r="D1550" s="57"/>
    </row>
    <row r="1551" spans="2:4" x14ac:dyDescent="0.25">
      <c r="B1551" s="57"/>
      <c r="C1551" s="57"/>
      <c r="D1551" s="57"/>
    </row>
    <row r="1552" spans="2:4" x14ac:dyDescent="0.25">
      <c r="B1552" s="57"/>
      <c r="C1552" s="57"/>
      <c r="D1552" s="57"/>
    </row>
    <row r="1553" spans="2:4" x14ac:dyDescent="0.25">
      <c r="B1553" s="57"/>
      <c r="C1553" s="57"/>
      <c r="D1553" s="57"/>
    </row>
    <row r="1554" spans="2:4" x14ac:dyDescent="0.25">
      <c r="B1554" s="57"/>
      <c r="C1554" s="57"/>
      <c r="D1554" s="57"/>
    </row>
    <row r="1555" spans="2:4" x14ac:dyDescent="0.25">
      <c r="B1555" s="57"/>
      <c r="C1555" s="57"/>
      <c r="D1555" s="57"/>
    </row>
    <row r="1556" spans="2:4" x14ac:dyDescent="0.25">
      <c r="B1556" s="57"/>
      <c r="C1556" s="57"/>
      <c r="D1556" s="57"/>
    </row>
    <row r="1557" spans="2:4" x14ac:dyDescent="0.25">
      <c r="B1557" s="57"/>
      <c r="C1557" s="57"/>
      <c r="D1557" s="57"/>
    </row>
    <row r="1558" spans="2:4" x14ac:dyDescent="0.25">
      <c r="B1558" s="57"/>
      <c r="C1558" s="57"/>
      <c r="D1558" s="57"/>
    </row>
    <row r="1559" spans="2:4" x14ac:dyDescent="0.25">
      <c r="B1559" s="57"/>
      <c r="C1559" s="57"/>
      <c r="D1559" s="57"/>
    </row>
    <row r="1560" spans="2:4" x14ac:dyDescent="0.25">
      <c r="B1560" s="57"/>
      <c r="C1560" s="57"/>
      <c r="D1560" s="57"/>
    </row>
    <row r="1561" spans="2:4" x14ac:dyDescent="0.25">
      <c r="B1561" s="57"/>
      <c r="C1561" s="57"/>
      <c r="D1561" s="57"/>
    </row>
    <row r="1562" spans="2:4" x14ac:dyDescent="0.25">
      <c r="B1562" s="57"/>
      <c r="C1562" s="57"/>
      <c r="D1562" s="57"/>
    </row>
    <row r="1563" spans="2:4" x14ac:dyDescent="0.25">
      <c r="B1563" s="57"/>
      <c r="C1563" s="57"/>
      <c r="D1563" s="57"/>
    </row>
    <row r="1564" spans="2:4" x14ac:dyDescent="0.25">
      <c r="B1564" s="57"/>
      <c r="C1564" s="57"/>
      <c r="D1564" s="57"/>
    </row>
    <row r="1565" spans="2:4" x14ac:dyDescent="0.25">
      <c r="B1565" s="57"/>
      <c r="C1565" s="57"/>
      <c r="D1565" s="57"/>
    </row>
    <row r="1566" spans="2:4" x14ac:dyDescent="0.25">
      <c r="B1566" s="57"/>
      <c r="C1566" s="57"/>
      <c r="D1566" s="57"/>
    </row>
    <row r="1567" spans="2:4" x14ac:dyDescent="0.25">
      <c r="B1567" s="57"/>
      <c r="C1567" s="57"/>
      <c r="D1567" s="57"/>
    </row>
    <row r="1568" spans="2:4" x14ac:dyDescent="0.25">
      <c r="B1568" s="57"/>
      <c r="C1568" s="57"/>
      <c r="D1568" s="57"/>
    </row>
    <row r="1569" spans="2:4" x14ac:dyDescent="0.25">
      <c r="B1569" s="57"/>
      <c r="C1569" s="57"/>
      <c r="D1569" s="57"/>
    </row>
    <row r="1570" spans="2:4" x14ac:dyDescent="0.25">
      <c r="B1570" s="57"/>
      <c r="C1570" s="57"/>
      <c r="D1570" s="57"/>
    </row>
    <row r="1571" spans="2:4" x14ac:dyDescent="0.25">
      <c r="B1571" s="57"/>
      <c r="C1571" s="57"/>
      <c r="D1571" s="57"/>
    </row>
    <row r="1572" spans="2:4" x14ac:dyDescent="0.25">
      <c r="B1572" s="57"/>
      <c r="C1572" s="57"/>
      <c r="D1572" s="57"/>
    </row>
    <row r="1573" spans="2:4" x14ac:dyDescent="0.25">
      <c r="B1573" s="57"/>
      <c r="C1573" s="57"/>
      <c r="D1573" s="57"/>
    </row>
    <row r="1574" spans="2:4" x14ac:dyDescent="0.25">
      <c r="B1574" s="57"/>
      <c r="C1574" s="57"/>
      <c r="D1574" s="57"/>
    </row>
    <row r="1575" spans="2:4" x14ac:dyDescent="0.25">
      <c r="B1575" s="57"/>
      <c r="C1575" s="57"/>
      <c r="D1575" s="57"/>
    </row>
    <row r="1576" spans="2:4" x14ac:dyDescent="0.25">
      <c r="B1576" s="57"/>
      <c r="C1576" s="57"/>
      <c r="D1576" s="57"/>
    </row>
    <row r="1577" spans="2:4" x14ac:dyDescent="0.25">
      <c r="B1577" s="57"/>
      <c r="C1577" s="57"/>
      <c r="D1577" s="57"/>
    </row>
    <row r="1578" spans="2:4" x14ac:dyDescent="0.25">
      <c r="B1578" s="57"/>
      <c r="C1578" s="57"/>
      <c r="D1578" s="57"/>
    </row>
    <row r="1579" spans="2:4" x14ac:dyDescent="0.25">
      <c r="B1579" s="57"/>
      <c r="C1579" s="57"/>
      <c r="D1579" s="57"/>
    </row>
    <row r="1580" spans="2:4" x14ac:dyDescent="0.25">
      <c r="B1580" s="57"/>
      <c r="C1580" s="57"/>
      <c r="D1580" s="57"/>
    </row>
    <row r="1581" spans="2:4" x14ac:dyDescent="0.25">
      <c r="B1581" s="57"/>
      <c r="C1581" s="57"/>
      <c r="D1581" s="57"/>
    </row>
    <row r="1582" spans="2:4" x14ac:dyDescent="0.25">
      <c r="B1582" s="57"/>
      <c r="C1582" s="57"/>
      <c r="D1582" s="57"/>
    </row>
    <row r="1583" spans="2:4" x14ac:dyDescent="0.25">
      <c r="B1583" s="57"/>
      <c r="C1583" s="57"/>
      <c r="D1583" s="57"/>
    </row>
    <row r="1584" spans="2:4" x14ac:dyDescent="0.25">
      <c r="B1584" s="57"/>
      <c r="C1584" s="57"/>
      <c r="D1584" s="57"/>
    </row>
    <row r="1585" spans="2:4" x14ac:dyDescent="0.25">
      <c r="B1585" s="57"/>
      <c r="C1585" s="57"/>
      <c r="D1585" s="57"/>
    </row>
    <row r="1586" spans="2:4" x14ac:dyDescent="0.25">
      <c r="B1586" s="57"/>
      <c r="C1586" s="57"/>
      <c r="D1586" s="57"/>
    </row>
    <row r="1587" spans="2:4" x14ac:dyDescent="0.25">
      <c r="B1587" s="57"/>
      <c r="C1587" s="57"/>
      <c r="D1587" s="57"/>
    </row>
    <row r="1588" spans="2:4" x14ac:dyDescent="0.25">
      <c r="B1588" s="57"/>
      <c r="C1588" s="57"/>
      <c r="D1588" s="57"/>
    </row>
    <row r="1589" spans="2:4" x14ac:dyDescent="0.25">
      <c r="B1589" s="57"/>
      <c r="C1589" s="57"/>
      <c r="D1589" s="57"/>
    </row>
    <row r="1590" spans="2:4" x14ac:dyDescent="0.25">
      <c r="B1590" s="57"/>
      <c r="C1590" s="57"/>
      <c r="D1590" s="57"/>
    </row>
    <row r="1591" spans="2:4" x14ac:dyDescent="0.25">
      <c r="B1591" s="57"/>
      <c r="C1591" s="57"/>
      <c r="D1591" s="57"/>
    </row>
    <row r="1592" spans="2:4" x14ac:dyDescent="0.25">
      <c r="B1592" s="57"/>
      <c r="C1592" s="57"/>
      <c r="D1592" s="57"/>
    </row>
    <row r="1593" spans="2:4" x14ac:dyDescent="0.25">
      <c r="B1593" s="57"/>
      <c r="C1593" s="57"/>
      <c r="D1593" s="57"/>
    </row>
    <row r="1594" spans="2:4" x14ac:dyDescent="0.25">
      <c r="B1594" s="57"/>
      <c r="C1594" s="57"/>
      <c r="D1594" s="57"/>
    </row>
    <row r="1595" spans="2:4" x14ac:dyDescent="0.25">
      <c r="B1595" s="57"/>
      <c r="C1595" s="57"/>
      <c r="D1595" s="57"/>
    </row>
    <row r="1596" spans="2:4" x14ac:dyDescent="0.25">
      <c r="B1596" s="57"/>
      <c r="C1596" s="57"/>
      <c r="D1596" s="57"/>
    </row>
    <row r="1597" spans="2:4" x14ac:dyDescent="0.25">
      <c r="B1597" s="57"/>
      <c r="C1597" s="57"/>
      <c r="D1597" s="57"/>
    </row>
    <row r="1598" spans="2:4" x14ac:dyDescent="0.25">
      <c r="B1598" s="57"/>
      <c r="C1598" s="57"/>
      <c r="D1598" s="57"/>
    </row>
    <row r="1599" spans="2:4" x14ac:dyDescent="0.25">
      <c r="B1599" s="57"/>
      <c r="C1599" s="57"/>
      <c r="D1599" s="57"/>
    </row>
    <row r="1600" spans="2:4" x14ac:dyDescent="0.25">
      <c r="B1600" s="57"/>
      <c r="C1600" s="57"/>
      <c r="D1600" s="57"/>
    </row>
    <row r="1601" spans="2:4" x14ac:dyDescent="0.25">
      <c r="B1601" s="57"/>
      <c r="C1601" s="57"/>
      <c r="D1601" s="57"/>
    </row>
    <row r="1602" spans="2:4" x14ac:dyDescent="0.25">
      <c r="B1602" s="57"/>
      <c r="C1602" s="57"/>
      <c r="D1602" s="57"/>
    </row>
    <row r="1603" spans="2:4" x14ac:dyDescent="0.25">
      <c r="B1603" s="57"/>
      <c r="C1603" s="57"/>
      <c r="D1603" s="57"/>
    </row>
    <row r="1604" spans="2:4" x14ac:dyDescent="0.25">
      <c r="B1604" s="57"/>
      <c r="C1604" s="57"/>
      <c r="D1604" s="57"/>
    </row>
    <row r="1605" spans="2:4" x14ac:dyDescent="0.25">
      <c r="B1605" s="57"/>
      <c r="C1605" s="57"/>
      <c r="D1605" s="57"/>
    </row>
    <row r="1606" spans="2:4" x14ac:dyDescent="0.25">
      <c r="B1606" s="57"/>
      <c r="C1606" s="57"/>
      <c r="D1606" s="57"/>
    </row>
    <row r="1607" spans="2:4" x14ac:dyDescent="0.25">
      <c r="B1607" s="57"/>
      <c r="C1607" s="57"/>
      <c r="D1607" s="57"/>
    </row>
    <row r="1608" spans="2:4" x14ac:dyDescent="0.25">
      <c r="B1608" s="57"/>
      <c r="C1608" s="57"/>
      <c r="D1608" s="57"/>
    </row>
    <row r="1609" spans="2:4" x14ac:dyDescent="0.25">
      <c r="B1609" s="57"/>
      <c r="C1609" s="57"/>
      <c r="D1609" s="57"/>
    </row>
    <row r="1610" spans="2:4" x14ac:dyDescent="0.25">
      <c r="B1610" s="57"/>
      <c r="C1610" s="57"/>
      <c r="D1610" s="57"/>
    </row>
    <row r="1611" spans="2:4" x14ac:dyDescent="0.25">
      <c r="B1611" s="57"/>
      <c r="C1611" s="57"/>
      <c r="D1611" s="57"/>
    </row>
    <row r="1612" spans="2:4" x14ac:dyDescent="0.25">
      <c r="B1612" s="57"/>
      <c r="C1612" s="57"/>
      <c r="D1612" s="57"/>
    </row>
    <row r="1613" spans="2:4" x14ac:dyDescent="0.25">
      <c r="B1613" s="57"/>
      <c r="C1613" s="57"/>
      <c r="D1613" s="57"/>
    </row>
    <row r="1614" spans="2:4" x14ac:dyDescent="0.25">
      <c r="B1614" s="57"/>
      <c r="C1614" s="57"/>
      <c r="D1614" s="57"/>
    </row>
    <row r="1615" spans="2:4" x14ac:dyDescent="0.25">
      <c r="B1615" s="57"/>
      <c r="C1615" s="57"/>
      <c r="D1615" s="57"/>
    </row>
    <row r="1616" spans="2:4" x14ac:dyDescent="0.25">
      <c r="B1616" s="57"/>
      <c r="C1616" s="57"/>
      <c r="D1616" s="57"/>
    </row>
    <row r="1617" spans="2:4" x14ac:dyDescent="0.25">
      <c r="B1617" s="57"/>
      <c r="C1617" s="57"/>
      <c r="D1617" s="57"/>
    </row>
    <row r="1618" spans="2:4" x14ac:dyDescent="0.25">
      <c r="B1618" s="57"/>
      <c r="C1618" s="57"/>
      <c r="D1618" s="57"/>
    </row>
    <row r="1619" spans="2:4" x14ac:dyDescent="0.25">
      <c r="B1619" s="57"/>
      <c r="C1619" s="57"/>
      <c r="D1619" s="57"/>
    </row>
    <row r="1620" spans="2:4" x14ac:dyDescent="0.25">
      <c r="B1620" s="57"/>
      <c r="C1620" s="57"/>
      <c r="D1620" s="57"/>
    </row>
    <row r="1621" spans="2:4" x14ac:dyDescent="0.25">
      <c r="B1621" s="57"/>
      <c r="C1621" s="57"/>
      <c r="D1621" s="57"/>
    </row>
    <row r="1622" spans="2:4" x14ac:dyDescent="0.25">
      <c r="B1622" s="57"/>
      <c r="C1622" s="57"/>
      <c r="D1622" s="57"/>
    </row>
    <row r="1623" spans="2:4" x14ac:dyDescent="0.25">
      <c r="B1623" s="57"/>
      <c r="C1623" s="57"/>
      <c r="D1623" s="57"/>
    </row>
    <row r="1624" spans="2:4" x14ac:dyDescent="0.25">
      <c r="B1624" s="57"/>
      <c r="C1624" s="57"/>
      <c r="D1624" s="57"/>
    </row>
    <row r="1625" spans="2:4" x14ac:dyDescent="0.25">
      <c r="B1625" s="57"/>
      <c r="C1625" s="57"/>
      <c r="D1625" s="57"/>
    </row>
    <row r="1626" spans="2:4" x14ac:dyDescent="0.25">
      <c r="B1626" s="57"/>
      <c r="C1626" s="57"/>
      <c r="D1626" s="57"/>
    </row>
    <row r="1627" spans="2:4" x14ac:dyDescent="0.25">
      <c r="B1627" s="57"/>
      <c r="C1627" s="57"/>
      <c r="D1627" s="57"/>
    </row>
    <row r="1628" spans="2:4" x14ac:dyDescent="0.25">
      <c r="B1628" s="57"/>
      <c r="C1628" s="57"/>
      <c r="D1628" s="57"/>
    </row>
    <row r="1629" spans="2:4" x14ac:dyDescent="0.25">
      <c r="B1629" s="57"/>
      <c r="C1629" s="57"/>
      <c r="D1629" s="57"/>
    </row>
    <row r="1630" spans="2:4" x14ac:dyDescent="0.25">
      <c r="B1630" s="57"/>
      <c r="C1630" s="57"/>
      <c r="D1630" s="57"/>
    </row>
    <row r="1631" spans="2:4" x14ac:dyDescent="0.25">
      <c r="B1631" s="57"/>
      <c r="C1631" s="57"/>
      <c r="D1631" s="57"/>
    </row>
    <row r="1632" spans="2:4" x14ac:dyDescent="0.25">
      <c r="B1632" s="57"/>
      <c r="C1632" s="57"/>
      <c r="D1632" s="57"/>
    </row>
    <row r="1633" spans="2:4" x14ac:dyDescent="0.25">
      <c r="B1633" s="57"/>
      <c r="C1633" s="57"/>
      <c r="D1633" s="57"/>
    </row>
    <row r="1634" spans="2:4" x14ac:dyDescent="0.25">
      <c r="B1634" s="57"/>
      <c r="C1634" s="57"/>
      <c r="D1634" s="57"/>
    </row>
    <row r="1635" spans="2:4" x14ac:dyDescent="0.25">
      <c r="B1635" s="57"/>
      <c r="C1635" s="57"/>
      <c r="D1635" s="57"/>
    </row>
    <row r="1636" spans="2:4" x14ac:dyDescent="0.25">
      <c r="B1636" s="57"/>
      <c r="C1636" s="57"/>
      <c r="D1636" s="57"/>
    </row>
    <row r="1637" spans="2:4" x14ac:dyDescent="0.25">
      <c r="B1637" s="57"/>
      <c r="C1637" s="57"/>
      <c r="D1637" s="57"/>
    </row>
    <row r="1638" spans="2:4" x14ac:dyDescent="0.25">
      <c r="B1638" s="57"/>
      <c r="C1638" s="57"/>
      <c r="D1638" s="57"/>
    </row>
    <row r="1639" spans="2:4" x14ac:dyDescent="0.25">
      <c r="B1639" s="57"/>
      <c r="C1639" s="57"/>
      <c r="D1639" s="57"/>
    </row>
    <row r="1640" spans="2:4" x14ac:dyDescent="0.25">
      <c r="B1640" s="57"/>
      <c r="C1640" s="57"/>
      <c r="D1640" s="57"/>
    </row>
    <row r="1641" spans="2:4" x14ac:dyDescent="0.25">
      <c r="B1641" s="57"/>
      <c r="C1641" s="57"/>
      <c r="D1641" s="57"/>
    </row>
    <row r="1642" spans="2:4" x14ac:dyDescent="0.25">
      <c r="B1642" s="57"/>
      <c r="C1642" s="57"/>
      <c r="D1642" s="57"/>
    </row>
    <row r="1643" spans="2:4" x14ac:dyDescent="0.25">
      <c r="B1643" s="57"/>
      <c r="C1643" s="57"/>
      <c r="D1643" s="57"/>
    </row>
    <row r="1644" spans="2:4" x14ac:dyDescent="0.25">
      <c r="B1644" s="57"/>
      <c r="C1644" s="57"/>
      <c r="D1644" s="57"/>
    </row>
    <row r="1645" spans="2:4" x14ac:dyDescent="0.25">
      <c r="B1645" s="57"/>
      <c r="C1645" s="57"/>
      <c r="D1645" s="57"/>
    </row>
    <row r="1646" spans="2:4" x14ac:dyDescent="0.25">
      <c r="B1646" s="57"/>
      <c r="C1646" s="57"/>
      <c r="D1646" s="57"/>
    </row>
    <row r="1647" spans="2:4" x14ac:dyDescent="0.25">
      <c r="B1647" s="57"/>
      <c r="C1647" s="57"/>
      <c r="D1647" s="57"/>
    </row>
    <row r="1648" spans="2:4" x14ac:dyDescent="0.25">
      <c r="B1648" s="57"/>
      <c r="C1648" s="57"/>
      <c r="D1648" s="57"/>
    </row>
    <row r="1649" spans="2:4" x14ac:dyDescent="0.25">
      <c r="B1649" s="57"/>
      <c r="C1649" s="57"/>
      <c r="D1649" s="57"/>
    </row>
    <row r="1650" spans="2:4" x14ac:dyDescent="0.25">
      <c r="B1650" s="57"/>
      <c r="C1650" s="57"/>
      <c r="D1650" s="57"/>
    </row>
    <row r="1651" spans="2:4" x14ac:dyDescent="0.25">
      <c r="B1651" s="57"/>
      <c r="C1651" s="57"/>
      <c r="D1651" s="57"/>
    </row>
    <row r="1652" spans="2:4" x14ac:dyDescent="0.25">
      <c r="B1652" s="57"/>
      <c r="C1652" s="57"/>
      <c r="D1652" s="57"/>
    </row>
    <row r="1653" spans="2:4" x14ac:dyDescent="0.25">
      <c r="B1653" s="57"/>
      <c r="C1653" s="57"/>
      <c r="D1653" s="57"/>
    </row>
    <row r="1654" spans="2:4" x14ac:dyDescent="0.25">
      <c r="B1654" s="57"/>
      <c r="C1654" s="57"/>
      <c r="D1654" s="57"/>
    </row>
    <row r="1655" spans="2:4" x14ac:dyDescent="0.25">
      <c r="B1655" s="57"/>
      <c r="C1655" s="57"/>
      <c r="D1655" s="57"/>
    </row>
    <row r="1656" spans="2:4" x14ac:dyDescent="0.25">
      <c r="B1656" s="57"/>
      <c r="C1656" s="57"/>
      <c r="D1656" s="57"/>
    </row>
    <row r="1657" spans="2:4" x14ac:dyDescent="0.25">
      <c r="B1657" s="57"/>
      <c r="C1657" s="57"/>
      <c r="D1657" s="57"/>
    </row>
    <row r="1658" spans="2:4" x14ac:dyDescent="0.25">
      <c r="B1658" s="57"/>
      <c r="C1658" s="57"/>
      <c r="D1658" s="57"/>
    </row>
    <row r="1659" spans="2:4" x14ac:dyDescent="0.25">
      <c r="B1659" s="57"/>
      <c r="C1659" s="57"/>
      <c r="D1659" s="57"/>
    </row>
    <row r="1660" spans="2:4" x14ac:dyDescent="0.25">
      <c r="B1660" s="57"/>
      <c r="C1660" s="57"/>
      <c r="D1660" s="57"/>
    </row>
    <row r="1661" spans="2:4" x14ac:dyDescent="0.25">
      <c r="B1661" s="57"/>
      <c r="C1661" s="57"/>
      <c r="D1661" s="57"/>
    </row>
    <row r="1662" spans="2:4" x14ac:dyDescent="0.25">
      <c r="B1662" s="57"/>
      <c r="C1662" s="57"/>
      <c r="D1662" s="57"/>
    </row>
    <row r="1663" spans="2:4" x14ac:dyDescent="0.25">
      <c r="B1663" s="57"/>
      <c r="C1663" s="57"/>
      <c r="D1663" s="57"/>
    </row>
    <row r="1664" spans="2:4" x14ac:dyDescent="0.25">
      <c r="B1664" s="57"/>
      <c r="C1664" s="57"/>
      <c r="D1664" s="57"/>
    </row>
    <row r="1665" spans="2:4" x14ac:dyDescent="0.25">
      <c r="B1665" s="57"/>
      <c r="C1665" s="57"/>
      <c r="D1665" s="57"/>
    </row>
    <row r="1666" spans="2:4" x14ac:dyDescent="0.25">
      <c r="B1666" s="57"/>
      <c r="C1666" s="57"/>
      <c r="D1666" s="57"/>
    </row>
    <row r="1667" spans="2:4" x14ac:dyDescent="0.25">
      <c r="B1667" s="57"/>
      <c r="C1667" s="57"/>
      <c r="D1667" s="57"/>
    </row>
    <row r="1668" spans="2:4" x14ac:dyDescent="0.25">
      <c r="B1668" s="57"/>
      <c r="C1668" s="57"/>
      <c r="D1668" s="57"/>
    </row>
    <row r="1669" spans="2:4" x14ac:dyDescent="0.25">
      <c r="B1669" s="57"/>
      <c r="C1669" s="57"/>
      <c r="D1669" s="57"/>
    </row>
    <row r="1670" spans="2:4" x14ac:dyDescent="0.25">
      <c r="B1670" s="57"/>
      <c r="C1670" s="57"/>
      <c r="D1670" s="57"/>
    </row>
    <row r="1671" spans="2:4" x14ac:dyDescent="0.25">
      <c r="B1671" s="57"/>
      <c r="C1671" s="57"/>
      <c r="D1671" s="57"/>
    </row>
    <row r="1672" spans="2:4" x14ac:dyDescent="0.25">
      <c r="B1672" s="57"/>
      <c r="C1672" s="57"/>
      <c r="D1672" s="57"/>
    </row>
    <row r="1673" spans="2:4" x14ac:dyDescent="0.25">
      <c r="B1673" s="57"/>
      <c r="C1673" s="57"/>
      <c r="D1673" s="57"/>
    </row>
    <row r="1674" spans="2:4" x14ac:dyDescent="0.25">
      <c r="B1674" s="57"/>
      <c r="C1674" s="57"/>
      <c r="D1674" s="57"/>
    </row>
    <row r="1675" spans="2:4" x14ac:dyDescent="0.25">
      <c r="B1675" s="57"/>
      <c r="C1675" s="57"/>
      <c r="D1675" s="57"/>
    </row>
    <row r="1676" spans="2:4" x14ac:dyDescent="0.25">
      <c r="B1676" s="57"/>
      <c r="C1676" s="57"/>
      <c r="D1676" s="57"/>
    </row>
    <row r="1677" spans="2:4" x14ac:dyDescent="0.25">
      <c r="B1677" s="57"/>
      <c r="C1677" s="57"/>
      <c r="D1677" s="57"/>
    </row>
    <row r="1678" spans="2:4" x14ac:dyDescent="0.25">
      <c r="B1678" s="57"/>
      <c r="C1678" s="57"/>
      <c r="D1678" s="57"/>
    </row>
    <row r="1679" spans="2:4" x14ac:dyDescent="0.25">
      <c r="B1679" s="57"/>
      <c r="C1679" s="57"/>
      <c r="D1679" s="57"/>
    </row>
    <row r="1680" spans="2:4" x14ac:dyDescent="0.25">
      <c r="B1680" s="57"/>
      <c r="C1680" s="57"/>
      <c r="D1680" s="57"/>
    </row>
    <row r="1681" spans="2:4" x14ac:dyDescent="0.25">
      <c r="B1681" s="57"/>
      <c r="C1681" s="57"/>
      <c r="D1681" s="57"/>
    </row>
    <row r="1682" spans="2:4" x14ac:dyDescent="0.25">
      <c r="B1682" s="57"/>
      <c r="C1682" s="57"/>
      <c r="D1682" s="57"/>
    </row>
    <row r="1683" spans="2:4" x14ac:dyDescent="0.25">
      <c r="B1683" s="57"/>
      <c r="C1683" s="57"/>
      <c r="D1683" s="57"/>
    </row>
    <row r="1684" spans="2:4" x14ac:dyDescent="0.25">
      <c r="B1684" s="57"/>
      <c r="C1684" s="57"/>
      <c r="D1684" s="57"/>
    </row>
    <row r="1685" spans="2:4" x14ac:dyDescent="0.25">
      <c r="B1685" s="57"/>
      <c r="C1685" s="57"/>
      <c r="D1685" s="57"/>
    </row>
    <row r="1686" spans="2:4" x14ac:dyDescent="0.25">
      <c r="B1686" s="57"/>
      <c r="C1686" s="57"/>
      <c r="D1686" s="57"/>
    </row>
    <row r="1687" spans="2:4" x14ac:dyDescent="0.25">
      <c r="B1687" s="57"/>
      <c r="C1687" s="57"/>
      <c r="D1687" s="57"/>
    </row>
    <row r="1688" spans="2:4" x14ac:dyDescent="0.25">
      <c r="B1688" s="57"/>
      <c r="C1688" s="57"/>
      <c r="D1688" s="57"/>
    </row>
    <row r="1689" spans="2:4" x14ac:dyDescent="0.25">
      <c r="B1689" s="57"/>
      <c r="C1689" s="57"/>
      <c r="D1689" s="57"/>
    </row>
    <row r="1690" spans="2:4" x14ac:dyDescent="0.25">
      <c r="B1690" s="57"/>
      <c r="C1690" s="57"/>
      <c r="D1690" s="57"/>
    </row>
    <row r="1691" spans="2:4" x14ac:dyDescent="0.25">
      <c r="B1691" s="57"/>
      <c r="C1691" s="57"/>
      <c r="D1691" s="57"/>
    </row>
    <row r="1692" spans="2:4" x14ac:dyDescent="0.25">
      <c r="B1692" s="57"/>
      <c r="C1692" s="57"/>
      <c r="D1692" s="57"/>
    </row>
    <row r="1693" spans="2:4" x14ac:dyDescent="0.25">
      <c r="B1693" s="57"/>
      <c r="C1693" s="57"/>
      <c r="D1693" s="57"/>
    </row>
    <row r="1694" spans="2:4" x14ac:dyDescent="0.25">
      <c r="B1694" s="57"/>
      <c r="C1694" s="57"/>
      <c r="D1694" s="57"/>
    </row>
    <row r="1695" spans="2:4" x14ac:dyDescent="0.25">
      <c r="B1695" s="57"/>
      <c r="C1695" s="57"/>
      <c r="D1695" s="57"/>
    </row>
    <row r="1696" spans="2:4" x14ac:dyDescent="0.25">
      <c r="B1696" s="57"/>
      <c r="C1696" s="57"/>
      <c r="D1696" s="57"/>
    </row>
    <row r="1697" spans="2:4" x14ac:dyDescent="0.25">
      <c r="B1697" s="57"/>
      <c r="C1697" s="57"/>
      <c r="D1697" s="57"/>
    </row>
    <row r="1698" spans="2:4" x14ac:dyDescent="0.25">
      <c r="B1698" s="57"/>
      <c r="C1698" s="57"/>
      <c r="D1698" s="57"/>
    </row>
    <row r="1699" spans="2:4" x14ac:dyDescent="0.25">
      <c r="B1699" s="57"/>
      <c r="C1699" s="57"/>
      <c r="D1699" s="57"/>
    </row>
    <row r="1700" spans="2:4" x14ac:dyDescent="0.25">
      <c r="B1700" s="57"/>
      <c r="C1700" s="57"/>
      <c r="D1700" s="57"/>
    </row>
    <row r="1701" spans="2:4" x14ac:dyDescent="0.25">
      <c r="B1701" s="57"/>
      <c r="C1701" s="57"/>
      <c r="D1701" s="57"/>
    </row>
    <row r="1702" spans="2:4" x14ac:dyDescent="0.25">
      <c r="B1702" s="57"/>
      <c r="C1702" s="57"/>
      <c r="D1702" s="57"/>
    </row>
    <row r="1703" spans="2:4" x14ac:dyDescent="0.25">
      <c r="B1703" s="57"/>
      <c r="C1703" s="57"/>
      <c r="D1703" s="57"/>
    </row>
    <row r="1704" spans="2:4" x14ac:dyDescent="0.25">
      <c r="B1704" s="57"/>
      <c r="C1704" s="57"/>
      <c r="D1704" s="57"/>
    </row>
    <row r="1705" spans="2:4" x14ac:dyDescent="0.25">
      <c r="B1705" s="57"/>
      <c r="C1705" s="57"/>
      <c r="D1705" s="57"/>
    </row>
    <row r="1706" spans="2:4" x14ac:dyDescent="0.25">
      <c r="B1706" s="57"/>
      <c r="C1706" s="57"/>
      <c r="D1706" s="57"/>
    </row>
    <row r="1707" spans="2:4" x14ac:dyDescent="0.25">
      <c r="B1707" s="57"/>
      <c r="C1707" s="57"/>
      <c r="D1707" s="57"/>
    </row>
    <row r="1708" spans="2:4" x14ac:dyDescent="0.25">
      <c r="B1708" s="57"/>
      <c r="C1708" s="57"/>
      <c r="D1708" s="57"/>
    </row>
    <row r="1709" spans="2:4" x14ac:dyDescent="0.25">
      <c r="B1709" s="57"/>
      <c r="C1709" s="57"/>
      <c r="D1709" s="57"/>
    </row>
    <row r="1710" spans="2:4" x14ac:dyDescent="0.25">
      <c r="B1710" s="57"/>
      <c r="C1710" s="57"/>
      <c r="D1710" s="57"/>
    </row>
    <row r="1711" spans="2:4" x14ac:dyDescent="0.25">
      <c r="B1711" s="57"/>
      <c r="C1711" s="57"/>
      <c r="D1711" s="57"/>
    </row>
    <row r="1712" spans="2:4" x14ac:dyDescent="0.25">
      <c r="B1712" s="57"/>
      <c r="C1712" s="57"/>
      <c r="D1712" s="57"/>
    </row>
    <row r="1713" spans="2:4" x14ac:dyDescent="0.25">
      <c r="B1713" s="57"/>
      <c r="C1713" s="57"/>
      <c r="D1713" s="57"/>
    </row>
    <row r="1714" spans="2:4" x14ac:dyDescent="0.25">
      <c r="B1714" s="57"/>
      <c r="C1714" s="57"/>
      <c r="D1714" s="57"/>
    </row>
    <row r="1715" spans="2:4" x14ac:dyDescent="0.25">
      <c r="B1715" s="57"/>
      <c r="C1715" s="57"/>
      <c r="D1715" s="57"/>
    </row>
    <row r="1716" spans="2:4" x14ac:dyDescent="0.25">
      <c r="B1716" s="57"/>
      <c r="C1716" s="57"/>
      <c r="D1716" s="57"/>
    </row>
    <row r="1717" spans="2:4" x14ac:dyDescent="0.25">
      <c r="B1717" s="57"/>
      <c r="C1717" s="57"/>
      <c r="D1717" s="57"/>
    </row>
    <row r="1718" spans="2:4" x14ac:dyDescent="0.25">
      <c r="B1718" s="57"/>
      <c r="C1718" s="57"/>
      <c r="D1718" s="57"/>
    </row>
    <row r="1719" spans="2:4" x14ac:dyDescent="0.25">
      <c r="B1719" s="57"/>
      <c r="C1719" s="57"/>
      <c r="D1719" s="57"/>
    </row>
    <row r="1720" spans="2:4" x14ac:dyDescent="0.25">
      <c r="B1720" s="57"/>
      <c r="C1720" s="57"/>
      <c r="D1720" s="57"/>
    </row>
    <row r="1721" spans="2:4" x14ac:dyDescent="0.25">
      <c r="B1721" s="57"/>
      <c r="C1721" s="57"/>
      <c r="D1721" s="57"/>
    </row>
    <row r="1722" spans="2:4" x14ac:dyDescent="0.25">
      <c r="B1722" s="57"/>
      <c r="C1722" s="57"/>
      <c r="D1722" s="57"/>
    </row>
    <row r="1723" spans="2:4" x14ac:dyDescent="0.25">
      <c r="B1723" s="57"/>
      <c r="C1723" s="57"/>
      <c r="D1723" s="57"/>
    </row>
    <row r="1724" spans="2:4" x14ac:dyDescent="0.25">
      <c r="B1724" s="57"/>
      <c r="C1724" s="57"/>
      <c r="D1724" s="57"/>
    </row>
    <row r="1725" spans="2:4" x14ac:dyDescent="0.25">
      <c r="B1725" s="57"/>
      <c r="C1725" s="57"/>
      <c r="D1725" s="57"/>
    </row>
    <row r="1726" spans="2:4" x14ac:dyDescent="0.25">
      <c r="B1726" s="57"/>
      <c r="C1726" s="57"/>
      <c r="D1726" s="57"/>
    </row>
    <row r="1727" spans="2:4" x14ac:dyDescent="0.25">
      <c r="B1727" s="57"/>
      <c r="C1727" s="57"/>
      <c r="D1727" s="57"/>
    </row>
    <row r="1728" spans="2:4" x14ac:dyDescent="0.25">
      <c r="B1728" s="57"/>
      <c r="C1728" s="57"/>
      <c r="D1728" s="57"/>
    </row>
    <row r="1729" spans="2:4" x14ac:dyDescent="0.25">
      <c r="B1729" s="57"/>
      <c r="C1729" s="57"/>
      <c r="D1729" s="57"/>
    </row>
    <row r="1730" spans="2:4" x14ac:dyDescent="0.25">
      <c r="B1730" s="57"/>
      <c r="C1730" s="57"/>
      <c r="D1730" s="57"/>
    </row>
    <row r="1731" spans="2:4" x14ac:dyDescent="0.25">
      <c r="B1731" s="57"/>
      <c r="C1731" s="57"/>
      <c r="D1731" s="57"/>
    </row>
    <row r="1732" spans="2:4" x14ac:dyDescent="0.25">
      <c r="B1732" s="57"/>
      <c r="C1732" s="57"/>
      <c r="D1732" s="57"/>
    </row>
    <row r="1733" spans="2:4" x14ac:dyDescent="0.25">
      <c r="B1733" s="57"/>
      <c r="C1733" s="57"/>
      <c r="D1733" s="57"/>
    </row>
    <row r="1734" spans="2:4" x14ac:dyDescent="0.25">
      <c r="B1734" s="57"/>
      <c r="C1734" s="57"/>
      <c r="D1734" s="57"/>
    </row>
    <row r="1735" spans="2:4" x14ac:dyDescent="0.25">
      <c r="B1735" s="57"/>
      <c r="C1735" s="57"/>
      <c r="D1735" s="57"/>
    </row>
    <row r="1736" spans="2:4" x14ac:dyDescent="0.25">
      <c r="B1736" s="57"/>
      <c r="C1736" s="57"/>
      <c r="D1736" s="57"/>
    </row>
    <row r="1737" spans="2:4" x14ac:dyDescent="0.25">
      <c r="B1737" s="57"/>
      <c r="C1737" s="57"/>
      <c r="D1737" s="57"/>
    </row>
    <row r="1738" spans="2:4" x14ac:dyDescent="0.25">
      <c r="B1738" s="57"/>
      <c r="C1738" s="57"/>
      <c r="D1738" s="57"/>
    </row>
    <row r="1739" spans="2:4" x14ac:dyDescent="0.25">
      <c r="B1739" s="57"/>
      <c r="C1739" s="57"/>
      <c r="D1739" s="57"/>
    </row>
    <row r="1740" spans="2:4" x14ac:dyDescent="0.25">
      <c r="B1740" s="57"/>
      <c r="C1740" s="57"/>
      <c r="D1740" s="57"/>
    </row>
    <row r="1741" spans="2:4" x14ac:dyDescent="0.25">
      <c r="B1741" s="57"/>
      <c r="C1741" s="57"/>
      <c r="D1741" s="57"/>
    </row>
    <row r="1742" spans="2:4" x14ac:dyDescent="0.25">
      <c r="B1742" s="57"/>
      <c r="C1742" s="57"/>
      <c r="D1742" s="57"/>
    </row>
    <row r="1743" spans="2:4" x14ac:dyDescent="0.25">
      <c r="B1743" s="57"/>
      <c r="C1743" s="57"/>
      <c r="D1743" s="57"/>
    </row>
    <row r="1744" spans="2:4" x14ac:dyDescent="0.25">
      <c r="B1744" s="57"/>
      <c r="C1744" s="57"/>
      <c r="D1744" s="57"/>
    </row>
    <row r="1745" spans="2:4" x14ac:dyDescent="0.25">
      <c r="B1745" s="57"/>
      <c r="C1745" s="57"/>
      <c r="D1745" s="57"/>
    </row>
    <row r="1746" spans="2:4" x14ac:dyDescent="0.25">
      <c r="B1746" s="57"/>
      <c r="C1746" s="57"/>
      <c r="D1746" s="57"/>
    </row>
    <row r="1747" spans="2:4" x14ac:dyDescent="0.25">
      <c r="B1747" s="57"/>
      <c r="C1747" s="57"/>
      <c r="D1747" s="57"/>
    </row>
    <row r="1748" spans="2:4" x14ac:dyDescent="0.25">
      <c r="B1748" s="57"/>
      <c r="C1748" s="57"/>
      <c r="D1748" s="57"/>
    </row>
    <row r="1749" spans="2:4" x14ac:dyDescent="0.25">
      <c r="B1749" s="57"/>
      <c r="C1749" s="57"/>
      <c r="D1749" s="57"/>
    </row>
    <row r="1750" spans="2:4" x14ac:dyDescent="0.25">
      <c r="B1750" s="57"/>
      <c r="C1750" s="57"/>
      <c r="D1750" s="57"/>
    </row>
    <row r="1751" spans="2:4" x14ac:dyDescent="0.25">
      <c r="B1751" s="57"/>
      <c r="C1751" s="57"/>
      <c r="D1751" s="57"/>
    </row>
    <row r="1752" spans="2:4" x14ac:dyDescent="0.25">
      <c r="B1752" s="57"/>
      <c r="C1752" s="57"/>
      <c r="D1752" s="57"/>
    </row>
    <row r="1753" spans="2:4" x14ac:dyDescent="0.25">
      <c r="B1753" s="57"/>
      <c r="C1753" s="57"/>
      <c r="D1753" s="57"/>
    </row>
    <row r="1754" spans="2:4" x14ac:dyDescent="0.25">
      <c r="B1754" s="57"/>
      <c r="C1754" s="57"/>
      <c r="D1754" s="57"/>
    </row>
    <row r="1755" spans="2:4" x14ac:dyDescent="0.25">
      <c r="B1755" s="57"/>
      <c r="C1755" s="57"/>
      <c r="D1755" s="57"/>
    </row>
    <row r="1756" spans="2:4" x14ac:dyDescent="0.25">
      <c r="B1756" s="57"/>
      <c r="C1756" s="57"/>
      <c r="D1756" s="57"/>
    </row>
    <row r="1757" spans="2:4" x14ac:dyDescent="0.25">
      <c r="B1757" s="57"/>
      <c r="C1757" s="57"/>
      <c r="D1757" s="57"/>
    </row>
    <row r="1758" spans="2:4" x14ac:dyDescent="0.25">
      <c r="B1758" s="57"/>
      <c r="C1758" s="57"/>
      <c r="D1758" s="57"/>
    </row>
    <row r="1759" spans="2:4" x14ac:dyDescent="0.25">
      <c r="B1759" s="57"/>
      <c r="C1759" s="57"/>
      <c r="D1759" s="57"/>
    </row>
    <row r="1760" spans="2:4" x14ac:dyDescent="0.25">
      <c r="B1760" s="57"/>
      <c r="C1760" s="57"/>
      <c r="D1760" s="57"/>
    </row>
    <row r="1761" spans="2:4" x14ac:dyDescent="0.25">
      <c r="B1761" s="57"/>
      <c r="C1761" s="57"/>
      <c r="D1761" s="57"/>
    </row>
    <row r="1762" spans="2:4" x14ac:dyDescent="0.25">
      <c r="B1762" s="57"/>
      <c r="C1762" s="57"/>
      <c r="D1762" s="57"/>
    </row>
    <row r="1763" spans="2:4" x14ac:dyDescent="0.25">
      <c r="B1763" s="57"/>
      <c r="C1763" s="57"/>
      <c r="D1763" s="57"/>
    </row>
    <row r="1764" spans="2:4" x14ac:dyDescent="0.25">
      <c r="B1764" s="57"/>
      <c r="C1764" s="57"/>
      <c r="D1764" s="57"/>
    </row>
    <row r="1765" spans="2:4" x14ac:dyDescent="0.25">
      <c r="B1765" s="57"/>
      <c r="C1765" s="57"/>
      <c r="D1765" s="57"/>
    </row>
    <row r="1766" spans="2:4" x14ac:dyDescent="0.25">
      <c r="B1766" s="57"/>
      <c r="C1766" s="57"/>
      <c r="D1766" s="57"/>
    </row>
    <row r="1767" spans="2:4" x14ac:dyDescent="0.25">
      <c r="B1767" s="57"/>
      <c r="C1767" s="57"/>
      <c r="D1767" s="57"/>
    </row>
    <row r="1768" spans="2:4" x14ac:dyDescent="0.25">
      <c r="B1768" s="57"/>
      <c r="C1768" s="57"/>
      <c r="D1768" s="57"/>
    </row>
    <row r="1769" spans="2:4" x14ac:dyDescent="0.25">
      <c r="B1769" s="57"/>
      <c r="C1769" s="57"/>
      <c r="D1769" s="57"/>
    </row>
    <row r="1770" spans="2:4" x14ac:dyDescent="0.25">
      <c r="B1770" s="57"/>
      <c r="C1770" s="57"/>
      <c r="D1770" s="57"/>
    </row>
    <row r="1771" spans="2:4" x14ac:dyDescent="0.25">
      <c r="B1771" s="57"/>
      <c r="C1771" s="57"/>
      <c r="D1771" s="57"/>
    </row>
    <row r="1772" spans="2:4" x14ac:dyDescent="0.25">
      <c r="B1772" s="57"/>
      <c r="C1772" s="57"/>
      <c r="D1772" s="57"/>
    </row>
    <row r="1773" spans="2:4" x14ac:dyDescent="0.25">
      <c r="B1773" s="57"/>
      <c r="C1773" s="57"/>
      <c r="D1773" s="57"/>
    </row>
    <row r="1774" spans="2:4" x14ac:dyDescent="0.25">
      <c r="B1774" s="57"/>
      <c r="C1774" s="57"/>
      <c r="D1774" s="57"/>
    </row>
    <row r="1775" spans="2:4" x14ac:dyDescent="0.25">
      <c r="B1775" s="57"/>
      <c r="C1775" s="57"/>
      <c r="D1775" s="57"/>
    </row>
    <row r="1776" spans="2:4" x14ac:dyDescent="0.25">
      <c r="B1776" s="57"/>
      <c r="C1776" s="57"/>
      <c r="D1776" s="57"/>
    </row>
    <row r="1777" spans="2:4" x14ac:dyDescent="0.25">
      <c r="B1777" s="57"/>
      <c r="C1777" s="57"/>
      <c r="D1777" s="57"/>
    </row>
    <row r="1778" spans="2:4" x14ac:dyDescent="0.25">
      <c r="B1778" s="57"/>
      <c r="C1778" s="57"/>
      <c r="D1778" s="57"/>
    </row>
    <row r="1779" spans="2:4" x14ac:dyDescent="0.25">
      <c r="B1779" s="57"/>
      <c r="C1779" s="57"/>
      <c r="D1779" s="57"/>
    </row>
    <row r="1780" spans="2:4" x14ac:dyDescent="0.25">
      <c r="B1780" s="57"/>
      <c r="C1780" s="57"/>
      <c r="D1780" s="57"/>
    </row>
    <row r="1781" spans="2:4" x14ac:dyDescent="0.25">
      <c r="B1781" s="57"/>
      <c r="C1781" s="57"/>
      <c r="D1781" s="57"/>
    </row>
    <row r="1782" spans="2:4" x14ac:dyDescent="0.25">
      <c r="B1782" s="57"/>
      <c r="C1782" s="57"/>
      <c r="D1782" s="57"/>
    </row>
    <row r="1783" spans="2:4" x14ac:dyDescent="0.25">
      <c r="B1783" s="57"/>
      <c r="C1783" s="57"/>
      <c r="D1783" s="57"/>
    </row>
    <row r="1784" spans="2:4" x14ac:dyDescent="0.25">
      <c r="B1784" s="57"/>
      <c r="C1784" s="57"/>
      <c r="D1784" s="57"/>
    </row>
    <row r="1785" spans="2:4" x14ac:dyDescent="0.25">
      <c r="B1785" s="57"/>
      <c r="C1785" s="57"/>
      <c r="D1785" s="57"/>
    </row>
    <row r="1786" spans="2:4" x14ac:dyDescent="0.25">
      <c r="B1786" s="57"/>
      <c r="C1786" s="57"/>
      <c r="D1786" s="57"/>
    </row>
    <row r="1787" spans="2:4" x14ac:dyDescent="0.25">
      <c r="B1787" s="57"/>
      <c r="C1787" s="57"/>
      <c r="D1787" s="57"/>
    </row>
    <row r="1788" spans="2:4" x14ac:dyDescent="0.25">
      <c r="B1788" s="57"/>
      <c r="C1788" s="57"/>
      <c r="D1788" s="57"/>
    </row>
    <row r="1789" spans="2:4" x14ac:dyDescent="0.25">
      <c r="B1789" s="57"/>
      <c r="C1789" s="57"/>
      <c r="D1789" s="57"/>
    </row>
    <row r="1790" spans="2:4" x14ac:dyDescent="0.25">
      <c r="B1790" s="57"/>
      <c r="C1790" s="57"/>
      <c r="D1790" s="57"/>
    </row>
    <row r="1791" spans="2:4" x14ac:dyDescent="0.25">
      <c r="B1791" s="57"/>
      <c r="C1791" s="57"/>
      <c r="D1791" s="57"/>
    </row>
    <row r="1792" spans="2:4" x14ac:dyDescent="0.25">
      <c r="B1792" s="57"/>
      <c r="C1792" s="57"/>
      <c r="D1792" s="57"/>
    </row>
    <row r="1793" spans="2:4" x14ac:dyDescent="0.25">
      <c r="B1793" s="57"/>
      <c r="C1793" s="57"/>
      <c r="D1793" s="57"/>
    </row>
    <row r="1794" spans="2:4" x14ac:dyDescent="0.25">
      <c r="B1794" s="57"/>
      <c r="C1794" s="57"/>
      <c r="D1794" s="57"/>
    </row>
    <row r="1795" spans="2:4" x14ac:dyDescent="0.25">
      <c r="B1795" s="57"/>
      <c r="C1795" s="57"/>
      <c r="D1795" s="57"/>
    </row>
    <row r="1796" spans="2:4" x14ac:dyDescent="0.25">
      <c r="B1796" s="57"/>
      <c r="C1796" s="57"/>
      <c r="D1796" s="57"/>
    </row>
    <row r="1797" spans="2:4" x14ac:dyDescent="0.25">
      <c r="B1797" s="57"/>
      <c r="C1797" s="57"/>
      <c r="D1797" s="57"/>
    </row>
    <row r="1798" spans="2:4" x14ac:dyDescent="0.25">
      <c r="B1798" s="57"/>
      <c r="C1798" s="57"/>
      <c r="D1798" s="57"/>
    </row>
    <row r="1799" spans="2:4" x14ac:dyDescent="0.25">
      <c r="B1799" s="57"/>
      <c r="C1799" s="57"/>
      <c r="D1799" s="57"/>
    </row>
    <row r="1800" spans="2:4" x14ac:dyDescent="0.25">
      <c r="B1800" s="57"/>
      <c r="C1800" s="57"/>
      <c r="D1800" s="57"/>
    </row>
    <row r="1801" spans="2:4" x14ac:dyDescent="0.25">
      <c r="B1801" s="57"/>
      <c r="C1801" s="57"/>
      <c r="D1801" s="57"/>
    </row>
    <row r="1802" spans="2:4" x14ac:dyDescent="0.25">
      <c r="B1802" s="57"/>
      <c r="C1802" s="57"/>
      <c r="D1802" s="57"/>
    </row>
    <row r="1803" spans="2:4" x14ac:dyDescent="0.25">
      <c r="B1803" s="57"/>
      <c r="C1803" s="57"/>
      <c r="D1803" s="57"/>
    </row>
    <row r="1804" spans="2:4" x14ac:dyDescent="0.25">
      <c r="B1804" s="57"/>
      <c r="C1804" s="57"/>
      <c r="D1804" s="57"/>
    </row>
    <row r="1805" spans="2:4" x14ac:dyDescent="0.25">
      <c r="B1805" s="57"/>
      <c r="C1805" s="57"/>
      <c r="D1805" s="57"/>
    </row>
    <row r="1806" spans="2:4" x14ac:dyDescent="0.25">
      <c r="B1806" s="57"/>
      <c r="C1806" s="57"/>
      <c r="D1806" s="57"/>
    </row>
    <row r="1807" spans="2:4" x14ac:dyDescent="0.25">
      <c r="B1807" s="57"/>
      <c r="C1807" s="57"/>
      <c r="D1807" s="57"/>
    </row>
    <row r="1808" spans="2:4" x14ac:dyDescent="0.25">
      <c r="B1808" s="57"/>
      <c r="C1808" s="57"/>
      <c r="D1808" s="57"/>
    </row>
    <row r="1809" spans="2:4" x14ac:dyDescent="0.25">
      <c r="B1809" s="57"/>
      <c r="C1809" s="57"/>
      <c r="D1809" s="57"/>
    </row>
    <row r="1810" spans="2:4" x14ac:dyDescent="0.25">
      <c r="B1810" s="57"/>
      <c r="C1810" s="57"/>
      <c r="D1810" s="57"/>
    </row>
    <row r="1811" spans="2:4" x14ac:dyDescent="0.25">
      <c r="B1811" s="57"/>
      <c r="C1811" s="57"/>
      <c r="D1811" s="57"/>
    </row>
    <row r="1812" spans="2:4" x14ac:dyDescent="0.25">
      <c r="B1812" s="57"/>
      <c r="C1812" s="57"/>
      <c r="D1812" s="57"/>
    </row>
    <row r="1813" spans="2:4" x14ac:dyDescent="0.25">
      <c r="B1813" s="57"/>
      <c r="C1813" s="57"/>
      <c r="D1813" s="57"/>
    </row>
    <row r="1814" spans="2:4" x14ac:dyDescent="0.25">
      <c r="B1814" s="57"/>
      <c r="C1814" s="57"/>
      <c r="D1814" s="57"/>
    </row>
    <row r="1815" spans="2:4" x14ac:dyDescent="0.25">
      <c r="B1815" s="57"/>
      <c r="C1815" s="57"/>
      <c r="D1815" s="57"/>
    </row>
    <row r="1816" spans="2:4" x14ac:dyDescent="0.25">
      <c r="B1816" s="57"/>
      <c r="C1816" s="57"/>
      <c r="D1816" s="57"/>
    </row>
    <row r="1817" spans="2:4" x14ac:dyDescent="0.25">
      <c r="B1817" s="57"/>
      <c r="C1817" s="57"/>
      <c r="D1817" s="57"/>
    </row>
    <row r="1818" spans="2:4" x14ac:dyDescent="0.25">
      <c r="B1818" s="57"/>
      <c r="C1818" s="57"/>
      <c r="D1818" s="57"/>
    </row>
    <row r="1819" spans="2:4" x14ac:dyDescent="0.25">
      <c r="B1819" s="57"/>
      <c r="C1819" s="57"/>
      <c r="D1819" s="57"/>
    </row>
    <row r="1820" spans="2:4" x14ac:dyDescent="0.25">
      <c r="B1820" s="57"/>
      <c r="C1820" s="57"/>
      <c r="D1820" s="57"/>
    </row>
    <row r="1821" spans="2:4" x14ac:dyDescent="0.25">
      <c r="B1821" s="57"/>
      <c r="C1821" s="57"/>
      <c r="D1821" s="57"/>
    </row>
    <row r="1822" spans="2:4" x14ac:dyDescent="0.25">
      <c r="B1822" s="57"/>
      <c r="C1822" s="57"/>
      <c r="D1822" s="57"/>
    </row>
    <row r="1823" spans="2:4" x14ac:dyDescent="0.25">
      <c r="B1823" s="57"/>
      <c r="C1823" s="57"/>
      <c r="D1823" s="57"/>
    </row>
    <row r="1824" spans="2:4" x14ac:dyDescent="0.25">
      <c r="B1824" s="57"/>
      <c r="C1824" s="57"/>
      <c r="D1824" s="57"/>
    </row>
    <row r="1825" spans="2:4" x14ac:dyDescent="0.25">
      <c r="B1825" s="57"/>
      <c r="C1825" s="57"/>
      <c r="D1825" s="57"/>
    </row>
    <row r="1826" spans="2:4" x14ac:dyDescent="0.25">
      <c r="B1826" s="57"/>
      <c r="C1826" s="57"/>
      <c r="D1826" s="57"/>
    </row>
    <row r="1827" spans="2:4" x14ac:dyDescent="0.25">
      <c r="B1827" s="57"/>
      <c r="C1827" s="57"/>
      <c r="D1827" s="57"/>
    </row>
    <row r="1828" spans="2:4" x14ac:dyDescent="0.25">
      <c r="B1828" s="57"/>
      <c r="C1828" s="57"/>
      <c r="D1828" s="57"/>
    </row>
    <row r="1829" spans="2:4" x14ac:dyDescent="0.25">
      <c r="B1829" s="57"/>
      <c r="C1829" s="57"/>
      <c r="D1829" s="57"/>
    </row>
    <row r="1830" spans="2:4" x14ac:dyDescent="0.25">
      <c r="B1830" s="57"/>
      <c r="C1830" s="57"/>
      <c r="D1830" s="57"/>
    </row>
    <row r="1831" spans="2:4" x14ac:dyDescent="0.25">
      <c r="B1831" s="57"/>
      <c r="C1831" s="57"/>
      <c r="D1831" s="57"/>
    </row>
    <row r="1832" spans="2:4" x14ac:dyDescent="0.25">
      <c r="B1832" s="57"/>
      <c r="C1832" s="57"/>
      <c r="D1832" s="57"/>
    </row>
    <row r="1833" spans="2:4" x14ac:dyDescent="0.25">
      <c r="B1833" s="57"/>
      <c r="C1833" s="57"/>
      <c r="D1833" s="57"/>
    </row>
    <row r="1834" spans="2:4" x14ac:dyDescent="0.25">
      <c r="B1834" s="57"/>
      <c r="C1834" s="57"/>
      <c r="D1834" s="57"/>
    </row>
    <row r="1835" spans="2:4" x14ac:dyDescent="0.25">
      <c r="B1835" s="57"/>
      <c r="C1835" s="57"/>
      <c r="D1835" s="57"/>
    </row>
    <row r="1836" spans="2:4" x14ac:dyDescent="0.25">
      <c r="B1836" s="57"/>
      <c r="C1836" s="57"/>
      <c r="D1836" s="57"/>
    </row>
    <row r="1837" spans="2:4" x14ac:dyDescent="0.25">
      <c r="B1837" s="57"/>
      <c r="C1837" s="57"/>
      <c r="D1837" s="57"/>
    </row>
    <row r="1838" spans="2:4" x14ac:dyDescent="0.25">
      <c r="B1838" s="57"/>
      <c r="C1838" s="57"/>
      <c r="D1838" s="57"/>
    </row>
    <row r="1839" spans="2:4" x14ac:dyDescent="0.25">
      <c r="B1839" s="57"/>
      <c r="C1839" s="57"/>
      <c r="D1839" s="57"/>
    </row>
    <row r="1840" spans="2:4" x14ac:dyDescent="0.25">
      <c r="B1840" s="57"/>
      <c r="C1840" s="57"/>
      <c r="D1840" s="57"/>
    </row>
    <row r="1841" spans="2:4" x14ac:dyDescent="0.25">
      <c r="B1841" s="57"/>
      <c r="C1841" s="57"/>
      <c r="D1841" s="57"/>
    </row>
    <row r="1842" spans="2:4" x14ac:dyDescent="0.25">
      <c r="B1842" s="57"/>
      <c r="C1842" s="57"/>
      <c r="D1842" s="57"/>
    </row>
    <row r="1843" spans="2:4" x14ac:dyDescent="0.25">
      <c r="B1843" s="57"/>
      <c r="C1843" s="57"/>
      <c r="D1843" s="57"/>
    </row>
    <row r="1844" spans="2:4" x14ac:dyDescent="0.25">
      <c r="B1844" s="57"/>
      <c r="C1844" s="57"/>
      <c r="D1844" s="57"/>
    </row>
    <row r="1845" spans="2:4" x14ac:dyDescent="0.25">
      <c r="B1845" s="57"/>
      <c r="C1845" s="57"/>
      <c r="D1845" s="57"/>
    </row>
    <row r="1846" spans="2:4" x14ac:dyDescent="0.25">
      <c r="B1846" s="57"/>
      <c r="C1846" s="57"/>
      <c r="D1846" s="57"/>
    </row>
    <row r="1847" spans="2:4" x14ac:dyDescent="0.25">
      <c r="B1847" s="57"/>
      <c r="C1847" s="57"/>
      <c r="D1847" s="57"/>
    </row>
    <row r="1848" spans="2:4" x14ac:dyDescent="0.25">
      <c r="B1848" s="57"/>
      <c r="C1848" s="57"/>
      <c r="D1848" s="57"/>
    </row>
    <row r="1849" spans="2:4" x14ac:dyDescent="0.25">
      <c r="B1849" s="57"/>
      <c r="C1849" s="57"/>
      <c r="D1849" s="57"/>
    </row>
    <row r="1850" spans="2:4" x14ac:dyDescent="0.25">
      <c r="B1850" s="57"/>
      <c r="C1850" s="57"/>
      <c r="D1850" s="57"/>
    </row>
    <row r="1851" spans="2:4" x14ac:dyDescent="0.25">
      <c r="B1851" s="57"/>
      <c r="C1851" s="57"/>
      <c r="D1851" s="57"/>
    </row>
    <row r="1852" spans="2:4" x14ac:dyDescent="0.25">
      <c r="B1852" s="57"/>
      <c r="C1852" s="57"/>
      <c r="D1852" s="57"/>
    </row>
    <row r="1853" spans="2:4" x14ac:dyDescent="0.25">
      <c r="B1853" s="57"/>
      <c r="C1853" s="57"/>
      <c r="D1853" s="57"/>
    </row>
    <row r="1854" spans="2:4" x14ac:dyDescent="0.25">
      <c r="B1854" s="57"/>
      <c r="C1854" s="57"/>
      <c r="D1854" s="57"/>
    </row>
    <row r="1855" spans="2:4" x14ac:dyDescent="0.25">
      <c r="B1855" s="57"/>
      <c r="C1855" s="57"/>
      <c r="D1855" s="57"/>
    </row>
    <row r="1856" spans="2:4" x14ac:dyDescent="0.25">
      <c r="B1856" s="57"/>
      <c r="C1856" s="57"/>
      <c r="D1856" s="57"/>
    </row>
    <row r="1857" spans="2:4" x14ac:dyDescent="0.25">
      <c r="B1857" s="57"/>
      <c r="C1857" s="57"/>
      <c r="D1857" s="57"/>
    </row>
    <row r="1858" spans="2:4" x14ac:dyDescent="0.25">
      <c r="B1858" s="57"/>
      <c r="C1858" s="57"/>
      <c r="D1858" s="57"/>
    </row>
    <row r="1859" spans="2:4" x14ac:dyDescent="0.25">
      <c r="B1859" s="57"/>
      <c r="C1859" s="57"/>
      <c r="D1859" s="57"/>
    </row>
    <row r="1860" spans="2:4" x14ac:dyDescent="0.25">
      <c r="B1860" s="57"/>
      <c r="C1860" s="57"/>
      <c r="D1860" s="57"/>
    </row>
    <row r="1861" spans="2:4" x14ac:dyDescent="0.25">
      <c r="B1861" s="57"/>
      <c r="C1861" s="57"/>
      <c r="D1861" s="57"/>
    </row>
    <row r="1862" spans="2:4" x14ac:dyDescent="0.25">
      <c r="B1862" s="57"/>
      <c r="C1862" s="57"/>
      <c r="D1862" s="57"/>
    </row>
    <row r="1863" spans="2:4" x14ac:dyDescent="0.25">
      <c r="B1863" s="57"/>
      <c r="C1863" s="57"/>
      <c r="D1863" s="57"/>
    </row>
    <row r="1864" spans="2:4" x14ac:dyDescent="0.25">
      <c r="B1864" s="57"/>
      <c r="C1864" s="57"/>
      <c r="D1864" s="57"/>
    </row>
    <row r="1865" spans="2:4" x14ac:dyDescent="0.25">
      <c r="B1865" s="57"/>
      <c r="C1865" s="57"/>
      <c r="D1865" s="57"/>
    </row>
    <row r="1866" spans="2:4" x14ac:dyDescent="0.25">
      <c r="B1866" s="57"/>
      <c r="C1866" s="57"/>
      <c r="D1866" s="57"/>
    </row>
    <row r="1867" spans="2:4" x14ac:dyDescent="0.25">
      <c r="B1867" s="57"/>
      <c r="C1867" s="57"/>
      <c r="D1867" s="57"/>
    </row>
    <row r="1868" spans="2:4" x14ac:dyDescent="0.25">
      <c r="B1868" s="57"/>
      <c r="C1868" s="57"/>
      <c r="D1868" s="57"/>
    </row>
    <row r="1869" spans="2:4" x14ac:dyDescent="0.25">
      <c r="B1869" s="57"/>
      <c r="C1869" s="57"/>
      <c r="D1869" s="57"/>
    </row>
    <row r="1870" spans="2:4" x14ac:dyDescent="0.25">
      <c r="B1870" s="57"/>
      <c r="C1870" s="57"/>
      <c r="D1870" s="57"/>
    </row>
    <row r="1871" spans="2:4" x14ac:dyDescent="0.25">
      <c r="B1871" s="57"/>
      <c r="C1871" s="57"/>
      <c r="D1871" s="57"/>
    </row>
    <row r="1872" spans="2:4" x14ac:dyDescent="0.25">
      <c r="B1872" s="57"/>
      <c r="C1872" s="57"/>
      <c r="D1872" s="57"/>
    </row>
    <row r="1873" spans="2:4" x14ac:dyDescent="0.25">
      <c r="B1873" s="57"/>
      <c r="C1873" s="57"/>
      <c r="D1873" s="57"/>
    </row>
    <row r="1874" spans="2:4" x14ac:dyDescent="0.25">
      <c r="B1874" s="57"/>
      <c r="C1874" s="57"/>
      <c r="D1874" s="57"/>
    </row>
    <row r="1875" spans="2:4" x14ac:dyDescent="0.25">
      <c r="B1875" s="57"/>
      <c r="C1875" s="57"/>
      <c r="D1875" s="57"/>
    </row>
    <row r="1876" spans="2:4" x14ac:dyDescent="0.25">
      <c r="B1876" s="57"/>
      <c r="C1876" s="57"/>
      <c r="D1876" s="57"/>
    </row>
    <row r="1877" spans="2:4" x14ac:dyDescent="0.25">
      <c r="B1877" s="57"/>
      <c r="C1877" s="57"/>
      <c r="D1877" s="57"/>
    </row>
    <row r="1878" spans="2:4" x14ac:dyDescent="0.25">
      <c r="B1878" s="57"/>
      <c r="C1878" s="57"/>
      <c r="D1878" s="57"/>
    </row>
    <row r="1879" spans="2:4" x14ac:dyDescent="0.25">
      <c r="B1879" s="57"/>
      <c r="C1879" s="57"/>
      <c r="D1879" s="57"/>
    </row>
    <row r="1880" spans="2:4" x14ac:dyDescent="0.25">
      <c r="B1880" s="57"/>
      <c r="C1880" s="57"/>
      <c r="D1880" s="57"/>
    </row>
    <row r="1881" spans="2:4" x14ac:dyDescent="0.25">
      <c r="B1881" s="57"/>
      <c r="C1881" s="57"/>
      <c r="D1881" s="57"/>
    </row>
    <row r="1882" spans="2:4" x14ac:dyDescent="0.25">
      <c r="B1882" s="57"/>
      <c r="C1882" s="57"/>
      <c r="D1882" s="57"/>
    </row>
    <row r="1883" spans="2:4" x14ac:dyDescent="0.25">
      <c r="B1883" s="57"/>
      <c r="C1883" s="57"/>
      <c r="D1883" s="57"/>
    </row>
    <row r="1884" spans="2:4" x14ac:dyDescent="0.25">
      <c r="B1884" s="57"/>
      <c r="C1884" s="57"/>
      <c r="D1884" s="57"/>
    </row>
    <row r="1885" spans="2:4" x14ac:dyDescent="0.25">
      <c r="B1885" s="57"/>
      <c r="C1885" s="57"/>
      <c r="D1885" s="57"/>
    </row>
    <row r="1886" spans="2:4" x14ac:dyDescent="0.25">
      <c r="B1886" s="57"/>
      <c r="C1886" s="57"/>
      <c r="D1886" s="57"/>
    </row>
    <row r="1887" spans="2:4" x14ac:dyDescent="0.25">
      <c r="B1887" s="57"/>
      <c r="C1887" s="57"/>
      <c r="D1887" s="57"/>
    </row>
    <row r="1888" spans="2:4" x14ac:dyDescent="0.25">
      <c r="B1888" s="57"/>
      <c r="C1888" s="57"/>
      <c r="D1888" s="57"/>
    </row>
    <row r="1889" spans="2:4" x14ac:dyDescent="0.25">
      <c r="B1889" s="57"/>
      <c r="C1889" s="57"/>
      <c r="D1889" s="57"/>
    </row>
    <row r="1890" spans="2:4" x14ac:dyDescent="0.25">
      <c r="B1890" s="57"/>
      <c r="C1890" s="57"/>
      <c r="D1890" s="57"/>
    </row>
    <row r="1891" spans="2:4" x14ac:dyDescent="0.25">
      <c r="B1891" s="57"/>
      <c r="C1891" s="57"/>
      <c r="D1891" s="57"/>
    </row>
    <row r="1892" spans="2:4" x14ac:dyDescent="0.25">
      <c r="B1892" s="57"/>
      <c r="C1892" s="57"/>
      <c r="D1892" s="57"/>
    </row>
    <row r="1893" spans="2:4" x14ac:dyDescent="0.25">
      <c r="B1893" s="57"/>
      <c r="C1893" s="57"/>
      <c r="D1893" s="57"/>
    </row>
    <row r="1894" spans="2:4" x14ac:dyDescent="0.25">
      <c r="B1894" s="57"/>
      <c r="C1894" s="57"/>
      <c r="D1894" s="57"/>
    </row>
    <row r="1895" spans="2:4" x14ac:dyDescent="0.25">
      <c r="B1895" s="57"/>
      <c r="C1895" s="57"/>
      <c r="D1895" s="57"/>
    </row>
    <row r="1896" spans="2:4" x14ac:dyDescent="0.25">
      <c r="B1896" s="57"/>
      <c r="C1896" s="57"/>
      <c r="D1896" s="57"/>
    </row>
    <row r="1897" spans="2:4" x14ac:dyDescent="0.25">
      <c r="B1897" s="57"/>
      <c r="C1897" s="57"/>
      <c r="D1897" s="57"/>
    </row>
    <row r="1898" spans="2:4" x14ac:dyDescent="0.25">
      <c r="B1898" s="57"/>
      <c r="C1898" s="57"/>
      <c r="D1898" s="57"/>
    </row>
    <row r="1899" spans="2:4" x14ac:dyDescent="0.25">
      <c r="B1899" s="57"/>
      <c r="C1899" s="57"/>
      <c r="D1899" s="57"/>
    </row>
    <row r="1900" spans="2:4" x14ac:dyDescent="0.25">
      <c r="B1900" s="57"/>
      <c r="C1900" s="57"/>
      <c r="D1900" s="57"/>
    </row>
    <row r="1901" spans="2:4" x14ac:dyDescent="0.25">
      <c r="B1901" s="57"/>
      <c r="C1901" s="57"/>
      <c r="D1901" s="57"/>
    </row>
    <row r="1902" spans="2:4" x14ac:dyDescent="0.25">
      <c r="B1902" s="57"/>
      <c r="C1902" s="57"/>
      <c r="D1902" s="57"/>
    </row>
    <row r="1903" spans="2:4" x14ac:dyDescent="0.25">
      <c r="B1903" s="57"/>
      <c r="C1903" s="57"/>
      <c r="D1903" s="57"/>
    </row>
    <row r="1904" spans="2:4" x14ac:dyDescent="0.25">
      <c r="B1904" s="57"/>
      <c r="C1904" s="57"/>
      <c r="D1904" s="57"/>
    </row>
    <row r="1905" spans="2:4" x14ac:dyDescent="0.25">
      <c r="B1905" s="57"/>
      <c r="C1905" s="57"/>
      <c r="D1905" s="57"/>
    </row>
    <row r="1906" spans="2:4" x14ac:dyDescent="0.25">
      <c r="B1906" s="57"/>
      <c r="C1906" s="57"/>
      <c r="D1906" s="57"/>
    </row>
    <row r="1907" spans="2:4" x14ac:dyDescent="0.25">
      <c r="B1907" s="57"/>
      <c r="C1907" s="57"/>
      <c r="D1907" s="57"/>
    </row>
    <row r="1908" spans="2:4" x14ac:dyDescent="0.25">
      <c r="B1908" s="57"/>
      <c r="C1908" s="57"/>
      <c r="D1908" s="57"/>
    </row>
    <row r="1909" spans="2:4" x14ac:dyDescent="0.25">
      <c r="B1909" s="57"/>
      <c r="C1909" s="57"/>
      <c r="D1909" s="57"/>
    </row>
    <row r="1910" spans="2:4" x14ac:dyDescent="0.25">
      <c r="B1910" s="57"/>
      <c r="C1910" s="57"/>
      <c r="D1910" s="57"/>
    </row>
    <row r="1911" spans="2:4" x14ac:dyDescent="0.25">
      <c r="B1911" s="57"/>
      <c r="C1911" s="57"/>
      <c r="D1911" s="57"/>
    </row>
    <row r="1912" spans="2:4" x14ac:dyDescent="0.25">
      <c r="B1912" s="57"/>
      <c r="C1912" s="57"/>
      <c r="D1912" s="57"/>
    </row>
    <row r="1913" spans="2:4" x14ac:dyDescent="0.25">
      <c r="B1913" s="57"/>
      <c r="C1913" s="57"/>
      <c r="D1913" s="57"/>
    </row>
    <row r="1914" spans="2:4" x14ac:dyDescent="0.25">
      <c r="B1914" s="57"/>
      <c r="C1914" s="57"/>
      <c r="D1914" s="57"/>
    </row>
    <row r="1915" spans="2:4" x14ac:dyDescent="0.25">
      <c r="B1915" s="57"/>
      <c r="C1915" s="57"/>
      <c r="D1915" s="57"/>
    </row>
    <row r="1916" spans="2:4" x14ac:dyDescent="0.25">
      <c r="B1916" s="57"/>
      <c r="C1916" s="57"/>
      <c r="D1916" s="57"/>
    </row>
    <row r="1917" spans="2:4" x14ac:dyDescent="0.25">
      <c r="B1917" s="57"/>
      <c r="C1917" s="57"/>
      <c r="D1917" s="57"/>
    </row>
    <row r="1918" spans="2:4" x14ac:dyDescent="0.25">
      <c r="B1918" s="57"/>
      <c r="C1918" s="57"/>
      <c r="D1918" s="57"/>
    </row>
    <row r="1919" spans="2:4" x14ac:dyDescent="0.25">
      <c r="B1919" s="57"/>
      <c r="C1919" s="57"/>
      <c r="D1919" s="57"/>
    </row>
    <row r="1920" spans="2:4" x14ac:dyDescent="0.25">
      <c r="B1920" s="57"/>
      <c r="C1920" s="57"/>
      <c r="D1920" s="57"/>
    </row>
    <row r="1921" spans="2:4" x14ac:dyDescent="0.25">
      <c r="B1921" s="57"/>
      <c r="C1921" s="57"/>
      <c r="D1921" s="57"/>
    </row>
    <row r="1922" spans="2:4" x14ac:dyDescent="0.25">
      <c r="B1922" s="57"/>
      <c r="C1922" s="57"/>
      <c r="D1922" s="57"/>
    </row>
    <row r="1923" spans="2:4" x14ac:dyDescent="0.25">
      <c r="B1923" s="57"/>
      <c r="C1923" s="57"/>
      <c r="D1923" s="57"/>
    </row>
    <row r="1924" spans="2:4" x14ac:dyDescent="0.25">
      <c r="B1924" s="57"/>
      <c r="C1924" s="57"/>
      <c r="D1924" s="57"/>
    </row>
    <row r="1925" spans="2:4" x14ac:dyDescent="0.25">
      <c r="B1925" s="57"/>
      <c r="C1925" s="57"/>
      <c r="D1925" s="57"/>
    </row>
    <row r="1926" spans="2:4" x14ac:dyDescent="0.25">
      <c r="B1926" s="57"/>
      <c r="C1926" s="57"/>
      <c r="D1926" s="57"/>
    </row>
    <row r="1927" spans="2:4" x14ac:dyDescent="0.25">
      <c r="B1927" s="57"/>
      <c r="C1927" s="57"/>
      <c r="D1927" s="57"/>
    </row>
    <row r="1928" spans="2:4" x14ac:dyDescent="0.25">
      <c r="B1928" s="57"/>
      <c r="C1928" s="57"/>
      <c r="D1928" s="57"/>
    </row>
    <row r="1929" spans="2:4" x14ac:dyDescent="0.25">
      <c r="B1929" s="57"/>
      <c r="C1929" s="57"/>
      <c r="D1929" s="57"/>
    </row>
    <row r="1930" spans="2:4" x14ac:dyDescent="0.25">
      <c r="B1930" s="57"/>
      <c r="C1930" s="57"/>
      <c r="D1930" s="57"/>
    </row>
    <row r="1931" spans="2:4" x14ac:dyDescent="0.25">
      <c r="B1931" s="57"/>
      <c r="C1931" s="57"/>
      <c r="D1931" s="57"/>
    </row>
    <row r="1932" spans="2:4" x14ac:dyDescent="0.25">
      <c r="B1932" s="57"/>
      <c r="C1932" s="57"/>
      <c r="D1932" s="57"/>
    </row>
    <row r="1933" spans="2:4" x14ac:dyDescent="0.25">
      <c r="B1933" s="57"/>
      <c r="C1933" s="57"/>
      <c r="D1933" s="57"/>
    </row>
    <row r="1934" spans="2:4" x14ac:dyDescent="0.25">
      <c r="B1934" s="57"/>
      <c r="C1934" s="57"/>
      <c r="D1934" s="57"/>
    </row>
    <row r="1935" spans="2:4" x14ac:dyDescent="0.25">
      <c r="B1935" s="57"/>
      <c r="C1935" s="57"/>
      <c r="D1935" s="57"/>
    </row>
    <row r="1936" spans="2:4" x14ac:dyDescent="0.25">
      <c r="B1936" s="57"/>
      <c r="C1936" s="57"/>
      <c r="D1936" s="57"/>
    </row>
    <row r="1937" spans="2:4" x14ac:dyDescent="0.25">
      <c r="B1937" s="57"/>
      <c r="C1937" s="57"/>
      <c r="D1937" s="57"/>
    </row>
    <row r="1938" spans="2:4" x14ac:dyDescent="0.25">
      <c r="B1938" s="57"/>
      <c r="C1938" s="57"/>
      <c r="D1938" s="57"/>
    </row>
    <row r="1939" spans="2:4" x14ac:dyDescent="0.25">
      <c r="B1939" s="57"/>
      <c r="C1939" s="57"/>
      <c r="D1939" s="57"/>
    </row>
    <row r="1940" spans="2:4" x14ac:dyDescent="0.25">
      <c r="B1940" s="57"/>
      <c r="C1940" s="57"/>
      <c r="D1940" s="57"/>
    </row>
    <row r="1941" spans="2:4" x14ac:dyDescent="0.25">
      <c r="B1941" s="57"/>
      <c r="C1941" s="57"/>
      <c r="D1941" s="57"/>
    </row>
    <row r="1942" spans="2:4" x14ac:dyDescent="0.25">
      <c r="B1942" s="57"/>
      <c r="C1942" s="57"/>
      <c r="D1942" s="57"/>
    </row>
    <row r="1943" spans="2:4" x14ac:dyDescent="0.25">
      <c r="B1943" s="57"/>
      <c r="C1943" s="57"/>
      <c r="D1943" s="57"/>
    </row>
    <row r="1944" spans="2:4" x14ac:dyDescent="0.25">
      <c r="B1944" s="57"/>
      <c r="C1944" s="57"/>
      <c r="D1944" s="57"/>
    </row>
    <row r="1945" spans="2:4" x14ac:dyDescent="0.25">
      <c r="B1945" s="57"/>
      <c r="C1945" s="57"/>
      <c r="D1945" s="57"/>
    </row>
    <row r="1946" spans="2:4" x14ac:dyDescent="0.25">
      <c r="B1946" s="57"/>
      <c r="C1946" s="57"/>
      <c r="D1946" s="57"/>
    </row>
    <row r="1947" spans="2:4" x14ac:dyDescent="0.25">
      <c r="B1947" s="57"/>
      <c r="C1947" s="57"/>
      <c r="D1947" s="57"/>
    </row>
    <row r="1948" spans="2:4" x14ac:dyDescent="0.25">
      <c r="B1948" s="57"/>
      <c r="C1948" s="57"/>
      <c r="D1948" s="57"/>
    </row>
    <row r="1949" spans="2:4" x14ac:dyDescent="0.25">
      <c r="B1949" s="57"/>
      <c r="C1949" s="57"/>
      <c r="D1949" s="57"/>
    </row>
    <row r="1950" spans="2:4" x14ac:dyDescent="0.25">
      <c r="B1950" s="57"/>
      <c r="C1950" s="57"/>
      <c r="D1950" s="57"/>
    </row>
    <row r="1951" spans="2:4" x14ac:dyDescent="0.25">
      <c r="B1951" s="57"/>
      <c r="C1951" s="57"/>
      <c r="D1951" s="57"/>
    </row>
    <row r="1952" spans="2:4" x14ac:dyDescent="0.25">
      <c r="B1952" s="57"/>
      <c r="C1952" s="57"/>
      <c r="D1952" s="57"/>
    </row>
    <row r="1953" spans="2:4" x14ac:dyDescent="0.25">
      <c r="B1953" s="57"/>
      <c r="C1953" s="57"/>
      <c r="D1953" s="57"/>
    </row>
    <row r="1954" spans="2:4" x14ac:dyDescent="0.25">
      <c r="B1954" s="57"/>
      <c r="C1954" s="57"/>
      <c r="D1954" s="57"/>
    </row>
    <row r="1955" spans="2:4" x14ac:dyDescent="0.25">
      <c r="B1955" s="57"/>
      <c r="C1955" s="57"/>
      <c r="D1955" s="57"/>
    </row>
    <row r="1956" spans="2:4" x14ac:dyDescent="0.25">
      <c r="B1956" s="57"/>
      <c r="C1956" s="57"/>
      <c r="D1956" s="57"/>
    </row>
    <row r="1957" spans="2:4" x14ac:dyDescent="0.25">
      <c r="B1957" s="57"/>
      <c r="C1957" s="57"/>
      <c r="D1957" s="57"/>
    </row>
    <row r="1958" spans="2:4" x14ac:dyDescent="0.25">
      <c r="B1958" s="57"/>
      <c r="C1958" s="57"/>
      <c r="D1958" s="57"/>
    </row>
    <row r="1959" spans="2:4" x14ac:dyDescent="0.25">
      <c r="B1959" s="57"/>
      <c r="C1959" s="57"/>
      <c r="D1959" s="57"/>
    </row>
    <row r="1960" spans="2:4" x14ac:dyDescent="0.25">
      <c r="B1960" s="57"/>
      <c r="C1960" s="57"/>
      <c r="D1960" s="57"/>
    </row>
    <row r="1961" spans="2:4" x14ac:dyDescent="0.25">
      <c r="B1961" s="57"/>
      <c r="C1961" s="57"/>
      <c r="D1961" s="57"/>
    </row>
    <row r="1962" spans="2:4" x14ac:dyDescent="0.25">
      <c r="B1962" s="57"/>
      <c r="C1962" s="57"/>
      <c r="D1962" s="57"/>
    </row>
    <row r="1963" spans="2:4" x14ac:dyDescent="0.25">
      <c r="B1963" s="57"/>
      <c r="C1963" s="57"/>
      <c r="D1963" s="57"/>
    </row>
    <row r="1964" spans="2:4" x14ac:dyDescent="0.25">
      <c r="B1964" s="57"/>
      <c r="C1964" s="57"/>
      <c r="D1964" s="57"/>
    </row>
    <row r="1965" spans="2:4" x14ac:dyDescent="0.25">
      <c r="B1965" s="57"/>
      <c r="C1965" s="57"/>
      <c r="D1965" s="57"/>
    </row>
    <row r="1966" spans="2:4" x14ac:dyDescent="0.25">
      <c r="B1966" s="57"/>
      <c r="C1966" s="57"/>
      <c r="D1966" s="57"/>
    </row>
    <row r="1967" spans="2:4" x14ac:dyDescent="0.25">
      <c r="B1967" s="57"/>
      <c r="C1967" s="57"/>
      <c r="D1967" s="57"/>
    </row>
    <row r="1968" spans="2:4" x14ac:dyDescent="0.25">
      <c r="B1968" s="57"/>
      <c r="C1968" s="57"/>
      <c r="D1968" s="57"/>
    </row>
    <row r="1969" spans="2:4" x14ac:dyDescent="0.25">
      <c r="B1969" s="57"/>
      <c r="C1969" s="57"/>
      <c r="D1969" s="57"/>
    </row>
    <row r="1970" spans="2:4" x14ac:dyDescent="0.25">
      <c r="B1970" s="57"/>
      <c r="C1970" s="57"/>
      <c r="D1970" s="57"/>
    </row>
    <row r="1971" spans="2:4" x14ac:dyDescent="0.25">
      <c r="B1971" s="57"/>
      <c r="C1971" s="57"/>
      <c r="D1971" s="57"/>
    </row>
    <row r="1972" spans="2:4" x14ac:dyDescent="0.25">
      <c r="B1972" s="57"/>
      <c r="C1972" s="57"/>
      <c r="D1972" s="57"/>
    </row>
    <row r="1973" spans="2:4" x14ac:dyDescent="0.25">
      <c r="B1973" s="57"/>
      <c r="C1973" s="57"/>
      <c r="D1973" s="57"/>
    </row>
    <row r="1974" spans="2:4" x14ac:dyDescent="0.25">
      <c r="B1974" s="57"/>
      <c r="C1974" s="57"/>
      <c r="D1974" s="57"/>
    </row>
    <row r="1975" spans="2:4" x14ac:dyDescent="0.25">
      <c r="B1975" s="57"/>
      <c r="C1975" s="57"/>
      <c r="D1975" s="57"/>
    </row>
    <row r="1976" spans="2:4" x14ac:dyDescent="0.25">
      <c r="B1976" s="57"/>
      <c r="C1976" s="57"/>
      <c r="D1976" s="57"/>
    </row>
    <row r="1977" spans="2:4" x14ac:dyDescent="0.25">
      <c r="B1977" s="57"/>
      <c r="C1977" s="57"/>
      <c r="D1977" s="57"/>
    </row>
    <row r="1978" spans="2:4" x14ac:dyDescent="0.25">
      <c r="B1978" s="57"/>
      <c r="C1978" s="57"/>
      <c r="D1978" s="57"/>
    </row>
    <row r="1979" spans="2:4" x14ac:dyDescent="0.25">
      <c r="B1979" s="57"/>
      <c r="C1979" s="57"/>
      <c r="D1979" s="57"/>
    </row>
    <row r="1980" spans="2:4" x14ac:dyDescent="0.25">
      <c r="B1980" s="57"/>
      <c r="C1980" s="57"/>
      <c r="D1980" s="57"/>
    </row>
    <row r="1981" spans="2:4" x14ac:dyDescent="0.25">
      <c r="B1981" s="57"/>
      <c r="C1981" s="57"/>
      <c r="D1981" s="57"/>
    </row>
    <row r="1982" spans="2:4" x14ac:dyDescent="0.25">
      <c r="B1982" s="57"/>
      <c r="C1982" s="57"/>
      <c r="D1982" s="57"/>
    </row>
    <row r="1983" spans="2:4" x14ac:dyDescent="0.25">
      <c r="B1983" s="57"/>
      <c r="C1983" s="57"/>
      <c r="D1983" s="57"/>
    </row>
    <row r="1984" spans="2:4" x14ac:dyDescent="0.25">
      <c r="B1984" s="57"/>
      <c r="C1984" s="57"/>
      <c r="D1984" s="57"/>
    </row>
    <row r="1985" spans="2:4" x14ac:dyDescent="0.25">
      <c r="B1985" s="57"/>
      <c r="C1985" s="57"/>
      <c r="D1985" s="57"/>
    </row>
    <row r="1986" spans="2:4" x14ac:dyDescent="0.25">
      <c r="B1986" s="57"/>
      <c r="C1986" s="57"/>
      <c r="D1986" s="57"/>
    </row>
    <row r="1987" spans="2:4" x14ac:dyDescent="0.25">
      <c r="B1987" s="57"/>
      <c r="C1987" s="57"/>
      <c r="D1987" s="57"/>
    </row>
    <row r="1988" spans="2:4" x14ac:dyDescent="0.25">
      <c r="B1988" s="57"/>
      <c r="C1988" s="57"/>
      <c r="D1988" s="57"/>
    </row>
    <row r="1989" spans="2:4" x14ac:dyDescent="0.25">
      <c r="B1989" s="57"/>
      <c r="C1989" s="57"/>
      <c r="D1989" s="57"/>
    </row>
    <row r="1990" spans="2:4" x14ac:dyDescent="0.25">
      <c r="B1990" s="57"/>
      <c r="C1990" s="57"/>
      <c r="D1990" s="57"/>
    </row>
    <row r="1991" spans="2:4" x14ac:dyDescent="0.25">
      <c r="B1991" s="57"/>
      <c r="C1991" s="57"/>
      <c r="D1991" s="57"/>
    </row>
    <row r="1992" spans="2:4" x14ac:dyDescent="0.25">
      <c r="B1992" s="57"/>
      <c r="C1992" s="57"/>
      <c r="D1992" s="57"/>
    </row>
    <row r="1993" spans="2:4" x14ac:dyDescent="0.25">
      <c r="B1993" s="57"/>
      <c r="C1993" s="57"/>
      <c r="D1993" s="57"/>
    </row>
    <row r="1994" spans="2:4" x14ac:dyDescent="0.25">
      <c r="B1994" s="57"/>
      <c r="C1994" s="57"/>
      <c r="D1994" s="57"/>
    </row>
    <row r="1995" spans="2:4" x14ac:dyDescent="0.25">
      <c r="B1995" s="57"/>
      <c r="C1995" s="57"/>
      <c r="D1995" s="57"/>
    </row>
    <row r="1996" spans="2:4" x14ac:dyDescent="0.25">
      <c r="B1996" s="57"/>
      <c r="C1996" s="57"/>
      <c r="D1996" s="57"/>
    </row>
    <row r="1997" spans="2:4" x14ac:dyDescent="0.25">
      <c r="B1997" s="57"/>
      <c r="C1997" s="57"/>
      <c r="D1997" s="57"/>
    </row>
    <row r="1998" spans="2:4" x14ac:dyDescent="0.25">
      <c r="B1998" s="57"/>
      <c r="C1998" s="57"/>
      <c r="D1998" s="57"/>
    </row>
    <row r="1999" spans="2:4" x14ac:dyDescent="0.25">
      <c r="B1999" s="57"/>
      <c r="C1999" s="57"/>
      <c r="D1999" s="57"/>
    </row>
    <row r="2000" spans="2:4" x14ac:dyDescent="0.25">
      <c r="B2000" s="57"/>
      <c r="C2000" s="57"/>
      <c r="D2000" s="57"/>
    </row>
    <row r="2001" spans="2:4" x14ac:dyDescent="0.25">
      <c r="B2001" s="57"/>
      <c r="C2001" s="57"/>
      <c r="D2001" s="57"/>
    </row>
    <row r="2002" spans="2:4" x14ac:dyDescent="0.25">
      <c r="B2002" s="57"/>
      <c r="C2002" s="57"/>
      <c r="D2002" s="57"/>
    </row>
    <row r="2003" spans="2:4" x14ac:dyDescent="0.25">
      <c r="B2003" s="57"/>
      <c r="C2003" s="57"/>
      <c r="D2003" s="57"/>
    </row>
    <row r="2004" spans="2:4" x14ac:dyDescent="0.25">
      <c r="B2004" s="57"/>
      <c r="C2004" s="57"/>
      <c r="D2004" s="57"/>
    </row>
    <row r="2005" spans="2:4" x14ac:dyDescent="0.25">
      <c r="B2005" s="57"/>
      <c r="C2005" s="57"/>
      <c r="D2005" s="57"/>
    </row>
    <row r="2006" spans="2:4" x14ac:dyDescent="0.25">
      <c r="B2006" s="57"/>
      <c r="C2006" s="57"/>
      <c r="D2006" s="57"/>
    </row>
    <row r="2007" spans="2:4" x14ac:dyDescent="0.25">
      <c r="B2007" s="57"/>
      <c r="C2007" s="57"/>
      <c r="D2007" s="57"/>
    </row>
    <row r="2008" spans="2:4" x14ac:dyDescent="0.25">
      <c r="B2008" s="57"/>
      <c r="C2008" s="57"/>
      <c r="D2008" s="57"/>
    </row>
    <row r="2009" spans="2:4" x14ac:dyDescent="0.25">
      <c r="B2009" s="57"/>
      <c r="C2009" s="57"/>
      <c r="D2009" s="57"/>
    </row>
    <row r="2010" spans="2:4" x14ac:dyDescent="0.25">
      <c r="B2010" s="57"/>
      <c r="C2010" s="57"/>
      <c r="D2010" s="57"/>
    </row>
    <row r="2011" spans="2:4" x14ac:dyDescent="0.25">
      <c r="B2011" s="57"/>
      <c r="C2011" s="57"/>
      <c r="D2011" s="57"/>
    </row>
    <row r="2012" spans="2:4" x14ac:dyDescent="0.25">
      <c r="B2012" s="57"/>
      <c r="C2012" s="57"/>
      <c r="D2012" s="57"/>
    </row>
    <row r="2013" spans="2:4" x14ac:dyDescent="0.25">
      <c r="B2013" s="57"/>
      <c r="C2013" s="57"/>
      <c r="D2013" s="57"/>
    </row>
    <row r="2014" spans="2:4" x14ac:dyDescent="0.25">
      <c r="B2014" s="57"/>
      <c r="C2014" s="57"/>
      <c r="D2014" s="57"/>
    </row>
    <row r="2015" spans="2:4" x14ac:dyDescent="0.25">
      <c r="B2015" s="57"/>
      <c r="C2015" s="57"/>
      <c r="D2015" s="57"/>
    </row>
    <row r="2016" spans="2:4" x14ac:dyDescent="0.25">
      <c r="B2016" s="57"/>
      <c r="C2016" s="57"/>
      <c r="D2016" s="57"/>
    </row>
    <row r="2017" spans="2:4" x14ac:dyDescent="0.25">
      <c r="B2017" s="57"/>
      <c r="C2017" s="57"/>
      <c r="D2017" s="57"/>
    </row>
    <row r="2018" spans="2:4" x14ac:dyDescent="0.25">
      <c r="B2018" s="57"/>
      <c r="C2018" s="57"/>
      <c r="D2018" s="57"/>
    </row>
    <row r="2019" spans="2:4" x14ac:dyDescent="0.25">
      <c r="B2019" s="57"/>
      <c r="C2019" s="57"/>
      <c r="D2019" s="57"/>
    </row>
    <row r="2020" spans="2:4" x14ac:dyDescent="0.25">
      <c r="B2020" s="57"/>
      <c r="C2020" s="57"/>
      <c r="D2020" s="57"/>
    </row>
    <row r="2021" spans="2:4" x14ac:dyDescent="0.25">
      <c r="B2021" s="57"/>
      <c r="C2021" s="57"/>
      <c r="D2021" s="57"/>
    </row>
    <row r="2022" spans="2:4" x14ac:dyDescent="0.25">
      <c r="B2022" s="57"/>
      <c r="C2022" s="57"/>
      <c r="D2022" s="57"/>
    </row>
    <row r="2023" spans="2:4" x14ac:dyDescent="0.25">
      <c r="B2023" s="57"/>
      <c r="C2023" s="57"/>
      <c r="D2023" s="57"/>
    </row>
    <row r="2024" spans="2:4" x14ac:dyDescent="0.25">
      <c r="B2024" s="57"/>
      <c r="C2024" s="57"/>
      <c r="D2024" s="57"/>
    </row>
    <row r="2025" spans="2:4" x14ac:dyDescent="0.25">
      <c r="B2025" s="57"/>
      <c r="C2025" s="57"/>
      <c r="D2025" s="57"/>
    </row>
    <row r="2026" spans="2:4" x14ac:dyDescent="0.25">
      <c r="B2026" s="57"/>
      <c r="C2026" s="57"/>
      <c r="D2026" s="57"/>
    </row>
    <row r="2027" spans="2:4" x14ac:dyDescent="0.25">
      <c r="B2027" s="57"/>
      <c r="C2027" s="57"/>
      <c r="D2027" s="57"/>
    </row>
    <row r="2028" spans="2:4" x14ac:dyDescent="0.25">
      <c r="B2028" s="57"/>
      <c r="C2028" s="57"/>
      <c r="D2028" s="57"/>
    </row>
    <row r="2029" spans="2:4" x14ac:dyDescent="0.25">
      <c r="B2029" s="57"/>
      <c r="C2029" s="57"/>
      <c r="D2029" s="57"/>
    </row>
    <row r="2030" spans="2:4" x14ac:dyDescent="0.25">
      <c r="B2030" s="57"/>
      <c r="C2030" s="57"/>
      <c r="D2030" s="57"/>
    </row>
    <row r="2031" spans="2:4" x14ac:dyDescent="0.25">
      <c r="B2031" s="57"/>
      <c r="C2031" s="57"/>
      <c r="D2031" s="57"/>
    </row>
    <row r="2032" spans="2:4" x14ac:dyDescent="0.25">
      <c r="B2032" s="57"/>
      <c r="C2032" s="57"/>
      <c r="D2032" s="57"/>
    </row>
    <row r="2033" spans="2:4" x14ac:dyDescent="0.25">
      <c r="B2033" s="57"/>
      <c r="C2033" s="57"/>
      <c r="D2033" s="57"/>
    </row>
    <row r="2034" spans="2:4" x14ac:dyDescent="0.25">
      <c r="B2034" s="57"/>
      <c r="C2034" s="57"/>
      <c r="D2034" s="57"/>
    </row>
    <row r="2035" spans="2:4" x14ac:dyDescent="0.25">
      <c r="B2035" s="57"/>
      <c r="C2035" s="57"/>
      <c r="D2035" s="57"/>
    </row>
    <row r="2036" spans="2:4" x14ac:dyDescent="0.25">
      <c r="B2036" s="57"/>
      <c r="C2036" s="57"/>
      <c r="D2036" s="57"/>
    </row>
    <row r="2037" spans="2:4" x14ac:dyDescent="0.25">
      <c r="B2037" s="57"/>
      <c r="C2037" s="57"/>
      <c r="D2037" s="57"/>
    </row>
    <row r="2038" spans="2:4" x14ac:dyDescent="0.25">
      <c r="B2038" s="57"/>
      <c r="C2038" s="57"/>
      <c r="D2038" s="57"/>
    </row>
    <row r="2039" spans="2:4" x14ac:dyDescent="0.25">
      <c r="B2039" s="57"/>
      <c r="C2039" s="57"/>
      <c r="D2039" s="57"/>
    </row>
    <row r="2040" spans="2:4" x14ac:dyDescent="0.25">
      <c r="B2040" s="57"/>
      <c r="C2040" s="57"/>
      <c r="D2040" s="57"/>
    </row>
    <row r="2041" spans="2:4" x14ac:dyDescent="0.25">
      <c r="B2041" s="57"/>
      <c r="C2041" s="57"/>
      <c r="D2041" s="57"/>
    </row>
    <row r="2042" spans="2:4" x14ac:dyDescent="0.25">
      <c r="B2042" s="57"/>
      <c r="C2042" s="57"/>
      <c r="D2042" s="57"/>
    </row>
    <row r="2043" spans="2:4" x14ac:dyDescent="0.25">
      <c r="B2043" s="57"/>
      <c r="C2043" s="57"/>
      <c r="D2043" s="57"/>
    </row>
    <row r="2044" spans="2:4" x14ac:dyDescent="0.25">
      <c r="B2044" s="57"/>
      <c r="C2044" s="57"/>
      <c r="D2044" s="57"/>
    </row>
    <row r="2045" spans="2:4" x14ac:dyDescent="0.25">
      <c r="B2045" s="57"/>
      <c r="C2045" s="57"/>
      <c r="D2045" s="57"/>
    </row>
    <row r="2046" spans="2:4" x14ac:dyDescent="0.25">
      <c r="B2046" s="57"/>
      <c r="C2046" s="57"/>
      <c r="D2046" s="57"/>
    </row>
    <row r="2047" spans="2:4" x14ac:dyDescent="0.25">
      <c r="B2047" s="57"/>
      <c r="C2047" s="57"/>
      <c r="D2047" s="57"/>
    </row>
    <row r="2048" spans="2:4" x14ac:dyDescent="0.25">
      <c r="B2048" s="57"/>
      <c r="C2048" s="57"/>
      <c r="D2048" s="57"/>
    </row>
    <row r="2049" spans="2:4" x14ac:dyDescent="0.25">
      <c r="B2049" s="57"/>
      <c r="C2049" s="57"/>
      <c r="D2049" s="57"/>
    </row>
    <row r="2050" spans="2:4" x14ac:dyDescent="0.25">
      <c r="B2050" s="57"/>
      <c r="C2050" s="57"/>
      <c r="D2050" s="57"/>
    </row>
    <row r="2051" spans="2:4" x14ac:dyDescent="0.25">
      <c r="B2051" s="57"/>
      <c r="C2051" s="57"/>
      <c r="D2051" s="57"/>
    </row>
    <row r="2052" spans="2:4" x14ac:dyDescent="0.25">
      <c r="B2052" s="57"/>
      <c r="C2052" s="57"/>
      <c r="D2052" s="57"/>
    </row>
    <row r="2053" spans="2:4" x14ac:dyDescent="0.25">
      <c r="B2053" s="57"/>
      <c r="C2053" s="57"/>
      <c r="D2053" s="57"/>
    </row>
    <row r="2054" spans="2:4" x14ac:dyDescent="0.25">
      <c r="B2054" s="57"/>
      <c r="C2054" s="57"/>
      <c r="D2054" s="57"/>
    </row>
    <row r="2055" spans="2:4" x14ac:dyDescent="0.25">
      <c r="B2055" s="57"/>
      <c r="C2055" s="57"/>
      <c r="D2055" s="57"/>
    </row>
    <row r="2056" spans="2:4" x14ac:dyDescent="0.25">
      <c r="B2056" s="57"/>
      <c r="C2056" s="57"/>
      <c r="D2056" s="57"/>
    </row>
    <row r="2057" spans="2:4" x14ac:dyDescent="0.25">
      <c r="B2057" s="57"/>
      <c r="C2057" s="57"/>
      <c r="D2057" s="57"/>
    </row>
    <row r="2058" spans="2:4" x14ac:dyDescent="0.25">
      <c r="B2058" s="57"/>
      <c r="C2058" s="57"/>
      <c r="D2058" s="57"/>
    </row>
    <row r="2059" spans="2:4" x14ac:dyDescent="0.25">
      <c r="B2059" s="57"/>
      <c r="C2059" s="57"/>
      <c r="D2059" s="57"/>
    </row>
    <row r="2060" spans="2:4" x14ac:dyDescent="0.25">
      <c r="B2060" s="57"/>
      <c r="C2060" s="57"/>
      <c r="D2060" s="57"/>
    </row>
    <row r="2061" spans="2:4" x14ac:dyDescent="0.25">
      <c r="B2061" s="57"/>
      <c r="C2061" s="57"/>
      <c r="D2061" s="57"/>
    </row>
    <row r="2062" spans="2:4" x14ac:dyDescent="0.25">
      <c r="B2062" s="57"/>
      <c r="C2062" s="57"/>
      <c r="D2062" s="57"/>
    </row>
    <row r="2063" spans="2:4" x14ac:dyDescent="0.25">
      <c r="B2063" s="57"/>
      <c r="C2063" s="57"/>
      <c r="D2063" s="57"/>
    </row>
    <row r="2064" spans="2:4" x14ac:dyDescent="0.25">
      <c r="B2064" s="57"/>
      <c r="C2064" s="57"/>
      <c r="D2064" s="57"/>
    </row>
    <row r="2065" spans="2:4" x14ac:dyDescent="0.25">
      <c r="B2065" s="57"/>
      <c r="C2065" s="57"/>
      <c r="D2065" s="57"/>
    </row>
    <row r="2066" spans="2:4" x14ac:dyDescent="0.25">
      <c r="B2066" s="57"/>
      <c r="C2066" s="57"/>
      <c r="D2066" s="57"/>
    </row>
    <row r="2067" spans="2:4" x14ac:dyDescent="0.25">
      <c r="B2067" s="57"/>
      <c r="C2067" s="57"/>
      <c r="D2067" s="57"/>
    </row>
    <row r="2068" spans="2:4" x14ac:dyDescent="0.25">
      <c r="B2068" s="57"/>
      <c r="C2068" s="57"/>
      <c r="D2068" s="57"/>
    </row>
    <row r="2069" spans="2:4" x14ac:dyDescent="0.25">
      <c r="B2069" s="57"/>
      <c r="C2069" s="57"/>
      <c r="D2069" s="57"/>
    </row>
    <row r="2070" spans="2:4" x14ac:dyDescent="0.25">
      <c r="B2070" s="57"/>
      <c r="C2070" s="57"/>
      <c r="D2070" s="57"/>
    </row>
    <row r="2071" spans="2:4" x14ac:dyDescent="0.25">
      <c r="B2071" s="57"/>
      <c r="C2071" s="57"/>
      <c r="D2071" s="57"/>
    </row>
    <row r="2072" spans="2:4" x14ac:dyDescent="0.25">
      <c r="B2072" s="57"/>
      <c r="C2072" s="57"/>
      <c r="D2072" s="57"/>
    </row>
    <row r="2073" spans="2:4" x14ac:dyDescent="0.25">
      <c r="B2073" s="57"/>
      <c r="C2073" s="57"/>
      <c r="D2073" s="57"/>
    </row>
    <row r="2074" spans="2:4" x14ac:dyDescent="0.25">
      <c r="B2074" s="57"/>
      <c r="C2074" s="57"/>
      <c r="D2074" s="57"/>
    </row>
    <row r="2075" spans="2:4" x14ac:dyDescent="0.25">
      <c r="B2075" s="57"/>
      <c r="C2075" s="57"/>
      <c r="D2075" s="57"/>
    </row>
    <row r="2076" spans="2:4" x14ac:dyDescent="0.25">
      <c r="B2076" s="57"/>
      <c r="C2076" s="57"/>
      <c r="D2076" s="57"/>
    </row>
    <row r="2077" spans="2:4" x14ac:dyDescent="0.25">
      <c r="B2077" s="57"/>
      <c r="C2077" s="57"/>
      <c r="D2077" s="57"/>
    </row>
    <row r="2078" spans="2:4" x14ac:dyDescent="0.25">
      <c r="B2078" s="57"/>
      <c r="C2078" s="57"/>
      <c r="D2078" s="57"/>
    </row>
    <row r="2079" spans="2:4" x14ac:dyDescent="0.25">
      <c r="B2079" s="57"/>
      <c r="C2079" s="57"/>
      <c r="D2079" s="57"/>
    </row>
    <row r="2080" spans="2:4" x14ac:dyDescent="0.25">
      <c r="B2080" s="57"/>
      <c r="C2080" s="57"/>
      <c r="D2080" s="57"/>
    </row>
    <row r="2081" spans="2:4" x14ac:dyDescent="0.25">
      <c r="B2081" s="57"/>
      <c r="C2081" s="57"/>
      <c r="D2081" s="57"/>
    </row>
  </sheetData>
  <autoFilter ref="A2:AK2081" xr:uid="{00000000-0009-0000-0000-000002000000}"/>
  <phoneticPr fontId="2" type="noConversion"/>
  <hyperlinks>
    <hyperlink ref="AI4:AI39" r:id="rId1" display="ashwinshankar50@gmail.com" xr:uid="{CEB88268-7D7B-4CF1-8573-0D56D46EEDB9}"/>
    <hyperlink ref="AI4" r:id="rId2" xr:uid="{484B3E53-22EE-421C-A4EA-D40918DEFE94}"/>
    <hyperlink ref="AI5" r:id="rId3" xr:uid="{4F20A908-D3F0-45B3-8C1C-CD3BB4969BE4}"/>
    <hyperlink ref="AI42" r:id="rId4" xr:uid="{9BD2A865-CADD-4367-8BAD-EAC60B4496C8}"/>
    <hyperlink ref="AI43" r:id="rId5" xr:uid="{6E8AD774-99DD-423C-8E8C-3E76EB984504}"/>
    <hyperlink ref="AI44" r:id="rId6" xr:uid="{F9685A36-CD7F-4914-BBB3-4860087D519F}"/>
    <hyperlink ref="AI45" r:id="rId7" xr:uid="{635D84C8-3A1F-4C79-9E6D-A1CC5527644D}"/>
    <hyperlink ref="AI46" r:id="rId8" xr:uid="{1B3BD390-34C1-47CE-B7C8-415D0F9A2B08}"/>
    <hyperlink ref="AI47" r:id="rId9" xr:uid="{E139E4A6-7160-4336-AED7-E07561C93AE3}"/>
    <hyperlink ref="AI48" r:id="rId10" xr:uid="{97468850-9EC4-460E-898C-0DC66790FC9E}"/>
    <hyperlink ref="AI49" r:id="rId11" xr:uid="{EFFC488E-A6C9-418C-993C-DDCBD6E65277}"/>
    <hyperlink ref="AI50" r:id="rId12" xr:uid="{F503A9E3-AA24-4EB7-9BF6-0ABFD8C9D7D3}"/>
    <hyperlink ref="AI51" r:id="rId13" xr:uid="{4C302859-8B33-4D69-978E-D0ED6A72BFBD}"/>
    <hyperlink ref="AI52" r:id="rId14" xr:uid="{06DF2943-F01E-4A25-8300-85DCE671E4EF}"/>
    <hyperlink ref="AI53" r:id="rId15" xr:uid="{456DB204-3920-415D-9379-D126F9A8760A}"/>
    <hyperlink ref="AI54" r:id="rId16" xr:uid="{375123D0-C6A5-4500-99A5-2EAF91A1D572}"/>
    <hyperlink ref="AI55" r:id="rId17" xr:uid="{BBDB1DBB-2F46-40FE-BC5E-12618CAFC9CA}"/>
    <hyperlink ref="AI56" r:id="rId18" xr:uid="{9DB3C7B3-199B-4DDE-8B72-001A30D509D7}"/>
    <hyperlink ref="AI57" r:id="rId19" xr:uid="{1D788557-4891-4DEC-BDF0-3ED88D74285A}"/>
    <hyperlink ref="AI58" r:id="rId20" xr:uid="{5E8065A5-1BBF-47A7-8FDD-D84F42B49A11}"/>
    <hyperlink ref="AI59" r:id="rId21" xr:uid="{17C3EBC5-EE05-4BD8-8300-E6002420536D}"/>
    <hyperlink ref="AI60" r:id="rId22" xr:uid="{2BF16B0D-4D80-4F7D-BE7D-F528A368C1A2}"/>
    <hyperlink ref="AI77" r:id="rId23" xr:uid="{29814772-EC77-4905-B015-D6DE40517380}"/>
    <hyperlink ref="AI94" r:id="rId24" xr:uid="{9002C2A5-D2FD-4B26-AB9E-0747E285770D}"/>
    <hyperlink ref="AI111" r:id="rId25" xr:uid="{C7792834-7B01-4471-A09F-5E5653101C2D}"/>
    <hyperlink ref="AI128" r:id="rId26" xr:uid="{DF05A359-E5B3-4CCA-88D5-3C5DCC31F401}"/>
    <hyperlink ref="AI145" r:id="rId27" xr:uid="{1B1757C4-42BC-4243-832D-E73F3D456B52}"/>
    <hyperlink ref="AI162" r:id="rId28" xr:uid="{4B71599B-2D2D-4257-85F1-466779C83237}"/>
    <hyperlink ref="AI61" r:id="rId29" xr:uid="{270231E5-74BF-40C9-B4ED-A9384C1C5942}"/>
    <hyperlink ref="AI78" r:id="rId30" xr:uid="{B8191FDC-4A7C-4150-841B-58E004CB2F53}"/>
    <hyperlink ref="AI95" r:id="rId31" xr:uid="{F5F54303-15D0-4783-8372-44E354A9561E}"/>
    <hyperlink ref="AI112" r:id="rId32" xr:uid="{FD3D134B-7D32-4EEC-A9A3-315FA6147DA4}"/>
    <hyperlink ref="AI129" r:id="rId33" xr:uid="{0F3DB9D5-B22A-473A-9887-6989B2D17EB0}"/>
    <hyperlink ref="AI146" r:id="rId34" xr:uid="{CD04E09E-049E-423A-9080-0BADEF60C4FD}"/>
    <hyperlink ref="AI163" r:id="rId35" xr:uid="{F3492C7F-2C63-49F1-978D-CB7929D4D1E0}"/>
    <hyperlink ref="AI62" r:id="rId36" xr:uid="{99995FA8-04DB-4DCC-B3FC-C09936674CC6}"/>
    <hyperlink ref="AI79" r:id="rId37" xr:uid="{90B4CCC8-F41A-475A-A2F9-AEF43E6EF09F}"/>
    <hyperlink ref="AI96" r:id="rId38" xr:uid="{B8466A00-E0C2-4335-A1CE-B8CFA6214AD4}"/>
    <hyperlink ref="AI113" r:id="rId39" xr:uid="{B318A8CF-095D-48A0-97A4-1CBD4B49A2F3}"/>
    <hyperlink ref="AI130" r:id="rId40" xr:uid="{D0543264-7EC0-4F62-9695-026207ED0A88}"/>
    <hyperlink ref="AI147" r:id="rId41" xr:uid="{50B97081-8EE5-4DCE-A0DA-B7D7E9693D1E}"/>
    <hyperlink ref="AI164" r:id="rId42" xr:uid="{04232565-BF55-496C-8F69-DE56FA625ACA}"/>
    <hyperlink ref="AI63" r:id="rId43" xr:uid="{304D083C-9140-4ECE-95C6-919BEF439676}"/>
    <hyperlink ref="AI80" r:id="rId44" xr:uid="{634C8C3F-0975-4000-B067-65DB3C0BDBFC}"/>
    <hyperlink ref="AI97" r:id="rId45" xr:uid="{0DF86C78-704A-4148-BD87-BA6C31172475}"/>
    <hyperlink ref="AI114" r:id="rId46" xr:uid="{DF1961AB-582D-4027-ADA6-B267028DDD35}"/>
    <hyperlink ref="AI131" r:id="rId47" xr:uid="{60F8648F-0961-49D1-B22D-675C550A8F05}"/>
    <hyperlink ref="AI148" r:id="rId48" xr:uid="{530CC7DE-B2F7-4802-951F-B4653FE3B597}"/>
    <hyperlink ref="AI165" r:id="rId49" xr:uid="{ADE14BDE-63B4-4BD3-A4ED-D99D5081147D}"/>
    <hyperlink ref="AI64" r:id="rId50" xr:uid="{F282F4C2-E91F-444F-B0F1-45A0A951DD38}"/>
    <hyperlink ref="AI81" r:id="rId51" xr:uid="{637FEF90-32E9-4EF6-A46D-4D4FA96452D4}"/>
    <hyperlink ref="AI98" r:id="rId52" xr:uid="{C6F48267-A61E-4B9E-B0BD-CEC05ADE2AD1}"/>
    <hyperlink ref="AI115" r:id="rId53" xr:uid="{7E89086D-F61A-4453-8C6E-BFCA6CF9221E}"/>
    <hyperlink ref="AI132" r:id="rId54" xr:uid="{88F85C89-5572-4A45-8EBE-275FC9DEFEEF}"/>
    <hyperlink ref="AI149" r:id="rId55" xr:uid="{E22E3033-77A7-4FDB-A45C-647CF1E065A5}"/>
    <hyperlink ref="AI65" r:id="rId56" xr:uid="{41F8E636-C5BA-4524-9C29-8785D14B1687}"/>
    <hyperlink ref="AI82" r:id="rId57" xr:uid="{5985FF55-6D92-433C-AE08-DE098F1CBB59}"/>
    <hyperlink ref="AI99" r:id="rId58" xr:uid="{70A2527B-788E-4EA0-B9A9-2094D6B39528}"/>
    <hyperlink ref="AI116" r:id="rId59" xr:uid="{043C50DC-113E-47FC-89C9-F2531C7827C6}"/>
    <hyperlink ref="AI133" r:id="rId60" xr:uid="{DB8F4D8B-1B21-458D-85B7-04992459019C}"/>
    <hyperlink ref="AI150" r:id="rId61" xr:uid="{8DB09F31-AC4E-4B29-A263-E073ACB5FFF7}"/>
    <hyperlink ref="AI66" r:id="rId62" xr:uid="{5B183896-9D0E-4C5D-856D-783FAF3879C1}"/>
    <hyperlink ref="AI83" r:id="rId63" xr:uid="{961EE55F-DCD0-46F0-A3AD-D60E90885B6A}"/>
    <hyperlink ref="AI100" r:id="rId64" xr:uid="{2D70459F-ED42-486F-9F42-968C0DAE1018}"/>
    <hyperlink ref="AI117" r:id="rId65" xr:uid="{EF2FAADD-6082-4A60-8408-CA749C46E7D6}"/>
    <hyperlink ref="AI134" r:id="rId66" xr:uid="{A22804AE-383A-444F-986B-702C389A28D1}"/>
    <hyperlink ref="AI151" r:id="rId67" xr:uid="{8236DEC5-D704-4C12-AE7F-38948933E9F7}"/>
    <hyperlink ref="AI67" r:id="rId68" xr:uid="{A6F673D1-1C2E-456E-9632-D45844A11139}"/>
    <hyperlink ref="AI84" r:id="rId69" xr:uid="{E1F23A8B-8964-47A6-83E3-B63078313EDF}"/>
    <hyperlink ref="AI101" r:id="rId70" xr:uid="{630EFFB6-7D37-4015-B82F-F5E616E89A2C}"/>
    <hyperlink ref="AI118" r:id="rId71" xr:uid="{28B0918A-8FCB-4733-B4CF-65F5B0744EE0}"/>
    <hyperlink ref="AI135" r:id="rId72" xr:uid="{A2C577EB-2CEF-4818-9D17-B25A246C06DC}"/>
    <hyperlink ref="AI152" r:id="rId73" xr:uid="{31A1DB55-A2D3-47DD-91EC-B22808B9DCE6}"/>
    <hyperlink ref="AI68" r:id="rId74" xr:uid="{531BBE36-4030-41B3-939E-08F0C9E03940}"/>
    <hyperlink ref="AI85" r:id="rId75" xr:uid="{F849487F-98AD-4F71-BCDD-18D4E9153AD7}"/>
    <hyperlink ref="AI102" r:id="rId76" xr:uid="{D5463CE7-53CF-417A-8CDB-ED65A2CFE7B7}"/>
    <hyperlink ref="AI119" r:id="rId77" xr:uid="{27653045-6CF6-4E45-AEC2-6F4574ED7990}"/>
    <hyperlink ref="AI136" r:id="rId78" xr:uid="{360F108B-0436-480E-8213-DBCA2F31F5D2}"/>
    <hyperlink ref="AI153" r:id="rId79" xr:uid="{4DEE4FB7-F104-4C96-A56C-7E154B31E279}"/>
    <hyperlink ref="AI69" r:id="rId80" xr:uid="{9BC1A40E-B79D-4736-A342-0232D0643680}"/>
    <hyperlink ref="AI86" r:id="rId81" xr:uid="{A3318536-26EA-4C66-AE07-9DCB8FE734B8}"/>
    <hyperlink ref="AI103" r:id="rId82" xr:uid="{95AD6A9E-74EF-4D5F-93CF-CF5F7BF083F4}"/>
    <hyperlink ref="AI120" r:id="rId83" xr:uid="{A2F47CAF-43BF-4D90-BAAF-FB7F96B72BC5}"/>
    <hyperlink ref="AI137" r:id="rId84" xr:uid="{BFE825FC-D8AF-4307-B0DE-C2F91B7694DD}"/>
    <hyperlink ref="AI154" r:id="rId85" xr:uid="{DB56A70F-FB9A-43D3-A4A1-475A9739E260}"/>
    <hyperlink ref="AI70" r:id="rId86" xr:uid="{DDEFA302-BE91-412B-8AB6-476D7EBD6183}"/>
    <hyperlink ref="AI87" r:id="rId87" xr:uid="{65B04A1E-0CEC-4453-80B3-100F866334F0}"/>
    <hyperlink ref="AI104" r:id="rId88" xr:uid="{8F89CD31-EB8B-49A1-86E5-4E07AF65775D}"/>
    <hyperlink ref="AI121" r:id="rId89" xr:uid="{09A72402-BD2C-4D78-90A4-E4E33F11F754}"/>
    <hyperlink ref="AI138" r:id="rId90" xr:uid="{E60476C4-4B2A-4B5B-A761-97406B67D428}"/>
    <hyperlink ref="AI155" r:id="rId91" xr:uid="{8850DA8E-ACFF-432F-84E1-0DB41D416AC2}"/>
    <hyperlink ref="AI71" r:id="rId92" xr:uid="{AD3C850E-39F7-4E62-8242-87A1DA2A35A4}"/>
    <hyperlink ref="AI88" r:id="rId93" xr:uid="{52A9B82C-FAA4-4898-97E1-199AB5DCF85C}"/>
    <hyperlink ref="AI105" r:id="rId94" xr:uid="{59FFD89C-0D18-466E-ABAA-F367BD754D8A}"/>
    <hyperlink ref="AI122" r:id="rId95" xr:uid="{10404269-E26A-4DAE-BC20-1E32CBB26F2E}"/>
    <hyperlink ref="AI139" r:id="rId96" xr:uid="{E5092F6A-7640-4A88-B800-5E9C0F95D0DC}"/>
    <hyperlink ref="AI156" r:id="rId97" xr:uid="{58C550E3-853B-49E7-A26B-168A912EB31F}"/>
    <hyperlink ref="AI72" r:id="rId98" xr:uid="{AFFAE467-6B26-43EE-9887-013BC52C61B8}"/>
    <hyperlink ref="AI89" r:id="rId99" xr:uid="{B0E3451D-DAFE-4E72-95EC-3EF847E46566}"/>
    <hyperlink ref="AI106" r:id="rId100" xr:uid="{FC15B160-CBCC-4888-A8BC-EC5B738AAB37}"/>
    <hyperlink ref="AI123" r:id="rId101" xr:uid="{D70FFED7-13CC-4E9A-B728-2008D07F8129}"/>
    <hyperlink ref="AI140" r:id="rId102" xr:uid="{43FC561E-4118-45FC-806B-4D6AFE6FE3B7}"/>
    <hyperlink ref="AI157" r:id="rId103" xr:uid="{B54109DF-2B58-4D43-BEFF-77D9BF3273FB}"/>
    <hyperlink ref="AI73" r:id="rId104" xr:uid="{E50AA31E-3679-40C8-90C3-755AC3C70000}"/>
    <hyperlink ref="AI90" r:id="rId105" xr:uid="{08C68A5A-F8D4-4C51-BE1B-8BA4E9BA0AB7}"/>
    <hyperlink ref="AI107" r:id="rId106" xr:uid="{40A31C71-66E5-48DD-B12B-578E2BA37A95}"/>
    <hyperlink ref="AI124" r:id="rId107" xr:uid="{9264196F-E7B7-4A31-9289-504CB220FE3C}"/>
    <hyperlink ref="AI141" r:id="rId108" xr:uid="{95E195E6-4DC8-4B38-8DEB-AC7790FC16F6}"/>
    <hyperlink ref="AI158" r:id="rId109" xr:uid="{DE1F7E42-5099-4C41-8A77-E1B2A8A0DC2D}"/>
    <hyperlink ref="AI74" r:id="rId110" xr:uid="{9C874EB7-A128-4E77-A022-FAAAAE5A6365}"/>
    <hyperlink ref="AI91" r:id="rId111" xr:uid="{D244752E-8E18-4433-B5DC-3E2DC921DD06}"/>
    <hyperlink ref="AI108" r:id="rId112" xr:uid="{C21C3384-C0C5-4C62-BC03-F233458CBCF0}"/>
    <hyperlink ref="AI125" r:id="rId113" xr:uid="{EDFD62DE-5A60-46C7-B785-FA68DCDED90A}"/>
    <hyperlink ref="AI142" r:id="rId114" xr:uid="{29C51E45-2405-4B67-9564-FC21221C9A6A}"/>
    <hyperlink ref="AI159" r:id="rId115" xr:uid="{336A4E7A-E7D0-44E0-880D-06D19AF57538}"/>
    <hyperlink ref="AI75" r:id="rId116" xr:uid="{C287695A-3D31-45E9-A074-1A3DF583166F}"/>
    <hyperlink ref="AI92" r:id="rId117" xr:uid="{5BE5E096-6C87-4CF7-ADC4-5C8167371788}"/>
    <hyperlink ref="AI109" r:id="rId118" xr:uid="{E2BE4C3A-7174-45F7-A621-FEDD9506E9EE}"/>
    <hyperlink ref="AI126" r:id="rId119" xr:uid="{01D638F9-E00F-4E42-B756-CC2073A74D19}"/>
    <hyperlink ref="AI143" r:id="rId120" xr:uid="{A6F96976-D758-452D-8B80-115C1FED70C3}"/>
    <hyperlink ref="AI160" r:id="rId121" xr:uid="{C3E3D365-7385-4A01-A459-F220203A54E3}"/>
    <hyperlink ref="AI76" r:id="rId122" xr:uid="{72E4E6F7-2DE2-456D-9D8F-DE36919C87A8}"/>
    <hyperlink ref="AI93" r:id="rId123" xr:uid="{A6965BBE-9DDA-4F1D-AD35-52074AF080D5}"/>
    <hyperlink ref="AI110" r:id="rId124" xr:uid="{55999441-1AD3-444A-8372-C73F585FD90D}"/>
    <hyperlink ref="AI127" r:id="rId125" xr:uid="{183CC34D-B7F4-42F7-B9B0-9B23B328755A}"/>
    <hyperlink ref="AI144" r:id="rId126" xr:uid="{42CE5DD9-995A-45AB-A2C7-1D568C0D5AFC}"/>
    <hyperlink ref="AI161" r:id="rId127" xr:uid="{49A867FC-3547-4D60-82F9-1A3A0B310583}"/>
    <hyperlink ref="AI166" r:id="rId128" xr:uid="{2B5EB30A-C7D6-425A-954F-C0B522595E15}"/>
    <hyperlink ref="AI167" r:id="rId129" xr:uid="{AC31EBC6-9D35-4AAC-BEF7-E50792BB0175}"/>
  </hyperlinks>
  <printOptions gridLines="1"/>
  <pageMargins left="0.2" right="0.2" top="0.75" bottom="0.75" header="0.3" footer="0.3"/>
  <pageSetup paperSize="9" scale="50" orientation="landscape" r:id="rId1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 LIST</vt:lpstr>
      <vt:lpstr>CA 1</vt:lpstr>
      <vt:lpstr>MAIN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Aakaash Ramnath</cp:lastModifiedBy>
  <cp:lastPrinted>2020-05-16T06:59:44Z</cp:lastPrinted>
  <dcterms:created xsi:type="dcterms:W3CDTF">2017-06-05T10:49:17Z</dcterms:created>
  <dcterms:modified xsi:type="dcterms:W3CDTF">2020-11-27T08:35:00Z</dcterms:modified>
</cp:coreProperties>
</file>