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7B3169B-B391-44BB-BAB7-3E484C7B2529}" xr6:coauthVersionLast="41" xr6:coauthVersionMax="41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2" l="1"/>
  <c r="N11" i="2"/>
  <c r="M12" i="2"/>
  <c r="M13" i="2" s="1"/>
  <c r="M11" i="2"/>
  <c r="L12" i="2"/>
  <c r="L11" i="2"/>
  <c r="K12" i="2"/>
  <c r="K11" i="2"/>
  <c r="K13" i="2" s="1"/>
  <c r="J12" i="2"/>
  <c r="J11" i="2"/>
  <c r="J13" i="2" s="1"/>
  <c r="N13" i="2"/>
  <c r="L13" i="2"/>
  <c r="N4" i="2"/>
  <c r="N5" i="2" s="1"/>
  <c r="N3" i="2"/>
  <c r="M4" i="2"/>
  <c r="M3" i="2"/>
  <c r="L4" i="2"/>
  <c r="L3" i="2"/>
  <c r="K4" i="2"/>
  <c r="K3" i="2"/>
  <c r="L5" i="2"/>
  <c r="J5" i="2"/>
  <c r="J4" i="2"/>
  <c r="J3" i="2"/>
  <c r="F3" i="2"/>
  <c r="G7" i="2"/>
  <c r="F7" i="2"/>
  <c r="G6" i="2"/>
  <c r="F6" i="2"/>
  <c r="G5" i="2"/>
  <c r="F5" i="2"/>
  <c r="G4" i="2"/>
  <c r="F4" i="2"/>
  <c r="G3" i="2"/>
  <c r="M5" i="2" l="1"/>
  <c r="K5" i="2"/>
  <c r="G3" i="1"/>
  <c r="G4" i="1"/>
  <c r="G5" i="1"/>
  <c r="G6" i="1"/>
  <c r="G7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<sst xmlns="http://schemas.openxmlformats.org/spreadsheetml/2006/main" count="48" uniqueCount="23">
  <si>
    <t>Pop. Weighted Mean Departures/day</t>
  </si>
  <si>
    <t>Pop. Weighted Mean Headway</t>
  </si>
  <si>
    <t>White Only</t>
  </si>
  <si>
    <t>Black Only</t>
  </si>
  <si>
    <t>Asian</t>
  </si>
  <si>
    <t>within 400 m</t>
  </si>
  <si>
    <t>BEFORE SYSTEM IMAGINING</t>
  </si>
  <si>
    <t>AFTER SYSTEM REIMAGINING</t>
  </si>
  <si>
    <t>% Change</t>
  </si>
  <si>
    <t>Latinx</t>
  </si>
  <si>
    <t>Total Population</t>
  </si>
  <si>
    <t>White</t>
  </si>
  <si>
    <t>Black</t>
  </si>
  <si>
    <t xml:space="preserve">Asian </t>
  </si>
  <si>
    <t>Total</t>
  </si>
  <si>
    <t>BEFORE SR</t>
  </si>
  <si>
    <t>AFTER SR</t>
  </si>
  <si>
    <t>Headway</t>
  </si>
  <si>
    <t>Departures/Day</t>
  </si>
  <si>
    <t>DD</t>
  </si>
  <si>
    <t>HW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</si>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</sst>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dotted">
        <color auto="1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medium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sqref="A1:G7"/>
    </sheetView>
  </sheetViews>
  <sheetFormatPr defaultRowHeight="14.5" x14ac:dyDescent="0.35"/>
  <cols>
    <col min="1" max="1" width="14" bestFit="1" customWidth="1"/>
    <col min="2" max="2" width="33.08984375" bestFit="1" customWidth="1"/>
    <col min="3" max="3" width="27.36328125" bestFit="1" customWidth="1"/>
    <col min="4" max="4" width="33.08984375" bestFit="1" customWidth="1"/>
    <col min="5" max="5" width="27.36328125" bestFit="1" customWidth="1"/>
    <col min="6" max="6" width="33.08984375" bestFit="1" customWidth="1"/>
    <col min="7" max="7" width="27.36328125" bestFit="1" customWidth="1"/>
  </cols>
  <sheetData>
    <row r="1" spans="1:7" ht="15.5" x14ac:dyDescent="0.35">
      <c r="B1" s="3" t="s">
        <v>6</v>
      </c>
      <c r="C1" s="3"/>
      <c r="D1" s="3" t="s">
        <v>7</v>
      </c>
      <c r="E1" s="3"/>
      <c r="F1" s="3" t="s">
        <v>8</v>
      </c>
      <c r="G1" s="3"/>
    </row>
    <row r="2" spans="1:7" x14ac:dyDescent="0.35">
      <c r="A2" t="s">
        <v>5</v>
      </c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</row>
    <row r="3" spans="1:7" x14ac:dyDescent="0.35">
      <c r="A3" t="s">
        <v>2</v>
      </c>
      <c r="B3" s="1">
        <v>45.5</v>
      </c>
      <c r="C3" s="1">
        <v>31.35</v>
      </c>
      <c r="D3" s="1">
        <v>49.13</v>
      </c>
      <c r="E3" s="1">
        <v>29.98</v>
      </c>
      <c r="F3" s="2">
        <f>(D3-B3)/B3</f>
        <v>7.9780219780219833E-2</v>
      </c>
      <c r="G3" s="2">
        <f>(E3-C3)/C3</f>
        <v>-4.3700159489633204E-2</v>
      </c>
    </row>
    <row r="4" spans="1:7" x14ac:dyDescent="0.35">
      <c r="A4" t="s">
        <v>3</v>
      </c>
      <c r="B4" s="1">
        <v>42.08</v>
      </c>
      <c r="C4" s="1">
        <v>35.68</v>
      </c>
      <c r="D4" s="1">
        <v>42.14</v>
      </c>
      <c r="E4" s="1">
        <v>33.06</v>
      </c>
      <c r="F4" s="2">
        <f t="shared" ref="F4:G7" si="0">(D4-B4)/B4</f>
        <v>1.4258555133080388E-3</v>
      </c>
      <c r="G4" s="2">
        <f t="shared" si="0"/>
        <v>-7.3430493273542535E-2</v>
      </c>
    </row>
    <row r="5" spans="1:7" x14ac:dyDescent="0.35">
      <c r="A5" t="s">
        <v>4</v>
      </c>
      <c r="B5" s="1">
        <v>45.07</v>
      </c>
      <c r="C5" s="1">
        <v>31</v>
      </c>
      <c r="D5" s="1">
        <v>49.48</v>
      </c>
      <c r="E5" s="1">
        <v>27.93</v>
      </c>
      <c r="F5" s="2">
        <f t="shared" si="0"/>
        <v>9.7847792323052948E-2</v>
      </c>
      <c r="G5" s="2">
        <f t="shared" si="0"/>
        <v>-9.903225806451614E-2</v>
      </c>
    </row>
    <row r="6" spans="1:7" x14ac:dyDescent="0.35">
      <c r="A6" t="s">
        <v>9</v>
      </c>
      <c r="B6" s="1">
        <v>40.76</v>
      </c>
      <c r="C6" s="1">
        <v>33.89</v>
      </c>
      <c r="D6" s="1">
        <v>42.42</v>
      </c>
      <c r="E6" s="1">
        <v>32.53</v>
      </c>
      <c r="F6" s="2">
        <f t="shared" si="0"/>
        <v>4.0726202158979485E-2</v>
      </c>
      <c r="G6" s="2">
        <f t="shared" si="0"/>
        <v>-4.0129831808793134E-2</v>
      </c>
    </row>
    <row r="7" spans="1:7" x14ac:dyDescent="0.35">
      <c r="A7" t="s">
        <v>10</v>
      </c>
      <c r="B7" s="1">
        <v>42.64</v>
      </c>
      <c r="C7" s="1">
        <v>33.409999999999997</v>
      </c>
      <c r="D7" s="1">
        <v>44.67</v>
      </c>
      <c r="E7" s="1">
        <v>31.36</v>
      </c>
      <c r="F7" s="2">
        <f t="shared" si="0"/>
        <v>4.760787992495312E-2</v>
      </c>
      <c r="G7" s="2">
        <f t="shared" si="0"/>
        <v>-6.1358874588446494E-2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BF94-C0A7-4B03-A842-78B58F04D34C}">
  <dimension ref="A1:N16"/>
  <sheetViews>
    <sheetView tabSelected="1" workbookViewId="0">
      <selection activeCell="I10" sqref="I10:N13"/>
    </sheetView>
  </sheetViews>
  <sheetFormatPr defaultRowHeight="14.5" x14ac:dyDescent="0.35"/>
  <cols>
    <col min="1" max="1" width="14.54296875" bestFit="1" customWidth="1"/>
    <col min="2" max="6" width="5.81640625" bestFit="1" customWidth="1"/>
    <col min="7" max="7" width="6.453125" bestFit="1" customWidth="1"/>
    <col min="9" max="9" width="14.26953125" style="4" bestFit="1" customWidth="1"/>
    <col min="10" max="10" width="6.453125" style="4" bestFit="1" customWidth="1"/>
    <col min="11" max="14" width="8.7265625" style="4"/>
  </cols>
  <sheetData>
    <row r="1" spans="1:14" ht="16" thickBot="1" x14ac:dyDescent="0.4">
      <c r="B1" s="3" t="s">
        <v>21</v>
      </c>
      <c r="C1" s="3"/>
      <c r="D1" s="3" t="s">
        <v>22</v>
      </c>
      <c r="E1" s="3"/>
      <c r="F1" s="3" t="s">
        <v>8</v>
      </c>
      <c r="G1" s="3"/>
    </row>
    <row r="2" spans="1:14" ht="15.5" thickTop="1" thickBot="1" x14ac:dyDescent="0.4">
      <c r="A2" t="s">
        <v>5</v>
      </c>
      <c r="B2" s="1" t="s">
        <v>19</v>
      </c>
      <c r="C2" s="1" t="s">
        <v>20</v>
      </c>
      <c r="D2" s="1" t="s">
        <v>19</v>
      </c>
      <c r="E2" s="1" t="s">
        <v>20</v>
      </c>
      <c r="F2" s="1" t="s">
        <v>19</v>
      </c>
      <c r="G2" s="1" t="s">
        <v>20</v>
      </c>
      <c r="I2" s="16" t="s">
        <v>17</v>
      </c>
      <c r="J2" s="17" t="s">
        <v>11</v>
      </c>
      <c r="K2" s="17" t="s">
        <v>12</v>
      </c>
      <c r="L2" s="17" t="s">
        <v>13</v>
      </c>
      <c r="M2" s="17" t="s">
        <v>9</v>
      </c>
      <c r="N2" s="18" t="s">
        <v>14</v>
      </c>
    </row>
    <row r="3" spans="1:14" x14ac:dyDescent="0.35">
      <c r="A3" t="s">
        <v>2</v>
      </c>
      <c r="B3" s="1">
        <v>45.5</v>
      </c>
      <c r="C3" s="1">
        <v>31.35</v>
      </c>
      <c r="D3" s="1">
        <v>49.13</v>
      </c>
      <c r="E3" s="1">
        <v>29.98</v>
      </c>
      <c r="F3" s="2">
        <f>(D3-B3)/B3</f>
        <v>7.9780219780219833E-2</v>
      </c>
      <c r="G3" s="2">
        <f>(E3-C3)/C3</f>
        <v>-4.3700159489633204E-2</v>
      </c>
      <c r="I3" s="13" t="s">
        <v>15</v>
      </c>
      <c r="J3" s="14">
        <f>C3</f>
        <v>31.35</v>
      </c>
      <c r="K3" s="14">
        <f>C4</f>
        <v>35.68</v>
      </c>
      <c r="L3" s="14">
        <f>C5</f>
        <v>31</v>
      </c>
      <c r="M3" s="14">
        <f>C6</f>
        <v>33.89</v>
      </c>
      <c r="N3" s="15">
        <f>C7</f>
        <v>33.409999999999997</v>
      </c>
    </row>
    <row r="4" spans="1:14" x14ac:dyDescent="0.35">
      <c r="A4" t="s">
        <v>3</v>
      </c>
      <c r="B4" s="1">
        <v>42.08</v>
      </c>
      <c r="C4" s="1">
        <v>35.68</v>
      </c>
      <c r="D4" s="1">
        <v>42.14</v>
      </c>
      <c r="E4" s="1">
        <v>33.06</v>
      </c>
      <c r="F4" s="2">
        <f t="shared" ref="F4:G7" si="0">(D4-B4)/B4</f>
        <v>1.4258555133080388E-3</v>
      </c>
      <c r="G4" s="2">
        <f t="shared" si="0"/>
        <v>-7.3430493273542535E-2</v>
      </c>
      <c r="I4" s="7" t="s">
        <v>16</v>
      </c>
      <c r="J4" s="8">
        <f>E3</f>
        <v>29.98</v>
      </c>
      <c r="K4" s="8">
        <f>E4</f>
        <v>33.06</v>
      </c>
      <c r="L4" s="8">
        <f>E5</f>
        <v>27.93</v>
      </c>
      <c r="M4" s="8">
        <f>E6</f>
        <v>32.53</v>
      </c>
      <c r="N4" s="9">
        <f>E7</f>
        <v>31.36</v>
      </c>
    </row>
    <row r="5" spans="1:14" ht="15" thickBot="1" x14ac:dyDescent="0.4">
      <c r="A5" t="s">
        <v>4</v>
      </c>
      <c r="B5" s="1">
        <v>45.07</v>
      </c>
      <c r="C5" s="1">
        <v>31</v>
      </c>
      <c r="D5" s="1">
        <v>49.48</v>
      </c>
      <c r="E5" s="1">
        <v>27.93</v>
      </c>
      <c r="F5" s="2">
        <f t="shared" si="0"/>
        <v>9.7847792323052948E-2</v>
      </c>
      <c r="G5" s="2">
        <f t="shared" si="0"/>
        <v>-9.903225806451614E-2</v>
      </c>
      <c r="I5" s="10" t="s">
        <v>8</v>
      </c>
      <c r="J5" s="11">
        <f>(J4-J3)/J3</f>
        <v>-4.3700159489633204E-2</v>
      </c>
      <c r="K5" s="11">
        <f t="shared" ref="K5:N5" si="1">(K4-K3)/K3</f>
        <v>-7.3430493273542535E-2</v>
      </c>
      <c r="L5" s="11">
        <f t="shared" si="1"/>
        <v>-9.903225806451614E-2</v>
      </c>
      <c r="M5" s="11">
        <f t="shared" si="1"/>
        <v>-4.0129831808793134E-2</v>
      </c>
      <c r="N5" s="12">
        <f t="shared" si="1"/>
        <v>-6.1358874588446494E-2</v>
      </c>
    </row>
    <row r="6" spans="1:14" ht="15" thickTop="1" x14ac:dyDescent="0.35">
      <c r="A6" t="s">
        <v>9</v>
      </c>
      <c r="B6" s="1">
        <v>40.76</v>
      </c>
      <c r="C6" s="1">
        <v>33.89</v>
      </c>
      <c r="D6" s="1">
        <v>42.42</v>
      </c>
      <c r="E6" s="1">
        <v>32.53</v>
      </c>
      <c r="F6" s="2">
        <f t="shared" si="0"/>
        <v>4.0726202158979485E-2</v>
      </c>
      <c r="G6" s="2">
        <f t="shared" si="0"/>
        <v>-4.0129831808793134E-2</v>
      </c>
      <c r="I6" s="5"/>
    </row>
    <row r="7" spans="1:14" x14ac:dyDescent="0.35">
      <c r="A7" t="s">
        <v>10</v>
      </c>
      <c r="B7" s="1">
        <v>42.64</v>
      </c>
      <c r="C7" s="1">
        <v>33.409999999999997</v>
      </c>
      <c r="D7" s="1">
        <v>44.67</v>
      </c>
      <c r="E7" s="1">
        <v>31.36</v>
      </c>
      <c r="F7" s="2">
        <f t="shared" si="0"/>
        <v>4.760787992495312E-2</v>
      </c>
      <c r="G7" s="2">
        <f t="shared" si="0"/>
        <v>-6.1358874588446494E-2</v>
      </c>
      <c r="J7" s="6"/>
    </row>
    <row r="8" spans="1:14" x14ac:dyDescent="0.35">
      <c r="I8" s="5"/>
      <c r="J8" s="6"/>
    </row>
    <row r="9" spans="1:14" ht="15" thickBot="1" x14ac:dyDescent="0.4"/>
    <row r="10" spans="1:14" ht="15.5" thickTop="1" thickBot="1" x14ac:dyDescent="0.4">
      <c r="I10" s="16" t="s">
        <v>18</v>
      </c>
      <c r="J10" s="17" t="s">
        <v>11</v>
      </c>
      <c r="K10" s="17" t="s">
        <v>12</v>
      </c>
      <c r="L10" s="17" t="s">
        <v>13</v>
      </c>
      <c r="M10" s="17" t="s">
        <v>9</v>
      </c>
      <c r="N10" s="18" t="s">
        <v>14</v>
      </c>
    </row>
    <row r="11" spans="1:14" x14ac:dyDescent="0.35">
      <c r="I11" s="13" t="s">
        <v>15</v>
      </c>
      <c r="J11" s="14">
        <f>B3</f>
        <v>45.5</v>
      </c>
      <c r="K11" s="14">
        <f>B4</f>
        <v>42.08</v>
      </c>
      <c r="L11" s="14">
        <f>B5</f>
        <v>45.07</v>
      </c>
      <c r="M11" s="14">
        <f>B6</f>
        <v>40.76</v>
      </c>
      <c r="N11" s="15">
        <f>B7</f>
        <v>42.64</v>
      </c>
    </row>
    <row r="12" spans="1:14" x14ac:dyDescent="0.35">
      <c r="I12" s="7" t="s">
        <v>16</v>
      </c>
      <c r="J12" s="8">
        <f>D3</f>
        <v>49.13</v>
      </c>
      <c r="K12" s="8">
        <f>D4</f>
        <v>42.14</v>
      </c>
      <c r="L12" s="8">
        <f>D5</f>
        <v>49.48</v>
      </c>
      <c r="M12" s="8">
        <f>D6</f>
        <v>42.42</v>
      </c>
      <c r="N12" s="9">
        <f>D7</f>
        <v>44.67</v>
      </c>
    </row>
    <row r="13" spans="1:14" ht="15" thickBot="1" x14ac:dyDescent="0.4">
      <c r="I13" s="10" t="s">
        <v>8</v>
      </c>
      <c r="J13" s="11">
        <f>(J12-J11)/J11</f>
        <v>7.9780219780219833E-2</v>
      </c>
      <c r="K13" s="11">
        <f t="shared" ref="K13" si="2">(K12-K11)/K11</f>
        <v>1.4258555133080388E-3</v>
      </c>
      <c r="L13" s="11">
        <f t="shared" ref="L13" si="3">(L12-L11)/L11</f>
        <v>9.7847792323052948E-2</v>
      </c>
      <c r="M13" s="11">
        <f t="shared" ref="M13" si="4">(M12-M11)/M11</f>
        <v>4.0726202158979485E-2</v>
      </c>
      <c r="N13" s="12">
        <f t="shared" ref="N13" si="5">(N12-N11)/N11</f>
        <v>4.760787992495312E-2</v>
      </c>
    </row>
    <row r="14" spans="1:14" ht="15" thickTop="1" x14ac:dyDescent="0.35">
      <c r="I14" s="5"/>
    </row>
    <row r="16" spans="1:14" x14ac:dyDescent="0.35">
      <c r="I16" s="5"/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2019-03-31T22:10:22Z</dcterms:modified>
</cp:coreProperties>
</file>