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P G5\Desktop\"/>
    </mc:Choice>
  </mc:AlternateContent>
  <xr:revisionPtr revIDLastSave="0" documentId="13_ncr:1_{A8E368ED-41C0-45F1-A0A7-B630590DE782}" xr6:coauthVersionLast="47" xr6:coauthVersionMax="47" xr10:uidLastSave="{00000000-0000-0000-0000-000000000000}"/>
  <bookViews>
    <workbookView xWindow="-110" yWindow="-110" windowWidth="19420" windowHeight="11020" firstSheet="8" activeTab="8" xr2:uid="{00000000-000D-0000-FFFF-FFFF00000000}"/>
  </bookViews>
  <sheets>
    <sheet name="KPI" sheetId="8" r:id="rId1"/>
    <sheet name="Rating" sheetId="9" r:id="rId2"/>
    <sheet name="Gender" sheetId="12" r:id="rId3"/>
    <sheet name="Education By Addmission" sheetId="13" r:id="rId4"/>
    <sheet name="Attrition By job" sheetId="15" r:id="rId5"/>
    <sheet name="Dept Wise Attrition" sheetId="16" r:id="rId6"/>
    <sheet name="Atrrition by Age Group" sheetId="17" r:id="rId7"/>
    <sheet name="Material Status" sheetId="18" r:id="rId8"/>
    <sheet name="Dashboard" sheetId="4" r:id="rId9"/>
    <sheet name="Data" sheetId="1" r:id="rId10"/>
    <sheet name="Images" sheetId="2" r:id="rId11"/>
    <sheet name="Background 1" sheetId="3" r:id="rId12"/>
    <sheet name="Background 3" sheetId="5" r:id="rId13"/>
    <sheet name="Sheet6" sheetId="19" r:id="rId14"/>
    <sheet name="Sheet7" sheetId="20" r:id="rId15"/>
    <sheet name="Background 4" sheetId="6" r:id="rId16"/>
  </sheets>
  <definedNames>
    <definedName name="_xlchart.v1.0" hidden="1">'Attrition By job'!$E$4:$E$12</definedName>
    <definedName name="_xlchart.v1.1" hidden="1">'Attrition By job'!$F$4:$F$12</definedName>
    <definedName name="_xlchart.v1.6" hidden="1">'Attrition By job'!$E$4:$E$12</definedName>
    <definedName name="_xlchart.v1.7" hidden="1">'Attrition By job'!$F$4:$F$12</definedName>
    <definedName name="_xlchart.v2.2" hidden="1">'Material Status'!$D$4:$D$6</definedName>
    <definedName name="_xlchart.v2.3" hidden="1">'Material Status'!$E$4:$E$6</definedName>
    <definedName name="_xlchart.v2.4" hidden="1">'Material Status'!$D$4:$D$6</definedName>
    <definedName name="_xlchart.v2.5" hidden="1">'Material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5" roundtripDataChecksum="0W7NtiAel2xy0cZdwUBcRsMoEuXg6pzXui43o1bypBA="/>
    </ext>
  </extLst>
</workbook>
</file>

<file path=xl/calcChain.xml><?xml version="1.0" encoding="utf-8"?>
<calcChain xmlns="http://schemas.openxmlformats.org/spreadsheetml/2006/main">
  <c r="D5" i="18" l="1"/>
  <c r="D4" i="18"/>
  <c r="D6" i="18"/>
  <c r="E5" i="15"/>
  <c r="E6" i="15"/>
  <c r="E7" i="15"/>
  <c r="E8" i="15"/>
  <c r="E9" i="15"/>
  <c r="E10" i="15"/>
  <c r="E11" i="15"/>
  <c r="E12" i="15"/>
  <c r="E4" i="15"/>
  <c r="F4" i="15"/>
  <c r="E5" i="18"/>
  <c r="B9" i="8"/>
  <c r="E4" i="18"/>
  <c r="F12" i="15"/>
  <c r="F11" i="15"/>
  <c r="F6" i="15"/>
  <c r="B7" i="9"/>
  <c r="A9" i="8"/>
  <c r="F8" i="15"/>
  <c r="C9" i="8"/>
  <c r="E6" i="18"/>
  <c r="F7" i="15"/>
  <c r="F9" i="15"/>
  <c r="F5" i="15"/>
  <c r="F10" i="15"/>
  <c r="B11" i="12"/>
  <c r="B10" i="12"/>
  <c r="C10" i="12" l="1"/>
  <c r="C11" i="12"/>
  <c r="C7" i="9"/>
  <c r="B8" i="9"/>
  <c r="C8" i="9" s="1"/>
  <c r="D9" i="8"/>
  <c r="E9" i="8"/>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<sst xmlns="http://schemas.openxmlformats.org/spreadsheetml/2006/main" count="19216" uniqueCount="1571">
  <si>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</si>
  <si>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</si>
  <si>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</si>
  <si>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</si>
  <si>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</si>
  <si>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</si>
  <si>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</si>
  <si>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</si>
  <si>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</si>
  <si>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</si>
  <si>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</si>
  <si>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</si>
  <si>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</si>
  <si>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</si>
  <si>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</si>
  <si>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</si>
  <si>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</si>
  <si>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</si>
  <si>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</si>
  <si>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</si>
  <si>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</si>
  <si>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</si>
  <si>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</si>
  <si>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</si>
  <si>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</si>
  <si>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</si>
  <si>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</si>
  <si>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</si>
  <si>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</si>
  <si>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</si>
  <si>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</si>
  <si>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</si>
  <si>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</si>
  <si>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</si>
  <si>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</si>
  <si>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</si>
  <si>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</si>
  <si>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</si>
  <si>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</si>
  <si>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</si>
  <si>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</si>
  <si>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</si>
  <si>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</si>
  <si>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</si>
  <si>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</si>
  <si>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</si>
  <si>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</si>
  <si>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</si>
  <si>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</si>
  <si>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</si>
  <si>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</si>
  <si>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</si>
  <si>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</si>
  <si>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</si>
  <si>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</si>
  <si>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</si>
  <si>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</si>
  <si>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</si>
  <si>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</si>
  <si>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</si>
  <si>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</si>
  <si>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</si>
  <si>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</si>
  <si>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</si>
  <si>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</si>
  <si>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</si>
  <si>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</si>
  <si>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</si>
  <si>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</si>
  <si>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</si>
  <si>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</si>
  <si>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</si>
  <si>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</si>
  <si>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</si>
  <si>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</si>
  <si>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</si>
  <si>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</si>
  <si>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</si>
  <si>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</si>
  <si>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</si>
  <si>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</si>
  <si>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</si>
  <si>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</si>
  <si>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</si>
  <si>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</si>
  <si>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</si>
  <si>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</si>
  <si>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</si>
  <si>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</si>
  <si>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</si>
  <si>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</si>
  <si>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</si>
  <si>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</si>
  <si>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</si>
  <si>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</si>
  <si>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</si>
  <si>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</si>
  <si>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</si>
  <si>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</si>
  <si>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</si>
  <si>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</si>
  <si>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</si>
  <si>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</si>
  <si>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</si>
  <si>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</si>
  <si>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</si>
  <si>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</si>
  <si>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</si>
  <si>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</si>
  <si>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</si>
  <si>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</si>
  <si>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</si>
  <si>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</si>
  <si>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</si>
  <si>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</si>
  <si>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</si>
  <si>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</si>
  <si>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</si>
  <si>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</si>
  <si>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</si>
  <si>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</si>
  <si>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</si>
  <si>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</si>
  <si>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</si>
  <si>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</si>
  <si>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</si>
  <si>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</si>
  <si>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</si>
  <si>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</si>
  <si>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</si>
  <si>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</si>
  <si>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</si>
  <si>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</si>
  <si>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</si>
  <si>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</si>
  <si>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</si>
  <si>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</si>
  <si>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</si>
  <si>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</si>
  <si>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</si>
  <si>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</si>
  <si>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</si>
  <si>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</si>
  <si>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</si>
  <si>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</si>
  <si>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</si>
  <si>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</si>
  <si>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</si>
  <si>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</si>
  <si>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</si>
  <si>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</si>
  <si>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</si>
  <si>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</si>
  <si>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</si>
  <si>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</si>
  <si>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</si>
  <si>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</si>
  <si>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</si>
  <si>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</si>
  <si>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</si>
  <si>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</si>
  <si>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</si>
  <si>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</si>
  <si>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</si>
  <si>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</si>
  <si>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</si>
  <si>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</si>
  <si>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</si>
  <si>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</si>
  <si>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</si>
  <si>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</si>
  <si>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</si>
  <si>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</si>
  <si>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</si>
  <si>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</si>
  <si>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</si>
  <si>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</si>
  <si>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</si>
  <si>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</si>
  <si>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</si>
  <si>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</si>
  <si>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</si>
  <si>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</si>
  <si>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</si>
  <si>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</si>
  <si>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</si>
  <si>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</si>
  <si>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</si>
  <si>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</si>
  <si>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</si>
  <si>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</si>
  <si>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</si>
  <si>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</si>
  <si>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</si>
  <si>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</si>
  <si>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</si>
  <si>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</si>
  <si>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</si>
  <si>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</si>
  <si>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</si>
  <si>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</si>
  <si>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</si>
  <si>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</si>
  <si>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</si>
  <si>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</si>
  <si>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</si>
  <si>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</si>
  <si>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</si>
  <si>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</si>
  <si>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</si>
  <si>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</si>
  <si>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</si>
  <si>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</si>
  <si>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</si>
  <si>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</si>
  <si>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</si>
  <si>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</si>
  <si>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</si>
  <si>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</si>
  <si>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</si>
  <si>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</si>
  <si>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</si>
  <si>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</si>
  <si>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</si>
  <si>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</si>
  <si>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</si>
  <si>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</si>
  <si>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</si>
  <si>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</si>
  <si>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</si>
  <si>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</si>
  <si>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</si>
  <si>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</si>
  <si>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</si>
  <si>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</si>
  <si>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</si>
  <si>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</si>
  <si>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</si>
  <si>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</si>
  <si>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</si>
  <si>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</si>
  <si>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</si>
  <si>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</si>
  <si>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</si>
  <si>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</si>
  <si>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</si>
  <si>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</si>
  <si>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</si>
  <si>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</si>
  <si>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</si>
  <si>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</si>
  <si>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</si>
  <si>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</si>
  <si>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</si>
  <si>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</si>
  <si>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</si>
  <si>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</si>
  <si>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</si>
  <si>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</si>
  <si>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</si>
  <si>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</si>
  <si>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</si>
  <si>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</si>
  <si>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</si>
  <si>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</si>
  <si>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</si>
  <si>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</si>
  <si>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</si>
  <si>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</si>
  <si>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</si>
  <si>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</si>
  <si>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</si>
  <si>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</si>
  <si>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</si>
  <si>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</si>
  <si>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</si>
  <si>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</si>
  <si>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</si>
  <si>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</si>
  <si>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</si>
  <si>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</si>
  <si>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</si>
  <si>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</si>
  <si>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</si>
  <si>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</si>
  <si>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</si>
  <si>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</si>
  <si>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</si>
  <si>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</si>
  <si>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</si>
  <si>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</si>
  <si>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</si>
  <si>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</si>
  <si>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</si>
  <si>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</si>
  <si>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</si>
  <si>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</si>
  <si>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</si>
  <si>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</si>
  <si>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</si>
  <si>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</si>
  <si>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</si>
  <si>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</si>
  <si>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</si>
  <si>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</si>
  <si>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</si>
  <si>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</si>
  <si>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</si>
  <si>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</si>
  <si>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</si>
  <si>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</si>
  <si>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</si>
  <si>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</si>
  <si>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</si>
  <si>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</si>
  <si>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</si>
  <si>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</si>
  <si>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</si>
  <si>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</si>
  <si>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</si>
  <si>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</si>
  <si>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</si>
  <si>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</si>
  <si>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</si>
  <si>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</si>
  <si>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</si>
  <si>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</si>
  <si>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</si>
  <si>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</si>
  <si>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</si>
  <si>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</si>
  <si>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</si>
  <si>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</si>
  <si>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</si>
  <si>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</si>
  <si>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</si>
  <si>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</si>
  <si>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</si>
  <si>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</si>
  <si>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</si>
  <si>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</si>
  <si>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</si>
  <si>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</si>
  <si>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</si>
  <si>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</si>
  <si>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</si>
  <si>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</si>
  <si>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</si>
  <si>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</si>
  <si>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</si>
  <si>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</si>
  <si>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</si>
  <si>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</si>
  <si>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</si>
  <si>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</si>
  <si>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</si>
  <si>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</si>
  <si>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</si>
  <si>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</si>
  <si>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</si>
  <si>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</si>
  <si>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</si>
  <si>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</si>
  <si>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</si>
  <si>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</si>
  <si>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</si>
  <si>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</si>
  <si>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</si>
  <si>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</si>
  <si>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</si>
  <si>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</si>
  <si>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</si>
  <si>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</si>
  <si>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</si>
  <si>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</si>
  <si>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</si>
  <si>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</si>
  <si>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</si>
  <si>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</si>
  <si>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</si>
  <si>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</si>
  <si>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</si>
  <si>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</si>
  <si>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</si>
  <si>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</si>
  <si>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</si>
  <si>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</si>
  <si>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</si>
  <si>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</si>
  <si>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</si>
  <si>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</si>
  <si>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</si>
  <si>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</si>
  <si>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</si>
  <si>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</si>
  <si>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</si>
  <si>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</si>
  <si>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</si>
  <si>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</si>
  <si>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</si>
  <si>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</si>
  <si>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</si>
  <si>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</si>
  <si>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</si>
  <si>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</si>
  <si>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</si>
  <si>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</si>
  <si>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</si>
  <si>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</si>
  <si>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</si>
  <si>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</si>
  <si>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</si>
  <si>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</si>
  <si>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</si>
  <si>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</si>
  <si>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</si>
  <si>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</si>
  <si>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</si>
  <si>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</si>
  <si>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</si>
  <si>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</si>
  <si>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</si>
  <si>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</si>
  <si>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</si>
  <si>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</si>
  <si>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</si>
  <si>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</si>
  <si>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</si>
  <si>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</si>
  <si>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</si>
  <si>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</si>
  <si>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</si>
  <si>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</si>
  <si>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</si>
  <si>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</si>
  <si>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</si>
  <si>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</si>
  <si>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</si>
  <si>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</si>
  <si>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</si>
  <si>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</si>
  <si>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</si>
  <si>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</si>
  <si>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</si>
  <si>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</si>
  <si>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</si>
  <si>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</si>
  <si>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</si>
  <si>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</si>
  <si>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</si>
  <si>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</si>
  <si>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</si>
  <si>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</si>
  <si>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</si>
  <si>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</si>
  <si>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</si>
  <si>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</si>
  <si>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</si>
  <si>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</si>
  <si>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</si>
  <si>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</si>
  <si>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</si>
  <si>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</si>
  <si>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</si>
  <si>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</si>
  <si>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</si>
  <si>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</si>
  <si>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</si>
  <si>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</si>
  <si>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</si>
  <si>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</si>
  <si>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</si>
  <si>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</si>
  <si>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</si>
  <si>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</si>
  <si>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</si>
  <si>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</si>
  <si>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</si>
  <si>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</si>
  <si>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</si>
  <si>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</si>
  <si>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</si>
  <si>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</si>
  <si>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</si>
  <si>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</si>
  <si>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</si>
  <si>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</si>
  <si>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</si>
  <si>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</si>
  <si>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</si>
  <si>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</si>
  <si>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</si>
  <si>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</si>
  <si>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</si>
  <si>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</si>
  <si>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</si>
  <si>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</si>
  <si>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</si>
  <si>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</si>
  <si>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</si>
  <si>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</si>
  <si>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</si>
  <si>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</si>
  <si>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</si>
  <si>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</si>
  <si>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</si>
  <si>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</si>
  <si>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</si>
  <si>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</si>
  <si>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</si>
  <si>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</si>
  <si>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</si>
  <si>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</si>
  <si>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</si>
  <si>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</si>
  <si>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</si>
  <si>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</si>
  <si>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</si>
  <si>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</si>
  <si>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</si>
  <si>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</si>
  <si>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</si>
  <si>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</si>
  <si>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</si>
  <si>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</si>
  <si>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</si>
  <si>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</si>
  <si>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</si>
  <si>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</si>
  <si>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</si>
  <si>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</si>
  <si>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</si>
  <si>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</si>
  <si>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</si>
  <si>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</si>
  <si>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</si>
  <si>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</si>
  <si>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</si>
  <si>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</si>
  <si>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</si>
  <si>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</si>
  <si>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</si>
  <si>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</si>
  <si>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</si>
  <si>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</si>
  <si>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</si>
  <si>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</si>
  <si>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</si>
  <si>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</si>
  <si>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</si>
  <si>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</si>
  <si>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</si>
  <si>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</si>
  <si>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</si>
  <si>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</si>
  <si>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</si>
  <si>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</si>
  <si>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</si>
  <si>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</si>
  <si>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</si>
  <si>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</si>
  <si>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</si>
  <si>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</si>
  <si>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</si>
  <si>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</si>
  <si>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</si>
  <si>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</si>
  <si>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</si>
  <si>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</si>
  <si>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</si>
  <si>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</si>
  <si>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</si>
  <si>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</si>
  <si>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</si>
  <si>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</si>
  <si>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</si>
  <si>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</si>
  <si>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</si>
  <si>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</si>
  <si>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</si>
  <si>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</si>
  <si>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</si>
  <si>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</si>
  <si>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</si>
  <si>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</si>
  <si>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</si>
  <si>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</si>
  <si>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</si>
  <si>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</si>
  <si>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</si>
  <si>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</si>
  <si>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</si>
  <si>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</si>
  <si>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</si>
  <si>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</si>
  <si>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</si>
  <si>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</si>
  <si>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</si>
  <si>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</si>
  <si>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</si>
  <si>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</si>
  <si>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</si>
  <si>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</si>
  <si>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</si>
  <si>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</si>
  <si>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</si>
  <si>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</si>
  <si>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</si>
  <si>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</si>
  <si>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</si>
  <si>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</si>
  <si>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</si>
  <si>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</si>
  <si>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</si>
  <si>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</si>
  <si>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</si>
  <si>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</si>
  <si>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</si>
  <si>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</si>
  <si>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</si>
  <si>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</si>
  <si>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</si>
  <si>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</si>
  <si>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</si>
  <si>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</si>
  <si>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</si>
  <si>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</si>
  <si>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</si>
  <si>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</si>
  <si>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</si>
  <si>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</si>
  <si>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</si>
  <si>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</si>
  <si>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</si>
  <si>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</si>
  <si>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</si>
  <si>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</si>
  <si>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</si>
  <si>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</si>
  <si>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</si>
  <si>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</si>
  <si>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</si>
  <si>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</si>
  <si>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</si>
  <si>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</si>
  <si>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</si>
  <si>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</si>
  <si>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</si>
  <si>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</si>
  <si>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</si>
  <si>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</si>
  <si>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</si>
  <si>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</si>
  <si>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</si>
  <si>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</si>
  <si>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</si>
  <si>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</si>
  <si>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</si>
  <si>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</si>
  <si>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</si>
  <si>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</si>
  <si>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</si>
  <si>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</si>
  <si>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</si>
  <si>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</si>
  <si>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</si>
  <si>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</si>
  <si>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</si>
  <si>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</si>
  <si>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</si>
  <si>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</si>
  <si>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</si>
  <si>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</si>
  <si>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</si>
  <si>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</si>
  <si>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</si>
  <si>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</si>
  <si>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</si>
  <si>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</si>
  <si>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</si>
  <si>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</si>
  <si>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</si>
  <si>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</si>
  <si>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</si>
  <si>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</si>
  <si>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</si>
  <si>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</si>
  <si>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</si>
  <si>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</si>
  <si>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</si>
  <si>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</si>
  <si>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</si>
  <si>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</si>
  <si>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</si>
  <si>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</si>
  <si>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</si>
  <si>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</si>
  <si>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</si>
  <si>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</si>
  <si>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</si>
  <si>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</si>
  <si>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</si>
  <si>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</si>
  <si>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</si>
  <si>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</si>
  <si>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</si>
  <si>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</si>
  <si>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</si>
  <si>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</si>
  <si>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</si>
  <si>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</si>
  <si>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</si>
  <si>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</si>
  <si>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</si>
  <si>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</si>
  <si>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</si>
  <si>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</si>
  <si>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</si>
  <si>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</si>
  <si>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</si>
  <si>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</si>
  <si>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</si>
  <si>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</si>
  <si>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</si>
  <si>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</si>
  <si>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</si>
  <si>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</si>
  <si>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</si>
  <si>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</si>
  <si>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</si>
  <si>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</si>
  <si>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</si>
  <si>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</si>
  <si>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</si>
  <si>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</si>
  <si>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</si>
  <si>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</si>
  <si>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</si>
  <si>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</si>
  <si>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</si>
  <si>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</si>
  <si>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</si>
  <si>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</si>
  <si>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</si>
  <si>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</si>
  <si>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</si>
  <si>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</si>
  <si>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</si>
  <si>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</si>
  <si>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</si>
  <si>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</si>
  <si>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</si>
  <si>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</si>
  <si>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</si>
  <si>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</si>
  <si>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</si>
  <si>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</si>
  <si>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</si>
  <si>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</si>
  <si>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</si>
  <si>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</si>
  <si>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</si>
  <si>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</si>
  <si>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</si>
  <si>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</si>
  <si>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</si>
  <si>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</si>
  <si>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</si>
  <si>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</si>
  <si>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</si>
  <si>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</si>
  <si>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</si>
  <si>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</si>
  <si>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</si>
  <si>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</si>
  <si>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</si>
  <si>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</si>
  <si>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</si>
  <si>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</si>
  <si>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</si>
  <si>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</si>
  <si>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</si>
  <si>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</si>
  <si>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</si>
  <si>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</si>
  <si>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</si>
  <si>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</si>
  <si>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</si>
  <si>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</si>
  <si>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</si>
  <si>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</si>
  <si>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</si>
  <si>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</si>
  <si>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</si>
  <si>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</si>
  <si>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</si>
  <si>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</si>
  <si>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</si>
  <si>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</si>
  <si>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</si>
  <si>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</si>
  <si>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</si>
  <si>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</si>
  <si>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</si>
  <si>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</si>
  <si>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</si>
  <si>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</si>
  <si>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</si>
  <si>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</si>
  <si>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</si>
  <si>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</si>
  <si>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</si>
  <si>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</si>
  <si>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</si>
  <si>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</si>
  <si>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</si>
  <si>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</si>
  <si>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</si>
  <si>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</si>
  <si>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</si>
  <si>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</si>
  <si>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</si>
  <si>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</si>
  <si>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</si>
  <si>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</si>
  <si>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</si>
  <si>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</si>
  <si>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</si>
  <si>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</si>
  <si>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</si>
  <si>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</si>
  <si>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</si>
  <si>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</si>
  <si>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</si>
  <si>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</si>
  <si>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</si>
  <si>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</si>
  <si>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</si>
  <si>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</si>
  <si>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</si>
  <si>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</si>
  <si>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</si>
  <si>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</si>
  <si>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</si>
  <si>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</si>
  <si>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</si>
  <si>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</si>
  <si>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</si>
  <si>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</si>
  <si>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</si>
  <si>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</si>
  <si>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</si>
  <si>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</si>
  <si>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</si>
  <si>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</si>
  <si>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</si>
  <si>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</si>
  <si>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</si>
  <si>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</si>
  <si>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</si>
  <si>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</si>
  <si>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</si>
  <si>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</si>
  <si>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</si>
  <si>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</si>
  <si>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</si>
  <si>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</si>
  <si>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</si>
  <si>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</si>
  <si>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</si>
  <si>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</si>
  <si>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</si>
  <si>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</si>
  <si>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</si>
  <si>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</si>
  <si>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</si>
  <si>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</si>
  <si>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</si>
  <si>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</si>
  <si>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</si>
  <si>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</si>
  <si>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</si>
  <si>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</si>
  <si>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</si>
  <si>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</si>
  <si>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</si>
  <si>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</si>
  <si>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</si>
  <si>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</si>
  <si>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</si>
  <si>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</si>
  <si>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</si>
  <si>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</si>
  <si>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</si>
  <si>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</si>
  <si>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</si>
  <si>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</si>
  <si>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</si>
  <si>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</si>
  <si>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</si>
  <si>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</si>
  <si>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</si>
  <si>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</si>
  <si>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</si>
  <si>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</si>
  <si>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</si>
  <si>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</si>
  <si>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</si>
  <si>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</si>
  <si>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</si>
  <si>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</si>
  <si>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</si>
  <si>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</si>
  <si>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</si>
  <si>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</si>
  <si>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</si>
  <si>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</si>
  <si>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</si>
  <si>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</si>
  <si>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</si>
  <si>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</si>
  <si>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</si>
  <si>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</si>
  <si>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</si>
  <si>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</si>
  <si>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</si>
  <si>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</si>
  <si>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</si>
  <si>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</si>
  <si>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</si>
  <si>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</si>
  <si>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</si>
  <si>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</si>
  <si>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</si>
  <si>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</si>
  <si>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</si>
  <si>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</si>
  <si>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</si>
  <si>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</si>
  <si>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</si>
  <si>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</si>
  <si>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</si>
  <si>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</si>
  <si>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</si>
  <si>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</si>
  <si>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</si>
  <si>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</si>
  <si>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</si>
  <si>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</si>
  <si>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</si>
  <si>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</si>
  <si>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</si>
  <si>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</si>
  <si>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</si>
  <si>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</si>
  <si>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</si>
  <si>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</si>
  <si>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</si>
  <si>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</si>
  <si>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</si>
  <si>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</si>
  <si>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</si>
  <si>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</si>
  <si>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</si>
  <si>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</si>
  <si>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</si>
  <si>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</si>
  <si>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</si>
  <si>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</si>
  <si>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</si>
  <si>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</si>
  <si>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</si>
  <si>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</si>
  <si>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</si>
  <si>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</si>
  <si>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</si>
  <si>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</si>
  <si>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</si>
  <si>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</si>
  <si>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</si>
  <si>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</si>
  <si>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</si>
  <si>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</si>
  <si>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</si>
  <si>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</si>
  <si>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</si>
  <si>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</si>
  <si>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</si>
  <si>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</si>
  <si>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</si>
  <si>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</si>
  <si>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</si>
  <si>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</si>
  <si>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</si>
  <si>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</si>
  <si>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</si>
  <si>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</si>
  <si>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</si>
  <si>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</si>
  <si>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</si>
  <si>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</si>
  <si>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</si>
  <si>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</si>
  <si>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</si>
  <si>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</si>
  <si>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</si>
  <si>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</si>
  <si>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</si>
  <si>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</si>
  <si>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</si>
  <si>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</si>
  <si>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</si>
  <si>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</si>
  <si>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</si>
  <si>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</si>
  <si>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</si>
  <si>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</si>
  <si>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</si>
  <si>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</si>
  <si>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</si>
  <si>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</si>
  <si>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</si>
  <si>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</si>
  <si>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</si>
  <si>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</si>
  <si>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</si>
  <si>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</si>
  <si>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</si>
  <si>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</si>
  <si>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</si>
  <si>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</si>
  <si>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</si>
  <si>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</si>
  <si>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</si>
  <si>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</si>
  <si>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</si>
  <si>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</si>
  <si>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</si>
  <si>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</si>
  <si>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</si>
  <si>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</si>
  <si>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</si>
  <si>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</si>
  <si>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</si>
  <si>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</si>
  <si>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</si>
  <si>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</si>
  <si>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</si>
  <si>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</si>
  <si>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</si>
  <si>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</si>
  <si>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</si>
  <si>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</si>
  <si>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</si>
  <si>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</si>
  <si>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</si>
  <si>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</si>
  <si>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</si>
  <si>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</si>
  <si>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</si>
  <si>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</si>
  <si>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</si>
  <si>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</si>
  <si>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</si>
  <si>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</si>
  <si>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</si>
  <si>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</si>
  <si>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</si>
  <si>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</si>
  <si>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</si>
  <si>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</si>
  <si>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</si>
  <si>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</si>
  <si>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</si>
  <si>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</si>
  <si>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</si>
  <si>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</si>
  <si>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</si>
  <si>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</si>
  <si>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</si>
  <si>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</si>
  <si>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</si>
  <si>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</si>
  <si>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</si>
  <si>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</si>
  <si>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</si>
  <si>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</si>
  <si>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</si>
  <si>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</si>
  <si>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</si>
  <si>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</si>
  <si>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</si>
  <si>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</si>
  <si>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</si>
  <si>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</si>
  <si>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</si>
  <si>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</si>
  <si>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</si>
  <si>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</si>
  <si>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</si>
  <si>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</si>
  <si>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</si>
  <si>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</si>
  <si>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</si>
  <si>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</si>
  <si>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</si>
  <si>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</si>
  <si>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</si>
  <si>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</si>
  <si>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</si>
  <si>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</si>
  <si>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</si>
  <si>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</si>
  <si>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</si>
  <si>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</si>
  <si>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</si>
  <si>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</si>
  <si>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</si>
  <si>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</si>
  <si>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</si>
  <si>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</si>
  <si>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</si>
  <si>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</si>
  <si>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</si>
  <si>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</si>
  <si>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</si>
  <si>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</si>
  <si>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</si>
  <si>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</si>
  <si>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</si>
  <si>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</si>
  <si>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</si>
  <si>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</si>
  <si>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</si>
  <si>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</si>
  <si>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</si>
  <si>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</si>
  <si>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</si>
  <si>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</si>
  <si>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</si>
  <si>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</si>
  <si>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</si>
  <si>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</si>
  <si>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</si>
  <si>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</si>
  <si>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</si>
  <si>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</si>
  <si>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</si>
  <si>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</si>
  <si>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</si>
  <si>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</si>
  <si>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</si>
  <si>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</si>
  <si>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</si>
  <si>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</si>
  <si>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</si>
  <si>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</si>
  <si>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</si>
  <si>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</si>
  <si>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</si>
  <si>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</si>
  <si>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</si>
  <si>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</si>
  <si>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</si>
  <si>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</si>
  <si>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</si>
  <si>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</si>
  <si>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</si>
  <si>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</si>
  <si>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</si>
  <si>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</si>
  <si>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</si>
  <si>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</si>
  <si>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</si>
  <si>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</si>
  <si>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</si>
  <si>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</si>
  <si>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</si>
  <si>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</si>
  <si>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</si>
  <si>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</si>
  <si>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</si>
  <si>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</si>
  <si>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</si>
  <si>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</si>
  <si>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</si>
  <si>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</si>
  <si>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</si>
  <si>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</si>
  <si>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</si>
  <si>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</si>
  <si>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</si>
  <si>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</si>
  <si>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</si>
  <si>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</si>
  <si>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</si>
  <si>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</si>
  <si>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</si>
  <si>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</si>
  <si>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</si>
  <si>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</si>
  <si>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</si>
  <si>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</si>
  <si>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</si>
  <si>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</si>
  <si>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</si>
  <si>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</si>
  <si>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</si>
  <si>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</si>
  <si>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</si>
  <si>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</si>
  <si>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</si>
  <si>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</si>
  <si>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</si>
  <si>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</si>
  <si>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</si>
  <si>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</si>
  <si>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</si>
  <si>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</si>
  <si>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</si>
  <si>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</si>
  <si>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</si>
  <si>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</si>
  <si>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</si>
  <si>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</si>
  <si>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</si>
  <si>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</si>
  <si>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</si>
  <si>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</si>
  <si>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</si>
  <si>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</si>
  <si>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</si>
  <si>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</si>
  <si>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</si>
  <si>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</si>
  <si>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</si>
  <si>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</si>
  <si>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</si>
  <si>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</si>
  <si>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</si>
  <si>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</si>
  <si>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</si>
  <si>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</si>
  <si>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</si>
  <si>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</si>
  <si>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</si>
  <si>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</si>
  <si>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</si>
  <si>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</si>
  <si>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</si>
  <si>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</si>
  <si>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</si>
  <si>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</si>
  <si>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</si>
  <si>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</si>
  <si>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</si>
  <si>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</si>
  <si>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</si>
  <si>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</si>
  <si>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</si>
  <si>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</si>
  <si>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</si>
  <si>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</si>
  <si>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</si>
  <si>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</si>
  <si>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</si>
  <si>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</si>
  <si>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</si>
  <si>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</si>
  <si>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</si>
  <si>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</si>
  <si>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</si>
  <si>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</si>
  <si>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</si>
  <si>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</si>
  <si>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</si>
  <si>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</si>
  <si>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</si>
  <si>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</si>
  <si>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</si>
  <si>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</si>
  <si>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</si>
  <si>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</si>
  <si>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</si>
  <si>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</si>
  <si>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</si>
  <si>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</si>
  <si>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</si>
  <si>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</si>
  <si>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</si>
  <si>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</si>
  <si>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</si>
  <si>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</si>
  <si>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</si>
  <si>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</si>
  <si>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</si>
  <si>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</si>
  <si>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</si>
  <si>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</si>
  <si>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</si>
  <si>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</si>
  <si>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</si>
  <si>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</si>
  <si>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</si>
  <si>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</si>
  <si>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</si>
  <si>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</si>
  <si>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</si>
  <si>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</si>
  <si>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</si>
  <si>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</si>
  <si>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</si>
  <si>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</si>
  <si>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</si>
  <si>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</si>
  <si>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</si>
  <si>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</si>
  <si>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</si>
  <si>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</si>
  <si>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</si>
  <si>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</si>
  <si>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</si>
  <si>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</si>
  <si>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</si>
  <si>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</si>
  <si>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</si>
  <si>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</si>
  <si>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</si>
  <si>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</si>
  <si>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</si>
  <si>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</si>
  <si>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</si>
  <si>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</si>
  <si>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</si>
  <si>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</si>
  <si>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</si>
  <si>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</si>
  <si>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</si>
  <si>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</si>
  <si>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</si>
  <si>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</si>
  <si>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</si>
  <si>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</si>
  <si>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</si>
  <si>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</si>
  <si>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</si>
  <si>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</si>
  <si>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</si>
  <si>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</si>
  <si>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</si>
  <si>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</si>
  <si>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</si>
  <si>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</si>
  <si>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</si>
  <si>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</si>
  <si>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</si>
  <si>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</si>
  <si>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</si>
  <si>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</si>
  <si>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</si>
  <si>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</si>
  <si>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</si>
  <si>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</si>
  <si>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</si>
  <si>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</si>
  <si>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</si>
  <si>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</si>
  <si>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</si>
  <si>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</si>
  <si>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</si>
  <si>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</si>
  <si>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</si>
  <si>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</si>
  <si>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</si>
  <si>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</si>
  <si>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</si>
  <si>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</si>
  <si>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</si>
  <si>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</si>
  <si>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</si>
  <si>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</si>
  <si>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</si>
  <si>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</si>
  <si>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</si>
  <si>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</si>
  <si>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</si>
  <si>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</si>
  <si>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</si>
  <si>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</si>
  <si>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</si>
  <si>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</si>
  <si>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</si>
  <si>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</si>
  <si>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</si>
  <si>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</si>
  <si>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</si>
  <si>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</si>
  <si>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</si>
  <si>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</si>
  <si>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</si>
  <si>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</si>
  <si>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</si>
  <si>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</si>
  <si>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</si>
  <si>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</si>
  <si>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</si>
  <si>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</si>
  <si>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</si>
  <si>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</si>
  <si>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</si>
  <si>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</si>
  <si>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</si>
  <si>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</si>
  <si>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</si>
  <si>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</si>
  <si>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</si>
  <si>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</si>
  <si>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</si>
  <si>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</si>
  <si>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</si>
  <si>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</si>
  <si>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</si>
  <si>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</si>
  <si>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</si>
  <si>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</si>
  <si>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</si>
  <si>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</si>
  <si>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</si>
  <si>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</si>
  <si>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</si>
  <si>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</si>
  <si>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</si>
  <si>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</si>
  <si>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</si>
  <si>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</si>
  <si>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</si>
  <si>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</si>
  <si>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</si>
  <si>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</si>
  <si>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</si>
  <si>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</si>
  <si>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</si>
  <si>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</si>
  <si>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</si>
  <si>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</si>
  <si>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</si>
  <si>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</si>
  <si>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</si>
  <si>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</si>
  <si>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</si>
  <si>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</si>
  <si>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</si>
  <si>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</si>
  <si>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</si>
  <si>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</si>
  <si>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</si>
  <si>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</si>
  <si>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</si>
  <si>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</si>
  <si>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</si>
  <si>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</si>
  <si>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</si>
  <si>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</si>
  <si>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</si>
  <si>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</si>
  <si>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</si>
  <si>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</si>
  <si>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</si>
  <si>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</si>
  <si>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</si>
  <si>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</si>
  <si>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</si>
  <si>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</si>
  <si>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</si>
  <si>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</si>
  <si>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</si>
  <si>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</si>
  <si>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</si>
  <si>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</si>
  <si>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</si>
  <si>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</si>
  <si>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</si>
  <si>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</si>
  <si>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</si>
  <si>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</si>
  <si>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</si>
  <si>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</si>
  <si>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</si>
  <si>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</si>
  <si>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</si>
  <si>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</si>
  <si>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</si>
  <si>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</si>
  <si>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</si>
  <si>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</si>
  <si>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</si>
  <si>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</si>
  <si>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</si>
  <si>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</si>
  <si>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</si>
  <si>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</si>
  <si>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</si>
  <si>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</si>
  <si>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</si>
  <si>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</si>
  <si>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</si>
  <si>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</si>
  <si>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</si>
  <si>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</si>
  <si>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</si>
  <si>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</si>
  <si>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</si>
  <si>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</si>
  <si>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</si>
  <si>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</si>
  <si>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</si>
  <si>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</si>
  <si>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</si>
  <si>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</si>
  <si>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</si>
  <si>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</si>
  <si>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</si>
  <si>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</si>
  <si>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</si>
  <si>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</si>
  <si>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</si>
  <si>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</si>
  <si>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</si>
  <si>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</si>
  <si>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</si>
  <si>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</si>
  <si>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</si>
  <si>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</si>
  <si>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</si>
  <si>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</si>
  <si>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</si>
  <si>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</si>
  <si>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</si>
  <si>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</si>
  <si>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</si>
  <si>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</si>
  <si>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</si>
  <si>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</si>
  <si>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</si>
  <si>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</si>
  <si>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</si>
  <si>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</si>
  <si>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</si>
  <si>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</si>
  <si>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</si>
  <si>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</si>
  <si>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</si>
  <si>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</si>
  <si>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</si>
  <si>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</si>
  <si>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Count of Employee Number</t>
  </si>
  <si>
    <t>Average of Age</t>
  </si>
  <si>
    <t>Total Employee</t>
  </si>
  <si>
    <t>Attrition Count</t>
  </si>
  <si>
    <t>Average age Age</t>
  </si>
  <si>
    <t>Attrition Rate</t>
  </si>
  <si>
    <t>Active Employee</t>
  </si>
  <si>
    <t>Average of Job Satisfaction</t>
  </si>
  <si>
    <t>Rating</t>
  </si>
  <si>
    <t>Balance</t>
  </si>
  <si>
    <t>Row Labels</t>
  </si>
  <si>
    <t>Grand Total</t>
  </si>
  <si>
    <t>Count of Employee Count</t>
  </si>
  <si>
    <t>Count of Attrition</t>
  </si>
  <si>
    <t>Marital status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</si>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</sst>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0" fillId="0" borderId="7" xfId="0" applyBorder="1"/>
    <xf numFmtId="164" fontId="0" fillId="0" borderId="8"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9" fontId="0" fillId="0" borderId="0" xfId="1" applyFont="1"/>
    <xf numFmtId="10" fontId="0" fillId="0" borderId="7" xfId="0" applyNumberFormat="1" applyBorder="1"/>
    <xf numFmtId="10" fontId="0" fillId="0" borderId="10" xfId="0" applyNumberFormat="1" applyBorder="1"/>
    <xf numFmtId="10" fontId="0" fillId="0" borderId="8" xfId="0" applyNumberFormat="1" applyBorder="1"/>
    <xf numFmtId="0" fontId="0" fillId="0" borderId="7" xfId="0" applyNumberFormat="1" applyBorder="1"/>
    <xf numFmtId="0" fontId="0" fillId="0" borderId="8" xfId="0" applyNumberFormat="1" applyBorder="1"/>
    <xf numFmtId="0" fontId="0" fillId="0" borderId="10"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11">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10"/>
      <tableStyleElement type="firstRowStripe" dxfId="9"/>
      <tableStyleElement type="secondRowStripe" dxfId="8"/>
    </tableStyle>
    <tableStyle name="Slicer Style 1" pivot="0" table="0" count="3" xr9:uid="{9F8C1D35-0995-43AA-B4FC-0076544C32A0}"/>
    <tableStyle name="Sslicer" pivot="0" table="0" count="1" xr9:uid="{F1E3B909-97A8-4403-B227-EA40617904DD}">
      <tableStyleElement type="wholeTable" dxfId="7"/>
    </tableStyle>
  </tableStyles>
  <colors>
    <mruColors>
      <color rgb="FF72123B"/>
      <color rgb="FF661E39"/>
      <color rgb="FFBA0CA9"/>
      <color rgb="FF000000"/>
      <color rgb="FF90145E"/>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25098422193060094"/>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 name="Sslicer"/>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99-413B-B9BA-9C919C4D28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99-413B-B9BA-9C919C4D2812}"/>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62CC-4324-BBE1-C4F786C52E1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77777777777776E-2"/>
          <c:y val="7.8703703703703706E-2"/>
          <c:w val="0.93888888888888888"/>
          <c:h val="0.77314814814814814"/>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8C11-403E-B362-A0E18B27F2FA}"/>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8C11-403E-B362-A0E18B27F2FA}"/>
            </c:ext>
          </c:extLst>
        </c:ser>
        <c:dLbls>
          <c:showLegendKey val="0"/>
          <c:showVal val="0"/>
          <c:showCatName val="0"/>
          <c:showSerName val="0"/>
          <c:showPercent val="0"/>
          <c:showBubbleSize val="0"/>
        </c:dLbls>
        <c:gapWidth val="0"/>
        <c:overlap val="100"/>
        <c:axId val="151273055"/>
        <c:axId val="224080655"/>
      </c:barChart>
      <c:catAx>
        <c:axId val="151273055"/>
        <c:scaling>
          <c:orientation val="minMax"/>
        </c:scaling>
        <c:delete val="1"/>
        <c:axPos val="l"/>
        <c:majorTickMark val="out"/>
        <c:minorTickMark val="none"/>
        <c:tickLblPos val="nextTo"/>
        <c:crossAx val="224080655"/>
        <c:crosses val="autoZero"/>
        <c:auto val="1"/>
        <c:lblAlgn val="ctr"/>
        <c:lblOffset val="100"/>
        <c:noMultiLvlLbl val="0"/>
      </c:catAx>
      <c:valAx>
        <c:axId val="224080655"/>
        <c:scaling>
          <c:orientation val="minMax"/>
          <c:max val="4"/>
          <c:min val="0"/>
        </c:scaling>
        <c:delete val="1"/>
        <c:axPos val="b"/>
        <c:numFmt formatCode="0.0" sourceLinked="1"/>
        <c:majorTickMark val="out"/>
        <c:minorTickMark val="none"/>
        <c:tickLblPos val="nextTo"/>
        <c:crossAx val="15127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7D3-47C3-A08E-F23309C705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D3-47C3-A08E-F23309C7056A}"/>
              </c:ext>
            </c:extLst>
          </c:dPt>
          <c:val>
            <c:numRef>
              <c:f>Gender!$C$10:$C$11</c:f>
              <c:numCache>
                <c:formatCode>0%</c:formatCode>
                <c:ptCount val="2"/>
                <c:pt idx="0">
                  <c:v>0</c:v>
                </c:pt>
                <c:pt idx="1">
                  <c:v>1</c:v>
                </c:pt>
              </c:numCache>
            </c:numRef>
          </c:val>
          <c:extLst>
            <c:ext xmlns:c16="http://schemas.microsoft.com/office/drawing/2014/chart" uri="{C3380CC4-5D6E-409C-BE32-E72D297353CC}">
              <c16:uniqueId val="{00000000-3DAD-4154-89E6-28AD97A62A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Addmission!Education By Addmission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405422853453842E-2"/>
          <c:y val="6.0185185185185182E-2"/>
          <c:w val="0.94318915429309236"/>
          <c:h val="0.89814814814814814"/>
        </c:manualLayout>
      </c:layout>
      <c:barChart>
        <c:barDir val="bar"/>
        <c:grouping val="clustered"/>
        <c:varyColors val="0"/>
        <c:ser>
          <c:idx val="0"/>
          <c:order val="0"/>
          <c:tx>
            <c:strRef>
              <c:f>'Education By Addmission'!$B$3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Addmission'!$A$4:$A$9</c:f>
              <c:strCache>
                <c:ptCount val="5"/>
                <c:pt idx="0">
                  <c:v>Doctoral Degree</c:v>
                </c:pt>
                <c:pt idx="1">
                  <c:v>High School</c:v>
                </c:pt>
                <c:pt idx="2">
                  <c:v>Associates Degree</c:v>
                </c:pt>
                <c:pt idx="3">
                  <c:v>Master's Degree</c:v>
                </c:pt>
                <c:pt idx="4">
                  <c:v>Bachelor's Degree</c:v>
                </c:pt>
              </c:strCache>
            </c:strRef>
          </c:cat>
          <c:val>
            <c:numRef>
              <c:f>'Education By Addmission'!$B$4:$B$9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554-4C41-8468-695ABCC89049}"/>
            </c:ext>
          </c:extLst>
        </c:ser>
        <c:dLbls>
          <c:dLblPos val="outEnd"/>
          <c:showLegendKey val="0"/>
          <c:showVal val="1"/>
          <c:showCatName val="0"/>
          <c:showSerName val="0"/>
          <c:showPercent val="0"/>
          <c:showBubbleSize val="0"/>
        </c:dLbls>
        <c:gapWidth val="182"/>
        <c:axId val="555767263"/>
        <c:axId val="564175311"/>
      </c:barChart>
      <c:catAx>
        <c:axId val="5557672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175311"/>
        <c:crosses val="autoZero"/>
        <c:auto val="1"/>
        <c:lblAlgn val="ctr"/>
        <c:lblOffset val="100"/>
        <c:noMultiLvlLbl val="0"/>
      </c:catAx>
      <c:valAx>
        <c:axId val="56417531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76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F4-408F-9C6D-0DB67D8E67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F4-408F-9C6D-0DB67D8E676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2F4-408F-9C6D-0DB67D8E676D}"/>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4AE5-41EF-8880-4672D089F83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DATA_Excel.xlsx]Atrrition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'Atrrition by Age Group'!$B$3</c:f>
              <c:strCache>
                <c:ptCount val="1"/>
                <c:pt idx="0">
                  <c:v>Total</c:v>
                </c:pt>
              </c:strCache>
            </c:strRef>
          </c:tx>
          <c:spPr>
            <a:solidFill>
              <a:schemeClr val="accent1"/>
            </a:solidFill>
            <a:ln>
              <a:noFill/>
            </a:ln>
            <a:effectLst/>
          </c:spPr>
          <c:invertIfNegative val="0"/>
          <c:cat>
            <c:strRef>
              <c:f>'Atrrition by Age Group'!$A$4:$A$9</c:f>
              <c:strCache>
                <c:ptCount val="5"/>
                <c:pt idx="0">
                  <c:v>25 - 34</c:v>
                </c:pt>
                <c:pt idx="1">
                  <c:v>35 - 44</c:v>
                </c:pt>
                <c:pt idx="2">
                  <c:v>Under 25</c:v>
                </c:pt>
                <c:pt idx="3">
                  <c:v>45 - 54</c:v>
                </c:pt>
                <c:pt idx="4">
                  <c:v>Over 55</c:v>
                </c:pt>
              </c:strCache>
            </c:strRef>
          </c:cat>
          <c:val>
            <c:numRef>
              <c:f>'Atrrition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E51-4EE2-9EFC-A7024A68BF52}"/>
            </c:ext>
          </c:extLst>
        </c:ser>
        <c:dLbls>
          <c:showLegendKey val="0"/>
          <c:showVal val="0"/>
          <c:showCatName val="0"/>
          <c:showSerName val="0"/>
          <c:showPercent val="0"/>
          <c:showBubbleSize val="0"/>
        </c:dLbls>
        <c:gapWidth val="219"/>
        <c:overlap val="-27"/>
        <c:axId val="782599168"/>
        <c:axId val="741370096"/>
      </c:barChart>
      <c:catAx>
        <c:axId val="78259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370096"/>
        <c:crosses val="autoZero"/>
        <c:auto val="1"/>
        <c:lblAlgn val="ctr"/>
        <c:lblOffset val="100"/>
        <c:noMultiLvlLbl val="0"/>
      </c:catAx>
      <c:valAx>
        <c:axId val="741370096"/>
        <c:scaling>
          <c:orientation val="minMax"/>
        </c:scaling>
        <c:delete val="1"/>
        <c:axPos val="l"/>
        <c:numFmt formatCode="General" sourceLinked="1"/>
        <c:majorTickMark val="none"/>
        <c:minorTickMark val="none"/>
        <c:tickLblPos val="nextTo"/>
        <c:crossAx val="78259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62122288865514"/>
          <c:y val="8.6785009861932938E-2"/>
          <c:w val="0.7563176895306859"/>
          <c:h val="0.82642998027613412"/>
        </c:manualLayout>
      </c:layout>
      <c:doughnutChart>
        <c:varyColors val="1"/>
        <c:dLbls>
          <c:showLegendKey val="0"/>
          <c:showVal val="0"/>
          <c:showCatName val="0"/>
          <c:showSerName val="0"/>
          <c:showPercent val="0"/>
          <c:showBubbleSize val="0"/>
          <c:showLeaderLines val="0"/>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139372921345125"/>
          <c:y val="0.11641425070195474"/>
          <c:w val="0.7563176895306859"/>
          <c:h val="0.82642998027613412"/>
        </c:manualLayout>
      </c:layout>
      <c:doughnutChart>
        <c:varyColors val="1"/>
        <c:ser>
          <c:idx val="0"/>
          <c:order val="0"/>
          <c:explosion val="2"/>
          <c:dPt>
            <c:idx val="0"/>
            <c:bubble3D val="0"/>
            <c:spPr>
              <a:gradFill>
                <a:gsLst>
                  <a:gs pos="0">
                    <a:schemeClr val="accent1">
                      <a:lumMod val="50000"/>
                    </a:schemeClr>
                  </a:gs>
                  <a:gs pos="96000">
                    <a:schemeClr val="accent6">
                      <a:lumMod val="75000"/>
                    </a:schemeClr>
                  </a:gs>
                </a:gsLst>
                <a:lin ang="5400000" scaled="1"/>
              </a:gradFill>
              <a:ln w="19050">
                <a:noFill/>
              </a:ln>
              <a:effectLst/>
            </c:spPr>
            <c:extLst>
              <c:ext xmlns:c16="http://schemas.microsoft.com/office/drawing/2014/chart" uri="{C3380CC4-5D6E-409C-BE32-E72D297353CC}">
                <c16:uniqueId val="{00000001-4336-4C75-AF33-03E8CF86D8E8}"/>
              </c:ext>
            </c:extLst>
          </c:dPt>
          <c:dPt>
            <c:idx val="1"/>
            <c:bubble3D val="0"/>
            <c:spPr>
              <a:solidFill>
                <a:schemeClr val="bg1">
                  <a:alpha val="95000"/>
                </a:schemeClr>
              </a:solidFill>
              <a:ln w="19050">
                <a:solidFill>
                  <a:schemeClr val="lt1"/>
                </a:solidFill>
              </a:ln>
              <a:effectLst/>
            </c:spPr>
            <c:extLst>
              <c:ext xmlns:c16="http://schemas.microsoft.com/office/drawing/2014/chart" uri="{C3380CC4-5D6E-409C-BE32-E72D297353CC}">
                <c16:uniqueId val="{00000003-4336-4C75-AF33-03E8CF86D8E8}"/>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4336-4C75-AF33-03E8CF86D8E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4313725490196081E-2"/>
          <c:y val="0.12314785651793526"/>
          <c:w val="0.93888888888888888"/>
          <c:h val="0.77314814814814814"/>
        </c:manualLayout>
      </c:layout>
      <c:barChart>
        <c:barDir val="bar"/>
        <c:grouping val="stacked"/>
        <c:varyColors val="0"/>
        <c:ser>
          <c:idx val="0"/>
          <c:order val="0"/>
          <c:spPr>
            <a:solidFill>
              <a:srgbClr val="C00000"/>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0636-4CD9-86BE-EA63C7C66C13}"/>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0636-4CD9-86BE-EA63C7C66C13}"/>
            </c:ext>
          </c:extLst>
        </c:ser>
        <c:dLbls>
          <c:showLegendKey val="0"/>
          <c:showVal val="0"/>
          <c:showCatName val="0"/>
          <c:showSerName val="0"/>
          <c:showPercent val="0"/>
          <c:showBubbleSize val="0"/>
        </c:dLbls>
        <c:gapWidth val="0"/>
        <c:overlap val="100"/>
        <c:axId val="151273055"/>
        <c:axId val="224080655"/>
      </c:barChart>
      <c:catAx>
        <c:axId val="151273055"/>
        <c:scaling>
          <c:orientation val="minMax"/>
        </c:scaling>
        <c:delete val="1"/>
        <c:axPos val="l"/>
        <c:majorTickMark val="out"/>
        <c:minorTickMark val="none"/>
        <c:tickLblPos val="nextTo"/>
        <c:crossAx val="224080655"/>
        <c:crosses val="autoZero"/>
        <c:auto val="1"/>
        <c:lblAlgn val="ctr"/>
        <c:lblOffset val="100"/>
        <c:noMultiLvlLbl val="0"/>
      </c:catAx>
      <c:valAx>
        <c:axId val="224080655"/>
        <c:scaling>
          <c:orientation val="minMax"/>
          <c:max val="4"/>
          <c:min val="0"/>
        </c:scaling>
        <c:delete val="1"/>
        <c:axPos val="b"/>
        <c:numFmt formatCode="0.0" sourceLinked="1"/>
        <c:majorTickMark val="out"/>
        <c:minorTickMark val="none"/>
        <c:tickLblPos val="nextTo"/>
        <c:crossAx val="15127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94968534338612"/>
          <c:y val="0.21798306341945853"/>
          <c:w val="0.66911764705882348"/>
          <c:h val="0.80530973451327437"/>
        </c:manualLayout>
      </c:layout>
      <c:doughnutChart>
        <c:varyColors val="1"/>
        <c:ser>
          <c:idx val="0"/>
          <c:order val="0"/>
          <c:spPr>
            <a:solidFill>
              <a:schemeClr val="bg1">
                <a:lumMod val="85000"/>
              </a:schemeClr>
            </a:solidFill>
          </c:spPr>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7-8E7D-4F43-BF52-CB8E719F2217}"/>
              </c:ext>
            </c:extLst>
          </c:dPt>
          <c:dPt>
            <c:idx val="1"/>
            <c:bubble3D val="0"/>
            <c:explosion val="2"/>
            <c:spPr>
              <a:gradFill>
                <a:gsLst>
                  <a:gs pos="0">
                    <a:schemeClr val="accent1">
                      <a:lumMod val="50000"/>
                    </a:schemeClr>
                  </a:gs>
                  <a:gs pos="100000">
                    <a:schemeClr val="accent5">
                      <a:lumMod val="75000"/>
                    </a:schemeClr>
                  </a:gs>
                </a:gsLst>
                <a:lin ang="5400000" scaled="1"/>
              </a:gradFill>
              <a:ln w="19050">
                <a:solidFill>
                  <a:schemeClr val="lt1"/>
                </a:solidFill>
              </a:ln>
              <a:effectLst/>
            </c:spPr>
            <c:extLst>
              <c:ext xmlns:c16="http://schemas.microsoft.com/office/drawing/2014/chart" uri="{C3380CC4-5D6E-409C-BE32-E72D297353CC}">
                <c16:uniqueId val="{00000009-8E7D-4F43-BF52-CB8E719F2217}"/>
              </c:ext>
            </c:extLst>
          </c:dPt>
          <c:val>
            <c:numRef>
              <c:f>Gender!$C$10:$C$11</c:f>
              <c:numCache>
                <c:formatCode>0%</c:formatCode>
                <c:ptCount val="2"/>
                <c:pt idx="0">
                  <c:v>0</c:v>
                </c:pt>
                <c:pt idx="1">
                  <c:v>1</c:v>
                </c:pt>
              </c:numCache>
            </c:numRef>
          </c:val>
          <c:extLst>
            <c:ext xmlns:c16="http://schemas.microsoft.com/office/drawing/2014/chart" uri="{C3380CC4-5D6E-409C-BE32-E72D297353CC}">
              <c16:uniqueId val="{0000000A-8E7D-4F43-BF52-CB8E719F2217}"/>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599341445955618"/>
          <c:y val="0.13313875628744434"/>
          <c:w val="0.66911764705882348"/>
          <c:h val="0.80530973451327437"/>
        </c:manualLayout>
      </c:layout>
      <c:doughnutChart>
        <c:varyColors val="1"/>
        <c:ser>
          <c:idx val="0"/>
          <c:order val="0"/>
          <c:dPt>
            <c:idx val="0"/>
            <c:bubble3D val="0"/>
            <c:spPr>
              <a:gradFill>
                <a:gsLst>
                  <a:gs pos="0">
                    <a:srgbClr val="90145E"/>
                  </a:gs>
                  <a:gs pos="100000">
                    <a:srgbClr val="BA0CA9"/>
                  </a:gs>
                </a:gsLst>
                <a:lin ang="5400000" scaled="1"/>
              </a:gradFill>
              <a:ln w="19050">
                <a:solidFill>
                  <a:schemeClr val="lt1"/>
                </a:solidFill>
              </a:ln>
              <a:effectLst/>
            </c:spPr>
            <c:extLst>
              <c:ext xmlns:c16="http://schemas.microsoft.com/office/drawing/2014/chart" uri="{C3380CC4-5D6E-409C-BE32-E72D297353CC}">
                <c16:uniqueId val="{00000001-4B4C-4F48-B084-7E72BFB1E47A}"/>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4B4C-4F48-B084-7E72BFB1E47A}"/>
              </c:ext>
            </c:extLst>
          </c:dPt>
          <c:val>
            <c:numRef>
              <c:f>Gender!$C$10:$C$11</c:f>
              <c:numCache>
                <c:formatCode>0%</c:formatCode>
                <c:ptCount val="2"/>
                <c:pt idx="0">
                  <c:v>0</c:v>
                </c:pt>
                <c:pt idx="1">
                  <c:v>1</c:v>
                </c:pt>
              </c:numCache>
            </c:numRef>
          </c:val>
          <c:extLst>
            <c:ext xmlns:c16="http://schemas.microsoft.com/office/drawing/2014/chart" uri="{C3380CC4-5D6E-409C-BE32-E72D297353CC}">
              <c16:uniqueId val="{00000004-4B4C-4F48-B084-7E72BFB1E47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Addmission!Education By Addmission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55207362303897"/>
          <c:y val="6.5834779127185369E-2"/>
          <c:w val="0.75679109066026695"/>
          <c:h val="0.89814814814814814"/>
        </c:manualLayout>
      </c:layout>
      <c:barChart>
        <c:barDir val="bar"/>
        <c:grouping val="clustered"/>
        <c:varyColors val="0"/>
        <c:ser>
          <c:idx val="0"/>
          <c:order val="0"/>
          <c:tx>
            <c:strRef>
              <c:f>'Education By Addmission'!$B$3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Addmission'!$A$4:$A$9</c:f>
              <c:strCache>
                <c:ptCount val="5"/>
                <c:pt idx="0">
                  <c:v>Doctoral Degree</c:v>
                </c:pt>
                <c:pt idx="1">
                  <c:v>High School</c:v>
                </c:pt>
                <c:pt idx="2">
                  <c:v>Associates Degree</c:v>
                </c:pt>
                <c:pt idx="3">
                  <c:v>Master's Degree</c:v>
                </c:pt>
                <c:pt idx="4">
                  <c:v>Bachelor's Degree</c:v>
                </c:pt>
              </c:strCache>
            </c:strRef>
          </c:cat>
          <c:val>
            <c:numRef>
              <c:f>'Education By Addmission'!$B$4:$B$9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BD7-4F72-B36E-77CDB27286DF}"/>
            </c:ext>
          </c:extLst>
        </c:ser>
        <c:dLbls>
          <c:dLblPos val="outEnd"/>
          <c:showLegendKey val="0"/>
          <c:showVal val="1"/>
          <c:showCatName val="0"/>
          <c:showSerName val="0"/>
          <c:showPercent val="0"/>
          <c:showBubbleSize val="0"/>
        </c:dLbls>
        <c:gapWidth val="75"/>
        <c:axId val="555767263"/>
        <c:axId val="564175311"/>
      </c:barChart>
      <c:catAx>
        <c:axId val="5557672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64175311"/>
        <c:crosses val="autoZero"/>
        <c:auto val="1"/>
        <c:lblAlgn val="ctr"/>
        <c:lblOffset val="100"/>
        <c:noMultiLvlLbl val="0"/>
      </c:catAx>
      <c:valAx>
        <c:axId val="564175311"/>
        <c:scaling>
          <c:orientation val="minMax"/>
        </c:scaling>
        <c:delete val="1"/>
        <c:axPos val="b"/>
        <c:numFmt formatCode="General" sourceLinked="1"/>
        <c:majorTickMark val="out"/>
        <c:minorTickMark val="none"/>
        <c:tickLblPos val="nextTo"/>
        <c:crossAx val="55576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5172">
                <a:schemeClr val="accent1">
                  <a:lumMod val="75000"/>
                </a:schemeClr>
              </a:gs>
              <a:gs pos="100000">
                <a:schemeClr val="accent1">
                  <a:lumMod val="60000"/>
                  <a:lumOff val="40000"/>
                </a:schemeClr>
              </a:gs>
            </a:gsLst>
            <a:lin ang="10920000" scaled="0"/>
          </a:gradFill>
          <a:ln w="9525">
            <a:solidFill>
              <a:schemeClr val="bg1">
                <a:lumMod val="85000"/>
              </a:schemeClr>
            </a:solidFill>
          </a:ln>
          <a:effectLst/>
        </c:spPr>
      </c:pivotFmt>
      <c:pivotFmt>
        <c:idx val="7"/>
        <c:spPr>
          <a:gradFill>
            <a:gsLst>
              <a:gs pos="5172">
                <a:schemeClr val="accent5">
                  <a:lumMod val="50000"/>
                </a:schemeClr>
              </a:gs>
              <a:gs pos="100000">
                <a:schemeClr val="accent5">
                  <a:lumMod val="75000"/>
                </a:schemeClr>
              </a:gs>
            </a:gsLst>
            <a:lin ang="10920000" scaled="0"/>
          </a:gradFill>
          <a:ln w="9525">
            <a:solidFill>
              <a:schemeClr val="bg1">
                <a:lumMod val="85000"/>
              </a:schemeClr>
            </a:solidFill>
          </a:ln>
          <a:effectLst/>
        </c:spPr>
      </c:pivotFmt>
      <c:pivotFmt>
        <c:idx val="8"/>
        <c:spPr>
          <a:gradFill>
            <a:gsLst>
              <a:gs pos="5172">
                <a:schemeClr val="accent3">
                  <a:lumMod val="75000"/>
                </a:schemeClr>
              </a:gs>
              <a:gs pos="100000">
                <a:schemeClr val="accent3">
                  <a:lumMod val="50000"/>
                </a:schemeClr>
              </a:gs>
            </a:gsLst>
            <a:lin ang="10920000" scaled="0"/>
          </a:gradFill>
          <a:ln w="9525">
            <a:solidFill>
              <a:schemeClr val="bg1">
                <a:lumMod val="85000"/>
              </a:schemeClr>
            </a:solidFill>
          </a:ln>
          <a:effectLst/>
        </c:spPr>
      </c:pivotFmt>
    </c:pivotFmts>
    <c:plotArea>
      <c:layout>
        <c:manualLayout>
          <c:layoutTarget val="inner"/>
          <c:xMode val="edge"/>
          <c:yMode val="edge"/>
          <c:x val="0.12777777777777777"/>
          <c:y val="5.0925925925925923E-2"/>
          <c:w val="0.53888888888888886"/>
          <c:h val="0.89814814814814814"/>
        </c:manualLayout>
      </c:layout>
      <c:pieChart>
        <c:varyColors val="1"/>
        <c:ser>
          <c:idx val="0"/>
          <c:order val="0"/>
          <c:tx>
            <c:strRef>
              <c:f>'Dept Wise Attrition'!$B$3</c:f>
              <c:strCache>
                <c:ptCount val="1"/>
                <c:pt idx="0">
                  <c:v>Total</c:v>
                </c:pt>
              </c:strCache>
            </c:strRef>
          </c:tx>
          <c:spPr>
            <a:ln w="9525">
              <a:solidFill>
                <a:schemeClr val="bg1">
                  <a:lumMod val="85000"/>
                </a:schemeClr>
              </a:solidFill>
            </a:ln>
          </c:spPr>
          <c:dPt>
            <c:idx val="0"/>
            <c:bubble3D val="0"/>
            <c:spPr>
              <a:gradFill>
                <a:gsLst>
                  <a:gs pos="5172">
                    <a:schemeClr val="accent1">
                      <a:lumMod val="75000"/>
                    </a:schemeClr>
                  </a:gs>
                  <a:gs pos="100000">
                    <a:schemeClr val="accent1">
                      <a:lumMod val="60000"/>
                      <a:lumOff val="40000"/>
                    </a:schemeClr>
                  </a:gs>
                </a:gsLst>
                <a:lin ang="10920000" scaled="0"/>
              </a:gradFill>
              <a:ln w="9525">
                <a:solidFill>
                  <a:schemeClr val="bg1">
                    <a:lumMod val="85000"/>
                  </a:schemeClr>
                </a:solidFill>
              </a:ln>
              <a:effectLst/>
            </c:spPr>
            <c:extLst>
              <c:ext xmlns:c16="http://schemas.microsoft.com/office/drawing/2014/chart" uri="{C3380CC4-5D6E-409C-BE32-E72D297353CC}">
                <c16:uniqueId val="{00000001-CD34-4990-94E1-6CC606518DF9}"/>
              </c:ext>
            </c:extLst>
          </c:dPt>
          <c:dPt>
            <c:idx val="1"/>
            <c:bubble3D val="0"/>
            <c:spPr>
              <a:gradFill>
                <a:gsLst>
                  <a:gs pos="5172">
                    <a:schemeClr val="accent5">
                      <a:lumMod val="50000"/>
                    </a:schemeClr>
                  </a:gs>
                  <a:gs pos="100000">
                    <a:schemeClr val="accent5">
                      <a:lumMod val="75000"/>
                    </a:schemeClr>
                  </a:gs>
                </a:gsLst>
                <a:lin ang="10920000" scaled="0"/>
              </a:gradFill>
              <a:ln w="9525">
                <a:solidFill>
                  <a:schemeClr val="bg1">
                    <a:lumMod val="85000"/>
                  </a:schemeClr>
                </a:solidFill>
              </a:ln>
              <a:effectLst/>
            </c:spPr>
            <c:extLst>
              <c:ext xmlns:c16="http://schemas.microsoft.com/office/drawing/2014/chart" uri="{C3380CC4-5D6E-409C-BE32-E72D297353CC}">
                <c16:uniqueId val="{00000003-CD34-4990-94E1-6CC606518DF9}"/>
              </c:ext>
            </c:extLst>
          </c:dPt>
          <c:dPt>
            <c:idx val="2"/>
            <c:bubble3D val="0"/>
            <c:spPr>
              <a:gradFill>
                <a:gsLst>
                  <a:gs pos="5172">
                    <a:schemeClr val="accent3">
                      <a:lumMod val="75000"/>
                    </a:schemeClr>
                  </a:gs>
                  <a:gs pos="100000">
                    <a:schemeClr val="accent3">
                      <a:lumMod val="50000"/>
                    </a:schemeClr>
                  </a:gs>
                </a:gsLst>
                <a:lin ang="10920000" scaled="0"/>
              </a:gradFill>
              <a:ln w="9525">
                <a:solidFill>
                  <a:schemeClr val="bg1">
                    <a:lumMod val="85000"/>
                  </a:schemeClr>
                </a:solidFill>
              </a:ln>
              <a:effectLst/>
            </c:spPr>
            <c:extLst>
              <c:ext xmlns:c16="http://schemas.microsoft.com/office/drawing/2014/chart" uri="{C3380CC4-5D6E-409C-BE32-E72D297353CC}">
                <c16:uniqueId val="{00000005-CD34-4990-94E1-6CC606518D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D34-4990-94E1-6CC606518DF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059411928347681"/>
          <c:y val="0.35410560711611339"/>
          <c:w val="0.16097270099302102"/>
          <c:h val="0.29178878576777328"/>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DATA_Excel.xlsx]Atrrition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
                <a:schemeClr val="accent2">
                  <a:lumMod val="75000"/>
                </a:schemeClr>
              </a:gs>
              <a:gs pos="100000">
                <a:schemeClr val="accent2">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
                <a:schemeClr val="accent2">
                  <a:lumMod val="75000"/>
                </a:schemeClr>
              </a:gs>
              <a:gs pos="100000">
                <a:schemeClr val="accent2">
                  <a:lumMod val="50000"/>
                </a:schemeClr>
              </a:gs>
            </a:gsLst>
            <a:lin ang="0" scaled="0"/>
          </a:gradFill>
          <a:ln>
            <a:noFill/>
          </a:ln>
          <a:effectLst/>
        </c:spPr>
      </c:pivotFmt>
    </c:pivotFmts>
    <c:plotArea>
      <c:layout>
        <c:manualLayout>
          <c:layoutTarget val="inner"/>
          <c:xMode val="edge"/>
          <c:yMode val="edge"/>
          <c:x val="3.3333333333333333E-2"/>
          <c:y val="4.6296296296296294E-2"/>
          <c:w val="0.93888888888888888"/>
          <c:h val="0.8416746864975212"/>
        </c:manualLayout>
      </c:layout>
      <c:barChart>
        <c:barDir val="col"/>
        <c:grouping val="clustered"/>
        <c:varyColors val="0"/>
        <c:ser>
          <c:idx val="0"/>
          <c:order val="0"/>
          <c:tx>
            <c:strRef>
              <c:f>'Atrrition by Age Group'!$B$3</c:f>
              <c:strCache>
                <c:ptCount val="1"/>
                <c:pt idx="0">
                  <c:v>Total</c:v>
                </c:pt>
              </c:strCache>
            </c:strRef>
          </c:tx>
          <c:spPr>
            <a:gradFill>
              <a:gsLst>
                <a:gs pos="1000">
                  <a:schemeClr val="accent2">
                    <a:lumMod val="75000"/>
                  </a:schemeClr>
                </a:gs>
                <a:gs pos="100000">
                  <a:schemeClr val="accent2">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'Atrrition by Age Group'!$A$4:$A$9</c:f>
              <c:strCache>
                <c:ptCount val="5"/>
                <c:pt idx="0">
                  <c:v>25 - 34</c:v>
                </c:pt>
                <c:pt idx="1">
                  <c:v>35 - 44</c:v>
                </c:pt>
                <c:pt idx="2">
                  <c:v>Under 25</c:v>
                </c:pt>
                <c:pt idx="3">
                  <c:v>45 - 54</c:v>
                </c:pt>
                <c:pt idx="4">
                  <c:v>Over 55</c:v>
                </c:pt>
              </c:strCache>
            </c:strRef>
          </c:cat>
          <c:val>
            <c:numRef>
              <c:f>'Atrrition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F47-4384-B375-98459871468B}"/>
            </c:ext>
          </c:extLst>
        </c:ser>
        <c:dLbls>
          <c:dLblPos val="outEnd"/>
          <c:showLegendKey val="0"/>
          <c:showVal val="1"/>
          <c:showCatName val="0"/>
          <c:showSerName val="0"/>
          <c:showPercent val="0"/>
          <c:showBubbleSize val="0"/>
        </c:dLbls>
        <c:gapWidth val="80"/>
        <c:overlap val="-27"/>
        <c:axId val="782599168"/>
        <c:axId val="741370096"/>
      </c:barChart>
      <c:catAx>
        <c:axId val="78259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41370096"/>
        <c:crosses val="autoZero"/>
        <c:auto val="1"/>
        <c:lblAlgn val="ctr"/>
        <c:lblOffset val="100"/>
        <c:noMultiLvlLbl val="0"/>
      </c:catAx>
      <c:valAx>
        <c:axId val="741370096"/>
        <c:scaling>
          <c:orientation val="minMax"/>
        </c:scaling>
        <c:delete val="1"/>
        <c:axPos val="l"/>
        <c:numFmt formatCode="General" sourceLinked="1"/>
        <c:majorTickMark val="none"/>
        <c:minorTickMark val="none"/>
        <c:tickLblPos val="nextTo"/>
        <c:crossAx val="782599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B5DB600-4591-4B06-A8C6-F7086BEFACF0}">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726259AE-C2AD-484A-9130-783E2C21596D}">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8B5DB600-4591-4B06-A8C6-F7086BEFACF0}">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726259AE-C2AD-484A-9130-783E2C21596D}">
          <cx:spPr>
            <a:gradFill>
              <a:gsLst>
                <a:gs pos="100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8.png"/><Relationship Id="rId18" Type="http://schemas.microsoft.com/office/2014/relationships/chartEx" Target="../charts/chartEx3.xml"/><Relationship Id="rId3" Type="http://schemas.openxmlformats.org/officeDocument/2006/relationships/image" Target="../media/image3.png"/><Relationship Id="rId21" Type="http://schemas.microsoft.com/office/2014/relationships/chartEx" Target="../charts/chartEx4.xml"/><Relationship Id="rId7" Type="http://schemas.openxmlformats.org/officeDocument/2006/relationships/image" Target="../media/image7.png"/><Relationship Id="rId12" Type="http://schemas.openxmlformats.org/officeDocument/2006/relationships/chart" Target="../charts/chart11.xml"/><Relationship Id="rId17" Type="http://schemas.openxmlformats.org/officeDocument/2006/relationships/chart" Target="../charts/chart12.xml"/><Relationship Id="rId2" Type="http://schemas.openxmlformats.org/officeDocument/2006/relationships/image" Target="../media/image2.png"/><Relationship Id="rId16" Type="http://schemas.openxmlformats.org/officeDocument/2006/relationships/image" Target="../media/image11.svg"/><Relationship Id="rId20"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9.sv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374650</xdr:colOff>
      <xdr:row>0</xdr:row>
      <xdr:rowOff>95251</xdr:rowOff>
    </xdr:from>
    <xdr:to>
      <xdr:col>9</xdr:col>
      <xdr:colOff>222250</xdr:colOff>
      <xdr:row>6</xdr:row>
      <xdr:rowOff>31751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B6A85579-F5EF-015B-5918-308225B57D0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632700" y="95251"/>
              <a:ext cx="1828800" cy="1117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501650</xdr:colOff>
      <xdr:row>3</xdr:row>
      <xdr:rowOff>79375</xdr:rowOff>
    </xdr:from>
    <xdr:to>
      <xdr:col>6</xdr:col>
      <xdr:colOff>279400</xdr:colOff>
      <xdr:row>11</xdr:row>
      <xdr:rowOff>114300</xdr:rowOff>
    </xdr:to>
    <xdr:graphicFrame macro="">
      <xdr:nvGraphicFramePr>
        <xdr:cNvPr id="2" name="Chart 1">
          <a:extLst>
            <a:ext uri="{FF2B5EF4-FFF2-40B4-BE49-F238E27FC236}">
              <a16:creationId xmlns:a16="http://schemas.microsoft.com/office/drawing/2014/main" id="{BDDCAD64-3CEF-E1BD-1E04-90D9811C91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425450</xdr:colOff>
      <xdr:row>2</xdr:row>
      <xdr:rowOff>158751</xdr:rowOff>
    </xdr:from>
    <xdr:to>
      <xdr:col>9</xdr:col>
      <xdr:colOff>273050</xdr:colOff>
      <xdr:row>10</xdr:row>
      <xdr:rowOff>190501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4EBE48B-EA4F-9DD0-C81A-67B3147B177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480050" y="552451"/>
              <a:ext cx="1828800" cy="1606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514350</xdr:colOff>
      <xdr:row>2</xdr:row>
      <xdr:rowOff>114300</xdr:rowOff>
    </xdr:from>
    <xdr:to>
      <xdr:col>12</xdr:col>
      <xdr:colOff>361950</xdr:colOff>
      <xdr:row>14</xdr:row>
      <xdr:rowOff>6350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AEB122B7-B9E4-1735-D028-BE29EA1A186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550150" y="508000"/>
              <a:ext cx="1828800" cy="2254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1485900</xdr:colOff>
      <xdr:row>11</xdr:row>
      <xdr:rowOff>190500</xdr:rowOff>
    </xdr:from>
    <xdr:to>
      <xdr:col>7</xdr:col>
      <xdr:colOff>336550</xdr:colOff>
      <xdr:row>26</xdr:row>
      <xdr:rowOff>142875</xdr:rowOff>
    </xdr:to>
    <xdr:graphicFrame macro="">
      <xdr:nvGraphicFramePr>
        <xdr:cNvPr id="6" name="Chart 5">
          <a:extLst>
            <a:ext uri="{FF2B5EF4-FFF2-40B4-BE49-F238E27FC236}">
              <a16:creationId xmlns:a16="http://schemas.microsoft.com/office/drawing/2014/main" id="{FE2B3297-5CE7-54AA-0E44-331C68F494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603250</xdr:colOff>
      <xdr:row>3</xdr:row>
      <xdr:rowOff>31751</xdr:rowOff>
    </xdr:from>
    <xdr:to>
      <xdr:col>9</xdr:col>
      <xdr:colOff>450850</xdr:colOff>
      <xdr:row>15</xdr:row>
      <xdr:rowOff>76201</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F70B3ED4-92C6-931C-1D4F-4BB1C5C8DB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842000" y="622301"/>
              <a:ext cx="1828800" cy="2406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508000</xdr:colOff>
      <xdr:row>2</xdr:row>
      <xdr:rowOff>190501</xdr:rowOff>
    </xdr:from>
    <xdr:to>
      <xdr:col>12</xdr:col>
      <xdr:colOff>355600</xdr:colOff>
      <xdr:row>15</xdr:row>
      <xdr:rowOff>69851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2605C6C5-AD26-DFE4-A4E9-27F1B499F6A9}"/>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727950" y="584201"/>
              <a:ext cx="1828800" cy="2438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755650</xdr:colOff>
      <xdr:row>13</xdr:row>
      <xdr:rowOff>19050</xdr:rowOff>
    </xdr:from>
    <xdr:to>
      <xdr:col>3</xdr:col>
      <xdr:colOff>406400</xdr:colOff>
      <xdr:row>22</xdr:row>
      <xdr:rowOff>146050</xdr:rowOff>
    </xdr:to>
    <xdr:graphicFrame macro="">
      <xdr:nvGraphicFramePr>
        <xdr:cNvPr id="4" name="Chart 3">
          <a:extLst>
            <a:ext uri="{FF2B5EF4-FFF2-40B4-BE49-F238E27FC236}">
              <a16:creationId xmlns:a16="http://schemas.microsoft.com/office/drawing/2014/main" id="{8AA6CDA9-5EAA-C366-2E00-0B1BD9A18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200024</xdr:colOff>
      <xdr:row>2</xdr:row>
      <xdr:rowOff>101600</xdr:rowOff>
    </xdr:from>
    <xdr:to>
      <xdr:col>9</xdr:col>
      <xdr:colOff>495299</xdr:colOff>
      <xdr:row>16</xdr:row>
      <xdr:rowOff>88900</xdr:rowOff>
    </xdr:to>
    <xdr:graphicFrame macro="">
      <xdr:nvGraphicFramePr>
        <xdr:cNvPr id="2" name="Chart 1">
          <a:extLst>
            <a:ext uri="{FF2B5EF4-FFF2-40B4-BE49-F238E27FC236}">
              <a16:creationId xmlns:a16="http://schemas.microsoft.com/office/drawing/2014/main" id="{B4F0F42F-380A-0C35-45F3-F0E3E878F2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292100</xdr:colOff>
      <xdr:row>1</xdr:row>
      <xdr:rowOff>158749</xdr:rowOff>
    </xdr:from>
    <xdr:to>
      <xdr:col>13</xdr:col>
      <xdr:colOff>241300</xdr:colOff>
      <xdr:row>16</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27A370E-5DD4-8913-41AD-7D1E98339F3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05700" y="355599"/>
              <a:ext cx="4572000" cy="27940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993775</xdr:colOff>
      <xdr:row>3</xdr:row>
      <xdr:rowOff>82550</xdr:rowOff>
    </xdr:from>
    <xdr:to>
      <xdr:col>7</xdr:col>
      <xdr:colOff>581025</xdr:colOff>
      <xdr:row>17</xdr:row>
      <xdr:rowOff>69850</xdr:rowOff>
    </xdr:to>
    <xdr:graphicFrame macro="">
      <xdr:nvGraphicFramePr>
        <xdr:cNvPr id="2" name="Chart 1">
          <a:extLst>
            <a:ext uri="{FF2B5EF4-FFF2-40B4-BE49-F238E27FC236}">
              <a16:creationId xmlns:a16="http://schemas.microsoft.com/office/drawing/2014/main" id="{BF4DBC11-1FA0-3012-36AD-6A83480259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98425</xdr:colOff>
      <xdr:row>4</xdr:row>
      <xdr:rowOff>31750</xdr:rowOff>
    </xdr:from>
    <xdr:to>
      <xdr:col>10</xdr:col>
      <xdr:colOff>47625</xdr:colOff>
      <xdr:row>18</xdr:row>
      <xdr:rowOff>19050</xdr:rowOff>
    </xdr:to>
    <xdr:graphicFrame macro="">
      <xdr:nvGraphicFramePr>
        <xdr:cNvPr id="2" name="Chart 1">
          <a:extLst>
            <a:ext uri="{FF2B5EF4-FFF2-40B4-BE49-F238E27FC236}">
              <a16:creationId xmlns:a16="http://schemas.microsoft.com/office/drawing/2014/main" id="{FAFAD130-0E22-E4C6-F226-639B70D55E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31750</xdr:colOff>
      <xdr:row>3</xdr:row>
      <xdr:rowOff>165101</xdr:rowOff>
    </xdr:from>
    <xdr:to>
      <xdr:col>15</xdr:col>
      <xdr:colOff>539750</xdr:colOff>
      <xdr:row>14</xdr:row>
      <xdr:rowOff>95251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151702FD-F5D9-86C4-0645-BB7A60AC838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893300" y="755651"/>
              <a:ext cx="182880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107950</xdr:colOff>
      <xdr:row>3</xdr:row>
      <xdr:rowOff>190501</xdr:rowOff>
    </xdr:from>
    <xdr:to>
      <xdr:col>12</xdr:col>
      <xdr:colOff>615950</xdr:colOff>
      <xdr:row>15</xdr:row>
      <xdr:rowOff>152401</xdr:rowOff>
    </xdr:to>
    <mc:AlternateContent xmlns:mc="http://schemas.openxmlformats.org/markup-compatibility/2006" xmlns:a14="http://schemas.microsoft.com/office/drawing/2010/main">
      <mc:Choice Requires="a14">
        <xdr:graphicFrame macro="">
          <xdr:nvGraphicFramePr>
            <xdr:cNvPr id="4" name="Education Field 3">
              <a:extLst>
                <a:ext uri="{FF2B5EF4-FFF2-40B4-BE49-F238E27FC236}">
                  <a16:creationId xmlns:a16="http://schemas.microsoft.com/office/drawing/2014/main" id="{47F57F39-123B-C76E-3671-6279A3F53CE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7988300" y="781051"/>
              <a:ext cx="1828800" cy="2324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196850</xdr:colOff>
      <xdr:row>2</xdr:row>
      <xdr:rowOff>73025</xdr:rowOff>
    </xdr:from>
    <xdr:to>
      <xdr:col>12</xdr:col>
      <xdr:colOff>146050</xdr:colOff>
      <xdr:row>16</xdr:row>
      <xdr:rowOff>60325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D160363-08EF-C71F-CD55-E861323443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27550" y="4667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1</xdr:col>
      <xdr:colOff>120650</xdr:colOff>
      <xdr:row>0</xdr:row>
      <xdr:rowOff>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774700" y="0"/>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63505" y="1215714"/>
              <a:ext cx="13271720" cy="1005486"/>
              <a:chOff x="1863655" y="1215714"/>
              <a:chExt cx="13385870" cy="1005486"/>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63655" y="1222352"/>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1</xdr:col>
      <xdr:colOff>412750</xdr:colOff>
      <xdr:row>5</xdr:row>
      <xdr:rowOff>44450</xdr:rowOff>
    </xdr:from>
    <xdr:to>
      <xdr:col>4</xdr:col>
      <xdr:colOff>508000</xdr:colOff>
      <xdr:row>6</xdr:row>
      <xdr:rowOff>152400</xdr:rowOff>
    </xdr:to>
    <xdr:sp macro="" textlink="">
      <xdr:nvSpPr>
        <xdr:cNvPr id="3" name="TextBox 2">
          <a:extLst>
            <a:ext uri="{FF2B5EF4-FFF2-40B4-BE49-F238E27FC236}">
              <a16:creationId xmlns:a16="http://schemas.microsoft.com/office/drawing/2014/main" id="{A6998049-5984-852F-937F-93F95807C4C2}"/>
            </a:ext>
          </a:extLst>
        </xdr:cNvPr>
        <xdr:cNvSpPr txBox="1"/>
      </xdr:nvSpPr>
      <xdr:spPr>
        <a:xfrm>
          <a:off x="1066800" y="996950"/>
          <a:ext cx="205740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C00000"/>
              </a:solidFill>
            </a:rPr>
            <a:t>TOTAL EMPLOYEES</a:t>
          </a:r>
        </a:p>
      </xdr:txBody>
    </xdr:sp>
    <xdr:clientData/>
  </xdr:twoCellAnchor>
  <xdr:twoCellAnchor>
    <xdr:from>
      <xdr:col>2</xdr:col>
      <xdr:colOff>254000</xdr:colOff>
      <xdr:row>6</xdr:row>
      <xdr:rowOff>171450</xdr:rowOff>
    </xdr:from>
    <xdr:to>
      <xdr:col>4</xdr:col>
      <xdr:colOff>234950</xdr:colOff>
      <xdr:row>9</xdr:row>
      <xdr:rowOff>25400</xdr:rowOff>
    </xdr:to>
    <xdr:sp macro="" textlink="KPI!A9">
      <xdr:nvSpPr>
        <xdr:cNvPr id="5" name="TextBox 4">
          <a:extLst>
            <a:ext uri="{FF2B5EF4-FFF2-40B4-BE49-F238E27FC236}">
              <a16:creationId xmlns:a16="http://schemas.microsoft.com/office/drawing/2014/main" id="{62183E9B-4327-8888-0C8D-99CDE1C14908}"/>
            </a:ext>
          </a:extLst>
        </xdr:cNvPr>
        <xdr:cNvSpPr txBox="1"/>
      </xdr:nvSpPr>
      <xdr:spPr>
        <a:xfrm>
          <a:off x="1562100" y="1314450"/>
          <a:ext cx="1289050" cy="425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00003F-BCDA-4DD7-AF79-0D58B6688552}" type="TxLink">
            <a:rPr lang="en-US" sz="2800" b="0" i="0" u="none" strike="noStrike">
              <a:solidFill>
                <a:srgbClr val="000000"/>
              </a:solidFill>
              <a:latin typeface="Calibri"/>
              <a:ea typeface="Calibri"/>
              <a:cs typeface="Calibri"/>
            </a:rPr>
            <a:pPr/>
            <a:t>1470</a:t>
          </a:fld>
          <a:endParaRPr lang="en-IN" sz="2800"/>
        </a:p>
      </xdr:txBody>
    </xdr:sp>
    <xdr:clientData/>
  </xdr:twoCellAnchor>
  <xdr:twoCellAnchor>
    <xdr:from>
      <xdr:col>6</xdr:col>
      <xdr:colOff>438150</xdr:colOff>
      <xdr:row>5</xdr:row>
      <xdr:rowOff>44450</xdr:rowOff>
    </xdr:from>
    <xdr:to>
      <xdr:col>9</xdr:col>
      <xdr:colOff>222250</xdr:colOff>
      <xdr:row>6</xdr:row>
      <xdr:rowOff>152400</xdr:rowOff>
    </xdr:to>
    <xdr:sp macro="" textlink="">
      <xdr:nvSpPr>
        <xdr:cNvPr id="6" name="TextBox 5">
          <a:extLst>
            <a:ext uri="{FF2B5EF4-FFF2-40B4-BE49-F238E27FC236}">
              <a16:creationId xmlns:a16="http://schemas.microsoft.com/office/drawing/2014/main" id="{7E65FA6F-BB69-5337-418B-BF03A8D9B238}"/>
            </a:ext>
          </a:extLst>
        </xdr:cNvPr>
        <xdr:cNvSpPr txBox="1"/>
      </xdr:nvSpPr>
      <xdr:spPr>
        <a:xfrm>
          <a:off x="4362450" y="996950"/>
          <a:ext cx="17462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C00000"/>
              </a:solidFill>
            </a:rPr>
            <a:t>ATTRITION</a:t>
          </a:r>
          <a:endParaRPr lang="en-IN" sz="1400" b="1">
            <a:solidFill>
              <a:srgbClr val="C00000"/>
            </a:solidFill>
          </a:endParaRPr>
        </a:p>
      </xdr:txBody>
    </xdr:sp>
    <xdr:clientData/>
  </xdr:twoCellAnchor>
  <xdr:twoCellAnchor>
    <xdr:from>
      <xdr:col>7</xdr:col>
      <xdr:colOff>31750</xdr:colOff>
      <xdr:row>6</xdr:row>
      <xdr:rowOff>133350</xdr:rowOff>
    </xdr:from>
    <xdr:to>
      <xdr:col>9</xdr:col>
      <xdr:colOff>514350</xdr:colOff>
      <xdr:row>8</xdr:row>
      <xdr:rowOff>158750</xdr:rowOff>
    </xdr:to>
    <xdr:sp macro="" textlink="KPI!B9">
      <xdr:nvSpPr>
        <xdr:cNvPr id="7" name="TextBox 6">
          <a:extLst>
            <a:ext uri="{FF2B5EF4-FFF2-40B4-BE49-F238E27FC236}">
              <a16:creationId xmlns:a16="http://schemas.microsoft.com/office/drawing/2014/main" id="{9165B219-568C-B4A9-9C32-0988E84F84AD}"/>
            </a:ext>
          </a:extLst>
        </xdr:cNvPr>
        <xdr:cNvSpPr txBox="1"/>
      </xdr:nvSpPr>
      <xdr:spPr>
        <a:xfrm>
          <a:off x="4610100" y="1276350"/>
          <a:ext cx="17907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EF51FD3-1367-4716-BA33-B4242A1CCB6D}" type="TxLink">
            <a:rPr lang="en-US" sz="2800" b="0" i="0" u="none" strike="noStrike">
              <a:solidFill>
                <a:srgbClr val="000000"/>
              </a:solidFill>
              <a:latin typeface="Calibri"/>
              <a:ea typeface="Calibri"/>
              <a:cs typeface="Calibri"/>
            </a:rPr>
            <a:pPr/>
            <a:t>237</a:t>
          </a:fld>
          <a:endParaRPr lang="en-IN" sz="2400"/>
        </a:p>
      </xdr:txBody>
    </xdr:sp>
    <xdr:clientData/>
  </xdr:twoCellAnchor>
  <xdr:twoCellAnchor>
    <xdr:from>
      <xdr:col>10</xdr:col>
      <xdr:colOff>368300</xdr:colOff>
      <xdr:row>5</xdr:row>
      <xdr:rowOff>44450</xdr:rowOff>
    </xdr:from>
    <xdr:to>
      <xdr:col>13</xdr:col>
      <xdr:colOff>457200</xdr:colOff>
      <xdr:row>7</xdr:row>
      <xdr:rowOff>6350</xdr:rowOff>
    </xdr:to>
    <xdr:sp macro="" textlink="">
      <xdr:nvSpPr>
        <xdr:cNvPr id="8" name="TextBox 7">
          <a:extLst>
            <a:ext uri="{FF2B5EF4-FFF2-40B4-BE49-F238E27FC236}">
              <a16:creationId xmlns:a16="http://schemas.microsoft.com/office/drawing/2014/main" id="{1D39006E-35EB-9949-A3D0-CFBF42E09C77}"/>
            </a:ext>
          </a:extLst>
        </xdr:cNvPr>
        <xdr:cNvSpPr txBox="1"/>
      </xdr:nvSpPr>
      <xdr:spPr>
        <a:xfrm>
          <a:off x="6908800" y="996950"/>
          <a:ext cx="20510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C00000"/>
              </a:solidFill>
            </a:rPr>
            <a:t>ACTIVE</a:t>
          </a:r>
          <a:r>
            <a:rPr lang="en-IN" sz="1800" b="1" baseline="0">
              <a:solidFill>
                <a:srgbClr val="C00000"/>
              </a:solidFill>
            </a:rPr>
            <a:t> EMPLOYEES</a:t>
          </a:r>
          <a:endParaRPr lang="en-IN" sz="1800" b="1">
            <a:solidFill>
              <a:srgbClr val="C00000"/>
            </a:solidFill>
          </a:endParaRPr>
        </a:p>
      </xdr:txBody>
    </xdr:sp>
    <xdr:clientData/>
  </xdr:twoCellAnchor>
  <xdr:twoCellAnchor>
    <xdr:from>
      <xdr:col>11</xdr:col>
      <xdr:colOff>615950</xdr:colOff>
      <xdr:row>6</xdr:row>
      <xdr:rowOff>133350</xdr:rowOff>
    </xdr:from>
    <xdr:to>
      <xdr:col>14</xdr:col>
      <xdr:colOff>381000</xdr:colOff>
      <xdr:row>8</xdr:row>
      <xdr:rowOff>152400</xdr:rowOff>
    </xdr:to>
    <xdr:sp macro="" textlink="KPI!D9">
      <xdr:nvSpPr>
        <xdr:cNvPr id="9" name="TextBox 8">
          <a:extLst>
            <a:ext uri="{FF2B5EF4-FFF2-40B4-BE49-F238E27FC236}">
              <a16:creationId xmlns:a16="http://schemas.microsoft.com/office/drawing/2014/main" id="{D1892151-9001-F33F-9D68-788D745956DD}"/>
            </a:ext>
          </a:extLst>
        </xdr:cNvPr>
        <xdr:cNvSpPr txBox="1"/>
      </xdr:nvSpPr>
      <xdr:spPr>
        <a:xfrm>
          <a:off x="7810500" y="1276350"/>
          <a:ext cx="17272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991B34-CABF-4422-91BE-427EBA1E4214}" type="TxLink">
            <a:rPr lang="en-US" sz="2800" b="0" i="0" u="none" strike="noStrike">
              <a:solidFill>
                <a:srgbClr val="000000"/>
              </a:solidFill>
              <a:latin typeface="Calibri"/>
              <a:ea typeface="Calibri"/>
              <a:cs typeface="Calibri"/>
            </a:rPr>
            <a:pPr/>
            <a:t>1233</a:t>
          </a:fld>
          <a:endParaRPr lang="en-IN" sz="2800"/>
        </a:p>
      </xdr:txBody>
    </xdr:sp>
    <xdr:clientData/>
  </xdr:twoCellAnchor>
  <xdr:twoCellAnchor>
    <xdr:from>
      <xdr:col>15</xdr:col>
      <xdr:colOff>171450</xdr:colOff>
      <xdr:row>5</xdr:row>
      <xdr:rowOff>31750</xdr:rowOff>
    </xdr:from>
    <xdr:to>
      <xdr:col>18</xdr:col>
      <xdr:colOff>171450</xdr:colOff>
      <xdr:row>7</xdr:row>
      <xdr:rowOff>44450</xdr:rowOff>
    </xdr:to>
    <xdr:sp macro="" textlink="">
      <xdr:nvSpPr>
        <xdr:cNvPr id="10" name="TextBox 9">
          <a:extLst>
            <a:ext uri="{FF2B5EF4-FFF2-40B4-BE49-F238E27FC236}">
              <a16:creationId xmlns:a16="http://schemas.microsoft.com/office/drawing/2014/main" id="{3CE399B8-DD78-7836-37C4-8325DA8999DB}"/>
            </a:ext>
          </a:extLst>
        </xdr:cNvPr>
        <xdr:cNvSpPr txBox="1"/>
      </xdr:nvSpPr>
      <xdr:spPr>
        <a:xfrm>
          <a:off x="9982200" y="984250"/>
          <a:ext cx="196215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 </a:t>
          </a:r>
          <a:r>
            <a:rPr lang="en-US" sz="1800" b="1">
              <a:solidFill>
                <a:srgbClr val="C00000"/>
              </a:solidFill>
            </a:rPr>
            <a:t>ATTRITION</a:t>
          </a:r>
          <a:r>
            <a:rPr lang="en-US" sz="1800" b="1" baseline="0">
              <a:solidFill>
                <a:srgbClr val="C00000"/>
              </a:solidFill>
            </a:rPr>
            <a:t> RATE</a:t>
          </a:r>
          <a:endParaRPr lang="en-US" sz="1800" b="1"/>
        </a:p>
      </xdr:txBody>
    </xdr:sp>
    <xdr:clientData/>
  </xdr:twoCellAnchor>
  <xdr:twoCellAnchor>
    <xdr:from>
      <xdr:col>15</xdr:col>
      <xdr:colOff>565150</xdr:colOff>
      <xdr:row>6</xdr:row>
      <xdr:rowOff>101600</xdr:rowOff>
    </xdr:from>
    <xdr:to>
      <xdr:col>18</xdr:col>
      <xdr:colOff>25400</xdr:colOff>
      <xdr:row>8</xdr:row>
      <xdr:rowOff>133350</xdr:rowOff>
    </xdr:to>
    <xdr:sp macro="" textlink="KPI!E9">
      <xdr:nvSpPr>
        <xdr:cNvPr id="11" name="TextBox 10">
          <a:extLst>
            <a:ext uri="{FF2B5EF4-FFF2-40B4-BE49-F238E27FC236}">
              <a16:creationId xmlns:a16="http://schemas.microsoft.com/office/drawing/2014/main" id="{762FA6C0-E9DD-DD61-2E85-0BEC6209702E}"/>
            </a:ext>
          </a:extLst>
        </xdr:cNvPr>
        <xdr:cNvSpPr txBox="1"/>
      </xdr:nvSpPr>
      <xdr:spPr>
        <a:xfrm>
          <a:off x="10375900" y="1244600"/>
          <a:ext cx="1422400"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615874-56E7-4F5C-9979-D69F3D104C88}" type="TxLink">
            <a:rPr lang="en-US" sz="2800" b="0" i="0" u="none" strike="noStrike">
              <a:solidFill>
                <a:srgbClr val="000000"/>
              </a:solidFill>
              <a:latin typeface="Calibri"/>
              <a:ea typeface="Calibri"/>
              <a:cs typeface="Calibri"/>
            </a:rPr>
            <a:pPr/>
            <a:t>16.12%</a:t>
          </a:fld>
          <a:endParaRPr lang="en-IN" sz="2400"/>
        </a:p>
      </xdr:txBody>
    </xdr:sp>
    <xdr:clientData/>
  </xdr:twoCellAnchor>
  <xdr:twoCellAnchor>
    <xdr:from>
      <xdr:col>19</xdr:col>
      <xdr:colOff>584200</xdr:colOff>
      <xdr:row>5</xdr:row>
      <xdr:rowOff>50800</xdr:rowOff>
    </xdr:from>
    <xdr:to>
      <xdr:col>22</xdr:col>
      <xdr:colOff>165100</xdr:colOff>
      <xdr:row>7</xdr:row>
      <xdr:rowOff>69850</xdr:rowOff>
    </xdr:to>
    <xdr:sp macro="" textlink="">
      <xdr:nvSpPr>
        <xdr:cNvPr id="12" name="TextBox 11">
          <a:extLst>
            <a:ext uri="{FF2B5EF4-FFF2-40B4-BE49-F238E27FC236}">
              <a16:creationId xmlns:a16="http://schemas.microsoft.com/office/drawing/2014/main" id="{425245F2-FCAF-6BA5-CD53-763D358853D5}"/>
            </a:ext>
          </a:extLst>
        </xdr:cNvPr>
        <xdr:cNvSpPr txBox="1"/>
      </xdr:nvSpPr>
      <xdr:spPr>
        <a:xfrm>
          <a:off x="13011150" y="1003300"/>
          <a:ext cx="15430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C00000"/>
              </a:solidFill>
            </a:rPr>
            <a:t>AVERAGE AGE</a:t>
          </a:r>
        </a:p>
      </xdr:txBody>
    </xdr:sp>
    <xdr:clientData/>
  </xdr:twoCellAnchor>
  <xdr:twoCellAnchor>
    <xdr:from>
      <xdr:col>20</xdr:col>
      <xdr:colOff>584200</xdr:colOff>
      <xdr:row>6</xdr:row>
      <xdr:rowOff>88900</xdr:rowOff>
    </xdr:from>
    <xdr:to>
      <xdr:col>22</xdr:col>
      <xdr:colOff>552450</xdr:colOff>
      <xdr:row>8</xdr:row>
      <xdr:rowOff>158750</xdr:rowOff>
    </xdr:to>
    <xdr:sp macro="" textlink="KPI!C9">
      <xdr:nvSpPr>
        <xdr:cNvPr id="13" name="TextBox 12">
          <a:extLst>
            <a:ext uri="{FF2B5EF4-FFF2-40B4-BE49-F238E27FC236}">
              <a16:creationId xmlns:a16="http://schemas.microsoft.com/office/drawing/2014/main" id="{C0CB5CAC-5BAD-E07E-60E5-8DB7B2B9BCDA}"/>
            </a:ext>
          </a:extLst>
        </xdr:cNvPr>
        <xdr:cNvSpPr txBox="1"/>
      </xdr:nvSpPr>
      <xdr:spPr>
        <a:xfrm rot="10800000" flipV="1">
          <a:off x="13665200" y="1231900"/>
          <a:ext cx="1276350" cy="450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0035EC-9FCD-42BD-AC33-3EC7A2D7F7F2}" type="TxLink">
            <a:rPr lang="en-US" sz="2800" b="0" i="0" u="none" strike="noStrike">
              <a:solidFill>
                <a:srgbClr val="000000"/>
              </a:solidFill>
              <a:latin typeface="Calibri"/>
              <a:ea typeface="Calibri"/>
              <a:cs typeface="Calibri"/>
            </a:rPr>
            <a:pPr/>
            <a:t>37</a:t>
          </a:fld>
          <a:endParaRPr lang="en-IN" sz="1100"/>
        </a:p>
      </xdr:txBody>
    </xdr:sp>
    <xdr:clientData/>
  </xdr:twoCellAnchor>
  <xdr:oneCellAnchor>
    <xdr:from>
      <xdr:col>4</xdr:col>
      <xdr:colOff>609600</xdr:colOff>
      <xdr:row>5</xdr:row>
      <xdr:rowOff>82550</xdr:rowOff>
    </xdr:from>
    <xdr:ext cx="425450" cy="381000"/>
    <xdr:pic>
      <xdr:nvPicPr>
        <xdr:cNvPr id="14" name="image4.png">
          <a:extLst>
            <a:ext uri="{FF2B5EF4-FFF2-40B4-BE49-F238E27FC236}">
              <a16:creationId xmlns:a16="http://schemas.microsoft.com/office/drawing/2014/main" id="{86D31607-EC91-4FBD-BD49-4B3986F359CE}"/>
            </a:ext>
          </a:extLst>
        </xdr:cNvPr>
        <xdr:cNvPicPr preferRelativeResize="0"/>
      </xdr:nvPicPr>
      <xdr:blipFill>
        <a:blip xmlns:r="http://schemas.openxmlformats.org/officeDocument/2006/relationships" r:embed="rId1" cstate="print"/>
        <a:stretch>
          <a:fillRect/>
        </a:stretch>
      </xdr:blipFill>
      <xdr:spPr>
        <a:xfrm>
          <a:off x="3225800" y="1035050"/>
          <a:ext cx="425450" cy="381000"/>
        </a:xfrm>
        <a:prstGeom prst="rect">
          <a:avLst/>
        </a:prstGeom>
        <a:noFill/>
      </xdr:spPr>
    </xdr:pic>
    <xdr:clientData fLocksWithSheet="0"/>
  </xdr:oneCellAnchor>
  <xdr:oneCellAnchor>
    <xdr:from>
      <xdr:col>13</xdr:col>
      <xdr:colOff>527050</xdr:colOff>
      <xdr:row>5</xdr:row>
      <xdr:rowOff>63500</xdr:rowOff>
    </xdr:from>
    <xdr:ext cx="469900" cy="387350"/>
    <xdr:pic>
      <xdr:nvPicPr>
        <xdr:cNvPr id="15" name="image5.png">
          <a:extLst>
            <a:ext uri="{FF2B5EF4-FFF2-40B4-BE49-F238E27FC236}">
              <a16:creationId xmlns:a16="http://schemas.microsoft.com/office/drawing/2014/main" id="{70233EED-DF4D-4A77-8662-836C5BB7F207}"/>
            </a:ext>
          </a:extLst>
        </xdr:cNvPr>
        <xdr:cNvPicPr preferRelativeResize="0"/>
      </xdr:nvPicPr>
      <xdr:blipFill>
        <a:blip xmlns:r="http://schemas.openxmlformats.org/officeDocument/2006/relationships" r:embed="rId2" cstate="print"/>
        <a:stretch>
          <a:fillRect/>
        </a:stretch>
      </xdr:blipFill>
      <xdr:spPr>
        <a:xfrm>
          <a:off x="9029700" y="1016000"/>
          <a:ext cx="469900" cy="387350"/>
        </a:xfrm>
        <a:prstGeom prst="rect">
          <a:avLst/>
        </a:prstGeom>
        <a:noFill/>
      </xdr:spPr>
    </xdr:pic>
    <xdr:clientData fLocksWithSheet="0"/>
  </xdr:oneCellAnchor>
  <xdr:oneCellAnchor>
    <xdr:from>
      <xdr:col>18</xdr:col>
      <xdr:colOff>292100</xdr:colOff>
      <xdr:row>5</xdr:row>
      <xdr:rowOff>107950</xdr:rowOff>
    </xdr:from>
    <xdr:ext cx="390525" cy="342900"/>
    <xdr:pic>
      <xdr:nvPicPr>
        <xdr:cNvPr id="16" name="image2.png">
          <a:extLst>
            <a:ext uri="{FF2B5EF4-FFF2-40B4-BE49-F238E27FC236}">
              <a16:creationId xmlns:a16="http://schemas.microsoft.com/office/drawing/2014/main" id="{F8B9E2FC-5B14-4288-A52F-A1A214506D7F}"/>
            </a:ext>
          </a:extLst>
        </xdr:cNvPr>
        <xdr:cNvPicPr preferRelativeResize="0"/>
      </xdr:nvPicPr>
      <xdr:blipFill>
        <a:blip xmlns:r="http://schemas.openxmlformats.org/officeDocument/2006/relationships" r:embed="rId3" cstate="print"/>
        <a:stretch>
          <a:fillRect/>
        </a:stretch>
      </xdr:blipFill>
      <xdr:spPr>
        <a:xfrm>
          <a:off x="12065000" y="1060450"/>
          <a:ext cx="390525" cy="342900"/>
        </a:xfrm>
        <a:prstGeom prst="rect">
          <a:avLst/>
        </a:prstGeom>
        <a:noFill/>
      </xdr:spPr>
    </xdr:pic>
    <xdr:clientData fLocksWithSheet="0"/>
  </xdr:oneCellAnchor>
  <xdr:oneCellAnchor>
    <xdr:from>
      <xdr:col>22</xdr:col>
      <xdr:colOff>552450</xdr:colOff>
      <xdr:row>5</xdr:row>
      <xdr:rowOff>88900</xdr:rowOff>
    </xdr:from>
    <xdr:ext cx="400050" cy="349250"/>
    <xdr:pic>
      <xdr:nvPicPr>
        <xdr:cNvPr id="17" name="image6.png">
          <a:extLst>
            <a:ext uri="{FF2B5EF4-FFF2-40B4-BE49-F238E27FC236}">
              <a16:creationId xmlns:a16="http://schemas.microsoft.com/office/drawing/2014/main" id="{39F228DE-F81A-4DE6-9E47-342A3FC294FE}"/>
            </a:ext>
          </a:extLst>
        </xdr:cNvPr>
        <xdr:cNvPicPr preferRelativeResize="0"/>
      </xdr:nvPicPr>
      <xdr:blipFill>
        <a:blip xmlns:r="http://schemas.openxmlformats.org/officeDocument/2006/relationships" r:embed="rId4" cstate="print"/>
        <a:stretch>
          <a:fillRect/>
        </a:stretch>
      </xdr:blipFill>
      <xdr:spPr>
        <a:xfrm>
          <a:off x="14941550" y="1041400"/>
          <a:ext cx="400050" cy="349250"/>
        </a:xfrm>
        <a:prstGeom prst="rect">
          <a:avLst/>
        </a:prstGeom>
        <a:noFill/>
      </xdr:spPr>
    </xdr:pic>
    <xdr:clientData fLocksWithSheet="0"/>
  </xdr:oneCellAnchor>
  <xdr:oneCellAnchor>
    <xdr:from>
      <xdr:col>9</xdr:col>
      <xdr:colOff>184150</xdr:colOff>
      <xdr:row>5</xdr:row>
      <xdr:rowOff>76200</xdr:rowOff>
    </xdr:from>
    <xdr:ext cx="536575" cy="387350"/>
    <xdr:pic>
      <xdr:nvPicPr>
        <xdr:cNvPr id="18" name="image7.png">
          <a:extLst>
            <a:ext uri="{FF2B5EF4-FFF2-40B4-BE49-F238E27FC236}">
              <a16:creationId xmlns:a16="http://schemas.microsoft.com/office/drawing/2014/main" id="{AF95543B-4522-437A-ABD8-DC6DDF47ADF8}"/>
            </a:ext>
          </a:extLst>
        </xdr:cNvPr>
        <xdr:cNvPicPr preferRelativeResize="0"/>
      </xdr:nvPicPr>
      <xdr:blipFill>
        <a:blip xmlns:r="http://schemas.openxmlformats.org/officeDocument/2006/relationships" r:embed="rId5" cstate="print"/>
        <a:stretch>
          <a:fillRect/>
        </a:stretch>
      </xdr:blipFill>
      <xdr:spPr>
        <a:xfrm>
          <a:off x="6070600" y="1028700"/>
          <a:ext cx="536575" cy="387350"/>
        </a:xfrm>
        <a:prstGeom prst="rect">
          <a:avLst/>
        </a:prstGeom>
        <a:noFill/>
      </xdr:spPr>
    </xdr:pic>
    <xdr:clientData fLocksWithSheet="0"/>
  </xdr:oneCellAnchor>
  <xdr:twoCellAnchor>
    <xdr:from>
      <xdr:col>2</xdr:col>
      <xdr:colOff>393700</xdr:colOff>
      <xdr:row>0</xdr:row>
      <xdr:rowOff>38100</xdr:rowOff>
    </xdr:from>
    <xdr:to>
      <xdr:col>14</xdr:col>
      <xdr:colOff>38100</xdr:colOff>
      <xdr:row>4</xdr:row>
      <xdr:rowOff>12700</xdr:rowOff>
    </xdr:to>
    <xdr:sp macro="" textlink="">
      <xdr:nvSpPr>
        <xdr:cNvPr id="19" name="TextBox 18">
          <a:extLst>
            <a:ext uri="{FF2B5EF4-FFF2-40B4-BE49-F238E27FC236}">
              <a16:creationId xmlns:a16="http://schemas.microsoft.com/office/drawing/2014/main" id="{9839C52C-6D3B-4F5C-3722-3A5C19888647}"/>
            </a:ext>
          </a:extLst>
        </xdr:cNvPr>
        <xdr:cNvSpPr txBox="1"/>
      </xdr:nvSpPr>
      <xdr:spPr>
        <a:xfrm>
          <a:off x="1701800" y="38100"/>
          <a:ext cx="7493000" cy="736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b="1">
              <a:solidFill>
                <a:schemeClr val="accent1"/>
              </a:solidFill>
            </a:rPr>
            <a:t>HR ANALYITICS DASHBOARD</a:t>
          </a:r>
        </a:p>
      </xdr:txBody>
    </xdr:sp>
    <xdr:clientData/>
  </xdr:twoCellAnchor>
  <xdr:oneCellAnchor>
    <xdr:from>
      <xdr:col>1</xdr:col>
      <xdr:colOff>342900</xdr:colOff>
      <xdr:row>0</xdr:row>
      <xdr:rowOff>171450</xdr:rowOff>
    </xdr:from>
    <xdr:ext cx="584200" cy="590550"/>
    <xdr:pic>
      <xdr:nvPicPr>
        <xdr:cNvPr id="20" name="image1.png">
          <a:extLst>
            <a:ext uri="{FF2B5EF4-FFF2-40B4-BE49-F238E27FC236}">
              <a16:creationId xmlns:a16="http://schemas.microsoft.com/office/drawing/2014/main" id="{40E0105C-4905-4A01-BE41-AEFB3CBC4319}"/>
            </a:ext>
          </a:extLst>
        </xdr:cNvPr>
        <xdr:cNvPicPr preferRelativeResize="0"/>
      </xdr:nvPicPr>
      <xdr:blipFill>
        <a:blip xmlns:r="http://schemas.openxmlformats.org/officeDocument/2006/relationships" r:embed="rId6" cstate="print"/>
        <a:stretch>
          <a:fillRect/>
        </a:stretch>
      </xdr:blipFill>
      <xdr:spPr>
        <a:xfrm>
          <a:off x="996950" y="171450"/>
          <a:ext cx="584200" cy="590550"/>
        </a:xfrm>
        <a:prstGeom prst="rect">
          <a:avLst/>
        </a:prstGeom>
        <a:noFill/>
      </xdr:spPr>
    </xdr:pic>
    <xdr:clientData fLocksWithSheet="0"/>
  </xdr:oneCellAnchor>
  <xdr:oneCellAnchor>
    <xdr:from>
      <xdr:col>14</xdr:col>
      <xdr:colOff>361950</xdr:colOff>
      <xdr:row>1</xdr:row>
      <xdr:rowOff>31750</xdr:rowOff>
    </xdr:from>
    <xdr:ext cx="654050" cy="527050"/>
    <xdr:pic>
      <xdr:nvPicPr>
        <xdr:cNvPr id="21" name="image3.png">
          <a:extLst>
            <a:ext uri="{FF2B5EF4-FFF2-40B4-BE49-F238E27FC236}">
              <a16:creationId xmlns:a16="http://schemas.microsoft.com/office/drawing/2014/main" id="{DD0F46E4-F74C-4E12-9E25-D56D0AE43BC7}"/>
            </a:ext>
          </a:extLst>
        </xdr:cNvPr>
        <xdr:cNvPicPr preferRelativeResize="0"/>
      </xdr:nvPicPr>
      <xdr:blipFill>
        <a:blip xmlns:r="http://schemas.openxmlformats.org/officeDocument/2006/relationships" r:embed="rId7" cstate="print"/>
        <a:stretch>
          <a:fillRect/>
        </a:stretch>
      </xdr:blipFill>
      <xdr:spPr>
        <a:xfrm>
          <a:off x="9518650" y="222250"/>
          <a:ext cx="654050" cy="527050"/>
        </a:xfrm>
        <a:prstGeom prst="rect">
          <a:avLst/>
        </a:prstGeom>
        <a:noFill/>
      </xdr:spPr>
    </xdr:pic>
    <xdr:clientData fLocksWithSheet="0"/>
  </xdr:oneCellAnchor>
  <xdr:twoCellAnchor>
    <xdr:from>
      <xdr:col>15</xdr:col>
      <xdr:colOff>571500</xdr:colOff>
      <xdr:row>0</xdr:row>
      <xdr:rowOff>38100</xdr:rowOff>
    </xdr:from>
    <xdr:to>
      <xdr:col>18</xdr:col>
      <xdr:colOff>133350</xdr:colOff>
      <xdr:row>4</xdr:row>
      <xdr:rowOff>158750</xdr:rowOff>
    </xdr:to>
    <xdr:sp macro="" textlink="">
      <xdr:nvSpPr>
        <xdr:cNvPr id="22" name="TextBox 21">
          <a:extLst>
            <a:ext uri="{FF2B5EF4-FFF2-40B4-BE49-F238E27FC236}">
              <a16:creationId xmlns:a16="http://schemas.microsoft.com/office/drawing/2014/main" id="{A362B75F-6993-1819-D5B7-DE337A6636A4}"/>
            </a:ext>
          </a:extLst>
        </xdr:cNvPr>
        <xdr:cNvSpPr txBox="1"/>
      </xdr:nvSpPr>
      <xdr:spPr>
        <a:xfrm>
          <a:off x="10382250" y="38100"/>
          <a:ext cx="1524000" cy="882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C00000"/>
              </a:solidFill>
            </a:rPr>
            <a:t>        JOB</a:t>
          </a:r>
        </a:p>
        <a:p>
          <a:r>
            <a:rPr lang="en-IN" sz="1600" b="1">
              <a:solidFill>
                <a:srgbClr val="C00000"/>
              </a:solidFill>
            </a:rPr>
            <a:t>SATISFACTION</a:t>
          </a:r>
        </a:p>
        <a:p>
          <a:r>
            <a:rPr lang="en-IN" sz="1600" b="1">
              <a:solidFill>
                <a:srgbClr val="C00000"/>
              </a:solidFill>
            </a:rPr>
            <a:t>       RATING</a:t>
          </a:r>
        </a:p>
      </xdr:txBody>
    </xdr:sp>
    <xdr:clientData/>
  </xdr:twoCellAnchor>
  <xdr:twoCellAnchor>
    <xdr:from>
      <xdr:col>18</xdr:col>
      <xdr:colOff>165100</xdr:colOff>
      <xdr:row>0</xdr:row>
      <xdr:rowOff>1</xdr:rowOff>
    </xdr:from>
    <xdr:to>
      <xdr:col>20</xdr:col>
      <xdr:colOff>260350</xdr:colOff>
      <xdr:row>4</xdr:row>
      <xdr:rowOff>165100</xdr:rowOff>
    </xdr:to>
    <xdr:graphicFrame macro="">
      <xdr:nvGraphicFramePr>
        <xdr:cNvPr id="23" name="Chart 22">
          <a:extLst>
            <a:ext uri="{FF2B5EF4-FFF2-40B4-BE49-F238E27FC236}">
              <a16:creationId xmlns:a16="http://schemas.microsoft.com/office/drawing/2014/main" id="{467F4557-E9FB-4907-BDEA-4DBA0EEBD0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82550</xdr:colOff>
      <xdr:row>0</xdr:row>
      <xdr:rowOff>44451</xdr:rowOff>
    </xdr:from>
    <xdr:to>
      <xdr:col>19</xdr:col>
      <xdr:colOff>533400</xdr:colOff>
      <xdr:row>4</xdr:row>
      <xdr:rowOff>139700</xdr:rowOff>
    </xdr:to>
    <xdr:graphicFrame macro="">
      <xdr:nvGraphicFramePr>
        <xdr:cNvPr id="25" name="Chart 24">
          <a:extLst>
            <a:ext uri="{FF2B5EF4-FFF2-40B4-BE49-F238E27FC236}">
              <a16:creationId xmlns:a16="http://schemas.microsoft.com/office/drawing/2014/main" id="{B690D3E2-4D7E-4E74-ADBC-0BC5FE2C4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438150</xdr:colOff>
      <xdr:row>1</xdr:row>
      <xdr:rowOff>0</xdr:rowOff>
    </xdr:from>
    <xdr:to>
      <xdr:col>23</xdr:col>
      <xdr:colOff>127000</xdr:colOff>
      <xdr:row>3</xdr:row>
      <xdr:rowOff>184150</xdr:rowOff>
    </xdr:to>
    <xdr:graphicFrame macro="">
      <xdr:nvGraphicFramePr>
        <xdr:cNvPr id="54" name="Chart 53">
          <a:extLst>
            <a:ext uri="{FF2B5EF4-FFF2-40B4-BE49-F238E27FC236}">
              <a16:creationId xmlns:a16="http://schemas.microsoft.com/office/drawing/2014/main" id="{E6350D46-BA21-421F-8259-975B2F237B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501650</xdr:colOff>
      <xdr:row>1</xdr:row>
      <xdr:rowOff>6350</xdr:rowOff>
    </xdr:from>
    <xdr:to>
      <xdr:col>23</xdr:col>
      <xdr:colOff>209550</xdr:colOff>
      <xdr:row>3</xdr:row>
      <xdr:rowOff>152399</xdr:rowOff>
    </xdr:to>
    <xdr:sp macro="" textlink="">
      <xdr:nvSpPr>
        <xdr:cNvPr id="55" name="Freeform: Shape 54">
          <a:extLst>
            <a:ext uri="{FF2B5EF4-FFF2-40B4-BE49-F238E27FC236}">
              <a16:creationId xmlns:a16="http://schemas.microsoft.com/office/drawing/2014/main" id="{FAFFB586-8665-FA8D-3EAE-08EE5ACDAFE6}"/>
            </a:ext>
          </a:extLst>
        </xdr:cNvPr>
        <xdr:cNvSpPr/>
      </xdr:nvSpPr>
      <xdr:spPr>
        <a:xfrm>
          <a:off x="12928600" y="196850"/>
          <a:ext cx="2324100" cy="527049"/>
        </a:xfrm>
        <a:custGeom>
          <a:avLst/>
          <a:gdLst>
            <a:gd name="connsiteX0" fmla="*/ 1909353 w 2238103"/>
            <a:gd name="connsiteY0" fmla="*/ 78377 h 661851"/>
            <a:gd name="connsiteX1" fmla="*/ 1850763 w 2238103"/>
            <a:gd name="connsiteY1" fmla="*/ 261329 h 661851"/>
            <a:gd name="connsiteX2" fmla="*/ 1661160 w 2238103"/>
            <a:gd name="connsiteY2" fmla="*/ 261328 h 661851"/>
            <a:gd name="connsiteX3" fmla="*/ 1814553 w 2238103"/>
            <a:gd name="connsiteY3" fmla="*/ 374397 h 661851"/>
            <a:gd name="connsiteX4" fmla="*/ 1755961 w 2238103"/>
            <a:gd name="connsiteY4" fmla="*/ 557348 h 661851"/>
            <a:gd name="connsiteX5" fmla="*/ 1909353 w 2238103"/>
            <a:gd name="connsiteY5" fmla="*/ 444277 h 661851"/>
            <a:gd name="connsiteX6" fmla="*/ 2062745 w 2238103"/>
            <a:gd name="connsiteY6" fmla="*/ 557348 h 661851"/>
            <a:gd name="connsiteX7" fmla="*/ 2004153 w 2238103"/>
            <a:gd name="connsiteY7" fmla="*/ 374397 h 661851"/>
            <a:gd name="connsiteX8" fmla="*/ 2157546 w 2238103"/>
            <a:gd name="connsiteY8" fmla="*/ 261328 h 661851"/>
            <a:gd name="connsiteX9" fmla="*/ 1967943 w 2238103"/>
            <a:gd name="connsiteY9" fmla="*/ 261329 h 661851"/>
            <a:gd name="connsiteX10" fmla="*/ 840377 w 2238103"/>
            <a:gd name="connsiteY10" fmla="*/ 78377 h 661851"/>
            <a:gd name="connsiteX11" fmla="*/ 781787 w 2238103"/>
            <a:gd name="connsiteY11" fmla="*/ 261329 h 661851"/>
            <a:gd name="connsiteX12" fmla="*/ 592184 w 2238103"/>
            <a:gd name="connsiteY12" fmla="*/ 261328 h 661851"/>
            <a:gd name="connsiteX13" fmla="*/ 745577 w 2238103"/>
            <a:gd name="connsiteY13" fmla="*/ 374397 h 661851"/>
            <a:gd name="connsiteX14" fmla="*/ 686985 w 2238103"/>
            <a:gd name="connsiteY14" fmla="*/ 557348 h 661851"/>
            <a:gd name="connsiteX15" fmla="*/ 840377 w 2238103"/>
            <a:gd name="connsiteY15" fmla="*/ 444277 h 661851"/>
            <a:gd name="connsiteX16" fmla="*/ 993769 w 2238103"/>
            <a:gd name="connsiteY16" fmla="*/ 557348 h 661851"/>
            <a:gd name="connsiteX17" fmla="*/ 935177 w 2238103"/>
            <a:gd name="connsiteY17" fmla="*/ 374397 h 661851"/>
            <a:gd name="connsiteX18" fmla="*/ 1088570 w 2238103"/>
            <a:gd name="connsiteY18" fmla="*/ 261328 h 661851"/>
            <a:gd name="connsiteX19" fmla="*/ 898967 w 2238103"/>
            <a:gd name="connsiteY19" fmla="*/ 261329 h 661851"/>
            <a:gd name="connsiteX20" fmla="*/ 324395 w 2238103"/>
            <a:gd name="connsiteY20" fmla="*/ 78377 h 661851"/>
            <a:gd name="connsiteX21" fmla="*/ 265805 w 2238103"/>
            <a:gd name="connsiteY21" fmla="*/ 261329 h 661851"/>
            <a:gd name="connsiteX22" fmla="*/ 76202 w 2238103"/>
            <a:gd name="connsiteY22" fmla="*/ 261328 h 661851"/>
            <a:gd name="connsiteX23" fmla="*/ 229595 w 2238103"/>
            <a:gd name="connsiteY23" fmla="*/ 374397 h 661851"/>
            <a:gd name="connsiteX24" fmla="*/ 171003 w 2238103"/>
            <a:gd name="connsiteY24" fmla="*/ 557348 h 661851"/>
            <a:gd name="connsiteX25" fmla="*/ 324395 w 2238103"/>
            <a:gd name="connsiteY25" fmla="*/ 444277 h 661851"/>
            <a:gd name="connsiteX26" fmla="*/ 477787 w 2238103"/>
            <a:gd name="connsiteY26" fmla="*/ 557348 h 661851"/>
            <a:gd name="connsiteX27" fmla="*/ 419195 w 2238103"/>
            <a:gd name="connsiteY27" fmla="*/ 374397 h 661851"/>
            <a:gd name="connsiteX28" fmla="*/ 572588 w 2238103"/>
            <a:gd name="connsiteY28" fmla="*/ 261328 h 661851"/>
            <a:gd name="connsiteX29" fmla="*/ 382985 w 2238103"/>
            <a:gd name="connsiteY29" fmla="*/ 261329 h 661851"/>
            <a:gd name="connsiteX30" fmla="*/ 1393371 w 2238103"/>
            <a:gd name="connsiteY30" fmla="*/ 65315 h 661851"/>
            <a:gd name="connsiteX31" fmla="*/ 1334781 w 2238103"/>
            <a:gd name="connsiteY31" fmla="*/ 248267 h 661851"/>
            <a:gd name="connsiteX32" fmla="*/ 1145178 w 2238103"/>
            <a:gd name="connsiteY32" fmla="*/ 248266 h 661851"/>
            <a:gd name="connsiteX33" fmla="*/ 1298571 w 2238103"/>
            <a:gd name="connsiteY33" fmla="*/ 361335 h 661851"/>
            <a:gd name="connsiteX34" fmla="*/ 1239979 w 2238103"/>
            <a:gd name="connsiteY34" fmla="*/ 544286 h 661851"/>
            <a:gd name="connsiteX35" fmla="*/ 1393371 w 2238103"/>
            <a:gd name="connsiteY35" fmla="*/ 431215 h 661851"/>
            <a:gd name="connsiteX36" fmla="*/ 1546763 w 2238103"/>
            <a:gd name="connsiteY36" fmla="*/ 544286 h 661851"/>
            <a:gd name="connsiteX37" fmla="*/ 1488171 w 2238103"/>
            <a:gd name="connsiteY37" fmla="*/ 361335 h 661851"/>
            <a:gd name="connsiteX38" fmla="*/ 1641564 w 2238103"/>
            <a:gd name="connsiteY38" fmla="*/ 248266 h 661851"/>
            <a:gd name="connsiteX39" fmla="*/ 1451961 w 2238103"/>
            <a:gd name="connsiteY39" fmla="*/ 248267 h 661851"/>
            <a:gd name="connsiteX40" fmla="*/ 0 w 2238103"/>
            <a:gd name="connsiteY40" fmla="*/ 0 h 661851"/>
            <a:gd name="connsiteX41" fmla="*/ 2238103 w 2238103"/>
            <a:gd name="connsiteY41" fmla="*/ 0 h 661851"/>
            <a:gd name="connsiteX42" fmla="*/ 2238103 w 2238103"/>
            <a:gd name="connsiteY42" fmla="*/ 661851 h 661851"/>
            <a:gd name="connsiteX43" fmla="*/ 0 w 2238103"/>
            <a:gd name="connsiteY43" fmla="*/ 661851 h 66185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238103" h="661851">
              <a:moveTo>
                <a:pt x="1909353" y="78377"/>
              </a:moveTo>
              <a:lnTo>
                <a:pt x="1850763" y="261329"/>
              </a:lnTo>
              <a:lnTo>
                <a:pt x="1661160" y="261328"/>
              </a:lnTo>
              <a:lnTo>
                <a:pt x="1814553" y="374397"/>
              </a:lnTo>
              <a:lnTo>
                <a:pt x="1755961" y="557348"/>
              </a:lnTo>
              <a:lnTo>
                <a:pt x="1909353" y="444277"/>
              </a:lnTo>
              <a:lnTo>
                <a:pt x="2062745" y="557348"/>
              </a:lnTo>
              <a:lnTo>
                <a:pt x="2004153" y="374397"/>
              </a:lnTo>
              <a:lnTo>
                <a:pt x="2157546" y="261328"/>
              </a:lnTo>
              <a:lnTo>
                <a:pt x="1967943" y="261329"/>
              </a:lnTo>
              <a:close/>
              <a:moveTo>
                <a:pt x="840377" y="78377"/>
              </a:moveTo>
              <a:lnTo>
                <a:pt x="781787" y="261329"/>
              </a:lnTo>
              <a:lnTo>
                <a:pt x="592184" y="261328"/>
              </a:lnTo>
              <a:lnTo>
                <a:pt x="745577" y="374397"/>
              </a:lnTo>
              <a:lnTo>
                <a:pt x="686985" y="557348"/>
              </a:lnTo>
              <a:lnTo>
                <a:pt x="840377" y="444277"/>
              </a:lnTo>
              <a:lnTo>
                <a:pt x="993769" y="557348"/>
              </a:lnTo>
              <a:lnTo>
                <a:pt x="935177" y="374397"/>
              </a:lnTo>
              <a:lnTo>
                <a:pt x="1088570" y="261328"/>
              </a:lnTo>
              <a:lnTo>
                <a:pt x="898967" y="261329"/>
              </a:lnTo>
              <a:close/>
              <a:moveTo>
                <a:pt x="324395" y="78377"/>
              </a:moveTo>
              <a:lnTo>
                <a:pt x="265805" y="261329"/>
              </a:lnTo>
              <a:lnTo>
                <a:pt x="76202" y="261328"/>
              </a:lnTo>
              <a:lnTo>
                <a:pt x="229595" y="374397"/>
              </a:lnTo>
              <a:lnTo>
                <a:pt x="171003" y="557348"/>
              </a:lnTo>
              <a:lnTo>
                <a:pt x="324395" y="444277"/>
              </a:lnTo>
              <a:lnTo>
                <a:pt x="477787" y="557348"/>
              </a:lnTo>
              <a:lnTo>
                <a:pt x="419195" y="374397"/>
              </a:lnTo>
              <a:lnTo>
                <a:pt x="572588" y="261328"/>
              </a:lnTo>
              <a:lnTo>
                <a:pt x="382985" y="261329"/>
              </a:lnTo>
              <a:close/>
              <a:moveTo>
                <a:pt x="1393371" y="65315"/>
              </a:moveTo>
              <a:lnTo>
                <a:pt x="1334781" y="248267"/>
              </a:lnTo>
              <a:lnTo>
                <a:pt x="1145178" y="248266"/>
              </a:lnTo>
              <a:lnTo>
                <a:pt x="1298571" y="361335"/>
              </a:lnTo>
              <a:lnTo>
                <a:pt x="1239979" y="544286"/>
              </a:lnTo>
              <a:lnTo>
                <a:pt x="1393371" y="431215"/>
              </a:lnTo>
              <a:lnTo>
                <a:pt x="1546763" y="544286"/>
              </a:lnTo>
              <a:lnTo>
                <a:pt x="1488171" y="361335"/>
              </a:lnTo>
              <a:lnTo>
                <a:pt x="1641564" y="248266"/>
              </a:lnTo>
              <a:lnTo>
                <a:pt x="1451961" y="248267"/>
              </a:lnTo>
              <a:close/>
              <a:moveTo>
                <a:pt x="0" y="0"/>
              </a:moveTo>
              <a:lnTo>
                <a:pt x="2238103" y="0"/>
              </a:lnTo>
              <a:lnTo>
                <a:pt x="2238103" y="661851"/>
              </a:lnTo>
              <a:lnTo>
                <a:pt x="0" y="661851"/>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317500</xdr:colOff>
      <xdr:row>14</xdr:row>
      <xdr:rowOff>19050</xdr:rowOff>
    </xdr:from>
    <xdr:to>
      <xdr:col>8</xdr:col>
      <xdr:colOff>69850</xdr:colOff>
      <xdr:row>22</xdr:row>
      <xdr:rowOff>112850</xdr:rowOff>
    </xdr:to>
    <xdr:graphicFrame macro="">
      <xdr:nvGraphicFramePr>
        <xdr:cNvPr id="27" name="Chart 26">
          <a:extLst>
            <a:ext uri="{FF2B5EF4-FFF2-40B4-BE49-F238E27FC236}">
              <a16:creationId xmlns:a16="http://schemas.microsoft.com/office/drawing/2014/main" id="{95502B5C-A959-4681-A580-45262D78F5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19050</xdr:colOff>
      <xdr:row>15</xdr:row>
      <xdr:rowOff>25400</xdr:rowOff>
    </xdr:from>
    <xdr:to>
      <xdr:col>3</xdr:col>
      <xdr:colOff>457200</xdr:colOff>
      <xdr:row>23</xdr:row>
      <xdr:rowOff>62050</xdr:rowOff>
    </xdr:to>
    <xdr:graphicFrame macro="">
      <xdr:nvGraphicFramePr>
        <xdr:cNvPr id="57" name="Chart 56">
          <a:extLst>
            <a:ext uri="{FF2B5EF4-FFF2-40B4-BE49-F238E27FC236}">
              <a16:creationId xmlns:a16="http://schemas.microsoft.com/office/drawing/2014/main" id="{66FAA572-AB0D-48BA-9F06-45C2B24013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xdr:col>
      <xdr:colOff>273050</xdr:colOff>
      <xdr:row>17</xdr:row>
      <xdr:rowOff>152400</xdr:rowOff>
    </xdr:from>
    <xdr:to>
      <xdr:col>4</xdr:col>
      <xdr:colOff>375000</xdr:colOff>
      <xdr:row>21</xdr:row>
      <xdr:rowOff>146400</xdr:rowOff>
    </xdr:to>
    <xdr:pic>
      <xdr:nvPicPr>
        <xdr:cNvPr id="26" name="Graphic 25" descr="Female Profile with solid fill">
          <a:extLst>
            <a:ext uri="{FF2B5EF4-FFF2-40B4-BE49-F238E27FC236}">
              <a16:creationId xmlns:a16="http://schemas.microsoft.com/office/drawing/2014/main" id="{AB338257-DCA7-88EE-770F-0D8B95D1244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235200" y="3390900"/>
          <a:ext cx="756000" cy="756000"/>
        </a:xfrm>
        <a:prstGeom prst="rect">
          <a:avLst/>
        </a:prstGeom>
      </xdr:spPr>
    </xdr:pic>
    <xdr:clientData/>
  </xdr:twoCellAnchor>
  <xdr:twoCellAnchor editAs="oneCell">
    <xdr:from>
      <xdr:col>4</xdr:col>
      <xdr:colOff>423050</xdr:colOff>
      <xdr:row>17</xdr:row>
      <xdr:rowOff>130950</xdr:rowOff>
    </xdr:from>
    <xdr:to>
      <xdr:col>5</xdr:col>
      <xdr:colOff>525000</xdr:colOff>
      <xdr:row>21</xdr:row>
      <xdr:rowOff>124950</xdr:rowOff>
    </xdr:to>
    <xdr:pic>
      <xdr:nvPicPr>
        <xdr:cNvPr id="58" name="Graphic 57" descr="Male profile with solid fill">
          <a:extLst>
            <a:ext uri="{FF2B5EF4-FFF2-40B4-BE49-F238E27FC236}">
              <a16:creationId xmlns:a16="http://schemas.microsoft.com/office/drawing/2014/main" id="{8D5E94BC-6688-FA80-394A-059D7BF1347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039250" y="3369450"/>
          <a:ext cx="756000" cy="756000"/>
        </a:xfrm>
        <a:prstGeom prst="rect">
          <a:avLst/>
        </a:prstGeom>
      </xdr:spPr>
    </xdr:pic>
    <xdr:clientData/>
  </xdr:twoCellAnchor>
  <xdr:twoCellAnchor>
    <xdr:from>
      <xdr:col>6</xdr:col>
      <xdr:colOff>273050</xdr:colOff>
      <xdr:row>18</xdr:row>
      <xdr:rowOff>88900</xdr:rowOff>
    </xdr:from>
    <xdr:to>
      <xdr:col>7</xdr:col>
      <xdr:colOff>133350</xdr:colOff>
      <xdr:row>20</xdr:row>
      <xdr:rowOff>38100</xdr:rowOff>
    </xdr:to>
    <xdr:sp macro="" textlink="Gender!B11">
      <xdr:nvSpPr>
        <xdr:cNvPr id="59" name="TextBox 58">
          <a:extLst>
            <a:ext uri="{FF2B5EF4-FFF2-40B4-BE49-F238E27FC236}">
              <a16:creationId xmlns:a16="http://schemas.microsoft.com/office/drawing/2014/main" id="{F6F4AD39-753A-3E1B-AF7D-AA5C5767100D}"/>
            </a:ext>
          </a:extLst>
        </xdr:cNvPr>
        <xdr:cNvSpPr txBox="1"/>
      </xdr:nvSpPr>
      <xdr:spPr>
        <a:xfrm>
          <a:off x="4197350" y="3517900"/>
          <a:ext cx="51435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3D523B-901D-41AB-82DE-6A3DBBA2E1BB}" type="TxLink">
            <a:rPr lang="en-US" sz="1600" b="1" i="0" u="none" strike="noStrike">
              <a:solidFill>
                <a:schemeClr val="accent5">
                  <a:lumMod val="50000"/>
                </a:schemeClr>
              </a:solidFill>
              <a:latin typeface="Calibri"/>
              <a:ea typeface="Calibri"/>
              <a:cs typeface="Calibri"/>
            </a:rPr>
            <a:pPr/>
            <a:t>882</a:t>
          </a:fld>
          <a:endParaRPr lang="en-IN" sz="1600" b="1">
            <a:solidFill>
              <a:schemeClr val="accent5">
                <a:lumMod val="50000"/>
              </a:schemeClr>
            </a:solidFill>
          </a:endParaRPr>
        </a:p>
      </xdr:txBody>
    </xdr:sp>
    <xdr:clientData/>
  </xdr:twoCellAnchor>
  <xdr:twoCellAnchor>
    <xdr:from>
      <xdr:col>1</xdr:col>
      <xdr:colOff>349250</xdr:colOff>
      <xdr:row>10</xdr:row>
      <xdr:rowOff>177800</xdr:rowOff>
    </xdr:from>
    <xdr:to>
      <xdr:col>7</xdr:col>
      <xdr:colOff>476250</xdr:colOff>
      <xdr:row>12</xdr:row>
      <xdr:rowOff>139700</xdr:rowOff>
    </xdr:to>
    <xdr:sp macro="" textlink="">
      <xdr:nvSpPr>
        <xdr:cNvPr id="60" name="TextBox 59">
          <a:extLst>
            <a:ext uri="{FF2B5EF4-FFF2-40B4-BE49-F238E27FC236}">
              <a16:creationId xmlns:a16="http://schemas.microsoft.com/office/drawing/2014/main" id="{DEB8994B-43C1-ECA1-0A6E-134390075E8C}"/>
            </a:ext>
          </a:extLst>
        </xdr:cNvPr>
        <xdr:cNvSpPr txBox="1"/>
      </xdr:nvSpPr>
      <xdr:spPr>
        <a:xfrm>
          <a:off x="1003300" y="2082800"/>
          <a:ext cx="40513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2123B"/>
              </a:solidFill>
            </a:rPr>
            <a:t>Total Employee</a:t>
          </a:r>
          <a:r>
            <a:rPr lang="en-IN" sz="1600" b="1" baseline="0">
              <a:solidFill>
                <a:srgbClr val="72123B"/>
              </a:solidFill>
            </a:rPr>
            <a:t> by Gender</a:t>
          </a:r>
          <a:endParaRPr lang="en-IN" sz="1600" b="1">
            <a:solidFill>
              <a:srgbClr val="72123B"/>
            </a:solidFill>
          </a:endParaRPr>
        </a:p>
      </xdr:txBody>
    </xdr:sp>
    <xdr:clientData/>
  </xdr:twoCellAnchor>
  <xdr:twoCellAnchor editAs="oneCell">
    <xdr:from>
      <xdr:col>3</xdr:col>
      <xdr:colOff>114300</xdr:colOff>
      <xdr:row>13</xdr:row>
      <xdr:rowOff>38100</xdr:rowOff>
    </xdr:from>
    <xdr:to>
      <xdr:col>5</xdr:col>
      <xdr:colOff>635000</xdr:colOff>
      <xdr:row>16</xdr:row>
      <xdr:rowOff>184150</xdr:rowOff>
    </xdr:to>
    <mc:AlternateContent xmlns:mc="http://schemas.openxmlformats.org/markup-compatibility/2006" xmlns:a14="http://schemas.microsoft.com/office/drawing/2010/main">
      <mc:Choice Requires="a14">
        <xdr:graphicFrame macro="">
          <xdr:nvGraphicFramePr>
            <xdr:cNvPr id="61" name="Gender 3">
              <a:extLst>
                <a:ext uri="{FF2B5EF4-FFF2-40B4-BE49-F238E27FC236}">
                  <a16:creationId xmlns:a16="http://schemas.microsoft.com/office/drawing/2014/main" id="{658BC56C-A151-4656-9286-EA78493C24F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076450" y="2514600"/>
              <a:ext cx="1828800" cy="717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609600</xdr:colOff>
      <xdr:row>12</xdr:row>
      <xdr:rowOff>107950</xdr:rowOff>
    </xdr:from>
    <xdr:to>
      <xdr:col>16</xdr:col>
      <xdr:colOff>69850</xdr:colOff>
      <xdr:row>24</xdr:row>
      <xdr:rowOff>69850</xdr:rowOff>
    </xdr:to>
    <xdr:graphicFrame macro="">
      <xdr:nvGraphicFramePr>
        <xdr:cNvPr id="28" name="Chart 27">
          <a:extLst>
            <a:ext uri="{FF2B5EF4-FFF2-40B4-BE49-F238E27FC236}">
              <a16:creationId xmlns:a16="http://schemas.microsoft.com/office/drawing/2014/main" id="{24F7AE75-24FF-49CE-B570-1FE1A5E1E1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317500</xdr:colOff>
      <xdr:row>10</xdr:row>
      <xdr:rowOff>165100</xdr:rowOff>
    </xdr:from>
    <xdr:to>
      <xdr:col>15</xdr:col>
      <xdr:colOff>127000</xdr:colOff>
      <xdr:row>12</xdr:row>
      <xdr:rowOff>165100</xdr:rowOff>
    </xdr:to>
    <xdr:sp macro="" textlink="">
      <xdr:nvSpPr>
        <xdr:cNvPr id="62" name="TextBox 61">
          <a:extLst>
            <a:ext uri="{FF2B5EF4-FFF2-40B4-BE49-F238E27FC236}">
              <a16:creationId xmlns:a16="http://schemas.microsoft.com/office/drawing/2014/main" id="{27102C7E-420E-B364-3885-EFDB472AC363}"/>
            </a:ext>
          </a:extLst>
        </xdr:cNvPr>
        <xdr:cNvSpPr txBox="1"/>
      </xdr:nvSpPr>
      <xdr:spPr>
        <a:xfrm>
          <a:off x="5549900" y="2070100"/>
          <a:ext cx="43878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2123B"/>
              </a:solidFill>
            </a:rPr>
            <a:t>Education Wise Attrition</a:t>
          </a:r>
        </a:p>
      </xdr:txBody>
    </xdr:sp>
    <xdr:clientData/>
  </xdr:twoCellAnchor>
  <xdr:twoCellAnchor>
    <xdr:from>
      <xdr:col>16</xdr:col>
      <xdr:colOff>152400</xdr:colOff>
      <xdr:row>12</xdr:row>
      <xdr:rowOff>63500</xdr:rowOff>
    </xdr:from>
    <xdr:to>
      <xdr:col>23</xdr:col>
      <xdr:colOff>234950</xdr:colOff>
      <xdr:row>24</xdr:row>
      <xdr:rowOff>171450</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D6BD0E32-C26B-4C41-849A-59FF19049CE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617200" y="2425700"/>
              <a:ext cx="4660900" cy="2444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476250</xdr:colOff>
      <xdr:row>10</xdr:row>
      <xdr:rowOff>146050</xdr:rowOff>
    </xdr:from>
    <xdr:to>
      <xdr:col>22</xdr:col>
      <xdr:colOff>266700</xdr:colOff>
      <xdr:row>12</xdr:row>
      <xdr:rowOff>63500</xdr:rowOff>
    </xdr:to>
    <xdr:sp macro="" textlink="">
      <xdr:nvSpPr>
        <xdr:cNvPr id="64" name="TextBox 63">
          <a:extLst>
            <a:ext uri="{FF2B5EF4-FFF2-40B4-BE49-F238E27FC236}">
              <a16:creationId xmlns:a16="http://schemas.microsoft.com/office/drawing/2014/main" id="{E85893D8-E0F8-7031-EE78-AAD80C0FEBE1}"/>
            </a:ext>
          </a:extLst>
        </xdr:cNvPr>
        <xdr:cNvSpPr txBox="1"/>
      </xdr:nvSpPr>
      <xdr:spPr>
        <a:xfrm>
          <a:off x="10941050" y="2051050"/>
          <a:ext cx="37147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2123B"/>
              </a:solidFill>
            </a:rPr>
            <a:t>Attrition by Job Role</a:t>
          </a:r>
        </a:p>
      </xdr:txBody>
    </xdr:sp>
    <xdr:clientData/>
  </xdr:twoCellAnchor>
  <xdr:twoCellAnchor>
    <xdr:from>
      <xdr:col>1</xdr:col>
      <xdr:colOff>266700</xdr:colOff>
      <xdr:row>26</xdr:row>
      <xdr:rowOff>184150</xdr:rowOff>
    </xdr:from>
    <xdr:to>
      <xdr:col>7</xdr:col>
      <xdr:colOff>476250</xdr:colOff>
      <xdr:row>38</xdr:row>
      <xdr:rowOff>101600</xdr:rowOff>
    </xdr:to>
    <xdr:graphicFrame macro="">
      <xdr:nvGraphicFramePr>
        <xdr:cNvPr id="65" name="Chart 64">
          <a:extLst>
            <a:ext uri="{FF2B5EF4-FFF2-40B4-BE49-F238E27FC236}">
              <a16:creationId xmlns:a16="http://schemas.microsoft.com/office/drawing/2014/main" id="{D7BBADE0-B445-4D51-AB51-5B77AF57D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xdr:col>
      <xdr:colOff>431800</xdr:colOff>
      <xdr:row>25</xdr:row>
      <xdr:rowOff>0</xdr:rowOff>
    </xdr:from>
    <xdr:to>
      <xdr:col>6</xdr:col>
      <xdr:colOff>196850</xdr:colOff>
      <xdr:row>26</xdr:row>
      <xdr:rowOff>152400</xdr:rowOff>
    </xdr:to>
    <xdr:sp macro="" textlink="">
      <xdr:nvSpPr>
        <xdr:cNvPr id="66" name="TextBox 65">
          <a:extLst>
            <a:ext uri="{FF2B5EF4-FFF2-40B4-BE49-F238E27FC236}">
              <a16:creationId xmlns:a16="http://schemas.microsoft.com/office/drawing/2014/main" id="{F6895CB0-88F7-905A-6BAC-67BA9B246326}"/>
            </a:ext>
          </a:extLst>
        </xdr:cNvPr>
        <xdr:cNvSpPr txBox="1"/>
      </xdr:nvSpPr>
      <xdr:spPr>
        <a:xfrm>
          <a:off x="1085850" y="4762500"/>
          <a:ext cx="30353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2123B"/>
              </a:solidFill>
            </a:rPr>
            <a:t>Department Wise Attrition</a:t>
          </a:r>
        </a:p>
      </xdr:txBody>
    </xdr:sp>
    <xdr:clientData/>
  </xdr:twoCellAnchor>
  <xdr:twoCellAnchor>
    <xdr:from>
      <xdr:col>8</xdr:col>
      <xdr:colOff>203200</xdr:colOff>
      <xdr:row>24</xdr:row>
      <xdr:rowOff>184150</xdr:rowOff>
    </xdr:from>
    <xdr:to>
      <xdr:col>13</xdr:col>
      <xdr:colOff>501650</xdr:colOff>
      <xdr:row>26</xdr:row>
      <xdr:rowOff>146050</xdr:rowOff>
    </xdr:to>
    <xdr:sp macro="" textlink="">
      <xdr:nvSpPr>
        <xdr:cNvPr id="67" name="TextBox 66">
          <a:extLst>
            <a:ext uri="{FF2B5EF4-FFF2-40B4-BE49-F238E27FC236}">
              <a16:creationId xmlns:a16="http://schemas.microsoft.com/office/drawing/2014/main" id="{43135858-0439-C1AF-DFA4-EBC74C6B9305}"/>
            </a:ext>
          </a:extLst>
        </xdr:cNvPr>
        <xdr:cNvSpPr txBox="1"/>
      </xdr:nvSpPr>
      <xdr:spPr>
        <a:xfrm>
          <a:off x="5435600" y="4756150"/>
          <a:ext cx="3568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2123B"/>
              </a:solidFill>
            </a:rPr>
            <a:t>Attrition by Age Group</a:t>
          </a:r>
        </a:p>
      </xdr:txBody>
    </xdr:sp>
    <xdr:clientData/>
  </xdr:twoCellAnchor>
  <xdr:twoCellAnchor>
    <xdr:from>
      <xdr:col>14</xdr:col>
      <xdr:colOff>203200</xdr:colOff>
      <xdr:row>25</xdr:row>
      <xdr:rowOff>38100</xdr:rowOff>
    </xdr:from>
    <xdr:to>
      <xdr:col>18</xdr:col>
      <xdr:colOff>374650</xdr:colOff>
      <xdr:row>26</xdr:row>
      <xdr:rowOff>139700</xdr:rowOff>
    </xdr:to>
    <xdr:sp macro="" textlink="">
      <xdr:nvSpPr>
        <xdr:cNvPr id="68" name="TextBox 67">
          <a:extLst>
            <a:ext uri="{FF2B5EF4-FFF2-40B4-BE49-F238E27FC236}">
              <a16:creationId xmlns:a16="http://schemas.microsoft.com/office/drawing/2014/main" id="{24999D2B-1FA7-5292-9A55-DCA5962519DA}"/>
            </a:ext>
          </a:extLst>
        </xdr:cNvPr>
        <xdr:cNvSpPr txBox="1"/>
      </xdr:nvSpPr>
      <xdr:spPr>
        <a:xfrm>
          <a:off x="9359900" y="4800600"/>
          <a:ext cx="27876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2123B"/>
              </a:solidFill>
            </a:rPr>
            <a:t>Attrition by Marital</a:t>
          </a:r>
          <a:r>
            <a:rPr lang="en-IN" sz="1600" b="1" baseline="0">
              <a:solidFill>
                <a:srgbClr val="72123B"/>
              </a:solidFill>
            </a:rPr>
            <a:t> Status</a:t>
          </a:r>
          <a:endParaRPr lang="en-IN" sz="1600" b="1">
            <a:solidFill>
              <a:srgbClr val="72123B"/>
            </a:solidFill>
          </a:endParaRPr>
        </a:p>
      </xdr:txBody>
    </xdr:sp>
    <xdr:clientData/>
  </xdr:twoCellAnchor>
  <xdr:twoCellAnchor>
    <xdr:from>
      <xdr:col>19</xdr:col>
      <xdr:colOff>101600</xdr:colOff>
      <xdr:row>25</xdr:row>
      <xdr:rowOff>6350</xdr:rowOff>
    </xdr:from>
    <xdr:to>
      <xdr:col>23</xdr:col>
      <xdr:colOff>101600</xdr:colOff>
      <xdr:row>26</xdr:row>
      <xdr:rowOff>146050</xdr:rowOff>
    </xdr:to>
    <xdr:sp macro="" textlink="">
      <xdr:nvSpPr>
        <xdr:cNvPr id="69" name="TextBox 68">
          <a:extLst>
            <a:ext uri="{FF2B5EF4-FFF2-40B4-BE49-F238E27FC236}">
              <a16:creationId xmlns:a16="http://schemas.microsoft.com/office/drawing/2014/main" id="{C437879B-49C7-6CC6-EA10-3B2FC200FECD}"/>
            </a:ext>
          </a:extLst>
        </xdr:cNvPr>
        <xdr:cNvSpPr txBox="1"/>
      </xdr:nvSpPr>
      <xdr:spPr>
        <a:xfrm>
          <a:off x="12528550" y="4768850"/>
          <a:ext cx="261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72123B"/>
              </a:solidFill>
            </a:rPr>
            <a:t>Filter</a:t>
          </a:r>
          <a:r>
            <a:rPr lang="en-IN" sz="1600" b="1" baseline="0">
              <a:solidFill>
                <a:srgbClr val="72123B"/>
              </a:solidFill>
            </a:rPr>
            <a:t> Panel</a:t>
          </a:r>
          <a:endParaRPr lang="en-IN" sz="1600" b="1">
            <a:solidFill>
              <a:srgbClr val="72123B"/>
            </a:solidFill>
          </a:endParaRPr>
        </a:p>
      </xdr:txBody>
    </xdr:sp>
    <xdr:clientData/>
  </xdr:twoCellAnchor>
  <xdr:twoCellAnchor>
    <xdr:from>
      <xdr:col>8</xdr:col>
      <xdr:colOff>12700</xdr:colOff>
      <xdr:row>27</xdr:row>
      <xdr:rowOff>6350</xdr:rowOff>
    </xdr:from>
    <xdr:to>
      <xdr:col>13</xdr:col>
      <xdr:colOff>590550</xdr:colOff>
      <xdr:row>38</xdr:row>
      <xdr:rowOff>88900</xdr:rowOff>
    </xdr:to>
    <xdr:graphicFrame macro="">
      <xdr:nvGraphicFramePr>
        <xdr:cNvPr id="70" name="Chart 69">
          <a:extLst>
            <a:ext uri="{FF2B5EF4-FFF2-40B4-BE49-F238E27FC236}">
              <a16:creationId xmlns:a16="http://schemas.microsoft.com/office/drawing/2014/main" id="{B61954C0-1120-4A0A-9B17-A294C9AE77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152400</xdr:colOff>
      <xdr:row>27</xdr:row>
      <xdr:rowOff>25400</xdr:rowOff>
    </xdr:from>
    <xdr:to>
      <xdr:col>18</xdr:col>
      <xdr:colOff>482600</xdr:colOff>
      <xdr:row>38</xdr:row>
      <xdr:rowOff>114300</xdr:rowOff>
    </xdr:to>
    <mc:AlternateContent xmlns:mc="http://schemas.openxmlformats.org/markup-compatibility/2006">
      <mc:Choice xmlns:cx2="http://schemas.microsoft.com/office/drawing/2015/10/21/chartex" Requires="cx2">
        <xdr:graphicFrame macro="">
          <xdr:nvGraphicFramePr>
            <xdr:cNvPr id="71" name="Chart 70">
              <a:extLst>
                <a:ext uri="{FF2B5EF4-FFF2-40B4-BE49-F238E27FC236}">
                  <a16:creationId xmlns:a16="http://schemas.microsoft.com/office/drawing/2014/main" id="{4E18D03A-FCFF-49AF-AC97-A2C86C5DF2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309100" y="5295900"/>
              <a:ext cx="2946400" cy="2184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476250</xdr:colOff>
      <xdr:row>28</xdr:row>
      <xdr:rowOff>158750</xdr:rowOff>
    </xdr:from>
    <xdr:to>
      <xdr:col>23</xdr:col>
      <xdr:colOff>349250</xdr:colOff>
      <xdr:row>35</xdr:row>
      <xdr:rowOff>50800</xdr:rowOff>
    </xdr:to>
    <mc:AlternateContent xmlns:mc="http://schemas.openxmlformats.org/markup-compatibility/2006" xmlns:a14="http://schemas.microsoft.com/office/drawing/2010/main">
      <mc:Choice Requires="a14">
        <xdr:graphicFrame macro="">
          <xdr:nvGraphicFramePr>
            <xdr:cNvPr id="76" name="Department 1">
              <a:extLst>
                <a:ext uri="{FF2B5EF4-FFF2-40B4-BE49-F238E27FC236}">
                  <a16:creationId xmlns:a16="http://schemas.microsoft.com/office/drawing/2014/main" id="{3024B7CC-E7A8-4939-8ABD-D721ED9C0BB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211300" y="5492750"/>
              <a:ext cx="1181100" cy="1225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50800</xdr:colOff>
      <xdr:row>27</xdr:row>
      <xdr:rowOff>120650</xdr:rowOff>
    </xdr:from>
    <xdr:to>
      <xdr:col>21</xdr:col>
      <xdr:colOff>463550</xdr:colOff>
      <xdr:row>38</xdr:row>
      <xdr:rowOff>107950</xdr:rowOff>
    </xdr:to>
    <mc:AlternateContent xmlns:mc="http://schemas.openxmlformats.org/markup-compatibility/2006" xmlns:a14="http://schemas.microsoft.com/office/drawing/2010/main">
      <mc:Choice Requires="a14">
        <xdr:graphicFrame macro="">
          <xdr:nvGraphicFramePr>
            <xdr:cNvPr id="77" name="Education Field 4">
              <a:extLst>
                <a:ext uri="{FF2B5EF4-FFF2-40B4-BE49-F238E27FC236}">
                  <a16:creationId xmlns:a16="http://schemas.microsoft.com/office/drawing/2014/main" id="{BCDDF073-8433-42FA-B2D2-C1302431D5F4}"/>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2477750" y="5264150"/>
              <a:ext cx="1720850" cy="2082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381000</xdr:colOff>
      <xdr:row>27</xdr:row>
      <xdr:rowOff>31750</xdr:rowOff>
    </xdr:from>
    <xdr:to>
      <xdr:col>23</xdr:col>
      <xdr:colOff>177800</xdr:colOff>
      <xdr:row>28</xdr:row>
      <xdr:rowOff>120650</xdr:rowOff>
    </xdr:to>
    <xdr:sp macro="" textlink="">
      <xdr:nvSpPr>
        <xdr:cNvPr id="78" name="TextBox 77">
          <a:extLst>
            <a:ext uri="{FF2B5EF4-FFF2-40B4-BE49-F238E27FC236}">
              <a16:creationId xmlns:a16="http://schemas.microsoft.com/office/drawing/2014/main" id="{96444EFA-0C92-BCF9-A544-DBB3AFCD5C3B}"/>
            </a:ext>
          </a:extLst>
        </xdr:cNvPr>
        <xdr:cNvSpPr txBox="1"/>
      </xdr:nvSpPr>
      <xdr:spPr>
        <a:xfrm>
          <a:off x="14116050" y="5175250"/>
          <a:ext cx="11049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50000"/>
                </a:schemeClr>
              </a:solidFill>
            </a:rPr>
            <a:t>Department</a:t>
          </a:r>
        </a:p>
      </xdr:txBody>
    </xdr:sp>
    <xdr:clientData/>
  </xdr:twoCellAnchor>
  <xdr:twoCellAnchor>
    <xdr:from>
      <xdr:col>18</xdr:col>
      <xdr:colOff>641350</xdr:colOff>
      <xdr:row>26</xdr:row>
      <xdr:rowOff>139700</xdr:rowOff>
    </xdr:from>
    <xdr:to>
      <xdr:col>21</xdr:col>
      <xdr:colOff>146050</xdr:colOff>
      <xdr:row>28</xdr:row>
      <xdr:rowOff>19050</xdr:rowOff>
    </xdr:to>
    <xdr:sp macro="" textlink="">
      <xdr:nvSpPr>
        <xdr:cNvPr id="80" name="TextBox 79">
          <a:extLst>
            <a:ext uri="{FF2B5EF4-FFF2-40B4-BE49-F238E27FC236}">
              <a16:creationId xmlns:a16="http://schemas.microsoft.com/office/drawing/2014/main" id="{BB029DF9-B4FD-41D2-AA2F-F33436C65310}"/>
            </a:ext>
          </a:extLst>
        </xdr:cNvPr>
        <xdr:cNvSpPr txBox="1"/>
      </xdr:nvSpPr>
      <xdr:spPr>
        <a:xfrm>
          <a:off x="12414250" y="5092700"/>
          <a:ext cx="146685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5">
                  <a:lumMod val="50000"/>
                </a:schemeClr>
              </a:solidFill>
            </a:rPr>
            <a:t>Education</a:t>
          </a:r>
          <a:r>
            <a:rPr lang="en-IN" sz="1400" b="1" baseline="0">
              <a:solidFill>
                <a:schemeClr val="accent5">
                  <a:lumMod val="50000"/>
                </a:schemeClr>
              </a:solidFill>
            </a:rPr>
            <a:t> Field</a:t>
          </a:r>
          <a:endParaRPr lang="en-IN" sz="1400" b="1">
            <a:solidFill>
              <a:schemeClr val="accent5">
                <a:lumMod val="50000"/>
              </a:schemeClr>
            </a:solidFill>
          </a:endParaRP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0.51625</cdr:x>
      <cdr:y>0.37037</cdr:y>
    </cdr:from>
    <cdr:to>
      <cdr:x>0.73646</cdr:x>
      <cdr:y>0.67407</cdr:y>
    </cdr:to>
    <cdr:sp macro="" textlink="Rating!$B$7">
      <cdr:nvSpPr>
        <cdr:cNvPr id="2" name="TextBox 1">
          <a:extLst xmlns:a="http://schemas.openxmlformats.org/drawingml/2006/main">
            <a:ext uri="{FF2B5EF4-FFF2-40B4-BE49-F238E27FC236}">
              <a16:creationId xmlns:a16="http://schemas.microsoft.com/office/drawing/2014/main" id="{45290A58-DA2E-3079-9FF1-E6E3FA2AC58F}"/>
            </a:ext>
          </a:extLst>
        </cdr:cNvPr>
        <cdr:cNvSpPr txBox="1"/>
      </cdr:nvSpPr>
      <cdr:spPr>
        <a:xfrm xmlns:a="http://schemas.openxmlformats.org/drawingml/2006/main">
          <a:off x="908050" y="317499"/>
          <a:ext cx="387350" cy="26035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E012B861-8EBA-4076-A9E7-83EF8D5094A8}" type="TxLink">
            <a:rPr lang="en-US" sz="1200" b="1" i="0" u="none" strike="noStrike">
              <a:solidFill>
                <a:srgbClr val="002060"/>
              </a:solidFill>
              <a:latin typeface="Calibri"/>
              <a:ea typeface="Calibri"/>
              <a:cs typeface="Calibri"/>
            </a:rPr>
            <a:pPr/>
            <a:t>2.6</a:t>
          </a:fld>
          <a:endParaRPr lang="en-IN" sz="1100" b="1">
            <a:solidFill>
              <a:srgbClr val="002060"/>
            </a:solidFill>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0.39636</cdr:x>
      <cdr:y>0.43943</cdr:y>
    </cdr:from>
    <cdr:to>
      <cdr:x>0.69091</cdr:x>
      <cdr:y>0.68763</cdr:y>
    </cdr:to>
    <cdr:sp macro="" textlink="Gender!$B$10">
      <cdr:nvSpPr>
        <cdr:cNvPr id="2" name="TextBox 1">
          <a:extLst xmlns:a="http://schemas.openxmlformats.org/drawingml/2006/main">
            <a:ext uri="{FF2B5EF4-FFF2-40B4-BE49-F238E27FC236}">
              <a16:creationId xmlns:a16="http://schemas.microsoft.com/office/drawing/2014/main" id="{A90BF4B5-C76F-446C-74B1-1583690BA028}"/>
            </a:ext>
          </a:extLst>
        </cdr:cNvPr>
        <cdr:cNvSpPr txBox="1"/>
      </cdr:nvSpPr>
      <cdr:spPr>
        <a:xfrm xmlns:a="http://schemas.openxmlformats.org/drawingml/2006/main">
          <a:off x="692150" y="685800"/>
          <a:ext cx="514350" cy="387350"/>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2ED46B84-5DB8-48B2-9BBB-96F55C4DCF7B}" type="TxLink">
            <a:rPr lang="en-US" sz="1600" b="1" i="0" u="none" strike="noStrike">
              <a:solidFill>
                <a:schemeClr val="accent5">
                  <a:lumMod val="50000"/>
                </a:schemeClr>
              </a:solidFill>
              <a:latin typeface="Calibri"/>
              <a:ea typeface="Calibri"/>
              <a:cs typeface="Calibri"/>
            </a:rPr>
            <a:pPr/>
            <a:t>0</a:t>
          </a:fld>
          <a:endParaRPr lang="en-IN" sz="1600" b="1">
            <a:solidFill>
              <a:schemeClr val="accent5">
                <a:lumMod val="50000"/>
              </a:schemeClr>
            </a:solidFill>
          </a:endParaRPr>
        </a:p>
      </cdr:txBody>
    </cdr:sp>
  </cdr:relSizeAnchor>
</c:userShapes>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620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457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267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G5" refreshedDate="45235.572670138892" createdVersion="8" refreshedVersion="8" minRefreshableVersion="3" recordCount="1470" xr:uid="{2DE9DFEA-E462-4FE8-A2D1-DBBE84B6B341}">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737483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0BF320-A17D-4309-8D52-39F26E92B0C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DDEF46-3CF2-458A-BE0B-3F76B124330C}"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2E94D3-7CFD-48AF-AAC4-1A69C2908976}"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313CD9-211D-4C16-81A8-C460789A7A2C}" name="Education By Addmiss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BD8DDB-D120-4F11-810A-C8144E921527}"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EFAB5E-5225-40D1-8AA9-ED77E83CD24A}"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7E4D23-B1E7-44A3-9583-6CC46BB8902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9575A0-3CA1-4E20-9BDD-A1DECA01045A}" name="Mater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C35525C-8FF7-4D5C-B8E8-62CE4CE1C88F}" sourceName="Gender">
  <pivotTables>
    <pivotTable tabId="8" name="KPI"/>
  </pivotTables>
  <data>
    <tabular pivotCacheId="11737483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984B576-B9D4-4B0C-9CD4-3F528F9F89B3}" sourceName="Gender">
  <pivotTables>
    <pivotTable tabId="9" name="Rating"/>
  </pivotTables>
  <data>
    <tabular pivotCacheId="117374835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137DB05-613D-4D94-8CEB-C3B62176EC22}" sourceName="Gender">
  <pivotTables>
    <pivotTable tabId="12" name="Gender"/>
  </pivotTables>
  <data>
    <tabular pivotCacheId="1173748355">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2F37FFD-FA0E-4245-A59C-B429A708F534}" sourceName="Department">
  <pivotTables>
    <pivotTable tabId="17" name="Attrition by Age Group"/>
  </pivotTables>
  <data>
    <tabular pivotCacheId="1173748355">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338A7F45-DD02-4032-A6FE-670E2EA3A4B3}" sourceName="Education Field">
  <pivotTables>
    <pivotTable tabId="17" name="Attrition by Age Group"/>
    <pivotTable tabId="15" name="Attrition By job"/>
    <pivotTable tabId="16" name="Dept Wise Attrition"/>
    <pivotTable tabId="13" name="Education By Addmission"/>
    <pivotTable tabId="12" name="Gender"/>
    <pivotTable tabId="8" name="KPI"/>
    <pivotTable tabId="18" name="Material Status"/>
    <pivotTable tabId="9" name="Rating"/>
  </pivotTables>
  <data>
    <tabular pivotCacheId="117374835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1F84A11-44D2-4536-8DF2-A4B92A63B9E9}"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1538834-CC66-4476-BBBC-159618B5791A}" cache="Slicer_Gender1" caption="Gender" rowHeight="262466"/>
  <slicer name="Education Field" xr10:uid="{9DC2ACE4-3DE7-43D1-9773-3C7E83FBF5A6}"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5B474712-D666-41F9-BC28-29F840F65CA3}" cache="Slicer_Gender2" caption="Gender" rowHeight="262466"/>
  <slicer name="Education Field 2" xr10:uid="{8BA4226E-68F5-4C5D-A6C3-9216079E5D41}"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C015250-86D2-413F-9E75-5AB098C76AC5}" cache="Slicer_Department" caption="Department" rowHeight="262466"/>
  <slicer name="Education Field 3" xr10:uid="{B45F782D-CF01-4C86-987C-1B80F031F410}"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652CFFA-50F1-47C6-A836-1E119583FE62}" cache="Slicer_Gender2" caption="Gender" columnCount="2" style="Slicer Style 1" rowHeight="262466"/>
  <slicer name="Department 1" xr10:uid="{4D75B6A0-4D1B-4676-8891-95AC042799CC}" cache="Slicer_Department" style="Slicer Style 1" rowHeight="262466"/>
  <slicer name="Education Field 4" xr10:uid="{A3A5202E-CE87-4C66-8641-24C7E8B14612}" cache="Slicer_Education_Field2" style="Slicer Style 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531C2-4930-407C-B00E-826FDA5E5038}">
  <dimension ref="A3:E9"/>
  <sheetViews>
    <sheetView zoomScaleNormal="100" workbookViewId="0">
      <selection activeCell="D14" sqref="D14"/>
    </sheetView>
  </sheetViews>
  <sheetFormatPr defaultRowHeight="15.5" x14ac:dyDescent="0.35"/>
  <cols>
    <col min="1" max="1" width="23.83203125" bestFit="1" customWidth="1"/>
    <col min="2" max="2" width="22.08203125" bestFit="1" customWidth="1"/>
    <col min="3" max="3" width="13.08203125" bestFit="1" customWidth="1"/>
    <col min="4" max="4" width="14.5" bestFit="1" customWidth="1"/>
    <col min="5" max="5" width="13.08203125" customWidth="1"/>
  </cols>
  <sheetData>
    <row r="3" spans="1:5" x14ac:dyDescent="0.35">
      <c r="A3" s="2" t="s">
        <v>1555</v>
      </c>
      <c r="B3" s="4" t="s">
        <v>1554</v>
      </c>
      <c r="C3" s="3" t="s">
        <v>1556</v>
      </c>
    </row>
    <row r="4" spans="1:5" x14ac:dyDescent="0.35">
      <c r="A4" s="21">
        <v>1470</v>
      </c>
      <c r="B4" s="22">
        <v>237</v>
      </c>
      <c r="C4" s="23">
        <v>36.923809523809524</v>
      </c>
    </row>
    <row r="8" spans="1:5" x14ac:dyDescent="0.35">
      <c r="A8" t="s">
        <v>1557</v>
      </c>
      <c r="B8" t="s">
        <v>1558</v>
      </c>
      <c r="C8" t="s">
        <v>1559</v>
      </c>
      <c r="D8" t="s">
        <v>1561</v>
      </c>
      <c r="E8" t="s">
        <v>1560</v>
      </c>
    </row>
    <row r="9" spans="1:5" x14ac:dyDescent="0.35">
      <c r="A9">
        <f>GETPIVOTDATA("Count of Employee Number",$A$3)</f>
        <v>1470</v>
      </c>
      <c r="B9">
        <f>GETPIVOTDATA("Sum of CF_attrition count",$A$3)</f>
        <v>237</v>
      </c>
      <c r="C9" s="6">
        <f>GETPIVOTDATA("Average of Age",$A$3)</f>
        <v>36.923809523809524</v>
      </c>
      <c r="D9">
        <f>A9-B9</f>
        <v>1233</v>
      </c>
      <c r="E9" s="5">
        <f>B9/A9</f>
        <v>0.16122448979591836</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FB7F5-A3CF-4CAD-B22B-70FFB21EEE33}">
  <dimension ref="A3:C9"/>
  <sheetViews>
    <sheetView workbookViewId="0">
      <selection activeCell="I18" sqref="I18"/>
    </sheetView>
  </sheetViews>
  <sheetFormatPr defaultRowHeight="15.5" x14ac:dyDescent="0.35"/>
  <cols>
    <col min="1" max="1" width="23" bestFit="1" customWidth="1"/>
  </cols>
  <sheetData>
    <row r="3" spans="1:3" x14ac:dyDescent="0.35">
      <c r="A3" s="7" t="s">
        <v>1562</v>
      </c>
    </row>
    <row r="4" spans="1:3" x14ac:dyDescent="0.35">
      <c r="A4" s="8">
        <v>2.6265306122448981</v>
      </c>
    </row>
    <row r="7" spans="1:3" x14ac:dyDescent="0.35">
      <c r="A7" t="s">
        <v>1563</v>
      </c>
      <c r="B7" s="9">
        <f>GETPIVOTDATA("Job Satisfaction",$A$3)</f>
        <v>2.6265306122448981</v>
      </c>
      <c r="C7">
        <f>B7/4</f>
        <v>0.65663265306122454</v>
      </c>
    </row>
    <row r="8" spans="1:3" x14ac:dyDescent="0.35">
      <c r="A8" t="s">
        <v>1564</v>
      </c>
      <c r="B8" s="9">
        <f>4-B7</f>
        <v>1.3734693877551019</v>
      </c>
      <c r="C8">
        <f>B8/4</f>
        <v>0.34336734693877546</v>
      </c>
    </row>
    <row r="9" spans="1:3" x14ac:dyDescent="0.35">
      <c r="B9" s="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CC6E3-B486-4456-A0E9-A357B1A62F32}">
  <dimension ref="A3:C11"/>
  <sheetViews>
    <sheetView topLeftCell="A4" workbookViewId="0">
      <selection activeCell="C10" sqref="C10:C11"/>
    </sheetView>
  </sheetViews>
  <sheetFormatPr defaultRowHeight="15.5" x14ac:dyDescent="0.35"/>
  <cols>
    <col min="1" max="1" width="12" bestFit="1" customWidth="1"/>
    <col min="2" max="2" width="22.08203125" bestFit="1" customWidth="1"/>
  </cols>
  <sheetData>
    <row r="3" spans="1:3" x14ac:dyDescent="0.35">
      <c r="A3" s="10" t="s">
        <v>1565</v>
      </c>
      <c r="B3" s="7" t="s">
        <v>1567</v>
      </c>
    </row>
    <row r="4" spans="1:3" x14ac:dyDescent="0.35">
      <c r="A4" s="11" t="s">
        <v>62</v>
      </c>
      <c r="B4" s="18">
        <v>882</v>
      </c>
    </row>
    <row r="5" spans="1:3" x14ac:dyDescent="0.35">
      <c r="A5" s="13" t="s">
        <v>1566</v>
      </c>
      <c r="B5" s="19">
        <v>882</v>
      </c>
    </row>
    <row r="10" spans="1:3" x14ac:dyDescent="0.35">
      <c r="A10" t="s">
        <v>51</v>
      </c>
      <c r="B10">
        <f>IFERROR(GETPIVOTDATA("Employee Count",$A$3,"Gender","Female"),0)</f>
        <v>0</v>
      </c>
      <c r="C10" s="14">
        <f>IFERROR(B10/($B$10+$B$11),0)</f>
        <v>0</v>
      </c>
    </row>
    <row r="11" spans="1:3" x14ac:dyDescent="0.35">
      <c r="A11" t="s">
        <v>62</v>
      </c>
      <c r="B11">
        <f>IFERROR(GETPIVOTDATA("Employee Count",$A$3,"Gender","Male"),0)</f>
        <v>882</v>
      </c>
      <c r="C11" s="14">
        <f>IFERROR(B11/($B$10+$B$11),0)</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527C5-EC78-46F9-A068-E6ED23E815A7}">
  <dimension ref="A3:B9"/>
  <sheetViews>
    <sheetView workbookViewId="0">
      <selection activeCell="G19" sqref="G19"/>
    </sheetView>
  </sheetViews>
  <sheetFormatPr defaultRowHeight="15.5" x14ac:dyDescent="0.35"/>
  <cols>
    <col min="1" max="1" width="15.58203125" bestFit="1" customWidth="1"/>
    <col min="2" max="2" width="22.08203125" bestFit="1" customWidth="1"/>
  </cols>
  <sheetData>
    <row r="3" spans="1:2" x14ac:dyDescent="0.35">
      <c r="A3" s="10" t="s">
        <v>1565</v>
      </c>
      <c r="B3" s="7" t="s">
        <v>1554</v>
      </c>
    </row>
    <row r="4" spans="1:2" x14ac:dyDescent="0.35">
      <c r="A4" s="11" t="s">
        <v>134</v>
      </c>
      <c r="B4" s="18">
        <v>5</v>
      </c>
    </row>
    <row r="5" spans="1:2" x14ac:dyDescent="0.35">
      <c r="A5" s="12" t="s">
        <v>65</v>
      </c>
      <c r="B5" s="20">
        <v>31</v>
      </c>
    </row>
    <row r="6" spans="1:2" x14ac:dyDescent="0.35">
      <c r="A6" s="12" t="s">
        <v>55</v>
      </c>
      <c r="B6" s="20">
        <v>44</v>
      </c>
    </row>
    <row r="7" spans="1:2" x14ac:dyDescent="0.35">
      <c r="A7" s="12" t="s">
        <v>71</v>
      </c>
      <c r="B7" s="20">
        <v>58</v>
      </c>
    </row>
    <row r="8" spans="1:2" x14ac:dyDescent="0.35">
      <c r="A8" s="12" t="s">
        <v>77</v>
      </c>
      <c r="B8" s="20">
        <v>99</v>
      </c>
    </row>
    <row r="9" spans="1:2" x14ac:dyDescent="0.35">
      <c r="A9" s="13" t="s">
        <v>1566</v>
      </c>
      <c r="B9" s="1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8CEE9-67A2-4B6B-B455-13D017C608F6}">
  <dimension ref="A3:F13"/>
  <sheetViews>
    <sheetView topLeftCell="B1" workbookViewId="0">
      <selection activeCell="J19" sqref="J19"/>
    </sheetView>
  </sheetViews>
  <sheetFormatPr defaultRowHeight="15.5" x14ac:dyDescent="0.35"/>
  <cols>
    <col min="1" max="1" width="22.83203125" bestFit="1" customWidth="1"/>
    <col min="2" max="2" width="22.08203125" bestFit="1" customWidth="1"/>
    <col min="5" max="5" width="23.75" customWidth="1"/>
  </cols>
  <sheetData>
    <row r="3" spans="1:6" x14ac:dyDescent="0.35">
      <c r="A3" s="10" t="s">
        <v>1565</v>
      </c>
      <c r="B3" s="7" t="s">
        <v>1554</v>
      </c>
      <c r="E3" t="s">
        <v>9</v>
      </c>
      <c r="F3" t="s">
        <v>0</v>
      </c>
    </row>
    <row r="4" spans="1:6" x14ac:dyDescent="0.35">
      <c r="A4" s="11" t="s">
        <v>83</v>
      </c>
      <c r="B4" s="18">
        <v>9</v>
      </c>
      <c r="E4" t="str">
        <f>A4</f>
        <v>Healthcare Representative</v>
      </c>
      <c r="F4">
        <f>GETPIVOTDATA("CF_attrition count",$A$3,"Job Role",A4)</f>
        <v>9</v>
      </c>
    </row>
    <row r="5" spans="1:6" x14ac:dyDescent="0.35">
      <c r="A5" s="12" t="s">
        <v>163</v>
      </c>
      <c r="B5" s="20">
        <v>12</v>
      </c>
      <c r="E5" t="str">
        <f t="shared" ref="E5:E12" si="0">A5</f>
        <v>Human Resources</v>
      </c>
      <c r="F5">
        <f t="shared" ref="F5:F12" si="1">GETPIVOTDATA("CF_attrition count",$A$3,"Job Role",A5)</f>
        <v>12</v>
      </c>
    </row>
    <row r="6" spans="1:6" x14ac:dyDescent="0.35">
      <c r="A6" s="12" t="s">
        <v>68</v>
      </c>
      <c r="B6" s="20">
        <v>62</v>
      </c>
      <c r="E6" t="str">
        <f t="shared" si="0"/>
        <v>Laboratory Technician</v>
      </c>
      <c r="F6">
        <f t="shared" si="1"/>
        <v>62</v>
      </c>
    </row>
    <row r="7" spans="1:6" x14ac:dyDescent="0.35">
      <c r="A7" s="12" t="s">
        <v>95</v>
      </c>
      <c r="B7" s="20">
        <v>5</v>
      </c>
      <c r="E7" t="str">
        <f t="shared" si="0"/>
        <v>Manager</v>
      </c>
      <c r="F7">
        <f t="shared" si="1"/>
        <v>5</v>
      </c>
    </row>
    <row r="8" spans="1:6" x14ac:dyDescent="0.35">
      <c r="A8" s="12" t="s">
        <v>81</v>
      </c>
      <c r="B8" s="20">
        <v>10</v>
      </c>
      <c r="E8" t="str">
        <f t="shared" si="0"/>
        <v>Manufacturing Director</v>
      </c>
      <c r="F8">
        <f t="shared" si="1"/>
        <v>10</v>
      </c>
    </row>
    <row r="9" spans="1:6" x14ac:dyDescent="0.35">
      <c r="A9" s="12" t="s">
        <v>101</v>
      </c>
      <c r="B9" s="20">
        <v>2</v>
      </c>
      <c r="E9" t="str">
        <f t="shared" si="0"/>
        <v>Research Director</v>
      </c>
      <c r="F9">
        <f t="shared" si="1"/>
        <v>2</v>
      </c>
    </row>
    <row r="10" spans="1:6" x14ac:dyDescent="0.35">
      <c r="A10" s="12" t="s">
        <v>63</v>
      </c>
      <c r="B10" s="20">
        <v>47</v>
      </c>
      <c r="E10" t="str">
        <f t="shared" si="0"/>
        <v>Research Scientist</v>
      </c>
      <c r="F10">
        <f t="shared" si="1"/>
        <v>47</v>
      </c>
    </row>
    <row r="11" spans="1:6" x14ac:dyDescent="0.35">
      <c r="A11" s="12" t="s">
        <v>52</v>
      </c>
      <c r="B11" s="20">
        <v>57</v>
      </c>
      <c r="E11" t="str">
        <f t="shared" si="0"/>
        <v>Sales Executive</v>
      </c>
      <c r="F11">
        <f t="shared" si="1"/>
        <v>57</v>
      </c>
    </row>
    <row r="12" spans="1:6" x14ac:dyDescent="0.35">
      <c r="A12" s="12" t="s">
        <v>99</v>
      </c>
      <c r="B12" s="20">
        <v>33</v>
      </c>
      <c r="E12" t="str">
        <f t="shared" si="0"/>
        <v>Sales Representative</v>
      </c>
      <c r="F12">
        <f t="shared" si="1"/>
        <v>33</v>
      </c>
    </row>
    <row r="13" spans="1:6" x14ac:dyDescent="0.35">
      <c r="A13" s="13" t="s">
        <v>1566</v>
      </c>
      <c r="B13" s="19">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D2359-B710-4ADF-BE4A-5CB979A58447}">
  <dimension ref="A3:B7"/>
  <sheetViews>
    <sheetView workbookViewId="0">
      <selection activeCell="B5" sqref="B5"/>
    </sheetView>
  </sheetViews>
  <sheetFormatPr defaultRowHeight="15.5" x14ac:dyDescent="0.35"/>
  <cols>
    <col min="1" max="1" width="12" bestFit="1" customWidth="1"/>
    <col min="2" max="2" width="22.08203125" bestFit="1" customWidth="1"/>
  </cols>
  <sheetData>
    <row r="3" spans="1:2" x14ac:dyDescent="0.35">
      <c r="A3" s="10" t="s">
        <v>1565</v>
      </c>
      <c r="B3" s="7" t="s">
        <v>1554</v>
      </c>
    </row>
    <row r="4" spans="1:2" x14ac:dyDescent="0.35">
      <c r="A4" s="11" t="s">
        <v>161</v>
      </c>
      <c r="B4" s="15">
        <v>5.0632911392405063E-2</v>
      </c>
    </row>
    <row r="5" spans="1:2" x14ac:dyDescent="0.35">
      <c r="A5" s="12" t="s">
        <v>60</v>
      </c>
      <c r="B5" s="16">
        <v>0.56118143459915615</v>
      </c>
    </row>
    <row r="6" spans="1:2" x14ac:dyDescent="0.35">
      <c r="A6" s="12" t="s">
        <v>48</v>
      </c>
      <c r="B6" s="16">
        <v>0.3881856540084388</v>
      </c>
    </row>
    <row r="7" spans="1:2" x14ac:dyDescent="0.35">
      <c r="A7" s="13" t="s">
        <v>1566</v>
      </c>
      <c r="B7" s="1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7EE2-0C00-44B2-A020-8B55CD30C41E}">
  <dimension ref="A3:B9"/>
  <sheetViews>
    <sheetView topLeftCell="B1" workbookViewId="0">
      <selection activeCell="L18" sqref="L18"/>
    </sheetView>
  </sheetViews>
  <sheetFormatPr defaultRowHeight="15.5" x14ac:dyDescent="0.35"/>
  <cols>
    <col min="1" max="1" width="12" bestFit="1" customWidth="1"/>
    <col min="2" max="2" width="22.08203125" bestFit="1" customWidth="1"/>
  </cols>
  <sheetData>
    <row r="3" spans="1:2" x14ac:dyDescent="0.35">
      <c r="A3" s="10" t="s">
        <v>1565</v>
      </c>
      <c r="B3" s="7" t="s">
        <v>1554</v>
      </c>
    </row>
    <row r="4" spans="1:2" x14ac:dyDescent="0.35">
      <c r="A4" s="11" t="s">
        <v>69</v>
      </c>
      <c r="B4" s="18">
        <v>112</v>
      </c>
    </row>
    <row r="5" spans="1:2" x14ac:dyDescent="0.35">
      <c r="A5" s="12" t="s">
        <v>46</v>
      </c>
      <c r="B5" s="20">
        <v>51</v>
      </c>
    </row>
    <row r="6" spans="1:2" x14ac:dyDescent="0.35">
      <c r="A6" s="12" t="s">
        <v>92</v>
      </c>
      <c r="B6" s="20">
        <v>38</v>
      </c>
    </row>
    <row r="7" spans="1:2" x14ac:dyDescent="0.35">
      <c r="A7" s="12" t="s">
        <v>58</v>
      </c>
      <c r="B7" s="20">
        <v>25</v>
      </c>
    </row>
    <row r="8" spans="1:2" x14ac:dyDescent="0.35">
      <c r="A8" s="12" t="s">
        <v>75</v>
      </c>
      <c r="B8" s="20">
        <v>11</v>
      </c>
    </row>
    <row r="9" spans="1:2" x14ac:dyDescent="0.35">
      <c r="A9" s="13" t="s">
        <v>1566</v>
      </c>
      <c r="B9" s="1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4F7B5-D4D2-44E9-BC89-52A6DAF74C64}">
  <dimension ref="A3:E7"/>
  <sheetViews>
    <sheetView workbookViewId="0">
      <selection activeCell="E15" sqref="E15"/>
    </sheetView>
  </sheetViews>
  <sheetFormatPr defaultRowHeight="15.5" x14ac:dyDescent="0.35"/>
  <cols>
    <col min="1" max="1" width="12" bestFit="1" customWidth="1"/>
    <col min="2" max="2" width="15.33203125" bestFit="1" customWidth="1"/>
    <col min="4" max="4" width="12.1640625" bestFit="1" customWidth="1"/>
  </cols>
  <sheetData>
    <row r="3" spans="1:5" x14ac:dyDescent="0.35">
      <c r="A3" s="10" t="s">
        <v>1565</v>
      </c>
      <c r="B3" s="7" t="s">
        <v>1568</v>
      </c>
      <c r="D3" t="s">
        <v>1569</v>
      </c>
      <c r="E3" t="s">
        <v>0</v>
      </c>
    </row>
    <row r="4" spans="1:5" x14ac:dyDescent="0.35">
      <c r="A4" s="11" t="s">
        <v>79</v>
      </c>
      <c r="B4" s="18">
        <v>327</v>
      </c>
      <c r="D4" t="str">
        <f>A4</f>
        <v>Divorced</v>
      </c>
      <c r="E4">
        <f>GETPIVOTDATA("Attrition",$A$3,"Marital Status",A4)</f>
        <v>327</v>
      </c>
    </row>
    <row r="5" spans="1:5" x14ac:dyDescent="0.35">
      <c r="A5" s="12" t="s">
        <v>53</v>
      </c>
      <c r="B5" s="20">
        <v>470</v>
      </c>
      <c r="D5" t="str">
        <f>A5</f>
        <v>Single</v>
      </c>
      <c r="E5">
        <f>GETPIVOTDATA("Attrition",$A$3,"Marital Status",A5)</f>
        <v>470</v>
      </c>
    </row>
    <row r="6" spans="1:5" x14ac:dyDescent="0.35">
      <c r="A6" s="12" t="s">
        <v>64</v>
      </c>
      <c r="B6" s="20">
        <v>673</v>
      </c>
      <c r="D6" t="str">
        <f>A6</f>
        <v>Married</v>
      </c>
      <c r="E6">
        <f>GETPIVOTDATA("Attrition",$A$3,"Marital Status",A6)</f>
        <v>673</v>
      </c>
    </row>
    <row r="7" spans="1:5" x14ac:dyDescent="0.35">
      <c r="A7" s="13" t="s">
        <v>1566</v>
      </c>
      <c r="B7" s="1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Q1:Q43"/>
  <sheetViews>
    <sheetView tabSelected="1" topLeftCell="A6" workbookViewId="0">
      <selection activeCell="O9" sqref="O1:O1048576"/>
    </sheetView>
  </sheetViews>
  <sheetFormatPr defaultColWidth="11.25" defaultRowHeight="15" customHeight="1" x14ac:dyDescent="0.35"/>
  <cols>
    <col min="1" max="26" width="8.58203125" customWidth="1"/>
  </cols>
  <sheetData>
    <row r="1" ht="15.5" x14ac:dyDescent="0.35"/>
    <row r="2" ht="15.5" x14ac:dyDescent="0.35"/>
    <row r="3" ht="15.5" x14ac:dyDescent="0.35"/>
    <row r="4" ht="15.5" x14ac:dyDescent="0.35"/>
    <row r="5" ht="15.5" x14ac:dyDescent="0.35"/>
    <row r="6" ht="15.5" x14ac:dyDescent="0.35"/>
    <row r="7" ht="15.5" x14ac:dyDescent="0.35"/>
    <row r="8" ht="15.5" x14ac:dyDescent="0.35"/>
    <row r="9" ht="15.5" x14ac:dyDescent="0.35"/>
    <row r="10" ht="15.5" x14ac:dyDescent="0.35"/>
    <row r="11" ht="15.5" x14ac:dyDescent="0.35"/>
    <row r="12" ht="15.5" x14ac:dyDescent="0.35"/>
    <row r="13" ht="15.5" x14ac:dyDescent="0.35"/>
    <row r="14" ht="15.5" x14ac:dyDescent="0.35"/>
    <row r="15" ht="15.5" x14ac:dyDescent="0.35"/>
    <row r="16" ht="15.5" x14ac:dyDescent="0.35"/>
    <row r="17" ht="15.5" x14ac:dyDescent="0.35"/>
    <row r="18" ht="15.5" x14ac:dyDescent="0.35"/>
    <row r="19" ht="15.5" x14ac:dyDescent="0.35"/>
    <row r="20" ht="15.5" x14ac:dyDescent="0.35"/>
    <row r="43" spans="17:17" ht="15" customHeight="1" x14ac:dyDescent="0.35">
      <c r="Q43" t="s">
        <v>1570</v>
      </c>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E1" workbookViewId="0">
      <selection activeCell="H13" sqref="H13"/>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topLeftCell="B1"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topLeftCell="B5"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722C5-1F78-4274-A9BF-BCFFFF65ADA4}">
  <dimension ref="A1"/>
  <sheetViews>
    <sheetView workbookViewId="0"/>
  </sheetViews>
  <sheetFormatPr defaultRowHeight="15.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511CB-D828-41C2-9B34-D6C3FB9CB900}">
  <dimension ref="A1"/>
  <sheetViews>
    <sheetView workbookViewId="0"/>
  </sheetViews>
  <sheetFormatPr defaultRowHeight="15.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workbookViewId="0"/>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KPI</vt:lpstr>
      <vt:lpstr>Rating</vt:lpstr>
      <vt:lpstr>Gender</vt:lpstr>
      <vt:lpstr>Education By Addmission</vt:lpstr>
      <vt:lpstr>Attrition By job</vt:lpstr>
      <vt:lpstr>Dept Wise Attrition</vt:lpstr>
      <vt:lpstr>Atrrition by Age Group</vt:lpstr>
      <vt:lpstr>Material Status</vt:lpstr>
      <vt:lpstr>Dashboard</vt:lpstr>
      <vt:lpstr>Data</vt:lpstr>
      <vt:lpstr>Images</vt:lpstr>
      <vt:lpstr>Background 1</vt:lpstr>
      <vt:lpstr>Background 3</vt:lpstr>
      <vt:lpstr>Sheet6</vt:lpstr>
      <vt:lpstr>Sheet7</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 G5</cp:lastModifiedBy>
  <dcterms:created xsi:type="dcterms:W3CDTF">2022-12-29T16:02:46Z</dcterms:created>
  <dcterms:modified xsi:type="dcterms:W3CDTF">2023-12-25T09:16:18Z</dcterms:modified>
</cp:coreProperties>
</file>