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 PC\Desktop\MS PP Data Science\DAT101x_Labfiles\"/>
    </mc:Choice>
  </mc:AlternateContent>
  <bookViews>
    <workbookView xWindow="0" yWindow="0" windowWidth="20490" windowHeight="7620" activeTab="1"/>
  </bookViews>
  <sheets>
    <sheet name="Sheet2" sheetId="2" r:id="rId1"/>
    <sheet name="Sheet1" sheetId="1" r:id="rId2"/>
  </sheets>
  <definedNames>
    <definedName name="_xlchart.v1.0" hidden="1">Sheet1!$D$2:$D$32</definedName>
    <definedName name="_xlchart.v1.1" hidden="1">Sheet1!$E$2:$E$32</definedName>
    <definedName name="_xlchart.v1.2" hidden="1">Sheet1!$H$2:$H$32</definedName>
    <definedName name="Slicer_Day">#N/A</definedName>
  </definedNames>
  <calcPr calcId="162913"/>
  <pivotCaches>
    <pivotCache cacheId="0" r:id="rId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1" l="1"/>
  <c r="F3" i="1"/>
  <c r="F4" i="1"/>
  <c r="F5" i="1"/>
  <c r="F6" i="1"/>
  <c r="F7" i="1"/>
  <c r="F8" i="1"/>
  <c r="F9" i="1"/>
  <c r="F10" i="1"/>
  <c r="F11" i="1"/>
  <c r="F12" i="1"/>
  <c r="F13" i="1"/>
  <c r="F14" i="1"/>
  <c r="F16" i="1"/>
  <c r="F17" i="1"/>
  <c r="F18" i="1"/>
  <c r="F19" i="1"/>
  <c r="F20" i="1"/>
  <c r="F21" i="1"/>
  <c r="F22" i="1"/>
  <c r="F23" i="1"/>
  <c r="F24" i="1"/>
  <c r="F25" i="1"/>
  <c r="F26" i="1"/>
  <c r="F27" i="1"/>
  <c r="F28" i="1"/>
  <c r="F29" i="1"/>
  <c r="F30" i="1"/>
  <c r="F31" i="1"/>
  <c r="F32" i="1"/>
  <c r="G33" i="1" l="1"/>
  <c r="F33" i="1"/>
  <c r="E33" i="1"/>
  <c r="D33" i="1"/>
  <c r="B33" i="1"/>
  <c r="A33" i="1"/>
  <c r="B9" i="1"/>
  <c r="B2" i="1"/>
  <c r="B3" i="1"/>
  <c r="B4" i="1"/>
  <c r="B5" i="1"/>
  <c r="B6" i="1"/>
  <c r="B7" i="1"/>
  <c r="B8" i="1"/>
  <c r="B10" i="1"/>
  <c r="B11" i="1"/>
  <c r="B12" i="1"/>
  <c r="B13" i="1"/>
  <c r="B14" i="1"/>
  <c r="B15" i="1"/>
  <c r="B16" i="1"/>
  <c r="B17" i="1"/>
  <c r="B18" i="1"/>
  <c r="B19" i="1"/>
  <c r="B20" i="1"/>
  <c r="B21" i="1"/>
  <c r="B22" i="1"/>
  <c r="B23" i="1"/>
  <c r="B24" i="1"/>
  <c r="B25" i="1"/>
  <c r="B26" i="1"/>
  <c r="B27" i="1"/>
  <c r="B28" i="1"/>
  <c r="B29" i="1"/>
  <c r="B30" i="1"/>
  <c r="B31" i="1"/>
  <c r="B32" i="1"/>
  <c r="F2" i="1"/>
  <c r="J2"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alcChain>
</file>

<file path=xl/sharedStrings.xml><?xml version="1.0" encoding="utf-8"?>
<sst xmlns="http://schemas.openxmlformats.org/spreadsheetml/2006/main" count="67" uniqueCount="24">
  <si>
    <t>Date</t>
  </si>
  <si>
    <t>Location</t>
  </si>
  <si>
    <t>Lemon</t>
  </si>
  <si>
    <t>Orange</t>
  </si>
  <si>
    <t>Temperature</t>
  </si>
  <si>
    <t>Leaflets</t>
  </si>
  <si>
    <t>Price</t>
  </si>
  <si>
    <t>Park</t>
  </si>
  <si>
    <t>Beach</t>
  </si>
  <si>
    <t>Total Sales</t>
  </si>
  <si>
    <t>Revenue</t>
  </si>
  <si>
    <t>Day</t>
  </si>
  <si>
    <t>Row Labels</t>
  </si>
  <si>
    <t>Grand Total</t>
  </si>
  <si>
    <t>Monday</t>
  </si>
  <si>
    <t>Tuesday</t>
  </si>
  <si>
    <t>Wednesday</t>
  </si>
  <si>
    <t>Thursday</t>
  </si>
  <si>
    <t>Friday</t>
  </si>
  <si>
    <t>Saturday</t>
  </si>
  <si>
    <t>Sunday</t>
  </si>
  <si>
    <t>Sum of Lemon</t>
  </si>
  <si>
    <t>Sum of Orange</t>
  </si>
  <si>
    <t>Sum of Total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</si>
</sst>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409]* #,##0.00_ ;_-[$$-409]* \-#,##0.00\ ;_-[$$-409]* &quot;-&quot;??_ ;_-@_ "/>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center"/>
    </xf>
    <xf numFmtId="164" fontId="0" fillId="0" borderId="0" xfId="0" applyNumberFormat="1" applyAlignment="1"/>
    <xf numFmtId="0" fontId="0" fillId="0" borderId="0" xfId="0" applyNumberFormat="1" applyAlignment="1">
      <alignment horizontal="center"/>
    </xf>
    <xf numFmtId="0" fontId="0" fillId="0" borderId="0" xfId="0" applyNumberFormat="1" applyAlignment="1">
      <alignment horizontal="left"/>
    </xf>
    <xf numFmtId="0" fontId="0" fillId="0" borderId="0" xfId="0" pivotButton="1"/>
    <xf numFmtId="0" fontId="0" fillId="0" borderId="0" xfId="0" applyAlignment="1">
      <alignment horizontal="left" indent="1"/>
    </xf>
    <xf numFmtId="0" fontId="0" fillId="0" borderId="0" xfId="0" applyNumberFormat="1"/>
  </cellXfs>
  <cellStyles count="1">
    <cellStyle name="Normal" xfId="0" builtinId="0"/>
  </cellStyles>
  <dxfs count="10">
    <dxf>
      <numFmt numFmtId="164" formatCode="_-[$$-409]* #,##0.00_ ;_-[$$-409]* \-#,##0.00\ ;_-[$$-409]* &quot;-&quot;??_ ;_-@_ "/>
      <alignment horizontal="general" vertical="bottom" textRotation="0" wrapText="0" indent="0" justifyLastLine="0" shrinkToFit="0" readingOrder="0"/>
    </dxf>
    <dxf>
      <numFmt numFmtId="164" formatCode="_-[$$-409]* #,##0.00_ ;_-[$$-409]* \-#,##0.00\ ;_-[$$-409]* &quot;-&quot;??_ ;_-@_ "/>
      <alignment horizontal="general"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 (Autosaved).xlsx]Sheet2!PivotTable1</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s>
    <c:plotArea>
      <c:layout/>
      <c:barChart>
        <c:barDir val="col"/>
        <c:grouping val="clustered"/>
        <c:varyColors val="0"/>
        <c:ser>
          <c:idx val="0"/>
          <c:order val="0"/>
          <c:tx>
            <c:strRef>
              <c:f>Sheet2!$B$3</c:f>
              <c:strCache>
                <c:ptCount val="1"/>
                <c:pt idx="0">
                  <c:v>Sum of Lemon</c:v>
                </c:pt>
              </c:strCache>
            </c:strRef>
          </c:tx>
          <c:spPr>
            <a:solidFill>
              <a:schemeClr val="accent1"/>
            </a:solidFill>
            <a:ln>
              <a:noFill/>
            </a:ln>
            <a:effectLst/>
          </c:spPr>
          <c:invertIfNegative val="0"/>
          <c:cat>
            <c:multiLvlStrRef>
              <c:f>Sheet2!$A$4:$A$25</c:f>
              <c:multiLvlStrCache>
                <c:ptCount val="14"/>
                <c:lvl>
                  <c:pt idx="0">
                    <c:v>Beach</c:v>
                  </c:pt>
                  <c:pt idx="1">
                    <c:v>Park</c:v>
                  </c:pt>
                  <c:pt idx="2">
                    <c:v>Beach</c:v>
                  </c:pt>
                  <c:pt idx="3">
                    <c:v>Park</c:v>
                  </c:pt>
                  <c:pt idx="4">
                    <c:v>Beach</c:v>
                  </c:pt>
                  <c:pt idx="5">
                    <c:v>Park</c:v>
                  </c:pt>
                  <c:pt idx="6">
                    <c:v>Beach</c:v>
                  </c:pt>
                  <c:pt idx="7">
                    <c:v>Park</c:v>
                  </c:pt>
                  <c:pt idx="8">
                    <c:v>Beach</c:v>
                  </c:pt>
                  <c:pt idx="9">
                    <c:v>Park</c:v>
                  </c:pt>
                  <c:pt idx="10">
                    <c:v>Beach</c:v>
                  </c:pt>
                  <c:pt idx="11">
                    <c:v>Park</c:v>
                  </c:pt>
                  <c:pt idx="12">
                    <c:v>Beach</c:v>
                  </c:pt>
                  <c:pt idx="13">
                    <c:v>Park</c:v>
                  </c:pt>
                </c:lvl>
                <c:lvl>
                  <c:pt idx="0">
                    <c:v>Monday</c:v>
                  </c:pt>
                  <c:pt idx="2">
                    <c:v>Tuesday</c:v>
                  </c:pt>
                  <c:pt idx="4">
                    <c:v>Wednesday</c:v>
                  </c:pt>
                  <c:pt idx="6">
                    <c:v>Thursday</c:v>
                  </c:pt>
                  <c:pt idx="8">
                    <c:v>Friday</c:v>
                  </c:pt>
                  <c:pt idx="10">
                    <c:v>Saturday</c:v>
                  </c:pt>
                  <c:pt idx="12">
                    <c:v>Sunday</c:v>
                  </c:pt>
                </c:lvl>
              </c:multiLvlStrCache>
            </c:multiLvlStrRef>
          </c:cat>
          <c:val>
            <c:numRef>
              <c:f>Sheet2!$B$4:$B$25</c:f>
              <c:numCache>
                <c:formatCode>General</c:formatCode>
                <c:ptCount val="14"/>
                <c:pt idx="0">
                  <c:v>296</c:v>
                </c:pt>
                <c:pt idx="1">
                  <c:v>287</c:v>
                </c:pt>
                <c:pt idx="2">
                  <c:v>289</c:v>
                </c:pt>
                <c:pt idx="3">
                  <c:v>298</c:v>
                </c:pt>
                <c:pt idx="4">
                  <c:v>212</c:v>
                </c:pt>
                <c:pt idx="5">
                  <c:v>175</c:v>
                </c:pt>
                <c:pt idx="6">
                  <c:v>265</c:v>
                </c:pt>
                <c:pt idx="7">
                  <c:v>179</c:v>
                </c:pt>
                <c:pt idx="8">
                  <c:v>221</c:v>
                </c:pt>
                <c:pt idx="9">
                  <c:v>309</c:v>
                </c:pt>
                <c:pt idx="10">
                  <c:v>303</c:v>
                </c:pt>
                <c:pt idx="11">
                  <c:v>218</c:v>
                </c:pt>
                <c:pt idx="12">
                  <c:v>331</c:v>
                </c:pt>
                <c:pt idx="13">
                  <c:v>231</c:v>
                </c:pt>
              </c:numCache>
            </c:numRef>
          </c:val>
          <c:extLst>
            <c:ext xmlns:c16="http://schemas.microsoft.com/office/drawing/2014/chart" uri="{C3380CC4-5D6E-409C-BE32-E72D297353CC}">
              <c16:uniqueId val="{00000001-7C30-4BD3-BD7B-63FA4135EC4D}"/>
            </c:ext>
          </c:extLst>
        </c:ser>
        <c:ser>
          <c:idx val="1"/>
          <c:order val="1"/>
          <c:tx>
            <c:strRef>
              <c:f>Sheet2!$C$3</c:f>
              <c:strCache>
                <c:ptCount val="1"/>
                <c:pt idx="0">
                  <c:v>Sum of Orange</c:v>
                </c:pt>
              </c:strCache>
            </c:strRef>
          </c:tx>
          <c:spPr>
            <a:solidFill>
              <a:schemeClr val="accent2"/>
            </a:solidFill>
            <a:ln>
              <a:noFill/>
            </a:ln>
            <a:effectLst/>
          </c:spPr>
          <c:invertIfNegative val="0"/>
          <c:cat>
            <c:multiLvlStrRef>
              <c:f>Sheet2!$A$4:$A$25</c:f>
              <c:multiLvlStrCache>
                <c:ptCount val="14"/>
                <c:lvl>
                  <c:pt idx="0">
                    <c:v>Beach</c:v>
                  </c:pt>
                  <c:pt idx="1">
                    <c:v>Park</c:v>
                  </c:pt>
                  <c:pt idx="2">
                    <c:v>Beach</c:v>
                  </c:pt>
                  <c:pt idx="3">
                    <c:v>Park</c:v>
                  </c:pt>
                  <c:pt idx="4">
                    <c:v>Beach</c:v>
                  </c:pt>
                  <c:pt idx="5">
                    <c:v>Park</c:v>
                  </c:pt>
                  <c:pt idx="6">
                    <c:v>Beach</c:v>
                  </c:pt>
                  <c:pt idx="7">
                    <c:v>Park</c:v>
                  </c:pt>
                  <c:pt idx="8">
                    <c:v>Beach</c:v>
                  </c:pt>
                  <c:pt idx="9">
                    <c:v>Park</c:v>
                  </c:pt>
                  <c:pt idx="10">
                    <c:v>Beach</c:v>
                  </c:pt>
                  <c:pt idx="11">
                    <c:v>Park</c:v>
                  </c:pt>
                  <c:pt idx="12">
                    <c:v>Beach</c:v>
                  </c:pt>
                  <c:pt idx="13">
                    <c:v>Park</c:v>
                  </c:pt>
                </c:lvl>
                <c:lvl>
                  <c:pt idx="0">
                    <c:v>Monday</c:v>
                  </c:pt>
                  <c:pt idx="2">
                    <c:v>Tuesday</c:v>
                  </c:pt>
                  <c:pt idx="4">
                    <c:v>Wednesday</c:v>
                  </c:pt>
                  <c:pt idx="6">
                    <c:v>Thursday</c:v>
                  </c:pt>
                  <c:pt idx="8">
                    <c:v>Friday</c:v>
                  </c:pt>
                  <c:pt idx="10">
                    <c:v>Saturday</c:v>
                  </c:pt>
                  <c:pt idx="12">
                    <c:v>Sunday</c:v>
                  </c:pt>
                </c:lvl>
              </c:multiLvlStrCache>
            </c:multiLvlStrRef>
          </c:cat>
          <c:val>
            <c:numRef>
              <c:f>Sheet2!$C$4:$C$25</c:f>
              <c:numCache>
                <c:formatCode>General</c:formatCode>
                <c:ptCount val="14"/>
                <c:pt idx="0">
                  <c:v>219</c:v>
                </c:pt>
                <c:pt idx="1">
                  <c:v>205</c:v>
                </c:pt>
                <c:pt idx="2">
                  <c:v>213</c:v>
                </c:pt>
                <c:pt idx="3">
                  <c:v>214</c:v>
                </c:pt>
                <c:pt idx="4">
                  <c:v>144</c:v>
                </c:pt>
                <c:pt idx="5">
                  <c:v>110</c:v>
                </c:pt>
                <c:pt idx="6">
                  <c:v>186</c:v>
                </c:pt>
                <c:pt idx="7">
                  <c:v>113</c:v>
                </c:pt>
                <c:pt idx="8">
                  <c:v>148</c:v>
                </c:pt>
                <c:pt idx="9">
                  <c:v>208</c:v>
                </c:pt>
                <c:pt idx="10">
                  <c:v>202</c:v>
                </c:pt>
                <c:pt idx="11">
                  <c:v>149</c:v>
                </c:pt>
                <c:pt idx="12">
                  <c:v>221</c:v>
                </c:pt>
                <c:pt idx="13">
                  <c:v>159</c:v>
                </c:pt>
              </c:numCache>
            </c:numRef>
          </c:val>
          <c:extLst>
            <c:ext xmlns:c16="http://schemas.microsoft.com/office/drawing/2014/chart" uri="{C3380CC4-5D6E-409C-BE32-E72D297353CC}">
              <c16:uniqueId val="{00000002-7C30-4BD3-BD7B-63FA4135EC4D}"/>
            </c:ext>
          </c:extLst>
        </c:ser>
        <c:ser>
          <c:idx val="2"/>
          <c:order val="2"/>
          <c:tx>
            <c:strRef>
              <c:f>Sheet2!$D$3</c:f>
              <c:strCache>
                <c:ptCount val="1"/>
                <c:pt idx="0">
                  <c:v>Sum of Total Sales</c:v>
                </c:pt>
              </c:strCache>
            </c:strRef>
          </c:tx>
          <c:spPr>
            <a:solidFill>
              <a:schemeClr val="accent3"/>
            </a:solidFill>
            <a:ln>
              <a:noFill/>
            </a:ln>
            <a:effectLst/>
          </c:spPr>
          <c:invertIfNegative val="0"/>
          <c:cat>
            <c:multiLvlStrRef>
              <c:f>Sheet2!$A$4:$A$25</c:f>
              <c:multiLvlStrCache>
                <c:ptCount val="14"/>
                <c:lvl>
                  <c:pt idx="0">
                    <c:v>Beach</c:v>
                  </c:pt>
                  <c:pt idx="1">
                    <c:v>Park</c:v>
                  </c:pt>
                  <c:pt idx="2">
                    <c:v>Beach</c:v>
                  </c:pt>
                  <c:pt idx="3">
                    <c:v>Park</c:v>
                  </c:pt>
                  <c:pt idx="4">
                    <c:v>Beach</c:v>
                  </c:pt>
                  <c:pt idx="5">
                    <c:v>Park</c:v>
                  </c:pt>
                  <c:pt idx="6">
                    <c:v>Beach</c:v>
                  </c:pt>
                  <c:pt idx="7">
                    <c:v>Park</c:v>
                  </c:pt>
                  <c:pt idx="8">
                    <c:v>Beach</c:v>
                  </c:pt>
                  <c:pt idx="9">
                    <c:v>Park</c:v>
                  </c:pt>
                  <c:pt idx="10">
                    <c:v>Beach</c:v>
                  </c:pt>
                  <c:pt idx="11">
                    <c:v>Park</c:v>
                  </c:pt>
                  <c:pt idx="12">
                    <c:v>Beach</c:v>
                  </c:pt>
                  <c:pt idx="13">
                    <c:v>Park</c:v>
                  </c:pt>
                </c:lvl>
                <c:lvl>
                  <c:pt idx="0">
                    <c:v>Monday</c:v>
                  </c:pt>
                  <c:pt idx="2">
                    <c:v>Tuesday</c:v>
                  </c:pt>
                  <c:pt idx="4">
                    <c:v>Wednesday</c:v>
                  </c:pt>
                  <c:pt idx="6">
                    <c:v>Thursday</c:v>
                  </c:pt>
                  <c:pt idx="8">
                    <c:v>Friday</c:v>
                  </c:pt>
                  <c:pt idx="10">
                    <c:v>Saturday</c:v>
                  </c:pt>
                  <c:pt idx="12">
                    <c:v>Sunday</c:v>
                  </c:pt>
                </c:lvl>
              </c:multiLvlStrCache>
            </c:multiLvlStrRef>
          </c:cat>
          <c:val>
            <c:numRef>
              <c:f>Sheet2!$D$4:$D$25</c:f>
              <c:numCache>
                <c:formatCode>General</c:formatCode>
                <c:ptCount val="14"/>
                <c:pt idx="0">
                  <c:v>515</c:v>
                </c:pt>
                <c:pt idx="1">
                  <c:v>492</c:v>
                </c:pt>
                <c:pt idx="2">
                  <c:v>502</c:v>
                </c:pt>
                <c:pt idx="3">
                  <c:v>512</c:v>
                </c:pt>
                <c:pt idx="4">
                  <c:v>356</c:v>
                </c:pt>
                <c:pt idx="5">
                  <c:v>285</c:v>
                </c:pt>
                <c:pt idx="6">
                  <c:v>451</c:v>
                </c:pt>
                <c:pt idx="7">
                  <c:v>292</c:v>
                </c:pt>
                <c:pt idx="8">
                  <c:v>369</c:v>
                </c:pt>
                <c:pt idx="9">
                  <c:v>517</c:v>
                </c:pt>
                <c:pt idx="10">
                  <c:v>505</c:v>
                </c:pt>
                <c:pt idx="11">
                  <c:v>367</c:v>
                </c:pt>
                <c:pt idx="12">
                  <c:v>552</c:v>
                </c:pt>
                <c:pt idx="13">
                  <c:v>390</c:v>
                </c:pt>
              </c:numCache>
            </c:numRef>
          </c:val>
          <c:extLst>
            <c:ext xmlns:c16="http://schemas.microsoft.com/office/drawing/2014/chart" uri="{C3380CC4-5D6E-409C-BE32-E72D297353CC}">
              <c16:uniqueId val="{00000004-7C30-4BD3-BD7B-63FA4135EC4D}"/>
            </c:ext>
          </c:extLst>
        </c:ser>
        <c:dLbls>
          <c:showLegendKey val="0"/>
          <c:showVal val="0"/>
          <c:showCatName val="0"/>
          <c:showSerName val="0"/>
          <c:showPercent val="0"/>
          <c:showBubbleSize val="0"/>
        </c:dLbls>
        <c:gapWidth val="219"/>
        <c:overlap val="-27"/>
        <c:axId val="845118144"/>
        <c:axId val="845128544"/>
      </c:barChart>
      <c:catAx>
        <c:axId val="845118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28544"/>
        <c:crosses val="autoZero"/>
        <c:auto val="1"/>
        <c:lblAlgn val="ctr"/>
        <c:lblOffset val="100"/>
        <c:noMultiLvlLbl val="0"/>
      </c:catAx>
      <c:valAx>
        <c:axId val="84512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1814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Revenue</a:t>
            </a:r>
            <a:r>
              <a:rPr lang="en-IN" baseline="0"/>
              <a:t> Over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numRef>
              <c:f>Sheet1!$A$2:$A$32</c:f>
              <c:numCache>
                <c:formatCode>m/d/yyyy</c:formatCode>
                <c:ptCount val="31"/>
                <c:pt idx="0">
                  <c:v>42552</c:v>
                </c:pt>
                <c:pt idx="1">
                  <c:v>42553</c:v>
                </c:pt>
                <c:pt idx="2">
                  <c:v>42554</c:v>
                </c:pt>
                <c:pt idx="3">
                  <c:v>42555</c:v>
                </c:pt>
                <c:pt idx="4">
                  <c:v>42556</c:v>
                </c:pt>
                <c:pt idx="5">
                  <c:v>42557</c:v>
                </c:pt>
                <c:pt idx="6">
                  <c:v>42558</c:v>
                </c:pt>
                <c:pt idx="7">
                  <c:v>42559</c:v>
                </c:pt>
                <c:pt idx="8">
                  <c:v>42560</c:v>
                </c:pt>
                <c:pt idx="9">
                  <c:v>42561</c:v>
                </c:pt>
                <c:pt idx="10">
                  <c:v>42562</c:v>
                </c:pt>
                <c:pt idx="11">
                  <c:v>42563</c:v>
                </c:pt>
                <c:pt idx="12">
                  <c:v>42564</c:v>
                </c:pt>
                <c:pt idx="13">
                  <c:v>42565</c:v>
                </c:pt>
                <c:pt idx="14">
                  <c:v>42566</c:v>
                </c:pt>
                <c:pt idx="15">
                  <c:v>42567</c:v>
                </c:pt>
                <c:pt idx="16">
                  <c:v>42568</c:v>
                </c:pt>
                <c:pt idx="17">
                  <c:v>42569</c:v>
                </c:pt>
                <c:pt idx="18">
                  <c:v>42570</c:v>
                </c:pt>
                <c:pt idx="19">
                  <c:v>42571</c:v>
                </c:pt>
                <c:pt idx="20">
                  <c:v>42572</c:v>
                </c:pt>
                <c:pt idx="21">
                  <c:v>42573</c:v>
                </c:pt>
                <c:pt idx="22">
                  <c:v>42574</c:v>
                </c:pt>
                <c:pt idx="23">
                  <c:v>42575</c:v>
                </c:pt>
                <c:pt idx="24">
                  <c:v>42576</c:v>
                </c:pt>
                <c:pt idx="25">
                  <c:v>42577</c:v>
                </c:pt>
                <c:pt idx="26">
                  <c:v>42578</c:v>
                </c:pt>
                <c:pt idx="27">
                  <c:v>42579</c:v>
                </c:pt>
                <c:pt idx="28">
                  <c:v>42580</c:v>
                </c:pt>
                <c:pt idx="29">
                  <c:v>42581</c:v>
                </c:pt>
                <c:pt idx="30">
                  <c:v>42582</c:v>
                </c:pt>
              </c:numCache>
            </c:numRef>
          </c:cat>
          <c:val>
            <c:numRef>
              <c:f>Sheet1!$J$2:$J$32</c:f>
              <c:numCache>
                <c:formatCode>_-[$$-409]* #,##0.00_ ;_-[$$-409]* \-#,##0.00\ ;_-[$$-409]* "-"??_ ;_-@_ </c:formatCode>
                <c:ptCount val="31"/>
                <c:pt idx="0">
                  <c:v>41</c:v>
                </c:pt>
                <c:pt idx="1">
                  <c:v>41.25</c:v>
                </c:pt>
                <c:pt idx="2">
                  <c:v>46.75</c:v>
                </c:pt>
                <c:pt idx="3">
                  <c:v>58.25</c:v>
                </c:pt>
                <c:pt idx="4">
                  <c:v>69.25</c:v>
                </c:pt>
                <c:pt idx="5">
                  <c:v>43</c:v>
                </c:pt>
                <c:pt idx="6">
                  <c:v>61</c:v>
                </c:pt>
                <c:pt idx="7">
                  <c:v>52.25</c:v>
                </c:pt>
                <c:pt idx="8">
                  <c:v>57.25</c:v>
                </c:pt>
                <c:pt idx="9">
                  <c:v>59.5</c:v>
                </c:pt>
                <c:pt idx="10">
                  <c:v>70.5</c:v>
                </c:pt>
                <c:pt idx="11">
                  <c:v>56.25</c:v>
                </c:pt>
                <c:pt idx="12">
                  <c:v>46</c:v>
                </c:pt>
                <c:pt idx="13">
                  <c:v>51.75</c:v>
                </c:pt>
                <c:pt idx="14">
                  <c:v>80</c:v>
                </c:pt>
                <c:pt idx="15">
                  <c:v>65.5</c:v>
                </c:pt>
                <c:pt idx="16">
                  <c:v>95.5</c:v>
                </c:pt>
                <c:pt idx="17">
                  <c:v>111.5</c:v>
                </c:pt>
                <c:pt idx="18">
                  <c:v>103.5</c:v>
                </c:pt>
                <c:pt idx="19">
                  <c:v>56.5</c:v>
                </c:pt>
                <c:pt idx="20">
                  <c:v>66.5</c:v>
                </c:pt>
                <c:pt idx="21">
                  <c:v>93.5</c:v>
                </c:pt>
                <c:pt idx="22">
                  <c:v>101</c:v>
                </c:pt>
                <c:pt idx="23">
                  <c:v>101.5</c:v>
                </c:pt>
                <c:pt idx="24">
                  <c:v>134.5</c:v>
                </c:pt>
                <c:pt idx="25">
                  <c:v>106.75</c:v>
                </c:pt>
                <c:pt idx="26">
                  <c:v>60.199999999999996</c:v>
                </c:pt>
                <c:pt idx="27">
                  <c:v>55.65</c:v>
                </c:pt>
                <c:pt idx="28">
                  <c:v>58.099999999999994</c:v>
                </c:pt>
                <c:pt idx="29">
                  <c:v>50.75</c:v>
                </c:pt>
                <c:pt idx="30">
                  <c:v>43.05</c:v>
                </c:pt>
              </c:numCache>
            </c:numRef>
          </c:val>
          <c:smooth val="0"/>
          <c:extLst>
            <c:ext xmlns:c16="http://schemas.microsoft.com/office/drawing/2014/chart" uri="{C3380CC4-5D6E-409C-BE32-E72D297353CC}">
              <c16:uniqueId val="{00000000-F068-4F5F-B93A-46EA09C72207}"/>
            </c:ext>
          </c:extLst>
        </c:ser>
        <c:dLbls>
          <c:showLegendKey val="0"/>
          <c:showVal val="0"/>
          <c:showCatName val="0"/>
          <c:showSerName val="0"/>
          <c:showPercent val="0"/>
          <c:showBubbleSize val="0"/>
        </c:dLbls>
        <c:smooth val="0"/>
        <c:axId val="831794224"/>
        <c:axId val="831804208"/>
      </c:lineChart>
      <c:dateAx>
        <c:axId val="831794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804208"/>
        <c:crosses val="autoZero"/>
        <c:auto val="1"/>
        <c:lblOffset val="100"/>
        <c:baseTimeUnit val="days"/>
      </c:dateAx>
      <c:valAx>
        <c:axId val="8318042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1794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Flavours</a:t>
            </a:r>
            <a:r>
              <a:rPr lang="en-IN" baseline="0"/>
              <a:t> over time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Lemons</c:v>
          </c:tx>
          <c:spPr>
            <a:solidFill>
              <a:schemeClr val="accent1"/>
            </a:solidFill>
            <a:ln>
              <a:noFill/>
            </a:ln>
            <a:effectLst/>
          </c:spPr>
          <c:invertIfNegative val="0"/>
          <c:cat>
            <c:numRef>
              <c:f>Sheet1!$A$2:$A$32</c:f>
              <c:numCache>
                <c:formatCode>m/d/yyyy</c:formatCode>
                <c:ptCount val="31"/>
                <c:pt idx="0">
                  <c:v>42552</c:v>
                </c:pt>
                <c:pt idx="1">
                  <c:v>42553</c:v>
                </c:pt>
                <c:pt idx="2">
                  <c:v>42554</c:v>
                </c:pt>
                <c:pt idx="3">
                  <c:v>42555</c:v>
                </c:pt>
                <c:pt idx="4">
                  <c:v>42556</c:v>
                </c:pt>
                <c:pt idx="5">
                  <c:v>42557</c:v>
                </c:pt>
                <c:pt idx="6">
                  <c:v>42558</c:v>
                </c:pt>
                <c:pt idx="7">
                  <c:v>42559</c:v>
                </c:pt>
                <c:pt idx="8">
                  <c:v>42560</c:v>
                </c:pt>
                <c:pt idx="9">
                  <c:v>42561</c:v>
                </c:pt>
                <c:pt idx="10">
                  <c:v>42562</c:v>
                </c:pt>
                <c:pt idx="11">
                  <c:v>42563</c:v>
                </c:pt>
                <c:pt idx="12">
                  <c:v>42564</c:v>
                </c:pt>
                <c:pt idx="13">
                  <c:v>42565</c:v>
                </c:pt>
                <c:pt idx="14">
                  <c:v>42566</c:v>
                </c:pt>
                <c:pt idx="15">
                  <c:v>42567</c:v>
                </c:pt>
                <c:pt idx="16">
                  <c:v>42568</c:v>
                </c:pt>
                <c:pt idx="17">
                  <c:v>42569</c:v>
                </c:pt>
                <c:pt idx="18">
                  <c:v>42570</c:v>
                </c:pt>
                <c:pt idx="19">
                  <c:v>42571</c:v>
                </c:pt>
                <c:pt idx="20">
                  <c:v>42572</c:v>
                </c:pt>
                <c:pt idx="21">
                  <c:v>42573</c:v>
                </c:pt>
                <c:pt idx="22">
                  <c:v>42574</c:v>
                </c:pt>
                <c:pt idx="23">
                  <c:v>42575</c:v>
                </c:pt>
                <c:pt idx="24">
                  <c:v>42576</c:v>
                </c:pt>
                <c:pt idx="25">
                  <c:v>42577</c:v>
                </c:pt>
                <c:pt idx="26">
                  <c:v>42578</c:v>
                </c:pt>
                <c:pt idx="27">
                  <c:v>42579</c:v>
                </c:pt>
                <c:pt idx="28">
                  <c:v>42580</c:v>
                </c:pt>
                <c:pt idx="29">
                  <c:v>42581</c:v>
                </c:pt>
                <c:pt idx="30">
                  <c:v>42582</c:v>
                </c:pt>
              </c:numCache>
            </c:numRef>
          </c:cat>
          <c:val>
            <c:numRef>
              <c:f>Sheet1!$D$2:$D$32</c:f>
              <c:numCache>
                <c:formatCode>General</c:formatCode>
                <c:ptCount val="31"/>
                <c:pt idx="0">
                  <c:v>97</c:v>
                </c:pt>
                <c:pt idx="1">
                  <c:v>98</c:v>
                </c:pt>
                <c:pt idx="2">
                  <c:v>110</c:v>
                </c:pt>
                <c:pt idx="3">
                  <c:v>134</c:v>
                </c:pt>
                <c:pt idx="4">
                  <c:v>159</c:v>
                </c:pt>
                <c:pt idx="5">
                  <c:v>103</c:v>
                </c:pt>
                <c:pt idx="6">
                  <c:v>143</c:v>
                </c:pt>
                <c:pt idx="7">
                  <c:v>123</c:v>
                </c:pt>
                <c:pt idx="8">
                  <c:v>134</c:v>
                </c:pt>
                <c:pt idx="9">
                  <c:v>140</c:v>
                </c:pt>
                <c:pt idx="10">
                  <c:v>162</c:v>
                </c:pt>
                <c:pt idx="11">
                  <c:v>130</c:v>
                </c:pt>
                <c:pt idx="12">
                  <c:v>109</c:v>
                </c:pt>
                <c:pt idx="13">
                  <c:v>122</c:v>
                </c:pt>
                <c:pt idx="14">
                  <c:v>98</c:v>
                </c:pt>
                <c:pt idx="15">
                  <c:v>81</c:v>
                </c:pt>
                <c:pt idx="16">
                  <c:v>115</c:v>
                </c:pt>
                <c:pt idx="17">
                  <c:v>131</c:v>
                </c:pt>
                <c:pt idx="18">
                  <c:v>122</c:v>
                </c:pt>
                <c:pt idx="19">
                  <c:v>71</c:v>
                </c:pt>
                <c:pt idx="20">
                  <c:v>83</c:v>
                </c:pt>
                <c:pt idx="21">
                  <c:v>112</c:v>
                </c:pt>
                <c:pt idx="22">
                  <c:v>120</c:v>
                </c:pt>
                <c:pt idx="23">
                  <c:v>121</c:v>
                </c:pt>
                <c:pt idx="24">
                  <c:v>156</c:v>
                </c:pt>
                <c:pt idx="25">
                  <c:v>176</c:v>
                </c:pt>
                <c:pt idx="26">
                  <c:v>104</c:v>
                </c:pt>
                <c:pt idx="27">
                  <c:v>96</c:v>
                </c:pt>
                <c:pt idx="28">
                  <c:v>100</c:v>
                </c:pt>
                <c:pt idx="29">
                  <c:v>88</c:v>
                </c:pt>
                <c:pt idx="30">
                  <c:v>76</c:v>
                </c:pt>
              </c:numCache>
            </c:numRef>
          </c:val>
          <c:extLst>
            <c:ext xmlns:c16="http://schemas.microsoft.com/office/drawing/2014/chart" uri="{C3380CC4-5D6E-409C-BE32-E72D297353CC}">
              <c16:uniqueId val="{00000000-EE40-4C8D-8866-1DBF83850FFF}"/>
            </c:ext>
          </c:extLst>
        </c:ser>
        <c:ser>
          <c:idx val="1"/>
          <c:order val="1"/>
          <c:tx>
            <c:v>Oranges</c:v>
          </c:tx>
          <c:spPr>
            <a:solidFill>
              <a:schemeClr val="accent2"/>
            </a:solidFill>
            <a:ln>
              <a:noFill/>
            </a:ln>
            <a:effectLst/>
          </c:spPr>
          <c:invertIfNegative val="0"/>
          <c:cat>
            <c:numRef>
              <c:f>Sheet1!$A$2:$A$32</c:f>
              <c:numCache>
                <c:formatCode>m/d/yyyy</c:formatCode>
                <c:ptCount val="31"/>
                <c:pt idx="0">
                  <c:v>42552</c:v>
                </c:pt>
                <c:pt idx="1">
                  <c:v>42553</c:v>
                </c:pt>
                <c:pt idx="2">
                  <c:v>42554</c:v>
                </c:pt>
                <c:pt idx="3">
                  <c:v>42555</c:v>
                </c:pt>
                <c:pt idx="4">
                  <c:v>42556</c:v>
                </c:pt>
                <c:pt idx="5">
                  <c:v>42557</c:v>
                </c:pt>
                <c:pt idx="6">
                  <c:v>42558</c:v>
                </c:pt>
                <c:pt idx="7">
                  <c:v>42559</c:v>
                </c:pt>
                <c:pt idx="8">
                  <c:v>42560</c:v>
                </c:pt>
                <c:pt idx="9">
                  <c:v>42561</c:v>
                </c:pt>
                <c:pt idx="10">
                  <c:v>42562</c:v>
                </c:pt>
                <c:pt idx="11">
                  <c:v>42563</c:v>
                </c:pt>
                <c:pt idx="12">
                  <c:v>42564</c:v>
                </c:pt>
                <c:pt idx="13">
                  <c:v>42565</c:v>
                </c:pt>
                <c:pt idx="14">
                  <c:v>42566</c:v>
                </c:pt>
                <c:pt idx="15">
                  <c:v>42567</c:v>
                </c:pt>
                <c:pt idx="16">
                  <c:v>42568</c:v>
                </c:pt>
                <c:pt idx="17">
                  <c:v>42569</c:v>
                </c:pt>
                <c:pt idx="18">
                  <c:v>42570</c:v>
                </c:pt>
                <c:pt idx="19">
                  <c:v>42571</c:v>
                </c:pt>
                <c:pt idx="20">
                  <c:v>42572</c:v>
                </c:pt>
                <c:pt idx="21">
                  <c:v>42573</c:v>
                </c:pt>
                <c:pt idx="22">
                  <c:v>42574</c:v>
                </c:pt>
                <c:pt idx="23">
                  <c:v>42575</c:v>
                </c:pt>
                <c:pt idx="24">
                  <c:v>42576</c:v>
                </c:pt>
                <c:pt idx="25">
                  <c:v>42577</c:v>
                </c:pt>
                <c:pt idx="26">
                  <c:v>42578</c:v>
                </c:pt>
                <c:pt idx="27">
                  <c:v>42579</c:v>
                </c:pt>
                <c:pt idx="28">
                  <c:v>42580</c:v>
                </c:pt>
                <c:pt idx="29">
                  <c:v>42581</c:v>
                </c:pt>
                <c:pt idx="30">
                  <c:v>42582</c:v>
                </c:pt>
              </c:numCache>
            </c:numRef>
          </c:cat>
          <c:val>
            <c:numRef>
              <c:f>Sheet1!$E$2:$E$32</c:f>
              <c:numCache>
                <c:formatCode>General</c:formatCode>
                <c:ptCount val="31"/>
                <c:pt idx="0">
                  <c:v>67</c:v>
                </c:pt>
                <c:pt idx="1">
                  <c:v>67</c:v>
                </c:pt>
                <c:pt idx="2">
                  <c:v>77</c:v>
                </c:pt>
                <c:pt idx="3">
                  <c:v>99</c:v>
                </c:pt>
                <c:pt idx="4">
                  <c:v>118</c:v>
                </c:pt>
                <c:pt idx="5">
                  <c:v>69</c:v>
                </c:pt>
                <c:pt idx="6">
                  <c:v>101</c:v>
                </c:pt>
                <c:pt idx="7">
                  <c:v>86</c:v>
                </c:pt>
                <c:pt idx="8">
                  <c:v>95</c:v>
                </c:pt>
                <c:pt idx="9">
                  <c:v>98</c:v>
                </c:pt>
                <c:pt idx="10">
                  <c:v>120</c:v>
                </c:pt>
                <c:pt idx="11">
                  <c:v>95</c:v>
                </c:pt>
                <c:pt idx="12">
                  <c:v>75</c:v>
                </c:pt>
                <c:pt idx="13">
                  <c:v>85</c:v>
                </c:pt>
                <c:pt idx="14">
                  <c:v>62</c:v>
                </c:pt>
                <c:pt idx="15">
                  <c:v>50</c:v>
                </c:pt>
                <c:pt idx="16">
                  <c:v>76</c:v>
                </c:pt>
                <c:pt idx="17">
                  <c:v>92</c:v>
                </c:pt>
                <c:pt idx="18">
                  <c:v>85</c:v>
                </c:pt>
                <c:pt idx="19">
                  <c:v>42</c:v>
                </c:pt>
                <c:pt idx="20">
                  <c:v>50</c:v>
                </c:pt>
                <c:pt idx="21">
                  <c:v>75</c:v>
                </c:pt>
                <c:pt idx="22">
                  <c:v>82</c:v>
                </c:pt>
                <c:pt idx="23">
                  <c:v>82</c:v>
                </c:pt>
                <c:pt idx="24">
                  <c:v>113</c:v>
                </c:pt>
                <c:pt idx="25">
                  <c:v>129</c:v>
                </c:pt>
                <c:pt idx="26">
                  <c:v>68</c:v>
                </c:pt>
                <c:pt idx="27">
                  <c:v>63</c:v>
                </c:pt>
                <c:pt idx="28">
                  <c:v>66</c:v>
                </c:pt>
                <c:pt idx="29">
                  <c:v>57</c:v>
                </c:pt>
                <c:pt idx="30">
                  <c:v>47</c:v>
                </c:pt>
              </c:numCache>
            </c:numRef>
          </c:val>
          <c:extLst>
            <c:ext xmlns:c16="http://schemas.microsoft.com/office/drawing/2014/chart" uri="{C3380CC4-5D6E-409C-BE32-E72D297353CC}">
              <c16:uniqueId val="{00000001-EE40-4C8D-8866-1DBF83850FFF}"/>
            </c:ext>
          </c:extLst>
        </c:ser>
        <c:dLbls>
          <c:showLegendKey val="0"/>
          <c:showVal val="0"/>
          <c:showCatName val="0"/>
          <c:showSerName val="0"/>
          <c:showPercent val="0"/>
          <c:showBubbleSize val="0"/>
        </c:dLbls>
        <c:gapWidth val="219"/>
        <c:overlap val="-27"/>
        <c:axId val="842245760"/>
        <c:axId val="842242432"/>
      </c:barChart>
      <c:dateAx>
        <c:axId val="84224576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242432"/>
        <c:crosses val="autoZero"/>
        <c:auto val="1"/>
        <c:lblOffset val="100"/>
        <c:baseTimeUnit val="days"/>
      </c:dateAx>
      <c:valAx>
        <c:axId val="842242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245760"/>
        <c:crosses val="autoZero"/>
        <c:crossBetween val="between"/>
      </c:valAx>
      <c:spPr>
        <a:noFill/>
        <a:ln>
          <a:noFill/>
        </a:ln>
        <a:effectLst/>
      </c:spPr>
    </c:plotArea>
    <c:legend>
      <c:legendPos val="b"/>
      <c:layout>
        <c:manualLayout>
          <c:xMode val="edge"/>
          <c:yMode val="edge"/>
          <c:x val="0.37355577427821518"/>
          <c:y val="0.89409667541557303"/>
          <c:w val="0.26199387576552929"/>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wrap="square" lIns="0" tIns="0" rIns="0" bIns="0" anchor="ctr" anchorCtr="1"/>
          <a:lstStyle/>
          <a:p>
            <a:pPr algn="ctr">
              <a:defRPr/>
            </a:pPr>
            <a:r>
              <a:rPr lang="en-US"/>
              <a:t>Leaflets</a:t>
            </a:r>
          </a:p>
        </cx:rich>
      </cx:tx>
    </cx:title>
    <cx:plotArea>
      <cx:plotAreaRegion>
        <cx:series layoutId="clusteredColumn" uniqueId="{CEAF27A6-32DB-4CF6-9874-6C52183C058C}">
          <cx:dataId val="0"/>
          <cx:layoutPr>
            <cx:binning intervalClosed="r">
              <cx:binCount val="1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data id="1">
      <cx:numDim type="val">
        <cx:f>_xlchart.v1.1</cx:f>
      </cx:numDim>
    </cx:data>
  </cx:chartData>
  <cx:chart>
    <cx:title pos="t" align="ctr" overlay="0"/>
    <cx:plotArea>
      <cx:plotAreaRegion>
        <cx:series layoutId="boxWhisker" uniqueId="{C3299C9D-F32A-469F-980B-08960355B595}">
          <cx:dataId val="0"/>
          <cx:layoutPr>
            <cx:visibility meanLine="0" meanMarker="1" nonoutliers="0" outliers="1"/>
            <cx:statistics quartileMethod="exclusive"/>
          </cx:layoutPr>
        </cx:series>
        <cx:series layoutId="boxWhisker" uniqueId="{9F805DE0-170B-4F1F-8063-46881377E898}">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bodyPr rot="-60000000" vert="horz"/>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tx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bodyPr rot="-60000000" vert="horz"/>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b="0" kern="1200" spc="0" baseline="0"/>
    <cs:bodyPr rot="0" vert="horz"/>
  </cs:title>
  <cs:trendline>
    <cs:lnRef idx="0"/>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bodyPr rot="-60000000" vert="horz"/>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3.xml"/><Relationship Id="rId1" Type="http://schemas.openxmlformats.org/officeDocument/2006/relationships/chart" Target="../charts/chart2.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4</xdr:col>
      <xdr:colOff>142875</xdr:colOff>
      <xdr:row>6</xdr:row>
      <xdr:rowOff>52387</xdr:rowOff>
    </xdr:from>
    <xdr:to>
      <xdr:col>10</xdr:col>
      <xdr:colOff>419100</xdr:colOff>
      <xdr:row>20</xdr:row>
      <xdr:rowOff>128587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161925</xdr:colOff>
      <xdr:row>0</xdr:row>
      <xdr:rowOff>0</xdr:rowOff>
    </xdr:from>
    <xdr:to>
      <xdr:col>15</xdr:col>
      <xdr:colOff>161925</xdr:colOff>
      <xdr:row>13</xdr:row>
      <xdr:rowOff>47625</xdr:rowOff>
    </xdr:to>
    <mc:AlternateContent xmlns:mc="http://schemas.openxmlformats.org/markup-compatibility/2006" xmlns:sle15="http://schemas.microsoft.com/office/drawing/2012/slicer">
      <mc:Choice Requires="sle15">
        <xdr:graphicFrame macro="">
          <xdr:nvGraphicFramePr>
            <xdr:cNvPr id="2" name="Day"/>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8829675"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10</xdr:col>
      <xdr:colOff>390525</xdr:colOff>
      <xdr:row>13</xdr:row>
      <xdr:rowOff>109537</xdr:rowOff>
    </xdr:from>
    <xdr:to>
      <xdr:col>18</xdr:col>
      <xdr:colOff>85725</xdr:colOff>
      <xdr:row>27</xdr:row>
      <xdr:rowOff>185737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495300</xdr:colOff>
      <xdr:row>17</xdr:row>
      <xdr:rowOff>52387</xdr:rowOff>
    </xdr:from>
    <xdr:to>
      <xdr:col>18</xdr:col>
      <xdr:colOff>190500</xdr:colOff>
      <xdr:row>31</xdr:row>
      <xdr:rowOff>128587</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47625</xdr:colOff>
      <xdr:row>19</xdr:row>
      <xdr:rowOff>109537</xdr:rowOff>
    </xdr:from>
    <xdr:to>
      <xdr:col>18</xdr:col>
      <xdr:colOff>352425</xdr:colOff>
      <xdr:row>33</xdr:row>
      <xdr:rowOff>185737</xdr:rowOff>
    </xdr:to>
    <mc:AlternateContent xmlns:mc="http://schemas.openxmlformats.org/markup-compatibility/2006">
      <mc:Choice xmlns:cx1="http://schemas.microsoft.com/office/drawing/2015/9/8/chartex" Requires="cx1">
        <xdr:graphicFrame macro="">
          <xdr:nvGraphicFramePr>
            <xdr:cNvPr id="5" name="Chart 4"/>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390525</xdr:colOff>
      <xdr:row>22</xdr:row>
      <xdr:rowOff>52387</xdr:rowOff>
    </xdr:from>
    <xdr:to>
      <xdr:col>19</xdr:col>
      <xdr:colOff>85725</xdr:colOff>
      <xdr:row>36</xdr:row>
      <xdr:rowOff>128587</xdr:rowOff>
    </xdr:to>
    <mc:AlternateContent xmlns:mc="http://schemas.openxmlformats.org/markup-compatibility/2006">
      <mc:Choice xmlns:cx1="http://schemas.microsoft.com/office/drawing/2015/9/8/chartex" Requires="cx1">
        <xdr:graphicFrame macro="">
          <xdr:nvGraphicFramePr>
            <xdr:cNvPr id="6" name="Chart 5"/>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P PC" refreshedDate="43118.401992245374" createdVersion="6" refreshedVersion="6" minRefreshableVersion="3" recordCount="31">
  <cacheSource type="worksheet">
    <worksheetSource name="Table1"/>
  </cacheSource>
  <cacheFields count="10">
    <cacheField name="Date" numFmtId="14">
      <sharedItems containsSemiMixedTypes="0" containsNonDate="0" containsDate="1" containsString="0" minDate="2016-07-01T00:00:00" maxDate="2016-08-01T00:00:00" count="31">
        <d v="2016-07-01T00:00:00"/>
        <d v="2016-07-02T00:00:00"/>
        <d v="2016-07-03T00:00:00"/>
        <d v="2016-07-04T00:00:00"/>
        <d v="2016-07-05T00:00:00"/>
        <d v="2016-07-06T00:00:00"/>
        <d v="2016-07-07T00:00:00"/>
        <d v="2016-07-08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sharedItems>
    </cacheField>
    <cacheField name="Day" numFmtId="14">
      <sharedItems count="7">
        <s v="Friday"/>
        <s v="Saturday"/>
        <s v="Sunday"/>
        <s v="Monday"/>
        <s v="Tuesday"/>
        <s v="Wednesday"/>
        <s v="Thursday"/>
      </sharedItems>
    </cacheField>
    <cacheField name="Location" numFmtId="0">
      <sharedItems count="2">
        <s v="Park"/>
        <s v="Beach"/>
      </sharedItems>
    </cacheField>
    <cacheField name="Lemon" numFmtId="0">
      <sharedItems containsSemiMixedTypes="0" containsString="0" containsNumber="1" containsInteger="1" minValue="71" maxValue="176"/>
    </cacheField>
    <cacheField name="Orange" numFmtId="0">
      <sharedItems containsSemiMixedTypes="0" containsString="0" containsNumber="1" containsInteger="1" minValue="42" maxValue="129"/>
    </cacheField>
    <cacheField name="Total Sales" numFmtId="0">
      <sharedItems containsSemiMixedTypes="0" containsString="0" containsNumber="1" containsInteger="1" minValue="113" maxValue="305"/>
    </cacheField>
    <cacheField name="Temperature" numFmtId="0">
      <sharedItems containsSemiMixedTypes="0" containsString="0" containsNumber="1" containsInteger="1" minValue="70" maxValue="84"/>
    </cacheField>
    <cacheField name="Leaflets" numFmtId="0">
      <sharedItems containsString="0" containsBlank="1" containsNumber="1" containsInteger="1" minValue="68" maxValue="158"/>
    </cacheField>
    <cacheField name="Price" numFmtId="0">
      <sharedItems containsSemiMixedTypes="0" containsString="0" containsNumber="1" minValue="0.25" maxValue="0.5"/>
    </cacheField>
    <cacheField name="Revenue" numFmtId="164">
      <sharedItems containsSemiMixedTypes="0" containsString="0" containsNumber="1" minValue="41" maxValue="134.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1">
  <r>
    <x v="0"/>
    <x v="0"/>
    <x v="0"/>
    <n v="97"/>
    <n v="67"/>
    <n v="164"/>
    <n v="70"/>
    <n v="90"/>
    <n v="0.25"/>
    <n v="41"/>
  </r>
  <r>
    <x v="1"/>
    <x v="1"/>
    <x v="0"/>
    <n v="98"/>
    <n v="67"/>
    <n v="165"/>
    <n v="72"/>
    <n v="90"/>
    <n v="0.25"/>
    <n v="41.25"/>
  </r>
  <r>
    <x v="2"/>
    <x v="2"/>
    <x v="0"/>
    <n v="110"/>
    <n v="77"/>
    <n v="187"/>
    <n v="71"/>
    <n v="104"/>
    <n v="0.25"/>
    <n v="46.75"/>
  </r>
  <r>
    <x v="3"/>
    <x v="3"/>
    <x v="1"/>
    <n v="134"/>
    <n v="99"/>
    <n v="233"/>
    <n v="76"/>
    <n v="98"/>
    <n v="0.25"/>
    <n v="58.25"/>
  </r>
  <r>
    <x v="4"/>
    <x v="4"/>
    <x v="1"/>
    <n v="159"/>
    <n v="118"/>
    <n v="277"/>
    <n v="78"/>
    <n v="135"/>
    <n v="0.25"/>
    <n v="69.25"/>
  </r>
  <r>
    <x v="5"/>
    <x v="5"/>
    <x v="1"/>
    <n v="103"/>
    <n v="69"/>
    <n v="172"/>
    <n v="82"/>
    <n v="90"/>
    <n v="0.25"/>
    <n v="43"/>
  </r>
  <r>
    <x v="6"/>
    <x v="6"/>
    <x v="1"/>
    <n v="143"/>
    <n v="101"/>
    <n v="244"/>
    <n v="81"/>
    <n v="135"/>
    <n v="0.25"/>
    <n v="61"/>
  </r>
  <r>
    <x v="7"/>
    <x v="0"/>
    <x v="1"/>
    <n v="123"/>
    <n v="86"/>
    <n v="209"/>
    <n v="82"/>
    <n v="113"/>
    <n v="0.25"/>
    <n v="52.25"/>
  </r>
  <r>
    <x v="8"/>
    <x v="1"/>
    <x v="1"/>
    <n v="134"/>
    <n v="95"/>
    <n v="229"/>
    <n v="80"/>
    <n v="126"/>
    <n v="0.25"/>
    <n v="57.25"/>
  </r>
  <r>
    <x v="9"/>
    <x v="2"/>
    <x v="1"/>
    <n v="140"/>
    <n v="98"/>
    <n v="238"/>
    <n v="82"/>
    <n v="131"/>
    <n v="0.25"/>
    <n v="59.5"/>
  </r>
  <r>
    <x v="10"/>
    <x v="3"/>
    <x v="1"/>
    <n v="162"/>
    <n v="120"/>
    <n v="282"/>
    <n v="83"/>
    <n v="135"/>
    <n v="0.25"/>
    <n v="70.5"/>
  </r>
  <r>
    <x v="11"/>
    <x v="4"/>
    <x v="1"/>
    <n v="130"/>
    <n v="95"/>
    <n v="225"/>
    <n v="84"/>
    <n v="99"/>
    <n v="0.25"/>
    <n v="56.25"/>
  </r>
  <r>
    <x v="12"/>
    <x v="5"/>
    <x v="1"/>
    <n v="109"/>
    <n v="75"/>
    <n v="184"/>
    <n v="77"/>
    <n v="99"/>
    <n v="0.25"/>
    <n v="46"/>
  </r>
  <r>
    <x v="13"/>
    <x v="6"/>
    <x v="1"/>
    <n v="122"/>
    <n v="85"/>
    <n v="207"/>
    <n v="78"/>
    <n v="113"/>
    <n v="0.25"/>
    <n v="51.75"/>
  </r>
  <r>
    <x v="14"/>
    <x v="0"/>
    <x v="1"/>
    <n v="98"/>
    <n v="62"/>
    <n v="160"/>
    <n v="75"/>
    <n v="108"/>
    <n v="0.5"/>
    <n v="80"/>
  </r>
  <r>
    <x v="15"/>
    <x v="1"/>
    <x v="1"/>
    <n v="81"/>
    <n v="50"/>
    <n v="131"/>
    <n v="74"/>
    <n v="90"/>
    <n v="0.5"/>
    <n v="65.5"/>
  </r>
  <r>
    <x v="16"/>
    <x v="2"/>
    <x v="1"/>
    <n v="115"/>
    <n v="76"/>
    <n v="191"/>
    <n v="77"/>
    <n v="126"/>
    <n v="0.5"/>
    <n v="95.5"/>
  </r>
  <r>
    <x v="17"/>
    <x v="3"/>
    <x v="0"/>
    <n v="131"/>
    <n v="92"/>
    <n v="223"/>
    <n v="81"/>
    <n v="122"/>
    <n v="0.5"/>
    <n v="111.5"/>
  </r>
  <r>
    <x v="18"/>
    <x v="4"/>
    <x v="0"/>
    <n v="122"/>
    <n v="85"/>
    <n v="207"/>
    <n v="78"/>
    <n v="113"/>
    <n v="0.5"/>
    <n v="103.5"/>
  </r>
  <r>
    <x v="19"/>
    <x v="5"/>
    <x v="0"/>
    <n v="71"/>
    <n v="42"/>
    <n v="113"/>
    <n v="70"/>
    <m/>
    <n v="0.5"/>
    <n v="56.5"/>
  </r>
  <r>
    <x v="20"/>
    <x v="6"/>
    <x v="0"/>
    <n v="83"/>
    <n v="50"/>
    <n v="133"/>
    <n v="77"/>
    <n v="90"/>
    <n v="0.5"/>
    <n v="66.5"/>
  </r>
  <r>
    <x v="21"/>
    <x v="0"/>
    <x v="0"/>
    <n v="112"/>
    <n v="75"/>
    <n v="187"/>
    <n v="80"/>
    <n v="108"/>
    <n v="0.5"/>
    <n v="93.5"/>
  </r>
  <r>
    <x v="22"/>
    <x v="1"/>
    <x v="0"/>
    <n v="120"/>
    <n v="82"/>
    <n v="202"/>
    <n v="81"/>
    <n v="117"/>
    <n v="0.5"/>
    <n v="101"/>
  </r>
  <r>
    <x v="23"/>
    <x v="2"/>
    <x v="0"/>
    <n v="121"/>
    <n v="82"/>
    <n v="203"/>
    <n v="82"/>
    <n v="117"/>
    <n v="0.5"/>
    <n v="101.5"/>
  </r>
  <r>
    <x v="24"/>
    <x v="3"/>
    <x v="0"/>
    <n v="156"/>
    <n v="113"/>
    <n v="269"/>
    <n v="84"/>
    <n v="135"/>
    <n v="0.5"/>
    <n v="134.5"/>
  </r>
  <r>
    <x v="25"/>
    <x v="4"/>
    <x v="0"/>
    <n v="176"/>
    <n v="129"/>
    <n v="305"/>
    <n v="83"/>
    <n v="158"/>
    <n v="0.35"/>
    <n v="106.75"/>
  </r>
  <r>
    <x v="26"/>
    <x v="5"/>
    <x v="0"/>
    <n v="104"/>
    <n v="68"/>
    <n v="172"/>
    <n v="80"/>
    <n v="99"/>
    <n v="0.35"/>
    <n v="60.199999999999996"/>
  </r>
  <r>
    <x v="27"/>
    <x v="6"/>
    <x v="0"/>
    <n v="96"/>
    <n v="63"/>
    <n v="159"/>
    <n v="82"/>
    <n v="90"/>
    <n v="0.35"/>
    <n v="55.65"/>
  </r>
  <r>
    <x v="28"/>
    <x v="0"/>
    <x v="0"/>
    <n v="100"/>
    <n v="66"/>
    <n v="166"/>
    <n v="81"/>
    <n v="95"/>
    <n v="0.35"/>
    <n v="58.099999999999994"/>
  </r>
  <r>
    <x v="29"/>
    <x v="1"/>
    <x v="1"/>
    <n v="88"/>
    <n v="57"/>
    <n v="145"/>
    <n v="82"/>
    <n v="81"/>
    <n v="0.35"/>
    <n v="50.75"/>
  </r>
  <r>
    <x v="30"/>
    <x v="2"/>
    <x v="1"/>
    <n v="76"/>
    <n v="47"/>
    <n v="123"/>
    <n v="82"/>
    <n v="68"/>
    <n v="0.35"/>
    <n v="43.0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D25" firstHeaderRow="0" firstDataRow="1" firstDataCol="1"/>
  <pivotFields count="10">
    <pivotField numFmtId="14" showAll="0"/>
    <pivotField axis="axisRow" showAll="0">
      <items count="8">
        <item x="3"/>
        <item x="4"/>
        <item x="5"/>
        <item x="6"/>
        <item x="0"/>
        <item x="1"/>
        <item x="2"/>
        <item t="default"/>
      </items>
    </pivotField>
    <pivotField axis="axisRow" showAll="0">
      <items count="3">
        <item x="1"/>
        <item x="0"/>
        <item t="default"/>
      </items>
    </pivotField>
    <pivotField dataField="1" showAll="0"/>
    <pivotField dataField="1" showAll="0"/>
    <pivotField dataField="1" showAll="0"/>
    <pivotField showAll="0"/>
    <pivotField showAll="0"/>
    <pivotField showAll="0"/>
    <pivotField numFmtId="164" showAll="0"/>
  </pivotFields>
  <rowFields count="2">
    <field x="1"/>
    <field x="2"/>
  </rowFields>
  <rowItems count="22">
    <i>
      <x/>
    </i>
    <i r="1">
      <x/>
    </i>
    <i r="1">
      <x v="1"/>
    </i>
    <i>
      <x v="1"/>
    </i>
    <i r="1">
      <x/>
    </i>
    <i r="1">
      <x v="1"/>
    </i>
    <i>
      <x v="2"/>
    </i>
    <i r="1">
      <x/>
    </i>
    <i r="1">
      <x v="1"/>
    </i>
    <i>
      <x v="3"/>
    </i>
    <i r="1">
      <x/>
    </i>
    <i r="1">
      <x v="1"/>
    </i>
    <i>
      <x v="4"/>
    </i>
    <i r="1">
      <x/>
    </i>
    <i r="1">
      <x v="1"/>
    </i>
    <i>
      <x v="5"/>
    </i>
    <i r="1">
      <x/>
    </i>
    <i r="1">
      <x v="1"/>
    </i>
    <i>
      <x v="6"/>
    </i>
    <i r="1">
      <x/>
    </i>
    <i r="1">
      <x v="1"/>
    </i>
    <i t="grand">
      <x/>
    </i>
  </rowItems>
  <colFields count="1">
    <field x="-2"/>
  </colFields>
  <colItems count="3">
    <i>
      <x/>
    </i>
    <i i="1">
      <x v="1"/>
    </i>
    <i i="2">
      <x v="2"/>
    </i>
  </colItems>
  <dataFields count="3">
    <dataField name="Sum of Lemon" fld="3" baseField="0" baseItem="0"/>
    <dataField name="Sum of Orange" fld="4" baseField="0" baseItem="0"/>
    <dataField name="Sum of Total Sales" fld="5" baseField="0" baseItem="0"/>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4"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y" sourceName="Day">
  <extLst>
    <x:ext xmlns:x15="http://schemas.microsoft.com/office/spreadsheetml/2010/11/main" uri="{2F2917AC-EB37-4324-AD4E-5DD8C200BD13}">
      <x15:tableSlicerCache tableId="1"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y" cache="Slicer_Day" caption="Day" rowHeight="241300"/>
</slicers>
</file>

<file path=xl/tables/table1.xml><?xml version="1.0" encoding="utf-8"?>
<table xmlns="http://schemas.openxmlformats.org/spreadsheetml/2006/main" id="1" name="Table1" displayName="Table1" ref="A1:J33" totalsRowCount="1">
  <autoFilter ref="A1:J32"/>
  <tableColumns count="10">
    <tableColumn id="1" name="Date" totalsRowFunction="count" dataDxfId="7" totalsRowDxfId="6"/>
    <tableColumn id="14" name="Day" totalsRowFunction="count" dataDxfId="5" totalsRowDxfId="4">
      <calculatedColumnFormula>TEXT(WEEKDAY(Table1[[#This Row],[Date]]),"dddd")</calculatedColumnFormula>
    </tableColumn>
    <tableColumn id="2" name="Location"/>
    <tableColumn id="3" name="Lemon" totalsRowFunction="average"/>
    <tableColumn id="4" name="Orange" totalsRowFunction="average"/>
    <tableColumn id="11" name="Total Sales" totalsRowFunction="average" dataDxfId="3" totalsRowDxfId="2">
      <calculatedColumnFormula>Table1[[#This Row],[Lemon]]+Table1[[#This Row],[Orange]]</calculatedColumnFormula>
    </tableColumn>
    <tableColumn id="5" name="Temperature" totalsRowFunction="custom">
      <totalsRowFormula>MEDIAN(Table1[Temperature])</totalsRowFormula>
    </tableColumn>
    <tableColumn id="6" name="Leaflets"/>
    <tableColumn id="7" name="Price"/>
    <tableColumn id="13" name="Revenue" dataDxfId="1" totalsRowDxfId="0">
      <calculatedColumnFormula>Table1[[#This Row],[Total Sales]]*Table1[[#This Row],[Price]]</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5"/>
  <sheetViews>
    <sheetView workbookViewId="0">
      <selection activeCell="A4" sqref="A4"/>
    </sheetView>
  </sheetViews>
  <sheetFormatPr defaultRowHeight="15" x14ac:dyDescent="0.25"/>
  <cols>
    <col min="1" max="1" width="13.42578125" bestFit="1" customWidth="1"/>
    <col min="2" max="2" width="13.7109375" bestFit="1" customWidth="1"/>
    <col min="3" max="3" width="14.140625" bestFit="1" customWidth="1"/>
    <col min="4" max="4" width="17.28515625" bestFit="1" customWidth="1"/>
    <col min="5" max="5" width="13.7109375" bestFit="1" customWidth="1"/>
    <col min="6" max="6" width="14.140625" bestFit="1" customWidth="1"/>
    <col min="7" max="7" width="17.28515625" bestFit="1" customWidth="1"/>
    <col min="8" max="8" width="18.7109375" bestFit="1" customWidth="1"/>
    <col min="9" max="9" width="19.140625" bestFit="1" customWidth="1"/>
    <col min="10" max="10" width="22.28515625" bestFit="1" customWidth="1"/>
  </cols>
  <sheetData>
    <row r="3" spans="1:4" x14ac:dyDescent="0.25">
      <c r="A3" s="7" t="s">
        <v>12</v>
      </c>
      <c r="B3" t="s">
        <v>21</v>
      </c>
      <c r="C3" t="s">
        <v>22</v>
      </c>
      <c r="D3" t="s">
        <v>23</v>
      </c>
    </row>
    <row r="4" spans="1:4" x14ac:dyDescent="0.25">
      <c r="A4" s="1" t="s">
        <v>14</v>
      </c>
      <c r="B4" s="9">
        <v>583</v>
      </c>
      <c r="C4" s="9">
        <v>424</v>
      </c>
      <c r="D4" s="9">
        <v>1007</v>
      </c>
    </row>
    <row r="5" spans="1:4" x14ac:dyDescent="0.25">
      <c r="A5" s="8" t="s">
        <v>8</v>
      </c>
      <c r="B5" s="9">
        <v>296</v>
      </c>
      <c r="C5" s="9">
        <v>219</v>
      </c>
      <c r="D5" s="9">
        <v>515</v>
      </c>
    </row>
    <row r="6" spans="1:4" x14ac:dyDescent="0.25">
      <c r="A6" s="8" t="s">
        <v>7</v>
      </c>
      <c r="B6" s="9">
        <v>287</v>
      </c>
      <c r="C6" s="9">
        <v>205</v>
      </c>
      <c r="D6" s="9">
        <v>492</v>
      </c>
    </row>
    <row r="7" spans="1:4" x14ac:dyDescent="0.25">
      <c r="A7" s="1" t="s">
        <v>15</v>
      </c>
      <c r="B7" s="9">
        <v>587</v>
      </c>
      <c r="C7" s="9">
        <v>427</v>
      </c>
      <c r="D7" s="9">
        <v>1014</v>
      </c>
    </row>
    <row r="8" spans="1:4" x14ac:dyDescent="0.25">
      <c r="A8" s="8" t="s">
        <v>8</v>
      </c>
      <c r="B8" s="9">
        <v>289</v>
      </c>
      <c r="C8" s="9">
        <v>213</v>
      </c>
      <c r="D8" s="9">
        <v>502</v>
      </c>
    </row>
    <row r="9" spans="1:4" x14ac:dyDescent="0.25">
      <c r="A9" s="8" t="s">
        <v>7</v>
      </c>
      <c r="B9" s="9">
        <v>298</v>
      </c>
      <c r="C9" s="9">
        <v>214</v>
      </c>
      <c r="D9" s="9">
        <v>512</v>
      </c>
    </row>
    <row r="10" spans="1:4" x14ac:dyDescent="0.25">
      <c r="A10" s="1" t="s">
        <v>16</v>
      </c>
      <c r="B10" s="9">
        <v>387</v>
      </c>
      <c r="C10" s="9">
        <v>254</v>
      </c>
      <c r="D10" s="9">
        <v>641</v>
      </c>
    </row>
    <row r="11" spans="1:4" x14ac:dyDescent="0.25">
      <c r="A11" s="8" t="s">
        <v>8</v>
      </c>
      <c r="B11" s="9">
        <v>212</v>
      </c>
      <c r="C11" s="9">
        <v>144</v>
      </c>
      <c r="D11" s="9">
        <v>356</v>
      </c>
    </row>
    <row r="12" spans="1:4" x14ac:dyDescent="0.25">
      <c r="A12" s="8" t="s">
        <v>7</v>
      </c>
      <c r="B12" s="9">
        <v>175</v>
      </c>
      <c r="C12" s="9">
        <v>110</v>
      </c>
      <c r="D12" s="9">
        <v>285</v>
      </c>
    </row>
    <row r="13" spans="1:4" x14ac:dyDescent="0.25">
      <c r="A13" s="1" t="s">
        <v>17</v>
      </c>
      <c r="B13" s="9">
        <v>444</v>
      </c>
      <c r="C13" s="9">
        <v>299</v>
      </c>
      <c r="D13" s="9">
        <v>743</v>
      </c>
    </row>
    <row r="14" spans="1:4" x14ac:dyDescent="0.25">
      <c r="A14" s="8" t="s">
        <v>8</v>
      </c>
      <c r="B14" s="9">
        <v>265</v>
      </c>
      <c r="C14" s="9">
        <v>186</v>
      </c>
      <c r="D14" s="9">
        <v>451</v>
      </c>
    </row>
    <row r="15" spans="1:4" x14ac:dyDescent="0.25">
      <c r="A15" s="8" t="s">
        <v>7</v>
      </c>
      <c r="B15" s="9">
        <v>179</v>
      </c>
      <c r="C15" s="9">
        <v>113</v>
      </c>
      <c r="D15" s="9">
        <v>292</v>
      </c>
    </row>
    <row r="16" spans="1:4" x14ac:dyDescent="0.25">
      <c r="A16" s="1" t="s">
        <v>18</v>
      </c>
      <c r="B16" s="9">
        <v>530</v>
      </c>
      <c r="C16" s="9">
        <v>356</v>
      </c>
      <c r="D16" s="9">
        <v>886</v>
      </c>
    </row>
    <row r="17" spans="1:4" x14ac:dyDescent="0.25">
      <c r="A17" s="8" t="s">
        <v>8</v>
      </c>
      <c r="B17" s="9">
        <v>221</v>
      </c>
      <c r="C17" s="9">
        <v>148</v>
      </c>
      <c r="D17" s="9">
        <v>369</v>
      </c>
    </row>
    <row r="18" spans="1:4" x14ac:dyDescent="0.25">
      <c r="A18" s="8" t="s">
        <v>7</v>
      </c>
      <c r="B18" s="9">
        <v>309</v>
      </c>
      <c r="C18" s="9">
        <v>208</v>
      </c>
      <c r="D18" s="9">
        <v>517</v>
      </c>
    </row>
    <row r="19" spans="1:4" x14ac:dyDescent="0.25">
      <c r="A19" s="1" t="s">
        <v>19</v>
      </c>
      <c r="B19" s="9">
        <v>521</v>
      </c>
      <c r="C19" s="9">
        <v>351</v>
      </c>
      <c r="D19" s="9">
        <v>872</v>
      </c>
    </row>
    <row r="20" spans="1:4" x14ac:dyDescent="0.25">
      <c r="A20" s="8" t="s">
        <v>8</v>
      </c>
      <c r="B20" s="9">
        <v>303</v>
      </c>
      <c r="C20" s="9">
        <v>202</v>
      </c>
      <c r="D20" s="9">
        <v>505</v>
      </c>
    </row>
    <row r="21" spans="1:4" x14ac:dyDescent="0.25">
      <c r="A21" s="8" t="s">
        <v>7</v>
      </c>
      <c r="B21" s="9">
        <v>218</v>
      </c>
      <c r="C21" s="9">
        <v>149</v>
      </c>
      <c r="D21" s="9">
        <v>367</v>
      </c>
    </row>
    <row r="22" spans="1:4" x14ac:dyDescent="0.25">
      <c r="A22" s="1" t="s">
        <v>20</v>
      </c>
      <c r="B22" s="9">
        <v>562</v>
      </c>
      <c r="C22" s="9">
        <v>380</v>
      </c>
      <c r="D22" s="9">
        <v>942</v>
      </c>
    </row>
    <row r="23" spans="1:4" x14ac:dyDescent="0.25">
      <c r="A23" s="8" t="s">
        <v>8</v>
      </c>
      <c r="B23" s="9">
        <v>331</v>
      </c>
      <c r="C23" s="9">
        <v>221</v>
      </c>
      <c r="D23" s="9">
        <v>552</v>
      </c>
    </row>
    <row r="24" spans="1:4" x14ac:dyDescent="0.25">
      <c r="A24" s="8" t="s">
        <v>7</v>
      </c>
      <c r="B24" s="9">
        <v>231</v>
      </c>
      <c r="C24" s="9">
        <v>159</v>
      </c>
      <c r="D24" s="9">
        <v>390</v>
      </c>
    </row>
    <row r="25" spans="1:4" x14ac:dyDescent="0.25">
      <c r="A25" s="1" t="s">
        <v>13</v>
      </c>
      <c r="B25" s="9">
        <v>3614</v>
      </c>
      <c r="C25" s="9">
        <v>2491</v>
      </c>
      <c r="D25" s="9">
        <v>6105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C8" sqref="C8"/>
    </sheetView>
  </sheetViews>
  <sheetFormatPr defaultRowHeight="15" x14ac:dyDescent="0.25"/>
  <cols>
    <col min="1" max="2" width="11.42578125" style="1" customWidth="1"/>
    <col min="3" max="3" width="11.28515625" customWidth="1"/>
    <col min="4" max="4" width="9.140625" customWidth="1"/>
    <col min="5" max="5" width="9.5703125" customWidth="1"/>
    <col min="6" max="6" width="12.7109375" style="3" customWidth="1"/>
    <col min="7" max="7" width="14.7109375" customWidth="1"/>
    <col min="8" max="8" width="10.140625" customWidth="1"/>
    <col min="9" max="9" width="9.42578125" customWidth="1"/>
    <col min="10" max="10" width="11.85546875" style="4" customWidth="1"/>
  </cols>
  <sheetData>
    <row r="1" spans="1:10" x14ac:dyDescent="0.25">
      <c r="A1" s="1" t="s">
        <v>0</v>
      </c>
      <c r="B1" s="1" t="s">
        <v>11</v>
      </c>
      <c r="C1" t="s">
        <v>1</v>
      </c>
      <c r="D1" t="s">
        <v>2</v>
      </c>
      <c r="E1" t="s">
        <v>3</v>
      </c>
      <c r="F1" s="3" t="s">
        <v>9</v>
      </c>
      <c r="G1" t="s">
        <v>4</v>
      </c>
      <c r="H1" t="s">
        <v>5</v>
      </c>
      <c r="I1" t="s">
        <v>6</v>
      </c>
      <c r="J1" s="4" t="s">
        <v>10</v>
      </c>
    </row>
    <row r="2" spans="1:10" x14ac:dyDescent="0.25">
      <c r="A2" s="2">
        <v>42552</v>
      </c>
      <c r="B2" s="2" t="str">
        <f>TEXT(WEEKDAY(Table1[[#This Row],[Date]]),"dddd")</f>
        <v>Friday</v>
      </c>
      <c r="C2" t="s">
        <v>7</v>
      </c>
      <c r="D2">
        <v>97</v>
      </c>
      <c r="E2">
        <v>67</v>
      </c>
      <c r="F2" s="3">
        <f>Table1[[#This Row],[Lemon]]+Table1[[#This Row],[Orange]]</f>
        <v>164</v>
      </c>
      <c r="G2">
        <v>70</v>
      </c>
      <c r="H2">
        <v>90</v>
      </c>
      <c r="I2">
        <v>0.25</v>
      </c>
      <c r="J2" s="4">
        <f>Table1[[#This Row],[Total Sales]]*Table1[[#This Row],[Price]]</f>
        <v>41</v>
      </c>
    </row>
    <row r="3" spans="1:10" x14ac:dyDescent="0.25">
      <c r="A3" s="2">
        <v>42553</v>
      </c>
      <c r="B3" s="2" t="str">
        <f>TEXT(WEEKDAY(Table1[[#This Row],[Date]]),"dddd")</f>
        <v>Saturday</v>
      </c>
      <c r="C3" t="s">
        <v>7</v>
      </c>
      <c r="D3">
        <v>98</v>
      </c>
      <c r="E3">
        <v>67</v>
      </c>
      <c r="F3" s="3">
        <f>Table1[[#This Row],[Lemon]]+Table1[[#This Row],[Orange]]</f>
        <v>165</v>
      </c>
      <c r="G3">
        <v>72</v>
      </c>
      <c r="H3">
        <v>90</v>
      </c>
      <c r="I3">
        <v>0.25</v>
      </c>
      <c r="J3" s="4">
        <f>Table1[[#This Row],[Total Sales]]*Table1[[#This Row],[Price]]</f>
        <v>41.25</v>
      </c>
    </row>
    <row r="4" spans="1:10" x14ac:dyDescent="0.25">
      <c r="A4" s="2">
        <v>42554</v>
      </c>
      <c r="B4" s="2" t="str">
        <f>TEXT(WEEKDAY(Table1[[#This Row],[Date]]),"dddd")</f>
        <v>Sunday</v>
      </c>
      <c r="C4" t="s">
        <v>7</v>
      </c>
      <c r="D4">
        <v>110</v>
      </c>
      <c r="E4">
        <v>77</v>
      </c>
      <c r="F4" s="3">
        <f>Table1[[#This Row],[Lemon]]+Table1[[#This Row],[Orange]]</f>
        <v>187</v>
      </c>
      <c r="G4">
        <v>71</v>
      </c>
      <c r="H4">
        <v>104</v>
      </c>
      <c r="I4">
        <v>0.25</v>
      </c>
      <c r="J4" s="4">
        <f>Table1[[#This Row],[Total Sales]]*Table1[[#This Row],[Price]]</f>
        <v>46.75</v>
      </c>
    </row>
    <row r="5" spans="1:10" x14ac:dyDescent="0.25">
      <c r="A5" s="2">
        <v>42555</v>
      </c>
      <c r="B5" s="2" t="str">
        <f>TEXT(WEEKDAY(Table1[[#This Row],[Date]]),"dddd")</f>
        <v>Monday</v>
      </c>
      <c r="C5" t="s">
        <v>8</v>
      </c>
      <c r="D5">
        <v>134</v>
      </c>
      <c r="E5">
        <v>99</v>
      </c>
      <c r="F5" s="3">
        <f>Table1[[#This Row],[Lemon]]+Table1[[#This Row],[Orange]]</f>
        <v>233</v>
      </c>
      <c r="G5">
        <v>76</v>
      </c>
      <c r="H5">
        <v>98</v>
      </c>
      <c r="I5">
        <v>0.25</v>
      </c>
      <c r="J5" s="4">
        <f>Table1[[#This Row],[Total Sales]]*Table1[[#This Row],[Price]]</f>
        <v>58.25</v>
      </c>
    </row>
    <row r="6" spans="1:10" x14ac:dyDescent="0.25">
      <c r="A6" s="2">
        <v>42556</v>
      </c>
      <c r="B6" s="2" t="str">
        <f>TEXT(WEEKDAY(Table1[[#This Row],[Date]]),"dddd")</f>
        <v>Tuesday</v>
      </c>
      <c r="C6" t="s">
        <v>8</v>
      </c>
      <c r="D6">
        <v>159</v>
      </c>
      <c r="E6">
        <v>118</v>
      </c>
      <c r="F6" s="3">
        <f>Table1[[#This Row],[Lemon]]+Table1[[#This Row],[Orange]]</f>
        <v>277</v>
      </c>
      <c r="G6">
        <v>78</v>
      </c>
      <c r="H6">
        <v>135</v>
      </c>
      <c r="I6">
        <v>0.25</v>
      </c>
      <c r="J6" s="4">
        <f>Table1[[#This Row],[Total Sales]]*Table1[[#This Row],[Price]]</f>
        <v>69.25</v>
      </c>
    </row>
    <row r="7" spans="1:10" x14ac:dyDescent="0.25">
      <c r="A7" s="2">
        <v>42557</v>
      </c>
      <c r="B7" s="2" t="str">
        <f>TEXT(WEEKDAY(Table1[[#This Row],[Date]]),"dddd")</f>
        <v>Wednesday</v>
      </c>
      <c r="C7" t="s">
        <v>8</v>
      </c>
      <c r="D7">
        <v>103</v>
      </c>
      <c r="E7">
        <v>69</v>
      </c>
      <c r="F7" s="3">
        <f>Table1[[#This Row],[Lemon]]+Table1[[#This Row],[Orange]]</f>
        <v>172</v>
      </c>
      <c r="G7">
        <v>82</v>
      </c>
      <c r="H7">
        <v>90</v>
      </c>
      <c r="I7">
        <v>0.25</v>
      </c>
      <c r="J7" s="4">
        <f>Table1[[#This Row],[Total Sales]]*Table1[[#This Row],[Price]]</f>
        <v>43</v>
      </c>
    </row>
    <row r="8" spans="1:10" x14ac:dyDescent="0.25">
      <c r="A8" s="2">
        <v>42558</v>
      </c>
      <c r="B8" s="2" t="str">
        <f>TEXT(WEEKDAY(Table1[[#This Row],[Date]]),"dddd")</f>
        <v>Thursday</v>
      </c>
      <c r="C8" t="s">
        <v>8</v>
      </c>
      <c r="D8">
        <v>143</v>
      </c>
      <c r="E8">
        <v>101</v>
      </c>
      <c r="F8" s="3">
        <f>Table1[[#This Row],[Lemon]]+Table1[[#This Row],[Orange]]</f>
        <v>244</v>
      </c>
      <c r="G8">
        <v>81</v>
      </c>
      <c r="H8">
        <v>135</v>
      </c>
      <c r="I8">
        <v>0.25</v>
      </c>
      <c r="J8" s="4">
        <f>Table1[[#This Row],[Total Sales]]*Table1[[#This Row],[Price]]</f>
        <v>61</v>
      </c>
    </row>
    <row r="9" spans="1:10" x14ac:dyDescent="0.25">
      <c r="A9" s="2">
        <v>42559</v>
      </c>
      <c r="B9" s="2" t="str">
        <f>TEXT(WEEKDAY(Table1[[#This Row],[Date]]),"dddd")</f>
        <v>Friday</v>
      </c>
      <c r="C9" t="s">
        <v>8</v>
      </c>
      <c r="D9">
        <v>123</v>
      </c>
      <c r="E9">
        <v>86</v>
      </c>
      <c r="F9" s="3">
        <f>Table1[[#This Row],[Lemon]]+Table1[[#This Row],[Orange]]</f>
        <v>209</v>
      </c>
      <c r="G9">
        <v>82</v>
      </c>
      <c r="H9">
        <v>113</v>
      </c>
      <c r="I9">
        <v>0.25</v>
      </c>
      <c r="J9" s="4">
        <f>Table1[[#This Row],[Total Sales]]*Table1[[#This Row],[Price]]</f>
        <v>52.25</v>
      </c>
    </row>
    <row r="10" spans="1:10" x14ac:dyDescent="0.25">
      <c r="A10" s="2">
        <v>42560</v>
      </c>
      <c r="B10" s="2" t="str">
        <f>TEXT(WEEKDAY(Table1[[#This Row],[Date]]),"dddd")</f>
        <v>Saturday</v>
      </c>
      <c r="C10" t="s">
        <v>8</v>
      </c>
      <c r="D10">
        <v>134</v>
      </c>
      <c r="E10">
        <v>95</v>
      </c>
      <c r="F10" s="3">
        <f>Table1[[#This Row],[Lemon]]+Table1[[#This Row],[Orange]]</f>
        <v>229</v>
      </c>
      <c r="G10">
        <v>80</v>
      </c>
      <c r="H10">
        <v>126</v>
      </c>
      <c r="I10">
        <v>0.25</v>
      </c>
      <c r="J10" s="4">
        <f>Table1[[#This Row],[Total Sales]]*Table1[[#This Row],[Price]]</f>
        <v>57.25</v>
      </c>
    </row>
    <row r="11" spans="1:10" x14ac:dyDescent="0.25">
      <c r="A11" s="2">
        <v>42561</v>
      </c>
      <c r="B11" s="2" t="str">
        <f>TEXT(WEEKDAY(Table1[[#This Row],[Date]]),"dddd")</f>
        <v>Sunday</v>
      </c>
      <c r="C11" t="s">
        <v>8</v>
      </c>
      <c r="D11">
        <v>140</v>
      </c>
      <c r="E11">
        <v>98</v>
      </c>
      <c r="F11" s="3">
        <f>Table1[[#This Row],[Lemon]]+Table1[[#This Row],[Orange]]</f>
        <v>238</v>
      </c>
      <c r="G11">
        <v>82</v>
      </c>
      <c r="H11">
        <v>131</v>
      </c>
      <c r="I11">
        <v>0.25</v>
      </c>
      <c r="J11" s="4">
        <f>Table1[[#This Row],[Total Sales]]*Table1[[#This Row],[Price]]</f>
        <v>59.5</v>
      </c>
    </row>
    <row r="12" spans="1:10" x14ac:dyDescent="0.25">
      <c r="A12" s="2">
        <v>42562</v>
      </c>
      <c r="B12" s="2" t="str">
        <f>TEXT(WEEKDAY(Table1[[#This Row],[Date]]),"dddd")</f>
        <v>Monday</v>
      </c>
      <c r="C12" t="s">
        <v>8</v>
      </c>
      <c r="D12">
        <v>162</v>
      </c>
      <c r="E12">
        <v>120</v>
      </c>
      <c r="F12" s="3">
        <f>Table1[[#This Row],[Lemon]]+Table1[[#This Row],[Orange]]</f>
        <v>282</v>
      </c>
      <c r="G12">
        <v>83</v>
      </c>
      <c r="H12">
        <v>135</v>
      </c>
      <c r="I12">
        <v>0.25</v>
      </c>
      <c r="J12" s="4">
        <f>Table1[[#This Row],[Total Sales]]*Table1[[#This Row],[Price]]</f>
        <v>70.5</v>
      </c>
    </row>
    <row r="13" spans="1:10" x14ac:dyDescent="0.25">
      <c r="A13" s="2">
        <v>42563</v>
      </c>
      <c r="B13" s="2" t="str">
        <f>TEXT(WEEKDAY(Table1[[#This Row],[Date]]),"dddd")</f>
        <v>Tuesday</v>
      </c>
      <c r="C13" t="s">
        <v>8</v>
      </c>
      <c r="D13">
        <v>130</v>
      </c>
      <c r="E13">
        <v>95</v>
      </c>
      <c r="F13" s="3">
        <f>Table1[[#This Row],[Lemon]]+Table1[[#This Row],[Orange]]</f>
        <v>225</v>
      </c>
      <c r="G13">
        <v>84</v>
      </c>
      <c r="H13">
        <v>99</v>
      </c>
      <c r="I13">
        <v>0.25</v>
      </c>
      <c r="J13" s="4">
        <f>Table1[[#This Row],[Total Sales]]*Table1[[#This Row],[Price]]</f>
        <v>56.25</v>
      </c>
    </row>
    <row r="14" spans="1:10" x14ac:dyDescent="0.25">
      <c r="A14" s="2">
        <v>42564</v>
      </c>
      <c r="B14" s="2" t="str">
        <f>TEXT(WEEKDAY(Table1[[#This Row],[Date]]),"dddd")</f>
        <v>Wednesday</v>
      </c>
      <c r="C14" t="s">
        <v>8</v>
      </c>
      <c r="D14">
        <v>109</v>
      </c>
      <c r="E14">
        <v>75</v>
      </c>
      <c r="F14" s="3">
        <f>Table1[[#This Row],[Lemon]]+Table1[[#This Row],[Orange]]</f>
        <v>184</v>
      </c>
      <c r="G14">
        <v>77</v>
      </c>
      <c r="H14">
        <v>99</v>
      </c>
      <c r="I14">
        <v>0.25</v>
      </c>
      <c r="J14" s="4">
        <f>Table1[[#This Row],[Total Sales]]*Table1[[#This Row],[Price]]</f>
        <v>46</v>
      </c>
    </row>
    <row r="15" spans="1:10" x14ac:dyDescent="0.25">
      <c r="A15" s="2">
        <v>42565</v>
      </c>
      <c r="B15" s="2" t="str">
        <f>TEXT(WEEKDAY(Table1[[#This Row],[Date]]),"dddd")</f>
        <v>Thursday</v>
      </c>
      <c r="C15" t="s">
        <v>8</v>
      </c>
      <c r="D15">
        <v>122</v>
      </c>
      <c r="E15">
        <v>85</v>
      </c>
      <c r="F15" s="3">
        <f>Table1[[#This Row],[Lemon]]+Table1[[#This Row],[Orange]]</f>
        <v>207</v>
      </c>
      <c r="G15">
        <v>78</v>
      </c>
      <c r="H15">
        <v>113</v>
      </c>
      <c r="I15">
        <v>0.25</v>
      </c>
      <c r="J15" s="4">
        <f>Table1[[#This Row],[Total Sales]]*Table1[[#This Row],[Price]]</f>
        <v>51.75</v>
      </c>
    </row>
    <row r="16" spans="1:10" x14ac:dyDescent="0.25">
      <c r="A16" s="2">
        <v>42566</v>
      </c>
      <c r="B16" s="2" t="str">
        <f>TEXT(WEEKDAY(Table1[[#This Row],[Date]]),"dddd")</f>
        <v>Friday</v>
      </c>
      <c r="C16" t="s">
        <v>8</v>
      </c>
      <c r="D16">
        <v>98</v>
      </c>
      <c r="E16">
        <v>62</v>
      </c>
      <c r="F16" s="3">
        <f>Table1[[#This Row],[Lemon]]+Table1[[#This Row],[Orange]]</f>
        <v>160</v>
      </c>
      <c r="G16">
        <v>75</v>
      </c>
      <c r="H16">
        <v>108</v>
      </c>
      <c r="I16">
        <v>0.5</v>
      </c>
      <c r="J16" s="4">
        <f>Table1[[#This Row],[Total Sales]]*Table1[[#This Row],[Price]]</f>
        <v>80</v>
      </c>
    </row>
    <row r="17" spans="1:10" x14ac:dyDescent="0.25">
      <c r="A17" s="2">
        <v>42567</v>
      </c>
      <c r="B17" s="2" t="str">
        <f>TEXT(WEEKDAY(Table1[[#This Row],[Date]]),"dddd")</f>
        <v>Saturday</v>
      </c>
      <c r="C17" t="s">
        <v>8</v>
      </c>
      <c r="D17">
        <v>81</v>
      </c>
      <c r="E17">
        <v>50</v>
      </c>
      <c r="F17" s="3">
        <f>Table1[[#This Row],[Lemon]]+Table1[[#This Row],[Orange]]</f>
        <v>131</v>
      </c>
      <c r="G17">
        <v>74</v>
      </c>
      <c r="H17">
        <v>90</v>
      </c>
      <c r="I17">
        <v>0.5</v>
      </c>
      <c r="J17" s="4">
        <f>Table1[[#This Row],[Total Sales]]*Table1[[#This Row],[Price]]</f>
        <v>65.5</v>
      </c>
    </row>
    <row r="18" spans="1:10" x14ac:dyDescent="0.25">
      <c r="A18" s="2">
        <v>42568</v>
      </c>
      <c r="B18" s="2" t="str">
        <f>TEXT(WEEKDAY(Table1[[#This Row],[Date]]),"dddd")</f>
        <v>Sunday</v>
      </c>
      <c r="C18" t="s">
        <v>8</v>
      </c>
      <c r="D18">
        <v>115</v>
      </c>
      <c r="E18">
        <v>76</v>
      </c>
      <c r="F18" s="3">
        <f>Table1[[#This Row],[Lemon]]+Table1[[#This Row],[Orange]]</f>
        <v>191</v>
      </c>
      <c r="G18">
        <v>77</v>
      </c>
      <c r="H18">
        <v>126</v>
      </c>
      <c r="I18">
        <v>0.5</v>
      </c>
      <c r="J18" s="4">
        <f>Table1[[#This Row],[Total Sales]]*Table1[[#This Row],[Price]]</f>
        <v>95.5</v>
      </c>
    </row>
    <row r="19" spans="1:10" x14ac:dyDescent="0.25">
      <c r="A19" s="2">
        <v>42569</v>
      </c>
      <c r="B19" s="2" t="str">
        <f>TEXT(WEEKDAY(Table1[[#This Row],[Date]]),"dddd")</f>
        <v>Monday</v>
      </c>
      <c r="C19" t="s">
        <v>7</v>
      </c>
      <c r="D19">
        <v>131</v>
      </c>
      <c r="E19">
        <v>92</v>
      </c>
      <c r="F19" s="3">
        <f>Table1[[#This Row],[Lemon]]+Table1[[#This Row],[Orange]]</f>
        <v>223</v>
      </c>
      <c r="G19">
        <v>81</v>
      </c>
      <c r="H19">
        <v>122</v>
      </c>
      <c r="I19">
        <v>0.5</v>
      </c>
      <c r="J19" s="4">
        <f>Table1[[#This Row],[Total Sales]]*Table1[[#This Row],[Price]]</f>
        <v>111.5</v>
      </c>
    </row>
    <row r="20" spans="1:10" x14ac:dyDescent="0.25">
      <c r="A20" s="2">
        <v>42570</v>
      </c>
      <c r="B20" s="2" t="str">
        <f>TEXT(WEEKDAY(Table1[[#This Row],[Date]]),"dddd")</f>
        <v>Tuesday</v>
      </c>
      <c r="C20" t="s">
        <v>7</v>
      </c>
      <c r="D20">
        <v>122</v>
      </c>
      <c r="E20">
        <v>85</v>
      </c>
      <c r="F20" s="3">
        <f>Table1[[#This Row],[Lemon]]+Table1[[#This Row],[Orange]]</f>
        <v>207</v>
      </c>
      <c r="G20">
        <v>78</v>
      </c>
      <c r="H20">
        <v>113</v>
      </c>
      <c r="I20">
        <v>0.5</v>
      </c>
      <c r="J20" s="4">
        <f>Table1[[#This Row],[Total Sales]]*Table1[[#This Row],[Price]]</f>
        <v>103.5</v>
      </c>
    </row>
    <row r="21" spans="1:10" x14ac:dyDescent="0.25">
      <c r="A21" s="2">
        <v>42571</v>
      </c>
      <c r="B21" s="2" t="str">
        <f>TEXT(WEEKDAY(Table1[[#This Row],[Date]]),"dddd")</f>
        <v>Wednesday</v>
      </c>
      <c r="C21" t="s">
        <v>7</v>
      </c>
      <c r="D21">
        <v>71</v>
      </c>
      <c r="E21">
        <v>42</v>
      </c>
      <c r="F21" s="3">
        <f>Table1[[#This Row],[Lemon]]+Table1[[#This Row],[Orange]]</f>
        <v>113</v>
      </c>
      <c r="G21">
        <v>70</v>
      </c>
      <c r="I21">
        <v>0.5</v>
      </c>
      <c r="J21" s="4">
        <f>Table1[[#This Row],[Total Sales]]*Table1[[#This Row],[Price]]</f>
        <v>56.5</v>
      </c>
    </row>
    <row r="22" spans="1:10" x14ac:dyDescent="0.25">
      <c r="A22" s="2">
        <v>42572</v>
      </c>
      <c r="B22" s="2" t="str">
        <f>TEXT(WEEKDAY(Table1[[#This Row],[Date]]),"dddd")</f>
        <v>Thursday</v>
      </c>
      <c r="C22" t="s">
        <v>7</v>
      </c>
      <c r="D22">
        <v>83</v>
      </c>
      <c r="E22">
        <v>50</v>
      </c>
      <c r="F22" s="3">
        <f>Table1[[#This Row],[Lemon]]+Table1[[#This Row],[Orange]]</f>
        <v>133</v>
      </c>
      <c r="G22">
        <v>77</v>
      </c>
      <c r="H22">
        <v>90</v>
      </c>
      <c r="I22">
        <v>0.5</v>
      </c>
      <c r="J22" s="4">
        <f>Table1[[#This Row],[Total Sales]]*Table1[[#This Row],[Price]]</f>
        <v>66.5</v>
      </c>
    </row>
    <row r="23" spans="1:10" x14ac:dyDescent="0.25">
      <c r="A23" s="2">
        <v>42573</v>
      </c>
      <c r="B23" s="2" t="str">
        <f>TEXT(WEEKDAY(Table1[[#This Row],[Date]]),"dddd")</f>
        <v>Friday</v>
      </c>
      <c r="C23" t="s">
        <v>7</v>
      </c>
      <c r="D23">
        <v>112</v>
      </c>
      <c r="E23">
        <v>75</v>
      </c>
      <c r="F23" s="3">
        <f>Table1[[#This Row],[Lemon]]+Table1[[#This Row],[Orange]]</f>
        <v>187</v>
      </c>
      <c r="G23">
        <v>80</v>
      </c>
      <c r="H23">
        <v>108</v>
      </c>
      <c r="I23">
        <v>0.5</v>
      </c>
      <c r="J23" s="4">
        <f>Table1[[#This Row],[Total Sales]]*Table1[[#This Row],[Price]]</f>
        <v>93.5</v>
      </c>
    </row>
    <row r="24" spans="1:10" x14ac:dyDescent="0.25">
      <c r="A24" s="2">
        <v>42574</v>
      </c>
      <c r="B24" s="2" t="str">
        <f>TEXT(WEEKDAY(Table1[[#This Row],[Date]]),"dddd")</f>
        <v>Saturday</v>
      </c>
      <c r="C24" t="s">
        <v>7</v>
      </c>
      <c r="D24">
        <v>120</v>
      </c>
      <c r="E24">
        <v>82</v>
      </c>
      <c r="F24" s="3">
        <f>Table1[[#This Row],[Lemon]]+Table1[[#This Row],[Orange]]</f>
        <v>202</v>
      </c>
      <c r="G24">
        <v>81</v>
      </c>
      <c r="H24">
        <v>117</v>
      </c>
      <c r="I24">
        <v>0.5</v>
      </c>
      <c r="J24" s="4">
        <f>Table1[[#This Row],[Total Sales]]*Table1[[#This Row],[Price]]</f>
        <v>101</v>
      </c>
    </row>
    <row r="25" spans="1:10" x14ac:dyDescent="0.25">
      <c r="A25" s="2">
        <v>42575</v>
      </c>
      <c r="B25" s="2" t="str">
        <f>TEXT(WEEKDAY(Table1[[#This Row],[Date]]),"dddd")</f>
        <v>Sunday</v>
      </c>
      <c r="C25" t="s">
        <v>7</v>
      </c>
      <c r="D25">
        <v>121</v>
      </c>
      <c r="E25">
        <v>82</v>
      </c>
      <c r="F25" s="3">
        <f>Table1[[#This Row],[Lemon]]+Table1[[#This Row],[Orange]]</f>
        <v>203</v>
      </c>
      <c r="G25">
        <v>82</v>
      </c>
      <c r="H25">
        <v>117</v>
      </c>
      <c r="I25">
        <v>0.5</v>
      </c>
      <c r="J25" s="4">
        <f>Table1[[#This Row],[Total Sales]]*Table1[[#This Row],[Price]]</f>
        <v>101.5</v>
      </c>
    </row>
    <row r="26" spans="1:10" x14ac:dyDescent="0.25">
      <c r="A26" s="2">
        <v>42576</v>
      </c>
      <c r="B26" s="2" t="str">
        <f>TEXT(WEEKDAY(Table1[[#This Row],[Date]]),"dddd")</f>
        <v>Monday</v>
      </c>
      <c r="C26" t="s">
        <v>7</v>
      </c>
      <c r="D26">
        <v>156</v>
      </c>
      <c r="E26">
        <v>113</v>
      </c>
      <c r="F26" s="3">
        <f>Table1[[#This Row],[Lemon]]+Table1[[#This Row],[Orange]]</f>
        <v>269</v>
      </c>
      <c r="G26">
        <v>84</v>
      </c>
      <c r="H26">
        <v>135</v>
      </c>
      <c r="I26">
        <v>0.5</v>
      </c>
      <c r="J26" s="4">
        <f>Table1[[#This Row],[Total Sales]]*Table1[[#This Row],[Price]]</f>
        <v>134.5</v>
      </c>
    </row>
    <row r="27" spans="1:10" x14ac:dyDescent="0.25">
      <c r="A27" s="2">
        <v>42577</v>
      </c>
      <c r="B27" s="2" t="str">
        <f>TEXT(WEEKDAY(Table1[[#This Row],[Date]]),"dddd")</f>
        <v>Tuesday</v>
      </c>
      <c r="C27" t="s">
        <v>7</v>
      </c>
      <c r="D27">
        <v>176</v>
      </c>
      <c r="E27">
        <v>129</v>
      </c>
      <c r="F27" s="3">
        <f>Table1[[#This Row],[Lemon]]+Table1[[#This Row],[Orange]]</f>
        <v>305</v>
      </c>
      <c r="G27">
        <v>83</v>
      </c>
      <c r="H27">
        <v>158</v>
      </c>
      <c r="I27">
        <v>0.35</v>
      </c>
      <c r="J27" s="4">
        <f>Table1[[#This Row],[Total Sales]]*Table1[[#This Row],[Price]]</f>
        <v>106.75</v>
      </c>
    </row>
    <row r="28" spans="1:10" x14ac:dyDescent="0.25">
      <c r="A28" s="2">
        <v>42578</v>
      </c>
      <c r="B28" s="2" t="str">
        <f>TEXT(WEEKDAY(Table1[[#This Row],[Date]]),"dddd")</f>
        <v>Wednesday</v>
      </c>
      <c r="C28" t="s">
        <v>7</v>
      </c>
      <c r="D28">
        <v>104</v>
      </c>
      <c r="E28">
        <v>68</v>
      </c>
      <c r="F28" s="3">
        <f>Table1[[#This Row],[Lemon]]+Table1[[#This Row],[Orange]]</f>
        <v>172</v>
      </c>
      <c r="G28">
        <v>80</v>
      </c>
      <c r="H28">
        <v>99</v>
      </c>
      <c r="I28">
        <v>0.35</v>
      </c>
      <c r="J28" s="4">
        <f>Table1[[#This Row],[Total Sales]]*Table1[[#This Row],[Price]]</f>
        <v>60.199999999999996</v>
      </c>
    </row>
    <row r="29" spans="1:10" x14ac:dyDescent="0.25">
      <c r="A29" s="2">
        <v>42579</v>
      </c>
      <c r="B29" s="2" t="str">
        <f>TEXT(WEEKDAY(Table1[[#This Row],[Date]]),"dddd")</f>
        <v>Thursday</v>
      </c>
      <c r="C29" t="s">
        <v>7</v>
      </c>
      <c r="D29">
        <v>96</v>
      </c>
      <c r="E29">
        <v>63</v>
      </c>
      <c r="F29" s="3">
        <f>Table1[[#This Row],[Lemon]]+Table1[[#This Row],[Orange]]</f>
        <v>159</v>
      </c>
      <c r="G29">
        <v>82</v>
      </c>
      <c r="H29">
        <v>90</v>
      </c>
      <c r="I29">
        <v>0.35</v>
      </c>
      <c r="J29" s="4">
        <f>Table1[[#This Row],[Total Sales]]*Table1[[#This Row],[Price]]</f>
        <v>55.65</v>
      </c>
    </row>
    <row r="30" spans="1:10" x14ac:dyDescent="0.25">
      <c r="A30" s="2">
        <v>42580</v>
      </c>
      <c r="B30" s="2" t="str">
        <f>TEXT(WEEKDAY(Table1[[#This Row],[Date]]),"dddd")</f>
        <v>Friday</v>
      </c>
      <c r="C30" t="s">
        <v>7</v>
      </c>
      <c r="D30">
        <v>100</v>
      </c>
      <c r="E30">
        <v>66</v>
      </c>
      <c r="F30" s="3">
        <f>Table1[[#This Row],[Lemon]]+Table1[[#This Row],[Orange]]</f>
        <v>166</v>
      </c>
      <c r="G30">
        <v>81</v>
      </c>
      <c r="H30">
        <v>95</v>
      </c>
      <c r="I30">
        <v>0.35</v>
      </c>
      <c r="J30" s="4">
        <f>Table1[[#This Row],[Total Sales]]*Table1[[#This Row],[Price]]</f>
        <v>58.099999999999994</v>
      </c>
    </row>
    <row r="31" spans="1:10" x14ac:dyDescent="0.25">
      <c r="A31" s="2">
        <v>42581</v>
      </c>
      <c r="B31" s="2" t="str">
        <f>TEXT(WEEKDAY(Table1[[#This Row],[Date]]),"dddd")</f>
        <v>Saturday</v>
      </c>
      <c r="C31" t="s">
        <v>8</v>
      </c>
      <c r="D31">
        <v>88</v>
      </c>
      <c r="E31">
        <v>57</v>
      </c>
      <c r="F31" s="3">
        <f>Table1[[#This Row],[Lemon]]+Table1[[#This Row],[Orange]]</f>
        <v>145</v>
      </c>
      <c r="G31">
        <v>82</v>
      </c>
      <c r="H31">
        <v>81</v>
      </c>
      <c r="I31">
        <v>0.35</v>
      </c>
      <c r="J31" s="4">
        <f>Table1[[#This Row],[Total Sales]]*Table1[[#This Row],[Price]]</f>
        <v>50.75</v>
      </c>
    </row>
    <row r="32" spans="1:10" x14ac:dyDescent="0.25">
      <c r="A32" s="2">
        <v>42582</v>
      </c>
      <c r="B32" s="2" t="str">
        <f>TEXT(WEEKDAY(Table1[[#This Row],[Date]]),"dddd")</f>
        <v>Sunday</v>
      </c>
      <c r="C32" t="s">
        <v>8</v>
      </c>
      <c r="D32">
        <v>76</v>
      </c>
      <c r="E32">
        <v>47</v>
      </c>
      <c r="F32" s="3">
        <f>Table1[[#This Row],[Lemon]]+Table1[[#This Row],[Orange]]</f>
        <v>123</v>
      </c>
      <c r="G32">
        <v>82</v>
      </c>
      <c r="H32">
        <v>68</v>
      </c>
      <c r="I32">
        <v>0.35</v>
      </c>
      <c r="J32" s="4">
        <f>Table1[[#This Row],[Total Sales]]*Table1[[#This Row],[Price]]</f>
        <v>43.05</v>
      </c>
    </row>
    <row r="33" spans="1:7" x14ac:dyDescent="0.25">
      <c r="A33" s="6">
        <f>SUBTOTAL(103,Table1[Date])</f>
        <v>31</v>
      </c>
      <c r="B33" s="6">
        <f>SUBTOTAL(103,Table1[Day])</f>
        <v>31</v>
      </c>
      <c r="D33">
        <f>SUBTOTAL(101,Table1[Lemon])</f>
        <v>116.58064516129032</v>
      </c>
      <c r="E33">
        <f>SUBTOTAL(101,Table1[Orange])</f>
        <v>80.354838709677423</v>
      </c>
      <c r="F33" s="5">
        <f>SUBTOTAL(101,Table1[Total Sales])</f>
        <v>196.93548387096774</v>
      </c>
      <c r="G33">
        <f>MEDIAN(Table1[Temperature])</f>
        <v>80</v>
      </c>
    </row>
  </sheetData>
  <conditionalFormatting sqref="J1:J1048576">
    <cfRule type="dataBar" priority="5">
      <dataBar>
        <cfvo type="min"/>
        <cfvo type="max"/>
        <color rgb="FFFFB628"/>
      </dataBar>
      <extLst>
        <ext xmlns:x14="http://schemas.microsoft.com/office/spreadsheetml/2009/9/main" uri="{B025F937-C7B1-47D3-B67F-A62EFF666E3E}">
          <x14:id>{1812364B-0A58-433A-8161-A5C131F6CA20}</x14:id>
        </ext>
      </extLst>
    </cfRule>
  </conditionalFormatting>
  <conditionalFormatting sqref="G1:G32 G34:G1048576">
    <cfRule type="colorScale" priority="3">
      <colorScale>
        <cfvo type="min"/>
        <cfvo type="max"/>
        <color rgb="FFFCFCFF"/>
        <color rgb="FFF8696B"/>
      </colorScale>
    </cfRule>
  </conditionalFormatting>
  <conditionalFormatting sqref="F2:F32">
    <cfRule type="top10" dxfId="9" priority="2" percent="1" rank="10"/>
    <cfRule type="top10" dxfId="8" priority="1" percent="1" bottom="1" rank="10"/>
  </conditionalFormatting>
  <pageMargins left="0.7" right="0.7" top="0.75" bottom="0.75" header="0.3" footer="0.3"/>
  <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1812364B-0A58-433A-8161-A5C131F6CA20}">
            <x14:dataBar minLength="0" maxLength="100" border="1" negativeBarBorderColorSameAsPositive="0">
              <x14:cfvo type="autoMin"/>
              <x14:cfvo type="autoMax"/>
              <x14:borderColor rgb="FFFFB628"/>
              <x14:negativeFillColor rgb="FFFF0000"/>
              <x14:negativeBorderColor rgb="FFFF0000"/>
              <x14:axisColor rgb="FF000000"/>
            </x14:dataBar>
          </x14:cfRule>
          <xm:sqref>J1:J1048576</xm:sqref>
        </x14:conditionalFormatting>
      </x14:conditionalFormattings>
    </ex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Sheet1!I2:I32</xm:f>
              <xm:sqref>I33</xm:sqref>
            </x14:sparkline>
          </x14:sparklines>
        </x14:sparklineGroup>
        <x14:sparklineGroup type="column" displayEmptyCellsAs="gap">
          <x14:colorSeries rgb="FF376092"/>
          <x14:colorNegative rgb="FFD00000"/>
          <x14:colorAxis rgb="FF000000"/>
          <x14:colorMarkers rgb="FFD00000"/>
          <x14:colorFirst rgb="FFD00000"/>
          <x14:colorLast rgb="FFD00000"/>
          <x14:colorHigh rgb="FFD00000"/>
          <x14:colorLow rgb="FFD00000"/>
          <x14:sparklines>
            <x14:sparkline>
              <xm:f>Sheet1!F2:F32</xm:f>
              <xm:sqref>F34</xm:sqref>
            </x14:sparkline>
          </x14:sparklines>
        </x14:sparklineGroup>
      </x14:sparklineGroups>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HP PC</cp:lastModifiedBy>
  <dcterms:created xsi:type="dcterms:W3CDTF">2018-01-03T14:26:25Z</dcterms:created>
  <dcterms:modified xsi:type="dcterms:W3CDTF">2018-01-19T19:38:03Z</dcterms:modified>
</cp:coreProperties>
</file>