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C\Desktop\MS PP Data Science\DAT222x Essential Stats\Home work\Module3Homework-JULY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B21" i="1"/>
  <c r="B20" i="1"/>
  <c r="B19" i="1"/>
  <c r="G7" i="1"/>
  <c r="P17" i="1"/>
  <c r="P19" i="1"/>
  <c r="P18" i="1"/>
  <c r="Q15" i="1"/>
  <c r="P15" i="1"/>
  <c r="P10" i="1"/>
  <c r="P11" i="1"/>
  <c r="P12" i="1"/>
  <c r="P13" i="1"/>
  <c r="P14" i="1"/>
  <c r="P9" i="1"/>
  <c r="N15" i="1"/>
  <c r="O10" i="1"/>
  <c r="O11" i="1"/>
  <c r="O12" i="1"/>
  <c r="O13" i="1"/>
  <c r="O14" i="1"/>
  <c r="O9" i="1"/>
  <c r="K20" i="1"/>
  <c r="L20" i="1" s="1"/>
  <c r="K10" i="1"/>
  <c r="K11" i="1"/>
  <c r="K12" i="1"/>
  <c r="K13" i="1"/>
  <c r="K14" i="1"/>
  <c r="K15" i="1"/>
  <c r="K16" i="1"/>
  <c r="K17" i="1"/>
  <c r="K18" i="1"/>
  <c r="K19" i="1"/>
  <c r="K9" i="1"/>
  <c r="I20" i="1"/>
  <c r="J19" i="1"/>
  <c r="J9" i="1"/>
  <c r="J18" i="1"/>
  <c r="J17" i="1"/>
  <c r="J10" i="1"/>
  <c r="J16" i="1"/>
  <c r="J15" i="1"/>
  <c r="J14" i="1"/>
  <c r="J13" i="1"/>
  <c r="J12" i="1"/>
  <c r="J11" i="1"/>
</calcChain>
</file>

<file path=xl/sharedStrings.xml><?xml version="1.0" encoding="utf-8"?>
<sst xmlns="http://schemas.openxmlformats.org/spreadsheetml/2006/main" count="25" uniqueCount="20">
  <si>
    <t>Homework 3_3</t>
  </si>
  <si>
    <t>If you toss two dice 50 times</t>
  </si>
  <si>
    <t>find the mean, variance and standard deviation of the total</t>
  </si>
  <si>
    <t>Problem 1</t>
  </si>
  <si>
    <t>number of dots showing.</t>
  </si>
  <si>
    <t>Problem 2</t>
  </si>
  <si>
    <t>The  average number of births</t>
  </si>
  <si>
    <t>each day in Gotham City Hospital</t>
  </si>
  <si>
    <t>is 6 with a standard deviation</t>
  </si>
  <si>
    <t>of 3. In a 30 day month</t>
  </si>
  <si>
    <t>determine the mean, standard deviation,</t>
  </si>
  <si>
    <t>and variance of the total number of births.</t>
  </si>
  <si>
    <t>What assumptions are you making?</t>
  </si>
  <si>
    <t>Problem 3</t>
  </si>
  <si>
    <t>You bet $1 on the number 14 in roulette 100 times. Find the mean,</t>
  </si>
  <si>
    <t>variance and standard deviation of your winnings.</t>
  </si>
  <si>
    <t>Var</t>
  </si>
  <si>
    <t>Std</t>
  </si>
  <si>
    <t>Probability</t>
  </si>
  <si>
    <t>exp value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</si>
</sst>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1" fillId="0" borderId="0" xfId="0" applyFont="1"/>
    <xf numFmtId="0" fontId="0" fillId="5" borderId="0" xfId="0" applyFill="1"/>
    <xf numFmtId="0" fontId="0" fillId="0" borderId="0" xfId="0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J29" sqref="J29"/>
    </sheetView>
  </sheetViews>
  <sheetFormatPr defaultRowHeight="15" x14ac:dyDescent="0.25"/>
  <cols>
    <col min="1" max="1" width="17" customWidth="1"/>
    <col min="10" max="10" width="11" customWidth="1"/>
    <col min="11" max="11" width="11.7109375" customWidth="1"/>
    <col min="12" max="12" width="12" customWidth="1"/>
    <col min="15" max="15" width="11.5703125" customWidth="1"/>
  </cols>
  <sheetData>
    <row r="1" spans="1:17" x14ac:dyDescent="0.25">
      <c r="A1" t="s">
        <v>0</v>
      </c>
    </row>
    <row r="2" spans="1:17" x14ac:dyDescent="0.25">
      <c r="A2" s="1" t="s">
        <v>3</v>
      </c>
    </row>
    <row r="3" spans="1:17" x14ac:dyDescent="0.25">
      <c r="A3" s="1" t="s">
        <v>1</v>
      </c>
      <c r="B3" s="1"/>
      <c r="C3" s="1"/>
      <c r="D3" s="1"/>
      <c r="E3" s="1"/>
      <c r="F3" s="1"/>
    </row>
    <row r="4" spans="1:17" x14ac:dyDescent="0.25">
      <c r="A4" s="1" t="s">
        <v>2</v>
      </c>
      <c r="B4" s="1"/>
      <c r="C4" s="1"/>
      <c r="D4" s="1"/>
      <c r="E4" s="1"/>
      <c r="F4" s="1"/>
    </row>
    <row r="5" spans="1:17" x14ac:dyDescent="0.25">
      <c r="A5" s="1" t="s">
        <v>4</v>
      </c>
      <c r="B5" s="1"/>
      <c r="C5" s="1"/>
      <c r="D5" s="1"/>
      <c r="E5" s="1"/>
      <c r="F5" s="1"/>
    </row>
    <row r="7" spans="1:17" x14ac:dyDescent="0.25">
      <c r="A7" s="2" t="s">
        <v>5</v>
      </c>
      <c r="B7" s="2"/>
      <c r="C7" s="2"/>
      <c r="D7" s="2"/>
      <c r="E7" s="2"/>
      <c r="F7" s="2"/>
      <c r="G7" s="8">
        <f>SQRT(270)</f>
        <v>16.431676725154983</v>
      </c>
    </row>
    <row r="8" spans="1:17" x14ac:dyDescent="0.25">
      <c r="A8" s="2" t="s">
        <v>6</v>
      </c>
      <c r="B8" s="2"/>
      <c r="C8" s="2"/>
      <c r="D8" s="2"/>
      <c r="E8" s="2"/>
      <c r="F8" s="2"/>
      <c r="J8" s="5" t="s">
        <v>18</v>
      </c>
      <c r="K8" s="5" t="s">
        <v>16</v>
      </c>
      <c r="L8" s="5" t="s">
        <v>17</v>
      </c>
      <c r="O8" s="5" t="s">
        <v>18</v>
      </c>
      <c r="P8" s="5" t="s">
        <v>16</v>
      </c>
      <c r="Q8" s="5" t="s">
        <v>17</v>
      </c>
    </row>
    <row r="9" spans="1:17" x14ac:dyDescent="0.25">
      <c r="A9" s="2" t="s">
        <v>7</v>
      </c>
      <c r="B9" s="2"/>
      <c r="C9" s="2"/>
      <c r="D9" s="2"/>
      <c r="E9" s="2"/>
      <c r="F9" s="2"/>
      <c r="I9" s="5">
        <v>2</v>
      </c>
      <c r="J9" s="4">
        <f>1/36</f>
        <v>2.7777777777777776E-2</v>
      </c>
      <c r="K9" s="6">
        <f>(I9-7)^2*J9</f>
        <v>0.69444444444444442</v>
      </c>
      <c r="L9" s="7"/>
      <c r="N9" s="5">
        <v>1</v>
      </c>
      <c r="O9">
        <f>1/6</f>
        <v>0.16666666666666666</v>
      </c>
      <c r="P9" s="6">
        <f>(N9-3.5)^2*O9</f>
        <v>1.0416666666666665</v>
      </c>
    </row>
    <row r="10" spans="1:17" x14ac:dyDescent="0.25">
      <c r="A10" s="2" t="s">
        <v>8</v>
      </c>
      <c r="B10" s="2"/>
      <c r="C10" s="2"/>
      <c r="D10" s="2"/>
      <c r="E10" s="2"/>
      <c r="F10" s="2"/>
      <c r="I10" s="5">
        <v>3</v>
      </c>
      <c r="J10">
        <f>2/36</f>
        <v>5.5555555555555552E-2</v>
      </c>
      <c r="K10" s="6">
        <f t="shared" ref="K10:K19" si="0">(I10-7)^2*J10</f>
        <v>0.88888888888888884</v>
      </c>
      <c r="L10" s="7"/>
      <c r="N10" s="5">
        <v>2</v>
      </c>
      <c r="O10">
        <f t="shared" ref="O10:O14" si="1">1/6</f>
        <v>0.16666666666666666</v>
      </c>
      <c r="P10" s="6">
        <f t="shared" ref="P10:P14" si="2">(N10-3.5)^2*O10</f>
        <v>0.375</v>
      </c>
    </row>
    <row r="11" spans="1:17" x14ac:dyDescent="0.25">
      <c r="A11" s="2" t="s">
        <v>9</v>
      </c>
      <c r="B11" s="2"/>
      <c r="C11" s="2"/>
      <c r="D11" s="2"/>
      <c r="E11" s="2"/>
      <c r="F11" s="2"/>
      <c r="I11" s="5">
        <v>4</v>
      </c>
      <c r="J11">
        <f>3/36</f>
        <v>8.3333333333333329E-2</v>
      </c>
      <c r="K11" s="6">
        <f t="shared" si="0"/>
        <v>0.75</v>
      </c>
      <c r="L11" s="7"/>
      <c r="N11" s="5">
        <v>3</v>
      </c>
      <c r="O11">
        <f t="shared" si="1"/>
        <v>0.16666666666666666</v>
      </c>
      <c r="P11" s="6">
        <f t="shared" si="2"/>
        <v>4.1666666666666664E-2</v>
      </c>
    </row>
    <row r="12" spans="1:17" x14ac:dyDescent="0.25">
      <c r="A12" s="2" t="s">
        <v>10</v>
      </c>
      <c r="B12" s="2"/>
      <c r="C12" s="2"/>
      <c r="D12" s="2"/>
      <c r="E12" s="2"/>
      <c r="F12" s="2"/>
      <c r="I12" s="5">
        <v>5</v>
      </c>
      <c r="J12">
        <f>4/36</f>
        <v>0.1111111111111111</v>
      </c>
      <c r="K12" s="6">
        <f t="shared" si="0"/>
        <v>0.44444444444444442</v>
      </c>
      <c r="L12" s="7"/>
      <c r="N12" s="5">
        <v>4</v>
      </c>
      <c r="O12">
        <f t="shared" si="1"/>
        <v>0.16666666666666666</v>
      </c>
      <c r="P12" s="6">
        <f t="shared" si="2"/>
        <v>4.1666666666666664E-2</v>
      </c>
    </row>
    <row r="13" spans="1:17" x14ac:dyDescent="0.25">
      <c r="A13" s="2" t="s">
        <v>11</v>
      </c>
      <c r="B13" s="2"/>
      <c r="C13" s="2"/>
      <c r="D13" s="2"/>
      <c r="E13" s="2"/>
      <c r="F13" s="2"/>
      <c r="I13" s="5">
        <v>6</v>
      </c>
      <c r="J13">
        <f>5/36</f>
        <v>0.1388888888888889</v>
      </c>
      <c r="K13" s="6">
        <f t="shared" si="0"/>
        <v>0.1388888888888889</v>
      </c>
      <c r="L13" s="7"/>
      <c r="N13" s="5">
        <v>5</v>
      </c>
      <c r="O13">
        <f t="shared" si="1"/>
        <v>0.16666666666666666</v>
      </c>
      <c r="P13" s="6">
        <f t="shared" si="2"/>
        <v>0.375</v>
      </c>
    </row>
    <row r="14" spans="1:17" x14ac:dyDescent="0.25">
      <c r="A14" s="2" t="s">
        <v>12</v>
      </c>
      <c r="B14" s="2"/>
      <c r="C14" s="2"/>
      <c r="D14" s="2"/>
      <c r="E14" s="2"/>
      <c r="F14" s="2"/>
      <c r="I14" s="5">
        <v>7</v>
      </c>
      <c r="J14">
        <f>6/36</f>
        <v>0.16666666666666666</v>
      </c>
      <c r="K14" s="6">
        <f t="shared" si="0"/>
        <v>0</v>
      </c>
      <c r="L14" s="7"/>
      <c r="N14" s="5">
        <v>6</v>
      </c>
      <c r="O14">
        <f t="shared" si="1"/>
        <v>0.16666666666666666</v>
      </c>
      <c r="P14" s="6">
        <f t="shared" si="2"/>
        <v>1.0416666666666665</v>
      </c>
    </row>
    <row r="15" spans="1:17" x14ac:dyDescent="0.25">
      <c r="A15" s="3" t="s">
        <v>13</v>
      </c>
      <c r="B15" s="3"/>
      <c r="C15" s="3"/>
      <c r="D15" s="3"/>
      <c r="E15" s="3"/>
      <c r="F15" s="3"/>
      <c r="G15" s="3"/>
      <c r="I15" s="5">
        <v>8</v>
      </c>
      <c r="J15">
        <f>5/36</f>
        <v>0.1388888888888889</v>
      </c>
      <c r="K15" s="6">
        <f t="shared" si="0"/>
        <v>0.1388888888888889</v>
      </c>
      <c r="L15" s="7"/>
      <c r="N15" s="6">
        <f>SUMPRODUCT(N9:N14,O9:O14)</f>
        <v>3.5</v>
      </c>
      <c r="P15" s="3">
        <f>SUM(P9:P14)</f>
        <v>2.9166666666666665</v>
      </c>
      <c r="Q15" s="3">
        <f>SQRT(P15)</f>
        <v>1.707825127659933</v>
      </c>
    </row>
    <row r="16" spans="1:17" x14ac:dyDescent="0.25">
      <c r="A16" s="3" t="s">
        <v>14</v>
      </c>
      <c r="B16" s="3"/>
      <c r="C16" s="3"/>
      <c r="D16" s="3"/>
      <c r="E16" s="3"/>
      <c r="F16" s="3"/>
      <c r="G16" s="3"/>
      <c r="I16" s="5">
        <v>9</v>
      </c>
      <c r="J16">
        <f>4/36</f>
        <v>0.1111111111111111</v>
      </c>
      <c r="K16" s="6">
        <f t="shared" si="0"/>
        <v>0.44444444444444442</v>
      </c>
      <c r="L16" s="7"/>
    </row>
    <row r="17" spans="1:16" x14ac:dyDescent="0.25">
      <c r="A17" s="3" t="s">
        <v>15</v>
      </c>
      <c r="B17" s="3"/>
      <c r="C17" s="3"/>
      <c r="D17" s="3"/>
      <c r="E17" s="3"/>
      <c r="F17" s="3"/>
      <c r="G17" s="3"/>
      <c r="I17" s="5">
        <v>10</v>
      </c>
      <c r="J17">
        <f>3/36</f>
        <v>8.3333333333333329E-2</v>
      </c>
      <c r="K17" s="6">
        <f t="shared" si="0"/>
        <v>0.75</v>
      </c>
      <c r="L17" s="7"/>
      <c r="P17" s="8">
        <f>7*50</f>
        <v>350</v>
      </c>
    </row>
    <row r="18" spans="1:16" x14ac:dyDescent="0.25">
      <c r="I18" s="5">
        <v>11</v>
      </c>
      <c r="J18">
        <f>2/36</f>
        <v>5.5555555555555552E-2</v>
      </c>
      <c r="K18" s="6">
        <f t="shared" si="0"/>
        <v>0.88888888888888884</v>
      </c>
      <c r="L18" s="7"/>
      <c r="P18" s="8">
        <f>K20*50</f>
        <v>291.66666666666669</v>
      </c>
    </row>
    <row r="19" spans="1:16" x14ac:dyDescent="0.25">
      <c r="A19" s="9" t="s">
        <v>19</v>
      </c>
      <c r="B19">
        <f>35*(1/38)-1*(37/38)</f>
        <v>-5.2631578947368474E-2</v>
      </c>
      <c r="C19" s="8">
        <v>-5.2629999999999999</v>
      </c>
      <c r="I19" s="5">
        <v>12</v>
      </c>
      <c r="J19" s="4">
        <f>1/36</f>
        <v>2.7777777777777776E-2</v>
      </c>
      <c r="K19" s="6">
        <f t="shared" si="0"/>
        <v>0.69444444444444442</v>
      </c>
      <c r="L19" s="7"/>
      <c r="P19" s="8">
        <f>SQRT(P18)</f>
        <v>17.078251276599332</v>
      </c>
    </row>
    <row r="20" spans="1:16" x14ac:dyDescent="0.25">
      <c r="A20" s="9" t="s">
        <v>16</v>
      </c>
      <c r="B20">
        <f>(35-0.05263)^2*(1/38) + (37/38)*(-1-0.05263)^2</f>
        <v>33.218836232689476</v>
      </c>
      <c r="C20" s="8">
        <v>3321</v>
      </c>
      <c r="I20" s="6">
        <f>SUMPRODUCT(I9:I19,J9:J19)</f>
        <v>6.9999999999999991</v>
      </c>
      <c r="K20" s="3">
        <f>SUM(K9:K19)</f>
        <v>5.8333333333333339</v>
      </c>
      <c r="L20" s="3">
        <f t="shared" ref="L10:L20" si="3">SQRT(K20)</f>
        <v>2.4152294576982398</v>
      </c>
    </row>
    <row r="21" spans="1:16" x14ac:dyDescent="0.25">
      <c r="A21" s="9" t="s">
        <v>17</v>
      </c>
      <c r="B21">
        <f>SQRT(B20)</f>
        <v>5.7635784225331292</v>
      </c>
      <c r="C21" s="8">
        <f>SQRT(3320)</f>
        <v>57.619441163551734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Aakash</cp:lastModifiedBy>
  <dcterms:created xsi:type="dcterms:W3CDTF">2016-12-31T16:09:20Z</dcterms:created>
  <dcterms:modified xsi:type="dcterms:W3CDTF">2018-03-08T16:49:29Z</dcterms:modified>
</cp:coreProperties>
</file>