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4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5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enn State\Fall24\Comp Arch 530\Assignments\Assignment 1\"/>
    </mc:Choice>
  </mc:AlternateContent>
  <xr:revisionPtr revIDLastSave="0" documentId="13_ncr:1_{740D74C0-D132-49B5-820F-50D8315FF648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Scatter" sheetId="1" r:id="rId1"/>
    <sheet name="Gather" sheetId="7" r:id="rId2"/>
    <sheet name="Convolution" sheetId="8" r:id="rId3"/>
    <sheet name="Bonus" sheetId="9" r:id="rId4"/>
    <sheet name="Scatter Trends" sheetId="2" r:id="rId5"/>
    <sheet name="Scatter Table Filled" sheetId="4" r:id="rId6"/>
    <sheet name="Commands" sheetId="3" r:id="rId7"/>
    <sheet name="YAML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B3" i="9"/>
  <c r="B4" i="9"/>
  <c r="B5" i="9"/>
  <c r="B6" i="9"/>
  <c r="B7" i="9"/>
  <c r="L48" i="7"/>
  <c r="AJ43" i="8"/>
  <c r="AJ42" i="8"/>
  <c r="AJ41" i="8"/>
  <c r="AJ40" i="8"/>
  <c r="AJ39" i="8"/>
  <c r="AJ38" i="8"/>
  <c r="T111" i="8"/>
  <c r="T109" i="8" a="1"/>
  <c r="T109" i="8" s="1"/>
  <c r="S111" i="8"/>
  <c r="S110" i="8"/>
  <c r="S109" i="8"/>
  <c r="P109" i="8" a="1"/>
  <c r="P109" i="8" s="1"/>
  <c r="O109" i="8" a="1"/>
  <c r="O109" i="8" s="1"/>
  <c r="L110" i="8" a="1"/>
  <c r="L110" i="8" s="1"/>
  <c r="L109" i="8"/>
  <c r="K111" i="8"/>
  <c r="K110" i="8"/>
  <c r="K109" i="8"/>
  <c r="L85" i="8"/>
  <c r="L86" i="8"/>
  <c r="L87" i="8"/>
  <c r="M85" i="8"/>
  <c r="M86" i="8" a="1"/>
  <c r="M86" i="8" s="1"/>
  <c r="P85" i="8" a="1"/>
  <c r="P85" i="8" s="1"/>
  <c r="Q85" i="8" a="1"/>
  <c r="Q85" i="8" s="1"/>
  <c r="U87" i="8"/>
  <c r="U85" i="8" a="1"/>
  <c r="U85" i="8" s="1"/>
  <c r="T87" i="8"/>
  <c r="T86" i="8"/>
  <c r="T85" i="8"/>
  <c r="U63" i="8"/>
  <c r="U61" i="8" a="1"/>
  <c r="U61" i="8" s="1"/>
  <c r="T63" i="8"/>
  <c r="T62" i="8"/>
  <c r="T61" i="8"/>
  <c r="Q61" i="8" a="1"/>
  <c r="Q61" i="8" s="1"/>
  <c r="P61" i="8" a="1"/>
  <c r="P61" i="8" s="1"/>
  <c r="M62" i="8" a="1"/>
  <c r="M62" i="8" s="1"/>
  <c r="M61" i="8"/>
  <c r="L63" i="8"/>
  <c r="L62" i="8"/>
  <c r="L61" i="8"/>
  <c r="U38" i="8" a="1"/>
  <c r="U38" i="8" s="1"/>
  <c r="U40" i="8"/>
  <c r="T40" i="8"/>
  <c r="T39" i="8"/>
  <c r="T38" i="8"/>
  <c r="Q38" i="8" a="1"/>
  <c r="Q38" i="8" s="1"/>
  <c r="M39" i="8" a="1"/>
  <c r="M39" i="8" s="1"/>
  <c r="M38" i="8"/>
  <c r="L40" i="8"/>
  <c r="U93" i="7"/>
  <c r="U95" i="7"/>
  <c r="T95" i="7"/>
  <c r="T94" i="7"/>
  <c r="T93" i="7"/>
  <c r="Q93" i="7" a="1"/>
  <c r="Q93" i="7" s="1"/>
  <c r="P93" i="7" a="1"/>
  <c r="P93" i="7" s="1"/>
  <c r="M95" i="7"/>
  <c r="M94" i="7"/>
  <c r="M93" i="7"/>
  <c r="L95" i="7"/>
  <c r="L94" i="7"/>
  <c r="L93" i="7"/>
  <c r="U71" i="7"/>
  <c r="U69" i="7"/>
  <c r="T71" i="7"/>
  <c r="T70" i="7"/>
  <c r="T69" i="7"/>
  <c r="Q69" i="7" a="1"/>
  <c r="Q69" i="7" s="1"/>
  <c r="P69" i="7" a="1"/>
  <c r="P69" i="7" s="1"/>
  <c r="L70" i="7"/>
  <c r="L71" i="7"/>
  <c r="M71" i="7"/>
  <c r="M70" i="7"/>
  <c r="M69" i="7"/>
  <c r="L69" i="7"/>
  <c r="T117" i="7"/>
  <c r="T118" i="7"/>
  <c r="T119" i="7"/>
  <c r="S119" i="7"/>
  <c r="S118" i="7"/>
  <c r="S117" i="7"/>
  <c r="P117" i="7" a="1"/>
  <c r="P117" i="7" s="1"/>
  <c r="O117" i="7" a="1"/>
  <c r="O117" i="7" s="1"/>
  <c r="L118" i="7"/>
  <c r="L117" i="7"/>
  <c r="L119" i="7"/>
  <c r="K119" i="7"/>
  <c r="K118" i="7"/>
  <c r="K117" i="7"/>
  <c r="AJ51" i="7"/>
  <c r="AJ48" i="7"/>
  <c r="AJ46" i="7"/>
  <c r="AJ47" i="7"/>
  <c r="AJ50" i="7"/>
  <c r="AJ49" i="7"/>
  <c r="U48" i="7"/>
  <c r="U46" i="7"/>
  <c r="U47" i="7"/>
  <c r="T47" i="7"/>
  <c r="T46" i="7"/>
  <c r="Q46" i="7" a="1"/>
  <c r="Q46" i="7" s="1"/>
  <c r="M48" i="7"/>
  <c r="M47" i="7"/>
  <c r="M46" i="7"/>
  <c r="L47" i="7"/>
  <c r="F48" i="7"/>
  <c r="F47" i="7"/>
  <c r="E48" i="7"/>
  <c r="E47" i="7"/>
  <c r="D48" i="7"/>
  <c r="D47" i="7"/>
  <c r="D40" i="8"/>
  <c r="F40" i="8"/>
  <c r="E40" i="8"/>
  <c r="L39" i="8"/>
  <c r="F39" i="8"/>
  <c r="E39" i="8"/>
  <c r="D39" i="8"/>
  <c r="P38" i="8" a="1"/>
  <c r="P38" i="8" s="1"/>
  <c r="L38" i="8"/>
  <c r="F38" i="8"/>
  <c r="E38" i="8"/>
  <c r="D38" i="8"/>
  <c r="T48" i="7"/>
  <c r="P46" i="7" a="1"/>
  <c r="P46" i="7" s="1"/>
  <c r="L46" i="7"/>
  <c r="F46" i="7"/>
  <c r="E46" i="7"/>
  <c r="D46" i="7"/>
  <c r="D49" i="1"/>
  <c r="D48" i="1"/>
  <c r="D47" i="1"/>
  <c r="E48" i="1"/>
  <c r="E47" i="1"/>
  <c r="E49" i="1"/>
  <c r="F49" i="1"/>
  <c r="F48" i="1"/>
  <c r="F47" i="1"/>
  <c r="AJ47" i="1"/>
  <c r="AJ50" i="1"/>
  <c r="AJ52" i="1"/>
  <c r="AJ48" i="1"/>
  <c r="AJ51" i="1"/>
  <c r="AJ49" i="1"/>
  <c r="T120" i="1"/>
  <c r="T119" i="1"/>
  <c r="T118" i="1"/>
  <c r="S120" i="1"/>
  <c r="S119" i="1"/>
  <c r="S118" i="1"/>
  <c r="P118" i="1" a="1"/>
  <c r="P118" i="1" s="1"/>
  <c r="O118" i="1" a="1"/>
  <c r="O118" i="1" s="1"/>
  <c r="L118" i="1"/>
  <c r="L119" i="1" a="1"/>
  <c r="L119" i="1" s="1"/>
  <c r="K120" i="1"/>
  <c r="K119" i="1"/>
  <c r="K118" i="1"/>
  <c r="Z31" i="8"/>
  <c r="Y31" i="8"/>
  <c r="AA31" i="8" s="1"/>
  <c r="Z30" i="8"/>
  <c r="Y30" i="8"/>
  <c r="AA30" i="8" s="1"/>
  <c r="W29" i="8"/>
  <c r="Y29" i="8" s="1"/>
  <c r="AA29" i="8" s="1"/>
  <c r="W30" i="8"/>
  <c r="W31" i="8"/>
  <c r="U31" i="8"/>
  <c r="T31" i="8"/>
  <c r="V31" i="8" s="1"/>
  <c r="U96" i="1"/>
  <c r="U95" i="1"/>
  <c r="U94" i="1"/>
  <c r="T96" i="1"/>
  <c r="T95" i="1"/>
  <c r="T94" i="1"/>
  <c r="Q94" i="1" a="1"/>
  <c r="Q94" i="1" s="1"/>
  <c r="P94" i="1" a="1"/>
  <c r="P94" i="1" s="1"/>
  <c r="M95" i="1" a="1"/>
  <c r="M95" i="1" s="1"/>
  <c r="M94" i="1"/>
  <c r="L96" i="1"/>
  <c r="L95" i="1"/>
  <c r="L94" i="1"/>
  <c r="U72" i="1"/>
  <c r="U71" i="1"/>
  <c r="U70" i="1"/>
  <c r="T72" i="1"/>
  <c r="T71" i="1"/>
  <c r="T70" i="1"/>
  <c r="Q70" i="1" a="1"/>
  <c r="Q70" i="1" s="1"/>
  <c r="P70" i="1" a="1"/>
  <c r="P70" i="1" s="1"/>
  <c r="K70" i="1"/>
  <c r="K71" i="1" a="1"/>
  <c r="K71" i="1" s="1"/>
  <c r="J72" i="1"/>
  <c r="J71" i="1"/>
  <c r="J70" i="1"/>
  <c r="U49" i="1"/>
  <c r="U48" i="1"/>
  <c r="U47" i="1"/>
  <c r="T49" i="1"/>
  <c r="T48" i="1"/>
  <c r="T47" i="1"/>
  <c r="Q47" i="1" a="1"/>
  <c r="Q47" i="1" s="1"/>
  <c r="P47" i="1" a="1"/>
  <c r="P47" i="1" s="1"/>
  <c r="M48" i="1" a="1"/>
  <c r="M48" i="1"/>
  <c r="M47" i="1"/>
  <c r="L49" i="1"/>
  <c r="L48" i="1"/>
  <c r="L47" i="1"/>
  <c r="U40" i="7"/>
  <c r="T40" i="7"/>
  <c r="V40" i="7" s="1"/>
  <c r="W40" i="7"/>
  <c r="Z40" i="7" s="1"/>
  <c r="U70" i="7" s="1"/>
  <c r="Z39" i="7"/>
  <c r="W39" i="7"/>
  <c r="Y39" i="7" s="1"/>
  <c r="W38" i="7"/>
  <c r="Z38" i="7"/>
  <c r="Y38" i="7"/>
  <c r="AA38" i="7" s="1"/>
  <c r="Y40" i="1"/>
  <c r="Z40" i="1"/>
  <c r="AA40" i="1"/>
  <c r="Y41" i="1"/>
  <c r="AA41" i="1" s="1"/>
  <c r="Z41" i="1"/>
  <c r="AA39" i="1"/>
  <c r="Z39" i="1"/>
  <c r="Y39" i="1"/>
  <c r="AY58" i="4" a="1"/>
  <c r="AY58" i="4" s="1"/>
  <c r="AY57" i="4"/>
  <c r="AR58" i="4" a="1"/>
  <c r="AR58" i="4" s="1"/>
  <c r="AQ59" i="4"/>
  <c r="AR57" i="4"/>
  <c r="AQ58" i="4"/>
  <c r="AQ57" i="4"/>
  <c r="W49" i="4"/>
  <c r="Y49" i="4" s="1"/>
  <c r="AA49" i="4" s="1"/>
  <c r="U49" i="4"/>
  <c r="T49" i="4"/>
  <c r="V49" i="4" s="1"/>
  <c r="P49" i="4"/>
  <c r="O49" i="4"/>
  <c r="Q49" i="4" s="1"/>
  <c r="W50" i="4"/>
  <c r="Z50" i="4" s="1"/>
  <c r="U50" i="4"/>
  <c r="T50" i="4"/>
  <c r="V50" i="4" s="1"/>
  <c r="P50" i="4"/>
  <c r="O50" i="4"/>
  <c r="Q50" i="4" s="1"/>
  <c r="W73" i="4"/>
  <c r="Y73" i="4" s="1"/>
  <c r="AA73" i="4" s="1"/>
  <c r="U73" i="4"/>
  <c r="T73" i="4"/>
  <c r="V73" i="4" s="1"/>
  <c r="P73" i="4"/>
  <c r="O73" i="4"/>
  <c r="Q73" i="4" s="1"/>
  <c r="W72" i="4"/>
  <c r="Y72" i="4" s="1"/>
  <c r="AA72" i="4" s="1"/>
  <c r="U72" i="4"/>
  <c r="T72" i="4"/>
  <c r="V72" i="4" s="1"/>
  <c r="P72" i="4"/>
  <c r="O72" i="4"/>
  <c r="Q72" i="4" s="1"/>
  <c r="W84" i="4"/>
  <c r="Z84" i="4" s="1"/>
  <c r="U84" i="4"/>
  <c r="T84" i="4"/>
  <c r="V84" i="4" s="1"/>
  <c r="P84" i="4"/>
  <c r="O84" i="4"/>
  <c r="Q84" i="4" s="1"/>
  <c r="W81" i="4"/>
  <c r="Y81" i="4" s="1"/>
  <c r="AA81" i="4" s="1"/>
  <c r="U81" i="4"/>
  <c r="T81" i="4"/>
  <c r="V81" i="4" s="1"/>
  <c r="P81" i="4"/>
  <c r="O81" i="4"/>
  <c r="Q81" i="4" s="1"/>
  <c r="W80" i="4"/>
  <c r="Z80" i="4" s="1"/>
  <c r="U80" i="4"/>
  <c r="T80" i="4"/>
  <c r="V80" i="4" s="1"/>
  <c r="P80" i="4"/>
  <c r="O80" i="4"/>
  <c r="Q80" i="4" s="1"/>
  <c r="W83" i="4"/>
  <c r="Y83" i="4" s="1"/>
  <c r="AA83" i="4" s="1"/>
  <c r="U83" i="4"/>
  <c r="T83" i="4"/>
  <c r="V83" i="4" s="1"/>
  <c r="P83" i="4"/>
  <c r="O83" i="4"/>
  <c r="Q83" i="4" s="1"/>
  <c r="W82" i="4"/>
  <c r="Y82" i="4" s="1"/>
  <c r="AA82" i="4" s="1"/>
  <c r="U82" i="4"/>
  <c r="T82" i="4"/>
  <c r="V82" i="4" s="1"/>
  <c r="P82" i="4"/>
  <c r="O82" i="4"/>
  <c r="Q82" i="4" s="1"/>
  <c r="Z79" i="4"/>
  <c r="Y79" i="4"/>
  <c r="AA79" i="4" s="1"/>
  <c r="U79" i="4"/>
  <c r="T79" i="4"/>
  <c r="V79" i="4" s="1"/>
  <c r="P79" i="4"/>
  <c r="O79" i="4"/>
  <c r="Q79" i="4" s="1"/>
  <c r="W76" i="4"/>
  <c r="Z76" i="4" s="1"/>
  <c r="U76" i="4"/>
  <c r="T76" i="4"/>
  <c r="V76" i="4" s="1"/>
  <c r="P76" i="4"/>
  <c r="O76" i="4"/>
  <c r="Q76" i="4" s="1"/>
  <c r="W75" i="4"/>
  <c r="Z75" i="4" s="1"/>
  <c r="U75" i="4"/>
  <c r="T75" i="4"/>
  <c r="V75" i="4" s="1"/>
  <c r="P75" i="4"/>
  <c r="O75" i="4"/>
  <c r="Q75" i="4" s="1"/>
  <c r="Z78" i="4"/>
  <c r="Y78" i="4"/>
  <c r="AA78" i="4" s="1"/>
  <c r="U78" i="4"/>
  <c r="T78" i="4"/>
  <c r="V78" i="4" s="1"/>
  <c r="P78" i="4"/>
  <c r="O78" i="4"/>
  <c r="Q78" i="4" s="1"/>
  <c r="Z77" i="4"/>
  <c r="Y77" i="4"/>
  <c r="AA77" i="4" s="1"/>
  <c r="U77" i="4"/>
  <c r="T77" i="4"/>
  <c r="V77" i="4" s="1"/>
  <c r="P77" i="4"/>
  <c r="O77" i="4"/>
  <c r="Q77" i="4" s="1"/>
  <c r="Z74" i="4"/>
  <c r="Y74" i="4"/>
  <c r="AA74" i="4" s="1"/>
  <c r="U74" i="4"/>
  <c r="T74" i="4"/>
  <c r="V74" i="4" s="1"/>
  <c r="P74" i="4"/>
  <c r="O74" i="4"/>
  <c r="Q74" i="4" s="1"/>
  <c r="Z59" i="4"/>
  <c r="Y59" i="4"/>
  <c r="AA59" i="4" s="1"/>
  <c r="U59" i="4"/>
  <c r="T59" i="4"/>
  <c r="V59" i="4" s="1"/>
  <c r="Z58" i="4"/>
  <c r="Y58" i="4"/>
  <c r="AA58" i="4" s="1"/>
  <c r="U58" i="4"/>
  <c r="T58" i="4"/>
  <c r="V58" i="4" s="1"/>
  <c r="Z56" i="4"/>
  <c r="Y56" i="4"/>
  <c r="AA56" i="4" s="1"/>
  <c r="U56" i="4"/>
  <c r="T56" i="4"/>
  <c r="V56" i="4" s="1"/>
  <c r="Z55" i="4"/>
  <c r="Y55" i="4"/>
  <c r="AA55" i="4" s="1"/>
  <c r="U55" i="4"/>
  <c r="T55" i="4"/>
  <c r="V55" i="4" s="1"/>
  <c r="Z53" i="4"/>
  <c r="Y53" i="4"/>
  <c r="AA53" i="4" s="1"/>
  <c r="U53" i="4"/>
  <c r="T53" i="4"/>
  <c r="V53" i="4" s="1"/>
  <c r="Z52" i="4"/>
  <c r="Y52" i="4"/>
  <c r="AA52" i="4" s="1"/>
  <c r="U52" i="4"/>
  <c r="T52" i="4"/>
  <c r="V52" i="4" s="1"/>
  <c r="Z60" i="4"/>
  <c r="Y60" i="4"/>
  <c r="AA60" i="4" s="1"/>
  <c r="U60" i="4"/>
  <c r="T60" i="4"/>
  <c r="V60" i="4" s="1"/>
  <c r="Z57" i="4"/>
  <c r="Y57" i="4"/>
  <c r="AA57" i="4" s="1"/>
  <c r="U57" i="4"/>
  <c r="T57" i="4"/>
  <c r="V57" i="4" s="1"/>
  <c r="Z54" i="4"/>
  <c r="Y54" i="4"/>
  <c r="AA54" i="4" s="1"/>
  <c r="U54" i="4"/>
  <c r="T54" i="4"/>
  <c r="V54" i="4" s="1"/>
  <c r="Z51" i="4"/>
  <c r="Y51" i="4"/>
  <c r="AA51" i="4" s="1"/>
  <c r="U51" i="4"/>
  <c r="T51" i="4"/>
  <c r="V51" i="4" s="1"/>
  <c r="Z70" i="4"/>
  <c r="Y70" i="4"/>
  <c r="AA70" i="4" s="1"/>
  <c r="U70" i="4"/>
  <c r="T70" i="4"/>
  <c r="V70" i="4" s="1"/>
  <c r="P70" i="4"/>
  <c r="O70" i="4"/>
  <c r="Q70" i="4" s="1"/>
  <c r="Z69" i="4"/>
  <c r="Y69" i="4"/>
  <c r="AA69" i="4" s="1"/>
  <c r="U69" i="4"/>
  <c r="T69" i="4"/>
  <c r="V69" i="4" s="1"/>
  <c r="P69" i="4"/>
  <c r="O69" i="4"/>
  <c r="Q69" i="4" s="1"/>
  <c r="Z67" i="4"/>
  <c r="Y67" i="4"/>
  <c r="AA67" i="4" s="1"/>
  <c r="U67" i="4"/>
  <c r="T67" i="4"/>
  <c r="V67" i="4" s="1"/>
  <c r="P67" i="4"/>
  <c r="O67" i="4"/>
  <c r="Q67" i="4" s="1"/>
  <c r="Z66" i="4"/>
  <c r="Y66" i="4"/>
  <c r="AA66" i="4" s="1"/>
  <c r="U66" i="4"/>
  <c r="T66" i="4"/>
  <c r="V66" i="4" s="1"/>
  <c r="P66" i="4"/>
  <c r="O66" i="4"/>
  <c r="Q66" i="4" s="1"/>
  <c r="Z64" i="4"/>
  <c r="Y64" i="4"/>
  <c r="AA64" i="4" s="1"/>
  <c r="U64" i="4"/>
  <c r="T64" i="4"/>
  <c r="V64" i="4" s="1"/>
  <c r="P64" i="4"/>
  <c r="O64" i="4"/>
  <c r="Q64" i="4" s="1"/>
  <c r="Z63" i="4"/>
  <c r="Y63" i="4"/>
  <c r="AA63" i="4" s="1"/>
  <c r="U63" i="4"/>
  <c r="T63" i="4"/>
  <c r="V63" i="4" s="1"/>
  <c r="P63" i="4"/>
  <c r="O63" i="4"/>
  <c r="Q63" i="4" s="1"/>
  <c r="Z62" i="4"/>
  <c r="Y62" i="4"/>
  <c r="AA62" i="4" s="1"/>
  <c r="U62" i="4"/>
  <c r="T62" i="4"/>
  <c r="V62" i="4" s="1"/>
  <c r="P62" i="4"/>
  <c r="O62" i="4"/>
  <c r="Q62" i="4" s="1"/>
  <c r="Z71" i="4"/>
  <c r="Y71" i="4"/>
  <c r="AA71" i="4" s="1"/>
  <c r="U71" i="4"/>
  <c r="T71" i="4"/>
  <c r="V71" i="4" s="1"/>
  <c r="P71" i="4"/>
  <c r="O71" i="4"/>
  <c r="Q71" i="4" s="1"/>
  <c r="Z68" i="4"/>
  <c r="Y68" i="4"/>
  <c r="AA68" i="4" s="1"/>
  <c r="U68" i="4"/>
  <c r="T68" i="4"/>
  <c r="V68" i="4" s="1"/>
  <c r="P68" i="4"/>
  <c r="O68" i="4"/>
  <c r="Q68" i="4" s="1"/>
  <c r="Z65" i="4"/>
  <c r="Y65" i="4"/>
  <c r="AA65" i="4" s="1"/>
  <c r="U65" i="4"/>
  <c r="T65" i="4"/>
  <c r="V65" i="4" s="1"/>
  <c r="P65" i="4"/>
  <c r="O65" i="4"/>
  <c r="Q65" i="4" s="1"/>
  <c r="Z61" i="4"/>
  <c r="Y61" i="4"/>
  <c r="AA61" i="4" s="1"/>
  <c r="U61" i="4"/>
  <c r="T61" i="4"/>
  <c r="V61" i="4" s="1"/>
  <c r="P61" i="4"/>
  <c r="O61" i="4"/>
  <c r="Q61" i="4" s="1"/>
  <c r="Z112" i="2"/>
  <c r="Y112" i="2"/>
  <c r="AA112" i="2" s="1"/>
  <c r="U112" i="2"/>
  <c r="T112" i="2"/>
  <c r="V112" i="2" s="1"/>
  <c r="Z111" i="2"/>
  <c r="Y111" i="2"/>
  <c r="AA111" i="2" s="1"/>
  <c r="U111" i="2"/>
  <c r="T111" i="2"/>
  <c r="V111" i="2" s="1"/>
  <c r="Z109" i="2"/>
  <c r="Y109" i="2"/>
  <c r="AA109" i="2" s="1"/>
  <c r="U109" i="2"/>
  <c r="T109" i="2"/>
  <c r="V109" i="2" s="1"/>
  <c r="Z108" i="2"/>
  <c r="Y108" i="2"/>
  <c r="AA108" i="2" s="1"/>
  <c r="U108" i="2"/>
  <c r="T108" i="2"/>
  <c r="V108" i="2" s="1"/>
  <c r="Z106" i="2"/>
  <c r="Y106" i="2"/>
  <c r="AA106" i="2" s="1"/>
  <c r="U106" i="2"/>
  <c r="T106" i="2"/>
  <c r="V106" i="2" s="1"/>
  <c r="Z105" i="2"/>
  <c r="Y105" i="2"/>
  <c r="AA105" i="2" s="1"/>
  <c r="U105" i="2"/>
  <c r="T105" i="2"/>
  <c r="V105" i="2" s="1"/>
  <c r="Z113" i="2"/>
  <c r="Y113" i="2"/>
  <c r="AA113" i="2" s="1"/>
  <c r="U113" i="2"/>
  <c r="T113" i="2"/>
  <c r="V113" i="2" s="1"/>
  <c r="Z110" i="2"/>
  <c r="Y110" i="2"/>
  <c r="AA110" i="2" s="1"/>
  <c r="U110" i="2"/>
  <c r="T110" i="2"/>
  <c r="V110" i="2" s="1"/>
  <c r="Z107" i="2"/>
  <c r="Y107" i="2"/>
  <c r="AA107" i="2" s="1"/>
  <c r="U107" i="2"/>
  <c r="T107" i="2"/>
  <c r="V107" i="2" s="1"/>
  <c r="Z104" i="2"/>
  <c r="Y104" i="2"/>
  <c r="AA104" i="2" s="1"/>
  <c r="U104" i="2"/>
  <c r="T104" i="2"/>
  <c r="V104" i="2" s="1"/>
  <c r="Z122" i="2"/>
  <c r="Y122" i="2"/>
  <c r="AA122" i="2" s="1"/>
  <c r="U122" i="2"/>
  <c r="T122" i="2"/>
  <c r="V122" i="2" s="1"/>
  <c r="P122" i="2"/>
  <c r="O122" i="2"/>
  <c r="Q122" i="2" s="1"/>
  <c r="Z121" i="2"/>
  <c r="Y121" i="2"/>
  <c r="AA121" i="2" s="1"/>
  <c r="U121" i="2"/>
  <c r="T121" i="2"/>
  <c r="V121" i="2" s="1"/>
  <c r="P121" i="2"/>
  <c r="O121" i="2"/>
  <c r="Q121" i="2" s="1"/>
  <c r="Z119" i="2"/>
  <c r="Y119" i="2"/>
  <c r="AA119" i="2" s="1"/>
  <c r="U119" i="2"/>
  <c r="T119" i="2"/>
  <c r="V119" i="2" s="1"/>
  <c r="P119" i="2"/>
  <c r="O119" i="2"/>
  <c r="Q119" i="2" s="1"/>
  <c r="Z118" i="2"/>
  <c r="Y118" i="2"/>
  <c r="AA118" i="2" s="1"/>
  <c r="U118" i="2"/>
  <c r="T118" i="2"/>
  <c r="V118" i="2" s="1"/>
  <c r="P118" i="2"/>
  <c r="O118" i="2"/>
  <c r="Q118" i="2" s="1"/>
  <c r="Z116" i="2"/>
  <c r="Y116" i="2"/>
  <c r="AA116" i="2" s="1"/>
  <c r="U116" i="2"/>
  <c r="T116" i="2"/>
  <c r="V116" i="2" s="1"/>
  <c r="P116" i="2"/>
  <c r="O116" i="2"/>
  <c r="Q116" i="2" s="1"/>
  <c r="Z115" i="2"/>
  <c r="Y115" i="2"/>
  <c r="AA115" i="2" s="1"/>
  <c r="U115" i="2"/>
  <c r="T115" i="2"/>
  <c r="V115" i="2" s="1"/>
  <c r="P115" i="2"/>
  <c r="O115" i="2"/>
  <c r="Q115" i="2" s="1"/>
  <c r="Z123" i="2"/>
  <c r="Y123" i="2"/>
  <c r="AA123" i="2" s="1"/>
  <c r="U123" i="2"/>
  <c r="T123" i="2"/>
  <c r="V123" i="2" s="1"/>
  <c r="P123" i="2"/>
  <c r="O123" i="2"/>
  <c r="Q123" i="2" s="1"/>
  <c r="Z120" i="2"/>
  <c r="Y120" i="2"/>
  <c r="AA120" i="2" s="1"/>
  <c r="U120" i="2"/>
  <c r="T120" i="2"/>
  <c r="V120" i="2" s="1"/>
  <c r="P120" i="2"/>
  <c r="O120" i="2"/>
  <c r="Q120" i="2" s="1"/>
  <c r="Z117" i="2"/>
  <c r="Y117" i="2"/>
  <c r="AA117" i="2" s="1"/>
  <c r="U117" i="2"/>
  <c r="T117" i="2"/>
  <c r="V117" i="2" s="1"/>
  <c r="P117" i="2"/>
  <c r="O117" i="2"/>
  <c r="Q117" i="2" s="1"/>
  <c r="Z114" i="2"/>
  <c r="Y114" i="2"/>
  <c r="AA114" i="2" s="1"/>
  <c r="U114" i="2"/>
  <c r="T114" i="2"/>
  <c r="V114" i="2" s="1"/>
  <c r="P114" i="2"/>
  <c r="O114" i="2"/>
  <c r="Q114" i="2" s="1"/>
  <c r="Y40" i="7" l="1"/>
  <c r="AA40" i="7" s="1"/>
  <c r="U94" i="7" s="1"/>
  <c r="AA39" i="7"/>
  <c r="Z29" i="8"/>
  <c r="Z82" i="4"/>
  <c r="Z73" i="4"/>
  <c r="Y76" i="4"/>
  <c r="AA76" i="4" s="1"/>
  <c r="Z49" i="4"/>
  <c r="Y75" i="4"/>
  <c r="AA75" i="4" s="1"/>
  <c r="Z72" i="4"/>
  <c r="Y80" i="4"/>
  <c r="AA80" i="4" s="1"/>
  <c r="Z83" i="4"/>
  <c r="Y50" i="4"/>
  <c r="AA50" i="4" s="1"/>
  <c r="Z81" i="4"/>
  <c r="Y84" i="4"/>
  <c r="AA84" i="4" s="1"/>
  <c r="W38" i="4"/>
  <c r="Z38" i="4" s="1"/>
  <c r="U38" i="4"/>
  <c r="T38" i="4"/>
  <c r="V38" i="4" s="1"/>
  <c r="P38" i="4"/>
  <c r="O38" i="4"/>
  <c r="Q38" i="4" s="1"/>
  <c r="W37" i="4"/>
  <c r="Z37" i="4" s="1"/>
  <c r="U37" i="4"/>
  <c r="T37" i="4"/>
  <c r="V37" i="4" s="1"/>
  <c r="P37" i="4"/>
  <c r="O37" i="4"/>
  <c r="Q37" i="4" s="1"/>
  <c r="W36" i="4"/>
  <c r="Z36" i="4" s="1"/>
  <c r="U36" i="4"/>
  <c r="T36" i="4"/>
  <c r="V36" i="4" s="1"/>
  <c r="P36" i="4"/>
  <c r="O36" i="4"/>
  <c r="Q36" i="4" s="1"/>
  <c r="W35" i="4"/>
  <c r="Z35" i="4" s="1"/>
  <c r="U35" i="4"/>
  <c r="T35" i="4"/>
  <c r="V35" i="4" s="1"/>
  <c r="P35" i="4"/>
  <c r="O35" i="4"/>
  <c r="Q35" i="4" s="1"/>
  <c r="W34" i="4"/>
  <c r="Z34" i="4" s="1"/>
  <c r="U34" i="4"/>
  <c r="T34" i="4"/>
  <c r="V34" i="4" s="1"/>
  <c r="P34" i="4"/>
  <c r="O34" i="4"/>
  <c r="Q34" i="4" s="1"/>
  <c r="W33" i="4"/>
  <c r="Y33" i="4" s="1"/>
  <c r="AA33" i="4" s="1"/>
  <c r="U33" i="4"/>
  <c r="T33" i="4"/>
  <c r="V33" i="4" s="1"/>
  <c r="P33" i="4"/>
  <c r="O33" i="4"/>
  <c r="Q33" i="4" s="1"/>
  <c r="W32" i="4"/>
  <c r="Z32" i="4" s="1"/>
  <c r="U32" i="4"/>
  <c r="T32" i="4"/>
  <c r="V32" i="4" s="1"/>
  <c r="P32" i="4"/>
  <c r="O32" i="4"/>
  <c r="Q32" i="4" s="1"/>
  <c r="W31" i="4"/>
  <c r="Z31" i="4" s="1"/>
  <c r="U31" i="4"/>
  <c r="T31" i="4"/>
  <c r="V31" i="4" s="1"/>
  <c r="P31" i="4"/>
  <c r="O31" i="4"/>
  <c r="Q31" i="4" s="1"/>
  <c r="W30" i="4"/>
  <c r="Z30" i="4" s="1"/>
  <c r="U30" i="4"/>
  <c r="T30" i="4"/>
  <c r="V30" i="4" s="1"/>
  <c r="P30" i="4"/>
  <c r="O30" i="4"/>
  <c r="Q30" i="4" s="1"/>
  <c r="Z29" i="4"/>
  <c r="Y29" i="4"/>
  <c r="AA29" i="4" s="1"/>
  <c r="U29" i="4"/>
  <c r="T29" i="4"/>
  <c r="V29" i="4" s="1"/>
  <c r="P29" i="4"/>
  <c r="O29" i="4"/>
  <c r="Q29" i="4" s="1"/>
  <c r="W28" i="4"/>
  <c r="Z28" i="4" s="1"/>
  <c r="U28" i="4"/>
  <c r="T28" i="4"/>
  <c r="V28" i="4" s="1"/>
  <c r="P28" i="4"/>
  <c r="O28" i="4"/>
  <c r="Q28" i="4" s="1"/>
  <c r="W27" i="4"/>
  <c r="Y27" i="4" s="1"/>
  <c r="AA27" i="4" s="1"/>
  <c r="U27" i="4"/>
  <c r="T27" i="4"/>
  <c r="V27" i="4" s="1"/>
  <c r="P27" i="4"/>
  <c r="O27" i="4"/>
  <c r="Q27" i="4" s="1"/>
  <c r="Z26" i="4"/>
  <c r="Y26" i="4"/>
  <c r="AA26" i="4" s="1"/>
  <c r="U26" i="4"/>
  <c r="T26" i="4"/>
  <c r="V26" i="4" s="1"/>
  <c r="P26" i="4"/>
  <c r="O26" i="4"/>
  <c r="Q26" i="4" s="1"/>
  <c r="Z25" i="4"/>
  <c r="Y25" i="4"/>
  <c r="AA25" i="4" s="1"/>
  <c r="U25" i="4"/>
  <c r="T25" i="4"/>
  <c r="V25" i="4" s="1"/>
  <c r="P25" i="4"/>
  <c r="O25" i="4"/>
  <c r="Q25" i="4" s="1"/>
  <c r="Z24" i="4"/>
  <c r="Y24" i="4"/>
  <c r="AA24" i="4" s="1"/>
  <c r="U24" i="4"/>
  <c r="T24" i="4"/>
  <c r="V24" i="4" s="1"/>
  <c r="P24" i="4"/>
  <c r="O24" i="4"/>
  <c r="Q24" i="4" s="1"/>
  <c r="Z23" i="4"/>
  <c r="Y23" i="4"/>
  <c r="AA23" i="4" s="1"/>
  <c r="U23" i="4"/>
  <c r="T23" i="4"/>
  <c r="V23" i="4" s="1"/>
  <c r="Z22" i="4"/>
  <c r="Y22" i="4"/>
  <c r="AA22" i="4" s="1"/>
  <c r="U22" i="4"/>
  <c r="T22" i="4"/>
  <c r="V22" i="4" s="1"/>
  <c r="Z21" i="4"/>
  <c r="Y21" i="4"/>
  <c r="AA21" i="4" s="1"/>
  <c r="U21" i="4"/>
  <c r="T21" i="4"/>
  <c r="V21" i="4" s="1"/>
  <c r="Z20" i="4"/>
  <c r="Y20" i="4"/>
  <c r="AA20" i="4" s="1"/>
  <c r="U20" i="4"/>
  <c r="T20" i="4"/>
  <c r="V20" i="4" s="1"/>
  <c r="Z19" i="4"/>
  <c r="Y19" i="4"/>
  <c r="AA19" i="4" s="1"/>
  <c r="U19" i="4"/>
  <c r="T19" i="4"/>
  <c r="V19" i="4" s="1"/>
  <c r="Z18" i="4"/>
  <c r="Y18" i="4"/>
  <c r="AA18" i="4" s="1"/>
  <c r="U18" i="4"/>
  <c r="T18" i="4"/>
  <c r="V18" i="4" s="1"/>
  <c r="Z17" i="4"/>
  <c r="Y17" i="4"/>
  <c r="AA17" i="4" s="1"/>
  <c r="U17" i="4"/>
  <c r="T17" i="4"/>
  <c r="V17" i="4" s="1"/>
  <c r="Z16" i="4"/>
  <c r="Y16" i="4"/>
  <c r="AA16" i="4" s="1"/>
  <c r="U16" i="4"/>
  <c r="T16" i="4"/>
  <c r="V16" i="4" s="1"/>
  <c r="Z15" i="4"/>
  <c r="Y15" i="4"/>
  <c r="AA15" i="4" s="1"/>
  <c r="U15" i="4"/>
  <c r="T15" i="4"/>
  <c r="V15" i="4" s="1"/>
  <c r="Z14" i="4"/>
  <c r="Y14" i="4"/>
  <c r="AA14" i="4" s="1"/>
  <c r="U14" i="4"/>
  <c r="T14" i="4"/>
  <c r="V14" i="4" s="1"/>
  <c r="Z13" i="4"/>
  <c r="Y13" i="4"/>
  <c r="AA13" i="4" s="1"/>
  <c r="U13" i="4"/>
  <c r="T13" i="4"/>
  <c r="V13" i="4" s="1"/>
  <c r="P13" i="4"/>
  <c r="O13" i="4"/>
  <c r="Q13" i="4" s="1"/>
  <c r="Z12" i="4"/>
  <c r="Y12" i="4"/>
  <c r="AA12" i="4" s="1"/>
  <c r="U12" i="4"/>
  <c r="T12" i="4"/>
  <c r="V12" i="4" s="1"/>
  <c r="P12" i="4"/>
  <c r="O12" i="4"/>
  <c r="Q12" i="4" s="1"/>
  <c r="Z11" i="4"/>
  <c r="Y11" i="4"/>
  <c r="AA11" i="4" s="1"/>
  <c r="U11" i="4"/>
  <c r="T11" i="4"/>
  <c r="V11" i="4" s="1"/>
  <c r="P11" i="4"/>
  <c r="O11" i="4"/>
  <c r="Q11" i="4" s="1"/>
  <c r="Z10" i="4"/>
  <c r="Y10" i="4"/>
  <c r="AA10" i="4" s="1"/>
  <c r="U10" i="4"/>
  <c r="T10" i="4"/>
  <c r="V10" i="4" s="1"/>
  <c r="Q10" i="4"/>
  <c r="P10" i="4"/>
  <c r="O10" i="4"/>
  <c r="Z9" i="4"/>
  <c r="Y9" i="4"/>
  <c r="AA9" i="4" s="1"/>
  <c r="U9" i="4"/>
  <c r="T9" i="4"/>
  <c r="V9" i="4" s="1"/>
  <c r="P9" i="4"/>
  <c r="O9" i="4"/>
  <c r="Q9" i="4" s="1"/>
  <c r="Z8" i="4"/>
  <c r="Y8" i="4"/>
  <c r="AA8" i="4" s="1"/>
  <c r="U8" i="4"/>
  <c r="T8" i="4"/>
  <c r="V8" i="4" s="1"/>
  <c r="P8" i="4"/>
  <c r="O8" i="4"/>
  <c r="Q8" i="4" s="1"/>
  <c r="Z7" i="4"/>
  <c r="Y7" i="4"/>
  <c r="AA7" i="4" s="1"/>
  <c r="U7" i="4"/>
  <c r="T7" i="4"/>
  <c r="V7" i="4" s="1"/>
  <c r="P7" i="4"/>
  <c r="O7" i="4"/>
  <c r="Q7" i="4" s="1"/>
  <c r="Z6" i="4"/>
  <c r="Y6" i="4"/>
  <c r="AA6" i="4" s="1"/>
  <c r="U6" i="4"/>
  <c r="T6" i="4"/>
  <c r="V6" i="4" s="1"/>
  <c r="P6" i="4"/>
  <c r="O6" i="4"/>
  <c r="Q6" i="4" s="1"/>
  <c r="Z5" i="4"/>
  <c r="Y5" i="4"/>
  <c r="AA5" i="4" s="1"/>
  <c r="U5" i="4"/>
  <c r="T5" i="4"/>
  <c r="V5" i="4" s="1"/>
  <c r="P5" i="4"/>
  <c r="O5" i="4"/>
  <c r="Q5" i="4" s="1"/>
  <c r="Z4" i="4"/>
  <c r="Y4" i="4"/>
  <c r="AA4" i="4" s="1"/>
  <c r="U4" i="4"/>
  <c r="T4" i="4"/>
  <c r="V4" i="4" s="1"/>
  <c r="P4" i="4"/>
  <c r="O4" i="4"/>
  <c r="Q4" i="4" s="1"/>
  <c r="Z3" i="4"/>
  <c r="Y3" i="4"/>
  <c r="AA3" i="4" s="1"/>
  <c r="U3" i="4"/>
  <c r="T3" i="4"/>
  <c r="V3" i="4" s="1"/>
  <c r="P3" i="4"/>
  <c r="O3" i="4"/>
  <c r="Q3" i="4" s="1"/>
  <c r="Z27" i="4" l="1"/>
  <c r="Y35" i="4"/>
  <c r="AA35" i="4" s="1"/>
  <c r="Y37" i="4"/>
  <c r="AA37" i="4" s="1"/>
  <c r="Y31" i="4"/>
  <c r="AA31" i="4" s="1"/>
  <c r="Y32" i="4"/>
  <c r="AA32" i="4" s="1"/>
  <c r="Y34" i="4"/>
  <c r="AA34" i="4" s="1"/>
  <c r="Z33" i="4"/>
  <c r="Y30" i="4"/>
  <c r="AA30" i="4" s="1"/>
  <c r="Y38" i="4"/>
  <c r="AA38" i="4" s="1"/>
  <c r="Y36" i="4"/>
  <c r="AA36" i="4" s="1"/>
  <c r="Y28" i="4"/>
  <c r="AA28" i="4" s="1"/>
  <c r="O3" i="1" l="1"/>
  <c r="P3" i="1"/>
  <c r="Q3" i="1"/>
  <c r="T3" i="1"/>
  <c r="U3" i="1"/>
  <c r="V3" i="1"/>
  <c r="Y3" i="1"/>
  <c r="Z3" i="1"/>
  <c r="AA3" i="1"/>
  <c r="O4" i="1"/>
  <c r="P4" i="1"/>
  <c r="Q4" i="1"/>
  <c r="T4" i="1"/>
  <c r="U4" i="1"/>
  <c r="V4" i="1"/>
  <c r="Y4" i="1"/>
  <c r="AA4" i="1" s="1"/>
  <c r="Z4" i="1"/>
  <c r="O5" i="1"/>
  <c r="P5" i="1"/>
  <c r="Q5" i="1"/>
  <c r="T5" i="1"/>
  <c r="U5" i="1"/>
  <c r="V5" i="1"/>
  <c r="Y5" i="1"/>
  <c r="Z5" i="1"/>
  <c r="AA5" i="1"/>
  <c r="O6" i="1"/>
  <c r="P6" i="1"/>
  <c r="Q6" i="1"/>
  <c r="T6" i="1"/>
  <c r="V6" i="1" s="1"/>
  <c r="U6" i="1"/>
  <c r="Y6" i="1"/>
  <c r="Z6" i="1"/>
  <c r="AA6" i="1"/>
  <c r="O7" i="1"/>
  <c r="P7" i="1"/>
  <c r="Q7" i="1"/>
  <c r="T7" i="1"/>
  <c r="U7" i="1"/>
  <c r="V7" i="1"/>
  <c r="Y7" i="1"/>
  <c r="Z7" i="1"/>
  <c r="AA7" i="1"/>
  <c r="O8" i="1"/>
  <c r="P8" i="1"/>
  <c r="Q8" i="1"/>
  <c r="T8" i="1"/>
  <c r="U8" i="1"/>
  <c r="V8" i="1"/>
  <c r="Y8" i="1"/>
  <c r="Z8" i="1"/>
  <c r="AA8" i="1"/>
  <c r="O9" i="1"/>
  <c r="P9" i="1"/>
  <c r="Q9" i="1"/>
  <c r="T9" i="1"/>
  <c r="U9" i="1"/>
  <c r="V9" i="1"/>
  <c r="Y9" i="1"/>
  <c r="Z9" i="1"/>
  <c r="AA9" i="1"/>
  <c r="O10" i="1"/>
  <c r="Q10" i="1" s="1"/>
  <c r="P10" i="1"/>
  <c r="T10" i="1"/>
  <c r="U10" i="1"/>
  <c r="V10" i="1"/>
  <c r="Y10" i="1"/>
  <c r="Z10" i="1"/>
  <c r="AA10" i="1"/>
  <c r="O11" i="1"/>
  <c r="P11" i="1"/>
  <c r="Q11" i="1"/>
  <c r="T11" i="1"/>
  <c r="U11" i="1"/>
  <c r="V11" i="1"/>
  <c r="Y11" i="1"/>
  <c r="AA11" i="1" s="1"/>
  <c r="Z11" i="1"/>
  <c r="O12" i="1"/>
  <c r="P12" i="1"/>
  <c r="Q12" i="1"/>
  <c r="T12" i="1"/>
  <c r="U12" i="1"/>
  <c r="V12" i="1"/>
  <c r="Y12" i="1"/>
  <c r="Z12" i="1"/>
  <c r="AA12" i="1"/>
  <c r="O13" i="1"/>
  <c r="P13" i="1"/>
  <c r="Q13" i="1"/>
  <c r="T13" i="1"/>
  <c r="U13" i="1"/>
  <c r="V13" i="1"/>
  <c r="Y13" i="1"/>
  <c r="Z13" i="1"/>
  <c r="AA13" i="1"/>
  <c r="T14" i="1"/>
  <c r="U14" i="1"/>
  <c r="V14" i="1"/>
  <c r="Y14" i="1"/>
  <c r="Z14" i="1"/>
  <c r="AA14" i="1"/>
  <c r="T15" i="1"/>
  <c r="U15" i="1"/>
  <c r="V15" i="1"/>
  <c r="Y15" i="1"/>
  <c r="Z15" i="1"/>
  <c r="AA15" i="1"/>
  <c r="T16" i="1"/>
  <c r="V16" i="1" s="1"/>
  <c r="U16" i="1"/>
  <c r="Y16" i="1"/>
  <c r="Z16" i="1"/>
  <c r="AA16" i="1"/>
  <c r="T17" i="1"/>
  <c r="U17" i="1"/>
  <c r="V17" i="1"/>
  <c r="Y17" i="1"/>
  <c r="Z17" i="1"/>
  <c r="AA17" i="1"/>
  <c r="T18" i="1"/>
  <c r="U18" i="1"/>
  <c r="V18" i="1"/>
  <c r="Y18" i="1"/>
  <c r="AA18" i="1" s="1"/>
  <c r="Z18" i="1"/>
  <c r="T19" i="1"/>
  <c r="U19" i="1"/>
  <c r="V19" i="1"/>
  <c r="Y19" i="1"/>
  <c r="Z19" i="1"/>
  <c r="AA19" i="1"/>
  <c r="T20" i="1"/>
  <c r="U20" i="1"/>
  <c r="V20" i="1"/>
  <c r="Y20" i="1"/>
  <c r="Z20" i="1"/>
  <c r="AA20" i="1"/>
  <c r="T21" i="1"/>
  <c r="U21" i="1"/>
  <c r="V21" i="1"/>
  <c r="Y21" i="1"/>
  <c r="Z21" i="1"/>
  <c r="AA21" i="1"/>
  <c r="T22" i="1"/>
  <c r="U22" i="1"/>
  <c r="V22" i="1"/>
  <c r="Y22" i="1"/>
  <c r="Z22" i="1"/>
  <c r="AA22" i="1"/>
  <c r="T23" i="1"/>
  <c r="U23" i="1"/>
  <c r="V23" i="1"/>
  <c r="Y23" i="1"/>
  <c r="Z23" i="1"/>
  <c r="AA23" i="1"/>
  <c r="O24" i="1"/>
  <c r="Q24" i="1" s="1"/>
  <c r="P24" i="1"/>
  <c r="T24" i="1"/>
  <c r="U24" i="1"/>
  <c r="V24" i="1"/>
  <c r="Y24" i="1"/>
  <c r="Z24" i="1"/>
  <c r="AA24" i="1"/>
  <c r="O25" i="1"/>
  <c r="P25" i="1"/>
  <c r="Q25" i="1"/>
  <c r="T25" i="1"/>
  <c r="U25" i="1"/>
  <c r="V25" i="1"/>
  <c r="Y25" i="1"/>
  <c r="AA25" i="1" s="1"/>
  <c r="Z25" i="1"/>
  <c r="O26" i="1"/>
  <c r="P26" i="1"/>
  <c r="Q26" i="1"/>
  <c r="T26" i="1"/>
  <c r="U26" i="1"/>
  <c r="V26" i="1"/>
  <c r="Y26" i="1"/>
  <c r="Z26" i="1"/>
  <c r="AA26" i="1"/>
  <c r="O27" i="1"/>
  <c r="P27" i="1"/>
  <c r="Q27" i="1"/>
  <c r="T27" i="1"/>
  <c r="U27" i="1"/>
  <c r="V27" i="1"/>
  <c r="W27" i="1"/>
  <c r="Y27" i="1"/>
  <c r="Z27" i="1"/>
  <c r="AA27" i="1"/>
  <c r="O28" i="1"/>
  <c r="P28" i="1"/>
  <c r="Q28" i="1"/>
  <c r="T28" i="1"/>
  <c r="U28" i="1"/>
  <c r="V28" i="1"/>
  <c r="W28" i="1"/>
  <c r="Y28" i="1"/>
  <c r="Z28" i="1"/>
  <c r="AA28" i="1"/>
  <c r="O29" i="1"/>
  <c r="Q29" i="1" s="1"/>
  <c r="P29" i="1"/>
  <c r="T29" i="1"/>
  <c r="U29" i="1"/>
  <c r="V29" i="1"/>
  <c r="Y29" i="1"/>
  <c r="Z29" i="1"/>
  <c r="AA29" i="1"/>
  <c r="O30" i="1"/>
  <c r="P30" i="1"/>
  <c r="Q30" i="1"/>
  <c r="T30" i="1"/>
  <c r="U30" i="1"/>
  <c r="V30" i="1"/>
  <c r="W30" i="1"/>
  <c r="Y30" i="1"/>
  <c r="AA30" i="1" s="1"/>
  <c r="Z30" i="1"/>
  <c r="O31" i="1"/>
  <c r="P31" i="1"/>
  <c r="Q31" i="1"/>
  <c r="T31" i="1"/>
  <c r="U31" i="1"/>
  <c r="V31" i="1"/>
  <c r="W31" i="1"/>
  <c r="Y31" i="1"/>
  <c r="Z31" i="1"/>
  <c r="AA31" i="1"/>
  <c r="O32" i="1"/>
  <c r="P32" i="1"/>
  <c r="Q32" i="1"/>
  <c r="T32" i="1"/>
  <c r="V32" i="1" s="1"/>
  <c r="U32" i="1"/>
  <c r="W32" i="1"/>
  <c r="Y32" i="1"/>
  <c r="Z32" i="1"/>
  <c r="AA32" i="1"/>
  <c r="O33" i="1"/>
  <c r="P33" i="1"/>
  <c r="Q33" i="1"/>
  <c r="T33" i="1"/>
  <c r="U33" i="1"/>
  <c r="V33" i="1"/>
  <c r="W33" i="1"/>
  <c r="Y33" i="1"/>
  <c r="Z33" i="1"/>
  <c r="AA33" i="1"/>
  <c r="O34" i="1"/>
  <c r="Q34" i="1" s="1"/>
  <c r="P34" i="1"/>
  <c r="T34" i="1"/>
  <c r="U34" i="1"/>
  <c r="V34" i="1"/>
  <c r="W34" i="1"/>
  <c r="Y34" i="1"/>
  <c r="Z34" i="1"/>
  <c r="AA34" i="1"/>
  <c r="O35" i="1"/>
  <c r="P35" i="1"/>
  <c r="Q35" i="1"/>
  <c r="T35" i="1"/>
  <c r="U35" i="1"/>
  <c r="V35" i="1"/>
  <c r="W35" i="1"/>
  <c r="Y35" i="1" s="1"/>
  <c r="AA35" i="1" s="1"/>
  <c r="O36" i="1"/>
  <c r="P36" i="1"/>
  <c r="Q36" i="1"/>
  <c r="T36" i="1"/>
  <c r="U36" i="1"/>
  <c r="V36" i="1"/>
  <c r="W36" i="1"/>
  <c r="Y36" i="1"/>
  <c r="Z36" i="1"/>
  <c r="AA36" i="1"/>
  <c r="O37" i="1"/>
  <c r="P37" i="1"/>
  <c r="Q37" i="1"/>
  <c r="T37" i="1"/>
  <c r="U37" i="1"/>
  <c r="V37" i="1"/>
  <c r="W37" i="1"/>
  <c r="Y37" i="1"/>
  <c r="Z37" i="1"/>
  <c r="AA37" i="1"/>
  <c r="O38" i="1"/>
  <c r="P38" i="1"/>
  <c r="Q38" i="1"/>
  <c r="T38" i="1"/>
  <c r="U38" i="1"/>
  <c r="V38" i="1"/>
  <c r="W38" i="1"/>
  <c r="Y38" i="1"/>
  <c r="AA38" i="1" s="1"/>
  <c r="Z38" i="1"/>
  <c r="V81" i="2"/>
  <c r="U81" i="2"/>
  <c r="W81" i="2" s="1"/>
  <c r="Q81" i="2"/>
  <c r="P81" i="2"/>
  <c r="R81" i="2" s="1"/>
  <c r="L81" i="2"/>
  <c r="K81" i="2"/>
  <c r="M81" i="2" s="1"/>
  <c r="V80" i="2"/>
  <c r="U80" i="2"/>
  <c r="W80" i="2" s="1"/>
  <c r="Q80" i="2"/>
  <c r="P80" i="2"/>
  <c r="R80" i="2" s="1"/>
  <c r="L80" i="2"/>
  <c r="K80" i="2"/>
  <c r="M80" i="2" s="1"/>
  <c r="V79" i="2"/>
  <c r="U79" i="2"/>
  <c r="W79" i="2" s="1"/>
  <c r="Q79" i="2"/>
  <c r="P79" i="2"/>
  <c r="R79" i="2" s="1"/>
  <c r="L79" i="2"/>
  <c r="K79" i="2"/>
  <c r="M79" i="2" s="1"/>
  <c r="V78" i="2"/>
  <c r="U78" i="2"/>
  <c r="W78" i="2" s="1"/>
  <c r="Q78" i="2"/>
  <c r="P78" i="2"/>
  <c r="R78" i="2" s="1"/>
  <c r="L78" i="2"/>
  <c r="K78" i="2"/>
  <c r="M78" i="2" s="1"/>
  <c r="V77" i="2"/>
  <c r="U77" i="2"/>
  <c r="W77" i="2" s="1"/>
  <c r="Q77" i="2"/>
  <c r="P77" i="2"/>
  <c r="R77" i="2" s="1"/>
  <c r="L77" i="2"/>
  <c r="K77" i="2"/>
  <c r="M77" i="2" s="1"/>
  <c r="V76" i="2"/>
  <c r="U76" i="2"/>
  <c r="W76" i="2" s="1"/>
  <c r="Q76" i="2"/>
  <c r="P76" i="2"/>
  <c r="R76" i="2" s="1"/>
  <c r="L76" i="2"/>
  <c r="K76" i="2"/>
  <c r="M76" i="2" s="1"/>
  <c r="V75" i="2"/>
  <c r="U75" i="2"/>
  <c r="W75" i="2" s="1"/>
  <c r="Q75" i="2"/>
  <c r="P75" i="2"/>
  <c r="R75" i="2" s="1"/>
  <c r="L75" i="2"/>
  <c r="K75" i="2"/>
  <c r="M75" i="2" s="1"/>
  <c r="V74" i="2"/>
  <c r="U74" i="2"/>
  <c r="W74" i="2" s="1"/>
  <c r="Q74" i="2"/>
  <c r="P74" i="2"/>
  <c r="R74" i="2" s="1"/>
  <c r="L74" i="2"/>
  <c r="K74" i="2"/>
  <c r="M74" i="2" s="1"/>
  <c r="V73" i="2"/>
  <c r="U73" i="2"/>
  <c r="W73" i="2" s="1"/>
  <c r="Q73" i="2"/>
  <c r="P73" i="2"/>
  <c r="R73" i="2" s="1"/>
  <c r="L73" i="2"/>
  <c r="K73" i="2"/>
  <c r="M73" i="2" s="1"/>
  <c r="H9" i="2"/>
  <c r="I9" i="2"/>
  <c r="V47" i="2"/>
  <c r="U47" i="2"/>
  <c r="W47" i="2" s="1"/>
  <c r="Q47" i="2"/>
  <c r="P47" i="2"/>
  <c r="R47" i="2" s="1"/>
  <c r="L47" i="2"/>
  <c r="K47" i="2"/>
  <c r="M47" i="2" s="1"/>
  <c r="V46" i="2"/>
  <c r="U46" i="2"/>
  <c r="W46" i="2" s="1"/>
  <c r="Q46" i="2"/>
  <c r="P46" i="2"/>
  <c r="R46" i="2" s="1"/>
  <c r="L46" i="2"/>
  <c r="K46" i="2"/>
  <c r="M46" i="2" s="1"/>
  <c r="V45" i="2"/>
  <c r="U45" i="2"/>
  <c r="W45" i="2" s="1"/>
  <c r="Q45" i="2"/>
  <c r="P45" i="2"/>
  <c r="R45" i="2" s="1"/>
  <c r="L45" i="2"/>
  <c r="K45" i="2"/>
  <c r="M45" i="2" s="1"/>
  <c r="V44" i="2"/>
  <c r="U44" i="2"/>
  <c r="W44" i="2" s="1"/>
  <c r="Q44" i="2"/>
  <c r="P44" i="2"/>
  <c r="R44" i="2" s="1"/>
  <c r="L44" i="2"/>
  <c r="K44" i="2"/>
  <c r="M44" i="2" s="1"/>
  <c r="V43" i="2"/>
  <c r="U43" i="2"/>
  <c r="W43" i="2" s="1"/>
  <c r="Q43" i="2"/>
  <c r="P43" i="2"/>
  <c r="R43" i="2" s="1"/>
  <c r="L43" i="2"/>
  <c r="K43" i="2"/>
  <c r="M43" i="2" s="1"/>
  <c r="V42" i="2"/>
  <c r="U42" i="2"/>
  <c r="W42" i="2" s="1"/>
  <c r="Q42" i="2"/>
  <c r="P42" i="2"/>
  <c r="R42" i="2" s="1"/>
  <c r="M42" i="2"/>
  <c r="L42" i="2"/>
  <c r="K42" i="2"/>
  <c r="V41" i="2"/>
  <c r="U41" i="2"/>
  <c r="W41" i="2" s="1"/>
  <c r="Q41" i="2"/>
  <c r="P41" i="2"/>
  <c r="R41" i="2" s="1"/>
  <c r="L41" i="2"/>
  <c r="K41" i="2"/>
  <c r="M41" i="2" s="1"/>
  <c r="V40" i="2"/>
  <c r="U40" i="2"/>
  <c r="W40" i="2" s="1"/>
  <c r="Q40" i="2"/>
  <c r="P40" i="2"/>
  <c r="R40" i="2" s="1"/>
  <c r="L40" i="2"/>
  <c r="K40" i="2"/>
  <c r="M40" i="2" s="1"/>
  <c r="V39" i="2"/>
  <c r="U39" i="2"/>
  <c r="W39" i="2" s="1"/>
  <c r="Q39" i="2"/>
  <c r="P39" i="2"/>
  <c r="R39" i="2" s="1"/>
  <c r="L39" i="2"/>
  <c r="K39" i="2"/>
  <c r="M39" i="2" s="1"/>
  <c r="V38" i="2"/>
  <c r="U38" i="2"/>
  <c r="W38" i="2" s="1"/>
  <c r="Q38" i="2"/>
  <c r="P38" i="2"/>
  <c r="R38" i="2" s="1"/>
  <c r="L38" i="2"/>
  <c r="K38" i="2"/>
  <c r="M38" i="2" s="1"/>
  <c r="V37" i="2"/>
  <c r="U37" i="2"/>
  <c r="W37" i="2" s="1"/>
  <c r="Q37" i="2"/>
  <c r="P37" i="2"/>
  <c r="R37" i="2" s="1"/>
  <c r="L37" i="2"/>
  <c r="K37" i="2"/>
  <c r="M37" i="2" s="1"/>
  <c r="V4" i="2"/>
  <c r="V7" i="2"/>
  <c r="U7" i="2"/>
  <c r="W7" i="2" s="1"/>
  <c r="Q7" i="2"/>
  <c r="P7" i="2"/>
  <c r="R7" i="2" s="1"/>
  <c r="L7" i="2"/>
  <c r="K7" i="2"/>
  <c r="M7" i="2" s="1"/>
  <c r="V6" i="2"/>
  <c r="U6" i="2"/>
  <c r="W6" i="2" s="1"/>
  <c r="Q6" i="2"/>
  <c r="P6" i="2"/>
  <c r="R6" i="2" s="1"/>
  <c r="L6" i="2"/>
  <c r="K6" i="2"/>
  <c r="M6" i="2" s="1"/>
  <c r="V5" i="2"/>
  <c r="U5" i="2"/>
  <c r="W5" i="2" s="1"/>
  <c r="Q5" i="2"/>
  <c r="P5" i="2"/>
  <c r="R5" i="2" s="1"/>
  <c r="L5" i="2"/>
  <c r="K5" i="2"/>
  <c r="M5" i="2" s="1"/>
  <c r="U4" i="2"/>
  <c r="W4" i="2" s="1"/>
  <c r="Q4" i="2"/>
  <c r="P4" i="2"/>
  <c r="R4" i="2" s="1"/>
  <c r="L4" i="2"/>
  <c r="K4" i="2"/>
  <c r="M4" i="2" s="1"/>
  <c r="Y10" i="8"/>
  <c r="Z10" i="8"/>
  <c r="AA10" i="8"/>
  <c r="Y11" i="8"/>
  <c r="AA11" i="8" s="1"/>
  <c r="Z11" i="8"/>
  <c r="Y12" i="8"/>
  <c r="AA12" i="8" s="1"/>
  <c r="T10" i="8"/>
  <c r="U10" i="8"/>
  <c r="V10" i="8"/>
  <c r="T11" i="8"/>
  <c r="U11" i="8"/>
  <c r="V11" i="8"/>
  <c r="T12" i="8"/>
  <c r="V12" i="8" s="1"/>
  <c r="U12" i="8"/>
  <c r="T13" i="8"/>
  <c r="V13" i="8" s="1"/>
  <c r="U13" i="8"/>
  <c r="T14" i="8"/>
  <c r="V14" i="8" s="1"/>
  <c r="U14" i="8"/>
  <c r="W21" i="8"/>
  <c r="Z21" i="8" s="1"/>
  <c r="U21" i="8"/>
  <c r="T21" i="8"/>
  <c r="V21" i="8" s="1"/>
  <c r="P21" i="8"/>
  <c r="O21" i="8"/>
  <c r="Q21" i="8" s="1"/>
  <c r="W10" i="8"/>
  <c r="W11" i="8"/>
  <c r="W12" i="8"/>
  <c r="Z12" i="8" s="1"/>
  <c r="W13" i="8"/>
  <c r="Y13" i="8" s="1"/>
  <c r="AA13" i="8" s="1"/>
  <c r="W14" i="8"/>
  <c r="Y14" i="8" s="1"/>
  <c r="AA14" i="8" s="1"/>
  <c r="W9" i="8"/>
  <c r="Y9" i="8" s="1"/>
  <c r="AA9" i="8" s="1"/>
  <c r="U9" i="8"/>
  <c r="T9" i="8"/>
  <c r="V9" i="8" s="1"/>
  <c r="W3" i="8"/>
  <c r="Z3" i="8" s="1"/>
  <c r="Q37" i="7"/>
  <c r="Q36" i="7"/>
  <c r="Q29" i="7"/>
  <c r="Q28" i="7"/>
  <c r="Q27" i="7"/>
  <c r="Q26" i="7"/>
  <c r="Q9" i="7"/>
  <c r="Q8" i="7"/>
  <c r="Q5" i="7"/>
  <c r="Q4" i="7"/>
  <c r="W28" i="8"/>
  <c r="Z28" i="8" s="1"/>
  <c r="U28" i="8"/>
  <c r="T28" i="8"/>
  <c r="V28" i="8" s="1"/>
  <c r="P28" i="8"/>
  <c r="O28" i="8"/>
  <c r="W27" i="8"/>
  <c r="Z27" i="8" s="1"/>
  <c r="U27" i="8"/>
  <c r="T27" i="8"/>
  <c r="V27" i="8" s="1"/>
  <c r="P27" i="8"/>
  <c r="O27" i="8"/>
  <c r="W26" i="8"/>
  <c r="Y26" i="8" s="1"/>
  <c r="AA26" i="8" s="1"/>
  <c r="U26" i="8"/>
  <c r="T26" i="8"/>
  <c r="V26" i="8" s="1"/>
  <c r="P26" i="8"/>
  <c r="O26" i="8"/>
  <c r="W25" i="8"/>
  <c r="Z25" i="8" s="1"/>
  <c r="U25" i="8"/>
  <c r="T25" i="8"/>
  <c r="V25" i="8" s="1"/>
  <c r="P25" i="8"/>
  <c r="O25" i="8"/>
  <c r="W24" i="8"/>
  <c r="Z24" i="8" s="1"/>
  <c r="U24" i="8"/>
  <c r="T24" i="8"/>
  <c r="V24" i="8" s="1"/>
  <c r="P24" i="8"/>
  <c r="O24" i="8"/>
  <c r="W23" i="8"/>
  <c r="Z23" i="8" s="1"/>
  <c r="U23" i="8"/>
  <c r="T23" i="8"/>
  <c r="V23" i="8" s="1"/>
  <c r="P23" i="8"/>
  <c r="O23" i="8"/>
  <c r="W22" i="8"/>
  <c r="Y22" i="8" s="1"/>
  <c r="AA22" i="8" s="1"/>
  <c r="U22" i="8"/>
  <c r="T22" i="8"/>
  <c r="V22" i="8" s="1"/>
  <c r="P22" i="8"/>
  <c r="O22" i="8"/>
  <c r="W20" i="8"/>
  <c r="Z20" i="8" s="1"/>
  <c r="U20" i="8"/>
  <c r="T20" i="8"/>
  <c r="V20" i="8" s="1"/>
  <c r="P20" i="8"/>
  <c r="O20" i="8"/>
  <c r="W19" i="8"/>
  <c r="Z19" i="8" s="1"/>
  <c r="U19" i="8"/>
  <c r="T19" i="8"/>
  <c r="V19" i="8" s="1"/>
  <c r="P19" i="8"/>
  <c r="O19" i="8"/>
  <c r="W18" i="8"/>
  <c r="Z18" i="8" s="1"/>
  <c r="U18" i="8"/>
  <c r="T18" i="8"/>
  <c r="V18" i="8" s="1"/>
  <c r="P18" i="8"/>
  <c r="O18" i="8"/>
  <c r="W17" i="8"/>
  <c r="Y17" i="8" s="1"/>
  <c r="AA17" i="8" s="1"/>
  <c r="U17" i="8"/>
  <c r="T17" i="8"/>
  <c r="V17" i="8" s="1"/>
  <c r="P17" i="8"/>
  <c r="O17" i="8"/>
  <c r="W16" i="8"/>
  <c r="Z16" i="8" s="1"/>
  <c r="U16" i="8"/>
  <c r="T16" i="8"/>
  <c r="V16" i="8" s="1"/>
  <c r="P16" i="8"/>
  <c r="O16" i="8"/>
  <c r="W15" i="8"/>
  <c r="Z15" i="8" s="1"/>
  <c r="U15" i="8"/>
  <c r="T15" i="8"/>
  <c r="V15" i="8" s="1"/>
  <c r="P15" i="8"/>
  <c r="O15" i="8"/>
  <c r="W8" i="8"/>
  <c r="Z8" i="8" s="1"/>
  <c r="U8" i="8"/>
  <c r="T8" i="8"/>
  <c r="V8" i="8" s="1"/>
  <c r="P8" i="8"/>
  <c r="O8" i="8"/>
  <c r="W7" i="8"/>
  <c r="Z7" i="8" s="1"/>
  <c r="U7" i="8"/>
  <c r="T7" i="8"/>
  <c r="V7" i="8" s="1"/>
  <c r="P7" i="8"/>
  <c r="O7" i="8"/>
  <c r="W6" i="8"/>
  <c r="Y6" i="8" s="1"/>
  <c r="AA6" i="8" s="1"/>
  <c r="U6" i="8"/>
  <c r="T6" i="8"/>
  <c r="V6" i="8" s="1"/>
  <c r="P6" i="8"/>
  <c r="O6" i="8"/>
  <c r="W5" i="8"/>
  <c r="Z5" i="8" s="1"/>
  <c r="U5" i="8"/>
  <c r="T5" i="8"/>
  <c r="V5" i="8" s="1"/>
  <c r="P5" i="8"/>
  <c r="O5" i="8"/>
  <c r="W4" i="8"/>
  <c r="Y4" i="8" s="1"/>
  <c r="AA4" i="8" s="1"/>
  <c r="U4" i="8"/>
  <c r="T4" i="8"/>
  <c r="V4" i="8" s="1"/>
  <c r="P4" i="8"/>
  <c r="O4" i="8"/>
  <c r="U3" i="8"/>
  <c r="T3" i="8"/>
  <c r="V3" i="8" s="1"/>
  <c r="P3" i="8"/>
  <c r="O3" i="8"/>
  <c r="Y29" i="7"/>
  <c r="Z29" i="7"/>
  <c r="O34" i="7"/>
  <c r="Q34" i="7" s="1"/>
  <c r="P34" i="7"/>
  <c r="O35" i="7"/>
  <c r="Q35" i="7" s="1"/>
  <c r="P35" i="7"/>
  <c r="O36" i="7"/>
  <c r="P36" i="7"/>
  <c r="O37" i="7"/>
  <c r="P37" i="7"/>
  <c r="T23" i="7"/>
  <c r="V23" i="7" s="1"/>
  <c r="U23" i="7"/>
  <c r="T24" i="7"/>
  <c r="V24" i="7" s="1"/>
  <c r="U24" i="7"/>
  <c r="T25" i="7"/>
  <c r="V25" i="7" s="1"/>
  <c r="U25" i="7"/>
  <c r="T26" i="7"/>
  <c r="V26" i="7" s="1"/>
  <c r="U26" i="7"/>
  <c r="T27" i="7"/>
  <c r="V27" i="7" s="1"/>
  <c r="U27" i="7"/>
  <c r="T28" i="7"/>
  <c r="V28" i="7" s="1"/>
  <c r="U28" i="7"/>
  <c r="T29" i="7"/>
  <c r="V29" i="7" s="1"/>
  <c r="U29" i="7"/>
  <c r="T30" i="7"/>
  <c r="V30" i="7" s="1"/>
  <c r="U30" i="7"/>
  <c r="T31" i="7"/>
  <c r="U31" i="7"/>
  <c r="V31" i="7"/>
  <c r="T32" i="7"/>
  <c r="V32" i="7" s="1"/>
  <c r="U32" i="7"/>
  <c r="T33" i="7"/>
  <c r="V33" i="7" s="1"/>
  <c r="U33" i="7"/>
  <c r="T34" i="7"/>
  <c r="V34" i="7" s="1"/>
  <c r="U34" i="7"/>
  <c r="T35" i="7"/>
  <c r="V35" i="7" s="1"/>
  <c r="U35" i="7"/>
  <c r="T36" i="7"/>
  <c r="V36" i="7" s="1"/>
  <c r="U36" i="7"/>
  <c r="T37" i="7"/>
  <c r="V37" i="7" s="1"/>
  <c r="U37" i="7"/>
  <c r="W37" i="7"/>
  <c r="Y37" i="7" s="1"/>
  <c r="AA37" i="7" s="1"/>
  <c r="W34" i="7"/>
  <c r="Y34" i="7" s="1"/>
  <c r="AA34" i="7" s="1"/>
  <c r="W35" i="7"/>
  <c r="Z35" i="7" s="1"/>
  <c r="W36" i="7"/>
  <c r="Y36" i="7" s="1"/>
  <c r="AA36" i="7" s="1"/>
  <c r="W28" i="7"/>
  <c r="Y28" i="7" s="1"/>
  <c r="AA28" i="7" s="1"/>
  <c r="W4" i="7"/>
  <c r="Z4" i="7" s="1"/>
  <c r="W5" i="7"/>
  <c r="Z5" i="7" s="1"/>
  <c r="W6" i="7"/>
  <c r="Z6" i="7" s="1"/>
  <c r="W7" i="7"/>
  <c r="Z7" i="7" s="1"/>
  <c r="W8" i="7"/>
  <c r="Y8" i="7" s="1"/>
  <c r="AA8" i="7" s="1"/>
  <c r="W9" i="7"/>
  <c r="Z9" i="7" s="1"/>
  <c r="W10" i="7"/>
  <c r="Z10" i="7" s="1"/>
  <c r="W11" i="7"/>
  <c r="Z11" i="7" s="1"/>
  <c r="W12" i="7"/>
  <c r="Y12" i="7" s="1"/>
  <c r="AA12" i="7" s="1"/>
  <c r="W13" i="7"/>
  <c r="Z13" i="7" s="1"/>
  <c r="W14" i="7"/>
  <c r="Z14" i="7" s="1"/>
  <c r="W15" i="7"/>
  <c r="Y15" i="7" s="1"/>
  <c r="AA15" i="7" s="1"/>
  <c r="W16" i="7"/>
  <c r="Z16" i="7" s="1"/>
  <c r="W17" i="7"/>
  <c r="Z17" i="7" s="1"/>
  <c r="W18" i="7"/>
  <c r="Z18" i="7" s="1"/>
  <c r="W19" i="7"/>
  <c r="Z19" i="7" s="1"/>
  <c r="W20" i="7"/>
  <c r="Y20" i="7" s="1"/>
  <c r="AA20" i="7" s="1"/>
  <c r="W21" i="7"/>
  <c r="Z21" i="7" s="1"/>
  <c r="W22" i="7"/>
  <c r="Y22" i="7" s="1"/>
  <c r="AA22" i="7" s="1"/>
  <c r="W23" i="7"/>
  <c r="Z23" i="7" s="1"/>
  <c r="W24" i="7"/>
  <c r="Y24" i="7" s="1"/>
  <c r="AA24" i="7" s="1"/>
  <c r="W25" i="7"/>
  <c r="Z25" i="7" s="1"/>
  <c r="W26" i="7"/>
  <c r="Y26" i="7" s="1"/>
  <c r="AA26" i="7" s="1"/>
  <c r="W27" i="7"/>
  <c r="Z27" i="7" s="1"/>
  <c r="W30" i="7"/>
  <c r="Z30" i="7" s="1"/>
  <c r="W31" i="7"/>
  <c r="Y31" i="7" s="1"/>
  <c r="AA31" i="7" s="1"/>
  <c r="W32" i="7"/>
  <c r="Y32" i="7" s="1"/>
  <c r="W33" i="7"/>
  <c r="Y33" i="7" s="1"/>
  <c r="AA33" i="7" s="1"/>
  <c r="W3" i="7"/>
  <c r="Y3" i="7" s="1"/>
  <c r="P33" i="7"/>
  <c r="O33" i="7"/>
  <c r="Q33" i="7" s="1"/>
  <c r="P32" i="7"/>
  <c r="O32" i="7"/>
  <c r="Q32" i="7" s="1"/>
  <c r="P31" i="7"/>
  <c r="O31" i="7"/>
  <c r="Q31" i="7" s="1"/>
  <c r="P30" i="7"/>
  <c r="O30" i="7"/>
  <c r="Q30" i="7" s="1"/>
  <c r="P29" i="7"/>
  <c r="O29" i="7"/>
  <c r="P28" i="7"/>
  <c r="O28" i="7"/>
  <c r="P27" i="7"/>
  <c r="O27" i="7"/>
  <c r="P26" i="7"/>
  <c r="O26" i="7"/>
  <c r="P25" i="7"/>
  <c r="O25" i="7"/>
  <c r="Q25" i="7" s="1"/>
  <c r="P24" i="7"/>
  <c r="O24" i="7"/>
  <c r="Q24" i="7" s="1"/>
  <c r="P23" i="7"/>
  <c r="O23" i="7"/>
  <c r="Q23" i="7" s="1"/>
  <c r="U22" i="7"/>
  <c r="T22" i="7"/>
  <c r="V22" i="7" s="1"/>
  <c r="U21" i="7"/>
  <c r="T21" i="7"/>
  <c r="V21" i="7" s="1"/>
  <c r="U20" i="7"/>
  <c r="T20" i="7"/>
  <c r="V20" i="7" s="1"/>
  <c r="U19" i="7"/>
  <c r="T19" i="7"/>
  <c r="V19" i="7" s="1"/>
  <c r="U18" i="7"/>
  <c r="T18" i="7"/>
  <c r="V18" i="7" s="1"/>
  <c r="U17" i="7"/>
  <c r="T17" i="7"/>
  <c r="V17" i="7" s="1"/>
  <c r="U16" i="7"/>
  <c r="T16" i="7"/>
  <c r="V16" i="7" s="1"/>
  <c r="U15" i="7"/>
  <c r="T15" i="7"/>
  <c r="V15" i="7" s="1"/>
  <c r="U14" i="7"/>
  <c r="T14" i="7"/>
  <c r="V14" i="7" s="1"/>
  <c r="U13" i="7"/>
  <c r="T13" i="7"/>
  <c r="V13" i="7" s="1"/>
  <c r="U12" i="7"/>
  <c r="T12" i="7"/>
  <c r="V12" i="7" s="1"/>
  <c r="P12" i="7"/>
  <c r="O12" i="7"/>
  <c r="Q12" i="7" s="1"/>
  <c r="U11" i="7"/>
  <c r="T11" i="7"/>
  <c r="V11" i="7" s="1"/>
  <c r="P11" i="7"/>
  <c r="O11" i="7"/>
  <c r="Q11" i="7" s="1"/>
  <c r="U10" i="7"/>
  <c r="T10" i="7"/>
  <c r="V10" i="7" s="1"/>
  <c r="P10" i="7"/>
  <c r="O10" i="7"/>
  <c r="Q10" i="7" s="1"/>
  <c r="U9" i="7"/>
  <c r="T9" i="7"/>
  <c r="V9" i="7" s="1"/>
  <c r="P9" i="7"/>
  <c r="O9" i="7"/>
  <c r="U8" i="7"/>
  <c r="T8" i="7"/>
  <c r="V8" i="7" s="1"/>
  <c r="P8" i="7"/>
  <c r="O8" i="7"/>
  <c r="U7" i="7"/>
  <c r="T7" i="7"/>
  <c r="V7" i="7" s="1"/>
  <c r="P7" i="7"/>
  <c r="O7" i="7"/>
  <c r="Q7" i="7" s="1"/>
  <c r="U6" i="7"/>
  <c r="T6" i="7"/>
  <c r="V6" i="7" s="1"/>
  <c r="P6" i="7"/>
  <c r="O6" i="7"/>
  <c r="Q6" i="7" s="1"/>
  <c r="U5" i="7"/>
  <c r="T5" i="7"/>
  <c r="V5" i="7" s="1"/>
  <c r="P5" i="7"/>
  <c r="O5" i="7"/>
  <c r="U4" i="7"/>
  <c r="T4" i="7"/>
  <c r="V4" i="7" s="1"/>
  <c r="P4" i="7"/>
  <c r="O4" i="7"/>
  <c r="U3" i="7"/>
  <c r="T3" i="7"/>
  <c r="V3" i="7" s="1"/>
  <c r="P3" i="7"/>
  <c r="O3" i="7"/>
  <c r="Q3" i="7" s="1"/>
  <c r="Y23" i="7" l="1"/>
  <c r="AA23" i="7" s="1"/>
  <c r="AA32" i="7"/>
  <c r="AA3" i="7"/>
  <c r="AA29" i="7"/>
  <c r="Z35" i="1"/>
  <c r="Z13" i="8"/>
  <c r="Z14" i="8"/>
  <c r="Y21" i="8"/>
  <c r="AA21" i="8" s="1"/>
  <c r="Z9" i="8"/>
  <c r="Q23" i="8"/>
  <c r="Q26" i="8"/>
  <c r="Q16" i="8"/>
  <c r="Q24" i="8"/>
  <c r="Q25" i="8"/>
  <c r="Q27" i="8"/>
  <c r="Q28" i="8"/>
  <c r="Q3" i="8"/>
  <c r="Q15" i="8"/>
  <c r="Q17" i="8"/>
  <c r="Q18" i="8"/>
  <c r="Q19" i="8"/>
  <c r="Q20" i="8"/>
  <c r="Q22" i="8"/>
  <c r="Q8" i="8"/>
  <c r="Q6" i="8"/>
  <c r="Q7" i="8"/>
  <c r="Q5" i="8"/>
  <c r="Q4" i="8"/>
  <c r="Z8" i="7"/>
  <c r="Y5" i="7"/>
  <c r="AA5" i="7" s="1"/>
  <c r="Z36" i="7"/>
  <c r="Z20" i="7"/>
  <c r="Z28" i="7"/>
  <c r="Y35" i="7"/>
  <c r="AA35" i="7" s="1"/>
  <c r="Z33" i="7"/>
  <c r="Y27" i="7"/>
  <c r="AA27" i="7" s="1"/>
  <c r="Z32" i="7"/>
  <c r="Z26" i="7"/>
  <c r="Z15" i="7"/>
  <c r="Z31" i="7"/>
  <c r="Y25" i="7"/>
  <c r="AA25" i="7" s="1"/>
  <c r="Y30" i="7"/>
  <c r="AA30" i="7" s="1"/>
  <c r="Z24" i="7"/>
  <c r="Z34" i="7"/>
  <c r="Z37" i="7"/>
  <c r="Y7" i="8"/>
  <c r="AA7" i="8" s="1"/>
  <c r="Y25" i="8"/>
  <c r="AA25" i="8" s="1"/>
  <c r="Y18" i="8"/>
  <c r="AA18" i="8" s="1"/>
  <c r="Y16" i="8"/>
  <c r="AA16" i="8" s="1"/>
  <c r="Y28" i="8"/>
  <c r="AA28" i="8" s="1"/>
  <c r="Y5" i="8"/>
  <c r="AA5" i="8" s="1"/>
  <c r="Y23" i="8"/>
  <c r="AA23" i="8" s="1"/>
  <c r="Z4" i="8"/>
  <c r="Y27" i="8"/>
  <c r="AA27" i="8" s="1"/>
  <c r="Z26" i="8"/>
  <c r="Y3" i="8"/>
  <c r="AA3" i="8" s="1"/>
  <c r="Y8" i="8"/>
  <c r="AA8" i="8" s="1"/>
  <c r="Y19" i="8"/>
  <c r="AA19" i="8" s="1"/>
  <c r="Y24" i="8"/>
  <c r="AA24" i="8" s="1"/>
  <c r="Y15" i="8"/>
  <c r="AA15" i="8" s="1"/>
  <c r="Z6" i="8"/>
  <c r="Z17" i="8"/>
  <c r="Z22" i="8"/>
  <c r="Y20" i="8"/>
  <c r="AA20" i="8" s="1"/>
  <c r="Y16" i="7"/>
  <c r="AA16" i="7" s="1"/>
  <c r="Z12" i="7"/>
  <c r="Z3" i="7"/>
  <c r="Y17" i="7"/>
  <c r="AA17" i="7" s="1"/>
  <c r="Y10" i="7"/>
  <c r="AA10" i="7" s="1"/>
  <c r="Z22" i="7"/>
  <c r="Y18" i="7"/>
  <c r="AA18" i="7" s="1"/>
  <c r="Y19" i="7"/>
  <c r="AA19" i="7" s="1"/>
  <c r="Y7" i="7"/>
  <c r="Y13" i="7"/>
  <c r="AA13" i="7" s="1"/>
  <c r="Y14" i="7"/>
  <c r="Y9" i="7"/>
  <c r="Y21" i="7"/>
  <c r="AA21" i="7" s="1"/>
  <c r="Y6" i="7"/>
  <c r="AA6" i="7" s="1"/>
  <c r="Y11" i="7"/>
  <c r="AA11" i="7" s="1"/>
  <c r="Y4" i="7"/>
  <c r="AA4" i="7" s="1"/>
  <c r="AA9" i="7" l="1"/>
  <c r="AA7" i="7"/>
  <c r="AA1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<sst xmlns="http://schemas.openxmlformats.org/spreadsheetml/2006/main" count="433" uniqueCount="78">
  <si>
    <t>export PIN_ROOT=/home/other/CSE530-FA2022/pin-3.18-98332-gaebd7b1e6-gcc-linux</t>
  </si>
  <si>
    <t>echo $PIN_ROOT</t>
  </si>
  <si>
    <t>cd CachePerformanceOnMatMul</t>
  </si>
  <si>
    <t>rm -r bin</t>
  </si>
  <si>
    <t>mkdir bin</t>
  </si>
  <si>
    <t>rm -r traces</t>
  </si>
  <si>
    <t>mkdir traces</t>
  </si>
  <si>
    <t>g++ -Wall src/scatter.cpp -o bin/scatter.o</t>
  </si>
  <si>
    <t>g++ -Wall src/gather.cpp -o bin/gather.o</t>
  </si>
  <si>
    <t>g++ -Wall src/convolution.cpp -o bin/convolution.o</t>
  </si>
  <si>
    <t>source /home/other/CSE530-FA2022/condarc</t>
  </si>
  <si>
    <t>vary n and sparsity</t>
  </si>
  <si>
    <t>mv pinatrace.out traces/ijk_traces.out</t>
  </si>
  <si>
    <t>source run_simulator.sh ~/CachePerformanceOnMatMul/traces</t>
  </si>
  <si>
    <t>$PIN_ROOT/pin -t $PIN_ROOT/source/tools/ManualExamples/obj-intel64/pinatrace.so -- bin/scatter.o --input_file input_matrix.in</t>
  </si>
  <si>
    <t>$PIN_ROOT/pin -t $PIN_ROOT/source/tools/ManualExamples/obj-intel64/pinatrace.so -- bin/gather.o --input_file input_matrix.in</t>
  </si>
  <si>
    <t>$PIN_ROOT/pin -t $PIN_ROOT/source/tools/ManualExamples/obj-intel64/pinatrace.so -- bin/convolution.o --input_file input_matrix.in</t>
  </si>
  <si>
    <t>Depth</t>
  </si>
  <si>
    <t xml:space="preserve">  GNU nano 2.9.8                                                      config_simple_multilevel</t>
  </si>
  <si>
    <t># YAML config file for cache simulator</t>
  </si>
  <si>
    <t>architecture:</t>
  </si>
  <si>
    <t xml:space="preserve">  word_size: 4 #bytes</t>
  </si>
  <si>
    <t xml:space="preserve">  block_size: 16 #bytes</t>
  </si>
  <si>
    <t xml:space="preserve">  write_back: true</t>
  </si>
  <si>
    <t>cache_1: #required</t>
  </si>
  <si>
    <t xml:space="preserve">  blocks: 16</t>
  </si>
  <si>
    <t xml:space="preserve">  associativity: 2</t>
  </si>
  <si>
    <t xml:space="preserve">  hit_time: 1 #cycles</t>
  </si>
  <si>
    <t>cache_2:</t>
  </si>
  <si>
    <t xml:space="preserve">  blocks: 64</t>
  </si>
  <si>
    <t xml:space="preserve">  associativity: 4</t>
  </si>
  <si>
    <t xml:space="preserve">  hit_time: 16</t>
  </si>
  <si>
    <t>cache_3:</t>
  </si>
  <si>
    <t xml:space="preserve">  blocks: 256</t>
  </si>
  <si>
    <t xml:space="preserve">  associativity: 8</t>
  </si>
  <si>
    <t xml:space="preserve">  hit_time: 100</t>
  </si>
  <si>
    <t>mem: #required</t>
  </si>
  <si>
    <t xml:space="preserve">  hit_time: 1000 #cycles</t>
  </si>
  <si>
    <t>#</t>
  </si>
  <si>
    <t>No. of Blocks</t>
  </si>
  <si>
    <t>Associativity</t>
  </si>
  <si>
    <t>L1</t>
  </si>
  <si>
    <t>L2</t>
  </si>
  <si>
    <t>L3</t>
  </si>
  <si>
    <t>nano Simulator/config/config_simple_multilevel</t>
  </si>
  <si>
    <t>EDITS YAML</t>
  </si>
  <si>
    <t>rm -r traces/*</t>
  </si>
  <si>
    <t>No. of Instructions</t>
  </si>
  <si>
    <t>Total cycles taken</t>
  </si>
  <si>
    <t>Accesses</t>
  </si>
  <si>
    <t>Hits</t>
  </si>
  <si>
    <t>Misses</t>
  </si>
  <si>
    <t>Hit Rate</t>
  </si>
  <si>
    <t>Miss Rate</t>
  </si>
  <si>
    <t>AMATs</t>
  </si>
  <si>
    <t>MEM</t>
  </si>
  <si>
    <t>Run from over here when restarting session</t>
  </si>
  <si>
    <t>N</t>
  </si>
  <si>
    <t>Sparsity</t>
  </si>
  <si>
    <t>L1 AMAT</t>
  </si>
  <si>
    <t>128, 16, 2</t>
  </si>
  <si>
    <t>128, 32, 2</t>
  </si>
  <si>
    <t>128, 64, 2</t>
  </si>
  <si>
    <t>128, 16, 3</t>
  </si>
  <si>
    <t>128, 32, 3</t>
  </si>
  <si>
    <t>128, 64, 3</t>
  </si>
  <si>
    <t>150, 16, 3</t>
  </si>
  <si>
    <t>150, 32, 3</t>
  </si>
  <si>
    <t>150, 64, 3</t>
  </si>
  <si>
    <t>AMAT</t>
  </si>
  <si>
    <t>python utils/random_matrix_generator.py --n 150 --dump input_matrix.in --sparsity 50</t>
  </si>
  <si>
    <t>128, 16</t>
  </si>
  <si>
    <t>128, 32</t>
  </si>
  <si>
    <t>128, 64</t>
  </si>
  <si>
    <t>python utils/random_matrix_generator.py --n 75 --dump input_matrix.in --sparsity 50</t>
  </si>
  <si>
    <t>Total Cycles</t>
  </si>
  <si>
    <t>Sparsity vs AMAT</t>
  </si>
  <si>
    <t>awk '/Write Addr:/ {count++} END {print count}' pinatrace.out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</si>
</sst>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4" xfId="0" applyFont="1" applyBorder="1"/>
    <xf numFmtId="0" fontId="4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8" xfId="0" applyFont="1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2" xfId="0" applyBorder="1"/>
    <xf numFmtId="0" fontId="0" fillId="0" borderId="15" xfId="0" applyBorder="1"/>
    <xf numFmtId="0" fontId="3" fillId="0" borderId="14" xfId="0" applyFont="1" applyBorder="1"/>
    <xf numFmtId="0" fontId="3" fillId="0" borderId="16" xfId="0" applyFont="1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7" xfId="0" applyFill="1" applyBorder="1"/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5" fillId="0" borderId="2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Scatter!$D$46</c:f>
              <c:strCache>
                <c:ptCount val="1"/>
                <c:pt idx="0">
                  <c:v>128, 16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Scatter!$C$47:$C$49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Scatter!$D$47:$D$49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22.760841093026901</c:v>
                </c:pt>
                <c:pt idx="2">
                  <c:v>22.436224652577799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2-4831-BE1A-EB2EE8D00FDC}"/>
            </c:ext>
          </c:extLst>
        </c:ser>
        <c:ser>
          <c:idx val="1"/>
          <c:order val="1"/>
          <c:tx>
            <c:strRef>
              <c:f>Scatter!$E$46</c:f>
              <c:strCache>
                <c:ptCount val="1"/>
                <c:pt idx="0">
                  <c:v>128, 32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Scatter!$C$47:$C$49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Scatter!$E$47:$E$49</c:f>
              <c:numCache>
                <c:formatCode>General</c:formatCode>
                <c:ptCount val="3"/>
                <c:pt idx="0">
                  <c:v>22.894383895055299</c:v>
                </c:pt>
                <c:pt idx="1">
                  <c:v>23.342172193760099</c:v>
                </c:pt>
                <c:pt idx="2">
                  <c:v>23.6051104355187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2-4831-BE1A-EB2EE8D00FDC}"/>
            </c:ext>
          </c:extLst>
        </c:ser>
        <c:ser>
          <c:idx val="2"/>
          <c:order val="2"/>
          <c:tx>
            <c:strRef>
              <c:f>Scatter!$F$46</c:f>
              <c:strCache>
                <c:ptCount val="1"/>
                <c:pt idx="0">
                  <c:v>128, 64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Scatter!$C$47:$C$49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Scatter!$F$47:$F$49</c:f>
              <c:numCache>
                <c:formatCode>General</c:formatCode>
                <c:ptCount val="3"/>
                <c:pt idx="0">
                  <c:v>22.208802178424801</c:v>
                </c:pt>
                <c:pt idx="1">
                  <c:v>23.6051104355187</c:v>
                </c:pt>
                <c:pt idx="2">
                  <c:v>23.396310211796401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92-4831-BE1A-EB2EE8D00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18431"/>
        <c:axId val="1542618911"/>
      </c:scatterChart>
      <c:valAx>
        <c:axId val="1542618431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18911"/>
        <c:crosses val="autoZero"/>
        <c:crossBetween val="midCat"/>
      </c:valAx>
      <c:valAx>
        <c:axId val="1542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1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Scatter!$L$46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Scatter!$K$47:$K$49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Scatter!$L$47:$L$49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22.760841093026901</c:v>
                </c:pt>
                <c:pt idx="2">
                  <c:v>22.436224652577799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C-4028-B459-0003E0B05896}"/>
            </c:ext>
          </c:extLst>
        </c:ser>
        <c:ser>
          <c:idx val="1"/>
          <c:order val="1"/>
          <c:tx>
            <c:strRef>
              <c:f>Scatter!$M$46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Scatter!$K$47:$K$49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Scatter!$M$47:$M$49</c:f>
              <c:numCache>
                <c:formatCode>General</c:formatCode>
                <c:ptCount val="3"/>
                <c:pt idx="0">
                  <c:v>23.6017110295154</c:v>
                </c:pt>
                <c:pt idx="1">
                  <c:v>23.026761672473999</c:v>
                </c:pt>
                <c:pt idx="2">
                  <c:v>22.643703991432801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CC-4028-B459-0003E0B05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509983"/>
        <c:axId val="1539510463"/>
      </c:scatterChart>
      <c:valAx>
        <c:axId val="1539509983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10463"/>
        <c:crosses val="autoZero"/>
        <c:crossBetween val="midCat"/>
      </c:valAx>
      <c:valAx>
        <c:axId val="153951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0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Scatter!$P$46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Scatter!$O$47:$O$49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Scatter!$P$47:$P$49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22.894383895055299</c:v>
                </c:pt>
                <c:pt idx="2">
                  <c:v>22.208802178424801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7-41AC-9491-669168D9D6D6}"/>
            </c:ext>
          </c:extLst>
        </c:ser>
        <c:ser>
          <c:idx val="1"/>
          <c:order val="1"/>
          <c:tx>
            <c:strRef>
              <c:f>Scatter!$Q$46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Scatter!$O$47:$O$49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Scatter!$Q$47:$Q$49</c:f>
              <c:numCache>
                <c:formatCode>General</c:formatCode>
                <c:ptCount val="3"/>
                <c:pt idx="0">
                  <c:v>23.6017110295154</c:v>
                </c:pt>
                <c:pt idx="1">
                  <c:v>23.7838051109199</c:v>
                </c:pt>
                <c:pt idx="2">
                  <c:v>23.209155607740499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57-41AC-9491-669168D9D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441583"/>
        <c:axId val="1322441103"/>
      </c:scatterChart>
      <c:valAx>
        <c:axId val="1322441583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41103"/>
        <c:crosses val="autoZero"/>
        <c:crossBetween val="midCat"/>
      </c:valAx>
      <c:valAx>
        <c:axId val="132244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4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Scatter!$T$46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Scatter!$S$47:$S$49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Scatter!$T$47:$T$49</c:f>
              <c:numCache>
                <c:formatCode>General</c:formatCode>
                <c:ptCount val="3"/>
                <c:pt idx="0">
                  <c:v>128.383214651157</c:v>
                </c:pt>
                <c:pt idx="1">
                  <c:v>41.785565205473098</c:v>
                </c:pt>
                <c:pt idx="2">
                  <c:v>23.5993746598872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E-4D7B-9A47-DD8E17943366}"/>
            </c:ext>
          </c:extLst>
        </c:ser>
        <c:ser>
          <c:idx val="1"/>
          <c:order val="1"/>
          <c:tx>
            <c:strRef>
              <c:f>Scatter!$U$46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Scatter!$S$47:$S$49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Scatter!$U$47:$U$49</c:f>
              <c:numCache>
                <c:formatCode>General</c:formatCode>
                <c:ptCount val="3"/>
                <c:pt idx="0">
                  <c:v>125.34844602445</c:v>
                </c:pt>
                <c:pt idx="1">
                  <c:v>40.2891459504309</c:v>
                </c:pt>
                <c:pt idx="2">
                  <c:v>23.6017110295154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EE-4D7B-9A47-DD8E17943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444191"/>
        <c:axId val="1362443711"/>
      </c:scatterChart>
      <c:valAx>
        <c:axId val="1362444191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43711"/>
        <c:crosses val="autoZero"/>
        <c:crossBetween val="midCat"/>
        <c:majorUnit val="1"/>
      </c:valAx>
      <c:valAx>
        <c:axId val="13624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4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Scatter!$J$69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Scatter!$I$70:$I$72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Scatter!$J$70:$J$72</c:f>
              <c:numCache>
                <c:formatCode>General</c:formatCode>
                <c:ptCount val="3"/>
                <c:pt idx="0">
                  <c:v>86.078930385894765</c:v>
                </c:pt>
                <c:pt idx="1">
                  <c:v>86.873138259532851</c:v>
                </c:pt>
                <c:pt idx="2">
                  <c:v>87.791630571412014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E-4219-97EA-6253722799F0}"/>
            </c:ext>
          </c:extLst>
        </c:ser>
        <c:ser>
          <c:idx val="1"/>
          <c:order val="1"/>
          <c:tx>
            <c:strRef>
              <c:f>Scatter!$K$69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Scatter!$I$70:$I$72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Scatter!$K$70:$K$72</c:f>
              <c:numCache>
                <c:formatCode>General</c:formatCode>
                <c:ptCount val="3"/>
                <c:pt idx="0">
                  <c:v>87.626820378818167</c:v>
                </c:pt>
                <c:pt idx="1">
                  <c:v>87.158782686506967</c:v>
                </c:pt>
                <c:pt idx="2">
                  <c:v>89.605023209339066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CE-4219-97EA-625372279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715615"/>
        <c:axId val="1539716095"/>
      </c:scatterChart>
      <c:valAx>
        <c:axId val="1539715615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716095"/>
        <c:crosses val="autoZero"/>
        <c:crossBetween val="midCat"/>
      </c:valAx>
      <c:valAx>
        <c:axId val="15397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71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Scatter!$P$69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Scatter!$O$70:$O$72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Scatter!$P$70:$P$72</c:f>
              <c:numCache>
                <c:formatCode>General</c:formatCode>
                <c:ptCount val="3"/>
                <c:pt idx="0">
                  <c:v>86.078930385894765</c:v>
                </c:pt>
                <c:pt idx="1">
                  <c:v>90.751418998206802</c:v>
                </c:pt>
                <c:pt idx="2">
                  <c:v>94.36651312430196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D-43B8-8F91-B08D4085504C}"/>
            </c:ext>
          </c:extLst>
        </c:ser>
        <c:ser>
          <c:idx val="1"/>
          <c:order val="1"/>
          <c:tx>
            <c:strRef>
              <c:f>Scatter!$Q$69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Scatter!$O$70:$O$72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Scatter!$Q$70:$Q$72</c:f>
              <c:numCache>
                <c:formatCode>General</c:formatCode>
                <c:ptCount val="3"/>
                <c:pt idx="0">
                  <c:v>87.626820378818167</c:v>
                </c:pt>
                <c:pt idx="1">
                  <c:v>92.231496499471248</c:v>
                </c:pt>
                <c:pt idx="2">
                  <c:v>95.318457669621225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D-43B8-8F91-B08D40855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62607"/>
        <c:axId val="1535362127"/>
      </c:scatterChart>
      <c:valAx>
        <c:axId val="1535362607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62127"/>
        <c:crosses val="autoZero"/>
        <c:crossBetween val="midCat"/>
      </c:valAx>
      <c:valAx>
        <c:axId val="15353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6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Scatter!$T$69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Scatter!$S$70:$S$72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Scatter!$T$70:$T$72</c:f>
              <c:numCache>
                <c:formatCode>General</c:formatCode>
                <c:ptCount val="3"/>
                <c:pt idx="0">
                  <c:v>87.261678534884197</c:v>
                </c:pt>
                <c:pt idx="1">
                  <c:v>86.035683443157211</c:v>
                </c:pt>
                <c:pt idx="2">
                  <c:v>86.078930385894765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5-4472-A12C-F275B4A4ED59}"/>
            </c:ext>
          </c:extLst>
        </c:ser>
        <c:ser>
          <c:idx val="1"/>
          <c:order val="1"/>
          <c:tx>
            <c:strRef>
              <c:f>Scatter!$U$69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Scatter!$S$70:$S$72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Scatter!$U$70:$U$72</c:f>
              <c:numCache>
                <c:formatCode>General</c:formatCode>
                <c:ptCount val="3"/>
                <c:pt idx="0">
                  <c:v>87.56515539755496</c:v>
                </c:pt>
                <c:pt idx="1">
                  <c:v>87.555325400762385</c:v>
                </c:pt>
                <c:pt idx="2">
                  <c:v>87.626820378818167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5-4472-A12C-F275B4A4E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930255"/>
        <c:axId val="991619919"/>
      </c:scatterChart>
      <c:valAx>
        <c:axId val="136593025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19919"/>
        <c:crosses val="autoZero"/>
        <c:crossBetween val="midCat"/>
        <c:majorUnit val="1"/>
      </c:valAx>
      <c:valAx>
        <c:axId val="99161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93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Scatter!$L$93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Scatter!$K$94:$K$96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Scatter!$L$94:$L$96</c:f>
              <c:numCache>
                <c:formatCode>General</c:formatCode>
                <c:ptCount val="3"/>
                <c:pt idx="0">
                  <c:v>13.921069614105239</c:v>
                </c:pt>
                <c:pt idx="1">
                  <c:v>13.126861740467147</c:v>
                </c:pt>
                <c:pt idx="2">
                  <c:v>12.20836942858798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C7-451E-952E-E79773E756AE}"/>
            </c:ext>
          </c:extLst>
        </c:ser>
        <c:ser>
          <c:idx val="1"/>
          <c:order val="1"/>
          <c:tx>
            <c:strRef>
              <c:f>Scatter!$M$93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Scatter!$K$94:$K$96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Scatter!$M$94:$M$96</c:f>
              <c:numCache>
                <c:formatCode>General</c:formatCode>
                <c:ptCount val="3"/>
                <c:pt idx="0">
                  <c:v>12.373179621181835</c:v>
                </c:pt>
                <c:pt idx="1">
                  <c:v>12.841217313493033</c:v>
                </c:pt>
                <c:pt idx="2">
                  <c:v>10.394976790660932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C7-451E-952E-E79773E75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376191"/>
        <c:axId val="1533377151"/>
      </c:scatterChart>
      <c:valAx>
        <c:axId val="1533376191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377151"/>
        <c:crosses val="autoZero"/>
        <c:crossBetween val="midCat"/>
      </c:valAx>
      <c:valAx>
        <c:axId val="153337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37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Scatter!$P$93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Scatter!$O$94:$O$96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Scatter!$P$94:$P$96</c:f>
              <c:numCache>
                <c:formatCode>General</c:formatCode>
                <c:ptCount val="3"/>
                <c:pt idx="0">
                  <c:v>13.921069614105239</c:v>
                </c:pt>
                <c:pt idx="1">
                  <c:v>9.2485810017931982</c:v>
                </c:pt>
                <c:pt idx="2">
                  <c:v>5.6334868756980478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5-4543-A89E-FB097EC79C56}"/>
            </c:ext>
          </c:extLst>
        </c:ser>
        <c:ser>
          <c:idx val="1"/>
          <c:order val="1"/>
          <c:tx>
            <c:strRef>
              <c:f>Scatter!$Q$93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Scatter!$O$94:$O$96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Scatter!$Q$94:$Q$96</c:f>
              <c:numCache>
                <c:formatCode>General</c:formatCode>
                <c:ptCount val="3"/>
                <c:pt idx="0">
                  <c:v>12.373179621181835</c:v>
                </c:pt>
                <c:pt idx="1">
                  <c:v>7.7685035005287411</c:v>
                </c:pt>
                <c:pt idx="2">
                  <c:v>4.6815423303787727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5-4543-A89E-FB097EC79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29567"/>
        <c:axId val="1332025247"/>
      </c:scatterChart>
      <c:valAx>
        <c:axId val="1332029567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25247"/>
        <c:crosses val="autoZero"/>
        <c:crossBetween val="midCat"/>
      </c:valAx>
      <c:valAx>
        <c:axId val="1332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2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Scatter!$T$93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Scatter!$S$94:$S$96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Scatter!$T$94:$T$96</c:f>
              <c:numCache>
                <c:formatCode>General</c:formatCode>
                <c:ptCount val="3"/>
                <c:pt idx="0">
                  <c:v>12.738321465115792</c:v>
                </c:pt>
                <c:pt idx="1">
                  <c:v>13.964316556842785</c:v>
                </c:pt>
                <c:pt idx="2">
                  <c:v>13.921069614105239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F-42A2-A8C6-BAF47E1190AE}"/>
            </c:ext>
          </c:extLst>
        </c:ser>
        <c:ser>
          <c:idx val="1"/>
          <c:order val="1"/>
          <c:tx>
            <c:strRef>
              <c:f>Scatter!$U$93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Scatter!$S$94:$S$96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Scatter!$U$94:$U$96</c:f>
              <c:numCache>
                <c:formatCode>General</c:formatCode>
                <c:ptCount val="3"/>
                <c:pt idx="0">
                  <c:v>12.434844602445034</c:v>
                </c:pt>
                <c:pt idx="1">
                  <c:v>12.444674599237619</c:v>
                </c:pt>
                <c:pt idx="2">
                  <c:v>12.373179621181835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F-42A2-A8C6-BAF47E119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906319"/>
        <c:axId val="1496908239"/>
      </c:scatterChart>
      <c:valAx>
        <c:axId val="1496906319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908239"/>
        <c:crosses val="autoZero"/>
        <c:crossBetween val="midCat"/>
        <c:majorUnit val="1"/>
      </c:valAx>
      <c:valAx>
        <c:axId val="14969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90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Scatter!$K$117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Scatter!$J$118:$J$120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Scatter!$K$118:$K$120</c:f>
              <c:numCache>
                <c:formatCode>General</c:formatCode>
                <c:ptCount val="3"/>
                <c:pt idx="0">
                  <c:v>43530174</c:v>
                </c:pt>
                <c:pt idx="1">
                  <c:v>43052898</c:v>
                </c:pt>
                <c:pt idx="2">
                  <c:v>42786782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4-4D3F-98C4-4483BBC0C2EB}"/>
            </c:ext>
          </c:extLst>
        </c:ser>
        <c:ser>
          <c:idx val="1"/>
          <c:order val="1"/>
          <c:tx>
            <c:strRef>
              <c:f>Scatter!$L$117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Scatter!$J$118:$J$120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Scatter!$L$118:$L$120</c:f>
              <c:numCache>
                <c:formatCode>General</c:formatCode>
                <c:ptCount val="3"/>
                <c:pt idx="0">
                  <c:v>58115187</c:v>
                </c:pt>
                <c:pt idx="1">
                  <c:v>58330811</c:v>
                </c:pt>
                <c:pt idx="2">
                  <c:v>57076747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54-4D3F-98C4-4483BBC0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973919"/>
        <c:axId val="1229971999"/>
      </c:scatterChart>
      <c:valAx>
        <c:axId val="122997391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971999"/>
        <c:crosses val="autoZero"/>
        <c:crossBetween val="midCat"/>
      </c:valAx>
      <c:valAx>
        <c:axId val="1229971999"/>
        <c:scaling>
          <c:orientation val="minMax"/>
          <c:min val="40000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97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Scatter!$O$117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Scatter!$N$118:$N$120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Scatter!$O$118:$O$120</c:f>
              <c:numCache>
                <c:formatCode>General</c:formatCode>
                <c:ptCount val="3"/>
                <c:pt idx="0">
                  <c:v>43530174</c:v>
                </c:pt>
                <c:pt idx="1">
                  <c:v>41843038</c:v>
                </c:pt>
                <c:pt idx="2">
                  <c:v>39529482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9-472A-A314-D4E20F6740DE}"/>
            </c:ext>
          </c:extLst>
        </c:ser>
        <c:ser>
          <c:idx val="1"/>
          <c:order val="1"/>
          <c:tx>
            <c:strRef>
              <c:f>Scatter!$P$117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Scatter!$N$118:$N$120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Scatter!$P$118:$P$120</c:f>
              <c:numCache>
                <c:formatCode>General</c:formatCode>
                <c:ptCount val="3"/>
                <c:pt idx="0">
                  <c:v>58115187</c:v>
                </c:pt>
                <c:pt idx="1">
                  <c:v>56399783</c:v>
                </c:pt>
                <c:pt idx="2">
                  <c:v>53242735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9-472A-A314-D4E20F674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123439"/>
        <c:axId val="1542124399"/>
      </c:scatterChart>
      <c:valAx>
        <c:axId val="1542123439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24399"/>
        <c:crosses val="autoZero"/>
        <c:crossBetween val="midCat"/>
      </c:valAx>
      <c:valAx>
        <c:axId val="1542124399"/>
        <c:scaling>
          <c:orientation val="minMax"/>
          <c:min val="3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2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Scatter!$S$117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Scatter!$R$118:$R$120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Scatter!$S$118:$S$120</c:f>
              <c:numCache>
                <c:formatCode>General</c:formatCode>
                <c:ptCount val="3"/>
                <c:pt idx="0">
                  <c:v>210891497</c:v>
                </c:pt>
                <c:pt idx="1">
                  <c:v>77512954</c:v>
                </c:pt>
                <c:pt idx="2">
                  <c:v>43530174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8-4C94-9E17-5778A8907000}"/>
            </c:ext>
          </c:extLst>
        </c:ser>
        <c:ser>
          <c:idx val="1"/>
          <c:order val="1"/>
          <c:tx>
            <c:strRef>
              <c:f>Scatter!$T$117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Scatter!$R$118:$R$120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Scatter!$T$118:$T$120</c:f>
              <c:numCache>
                <c:formatCode>General</c:formatCode>
                <c:ptCount val="3"/>
                <c:pt idx="0">
                  <c:v>271798551</c:v>
                </c:pt>
                <c:pt idx="1">
                  <c:v>98409807</c:v>
                </c:pt>
                <c:pt idx="2">
                  <c:v>58115187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8-4C94-9E17-5778A890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963903"/>
        <c:axId val="1050979743"/>
      </c:scatterChart>
      <c:valAx>
        <c:axId val="1050963903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79743"/>
        <c:crosses val="autoZero"/>
        <c:crossBetween val="midCat"/>
        <c:majorUnit val="1"/>
      </c:valAx>
      <c:valAx>
        <c:axId val="105097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6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Scatter!$AI$47:$AI$52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Scatter!$AJ$47:$AJ$52</c:f>
              <c:numCache>
                <c:formatCode>General</c:formatCode>
                <c:ptCount val="6"/>
                <c:pt idx="0">
                  <c:v>23.217571882818401</c:v>
                </c:pt>
                <c:pt idx="1">
                  <c:v>23.1632275768035</c:v>
                </c:pt>
                <c:pt idx="2">
                  <c:v>23.5993746598872</c:v>
                </c:pt>
                <c:pt idx="3">
                  <c:v>23.437054446680801</c:v>
                </c:pt>
                <c:pt idx="4">
                  <c:v>23.866248546238701</c:v>
                </c:pt>
                <c:pt idx="5">
                  <c:v>23.082808800817102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8-41D9-A419-06B14FBB5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984063"/>
        <c:axId val="1050988863"/>
      </c:scatterChart>
      <c:valAx>
        <c:axId val="1050984063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Sparsity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88863"/>
        <c:crosses val="autoZero"/>
        <c:crossBetween val="midCat"/>
      </c:valAx>
      <c:valAx>
        <c:axId val="10509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8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Gather!$C$46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Gather!$D$45:$F$45</c:f>
              <c:strCache>
                <c:ptCount val="3"/>
                <c:pt idx="0">
                  <c:v>128, 16</c:v>
                </c:pt>
                <c:pt idx="1">
                  <c:v>128, 32</c:v>
                </c:pt>
                <c:pt idx="2">
                  <c:v>128, 64</c:v>
                </c:pt>
              </c:strCache>
            </c:strRef>
          </c:xVal>
          <c:yVal>
            <c:numRef>
              <c:f>Gather!$D$46:$F$46</c:f>
              <c:numCache>
                <c:formatCode>General</c:formatCode>
                <c:ptCount val="3"/>
                <c:pt idx="0">
                  <c:v>51.392710311938302</c:v>
                </c:pt>
                <c:pt idx="1">
                  <c:v>49.566837265104397</c:v>
                </c:pt>
                <c:pt idx="2">
                  <c:v>48.803577618764798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0-4181-AC46-FBF3D38B9B6C}"/>
            </c:ext>
          </c:extLst>
        </c:ser>
        <c:ser>
          <c:idx val="1"/>
          <c:order val="1"/>
          <c:tx>
            <c:strRef>
              <c:f>Gather!$C$47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Gather!$D$45:$F$45</c:f>
              <c:strCache>
                <c:ptCount val="3"/>
                <c:pt idx="0">
                  <c:v>128, 16</c:v>
                </c:pt>
                <c:pt idx="1">
                  <c:v>128, 32</c:v>
                </c:pt>
                <c:pt idx="2">
                  <c:v>128, 64</c:v>
                </c:pt>
              </c:strCache>
            </c:strRef>
          </c:xVal>
          <c:yVal>
            <c:numRef>
              <c:f>Gather!$D$47:$F$47</c:f>
              <c:numCache>
                <c:formatCode>General</c:formatCode>
                <c:ptCount val="3"/>
                <c:pt idx="0">
                  <c:v>52.026921244563802</c:v>
                </c:pt>
                <c:pt idx="1">
                  <c:v>49.743039246269603</c:v>
                </c:pt>
                <c:pt idx="2">
                  <c:v>49.902519891389602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30-4181-AC46-FBF3D38B9B6C}"/>
            </c:ext>
          </c:extLst>
        </c:ser>
        <c:ser>
          <c:idx val="2"/>
          <c:order val="2"/>
          <c:tx>
            <c:strRef>
              <c:f>Gather!$C$48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Gather!$D$45:$F$45</c:f>
              <c:strCache>
                <c:ptCount val="3"/>
                <c:pt idx="0">
                  <c:v>128, 16</c:v>
                </c:pt>
                <c:pt idx="1">
                  <c:v>128, 32</c:v>
                </c:pt>
                <c:pt idx="2">
                  <c:v>128, 64</c:v>
                </c:pt>
              </c:strCache>
            </c:strRef>
          </c:xVal>
          <c:yVal>
            <c:numRef>
              <c:f>Gather!$D$48:$F$48</c:f>
              <c:numCache>
                <c:formatCode>General</c:formatCode>
                <c:ptCount val="3"/>
                <c:pt idx="0">
                  <c:v>53.428202930668498</c:v>
                </c:pt>
                <c:pt idx="1">
                  <c:v>50.469954049206997</c:v>
                </c:pt>
                <c:pt idx="2">
                  <c:v>49.359830342722297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30-4181-AC46-FBF3D38B9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648799"/>
        <c:axId val="1330639679"/>
      </c:scatterChart>
      <c:valAx>
        <c:axId val="133064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39679"/>
        <c:crosses val="autoZero"/>
        <c:crossBetween val="midCat"/>
      </c:valAx>
      <c:valAx>
        <c:axId val="13306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48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Gather!$L$45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Gather!$K$46:$K$48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Gather!$L$46:$L$48</c:f>
              <c:numCache>
                <c:formatCode>General</c:formatCode>
                <c:ptCount val="3"/>
                <c:pt idx="0">
                  <c:v>51.392710311938302</c:v>
                </c:pt>
                <c:pt idx="1">
                  <c:v>52.026921244563802</c:v>
                </c:pt>
                <c:pt idx="2">
                  <c:v>53.428202930668498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5-4044-B6EC-8A9E3F6A592F}"/>
            </c:ext>
          </c:extLst>
        </c:ser>
        <c:ser>
          <c:idx val="1"/>
          <c:order val="1"/>
          <c:tx>
            <c:strRef>
              <c:f>Gather!$M$45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Gather!$K$46:$K$48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Gather!$M$46:$M$48</c:f>
              <c:numCache>
                <c:formatCode>General</c:formatCode>
                <c:ptCount val="3"/>
                <c:pt idx="0">
                  <c:v>57.584907366892402</c:v>
                </c:pt>
                <c:pt idx="1">
                  <c:v>57.176734849292899</c:v>
                </c:pt>
                <c:pt idx="2">
                  <c:v>58.588250322548099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5-4044-B6EC-8A9E3F6A5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388767"/>
        <c:axId val="1538388287"/>
      </c:scatterChart>
      <c:valAx>
        <c:axId val="1538388767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88287"/>
        <c:crosses val="autoZero"/>
        <c:crossBetween val="midCat"/>
      </c:valAx>
      <c:valAx>
        <c:axId val="15383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38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Gather!$P$45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Gather!$O$46:$O$48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Gather!$P$46:$P$48</c:f>
              <c:numCache>
                <c:formatCode>General</c:formatCode>
                <c:ptCount val="3"/>
                <c:pt idx="0">
                  <c:v>51.392710311938302</c:v>
                </c:pt>
                <c:pt idx="1">
                  <c:v>49.566837265104397</c:v>
                </c:pt>
                <c:pt idx="2">
                  <c:v>48.803577618764798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D-4295-A20E-42EE52C08CB8}"/>
            </c:ext>
          </c:extLst>
        </c:ser>
        <c:ser>
          <c:idx val="1"/>
          <c:order val="1"/>
          <c:tx>
            <c:strRef>
              <c:f>Gather!$Q$45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Gather!$O$46:$O$48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Gather!$Q$46:$Q$48</c:f>
              <c:numCache>
                <c:formatCode>General</c:formatCode>
                <c:ptCount val="3"/>
                <c:pt idx="0">
                  <c:v>57.584907366892402</c:v>
                </c:pt>
                <c:pt idx="1">
                  <c:v>56.929440089102002</c:v>
                </c:pt>
                <c:pt idx="2">
                  <c:v>54.187561512265098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D-4295-A20E-42EE52C08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324159"/>
        <c:axId val="1546421087"/>
      </c:scatterChart>
      <c:valAx>
        <c:axId val="1206324159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21087"/>
        <c:crosses val="autoZero"/>
        <c:crossBetween val="midCat"/>
      </c:valAx>
      <c:valAx>
        <c:axId val="154642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3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Gather!$T$45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Gather!$S$46:$S$48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Gather!$T$46:$T$48</c:f>
              <c:numCache>
                <c:formatCode>General</c:formatCode>
                <c:ptCount val="3"/>
                <c:pt idx="0">
                  <c:v>224.78318077565001</c:v>
                </c:pt>
                <c:pt idx="1">
                  <c:v>81.236750898879606</c:v>
                </c:pt>
                <c:pt idx="2">
                  <c:v>51.392710311938302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4-4C99-B4AC-CFCC6BB104E5}"/>
            </c:ext>
          </c:extLst>
        </c:ser>
        <c:ser>
          <c:idx val="1"/>
          <c:order val="1"/>
          <c:tx>
            <c:strRef>
              <c:f>Gather!$U$45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Gather!$S$46:$S$48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Gather!$U$46:$U$48</c:f>
              <c:numCache>
                <c:formatCode>General</c:formatCode>
                <c:ptCount val="3"/>
                <c:pt idx="0">
                  <c:v>233.441134271328</c:v>
                </c:pt>
                <c:pt idx="1">
                  <c:v>94.044625851587995</c:v>
                </c:pt>
                <c:pt idx="2">
                  <c:v>57.584907366892402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4-4C99-B4AC-CFCC6BB10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102719"/>
        <c:axId val="1351105119"/>
      </c:scatterChart>
      <c:valAx>
        <c:axId val="1351102719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105119"/>
        <c:crosses val="autoZero"/>
        <c:crossBetween val="midCat"/>
        <c:majorUnit val="1"/>
      </c:valAx>
      <c:valAx>
        <c:axId val="135110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10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Gather!$AI$46:$AI$51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Gather!$AJ$46:$AJ$51</c:f>
              <c:numCache>
                <c:formatCode>General</c:formatCode>
                <c:ptCount val="6"/>
                <c:pt idx="0">
                  <c:v>50.141295407162197</c:v>
                </c:pt>
                <c:pt idx="1">
                  <c:v>52.040154237229899</c:v>
                </c:pt>
                <c:pt idx="2">
                  <c:v>51.392710311938302</c:v>
                </c:pt>
                <c:pt idx="3">
                  <c:v>51.163398983712902</c:v>
                </c:pt>
                <c:pt idx="4">
                  <c:v>50.333936611697297</c:v>
                </c:pt>
                <c:pt idx="5">
                  <c:v>51.43966664293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4-4A0A-9BDD-89715F40F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12559"/>
        <c:axId val="1492709679"/>
      </c:scatterChart>
      <c:valAx>
        <c:axId val="1492712559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Sparsity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709679"/>
        <c:crosses val="autoZero"/>
        <c:crossBetween val="midCat"/>
      </c:valAx>
      <c:valAx>
        <c:axId val="149270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71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Gather!$L$68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Gather!$K$69:$K$71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Gather!$L$69:$L$71</c:f>
              <c:numCache>
                <c:formatCode>General</c:formatCode>
                <c:ptCount val="3"/>
                <c:pt idx="0">
                  <c:v>77.435767192242523</c:v>
                </c:pt>
                <c:pt idx="1">
                  <c:v>76.859118747944251</c:v>
                </c:pt>
                <c:pt idx="2">
                  <c:v>76.28829924098909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F-4054-8AA1-AADFCF7CF7B6}"/>
            </c:ext>
          </c:extLst>
        </c:ser>
        <c:ser>
          <c:idx val="1"/>
          <c:order val="1"/>
          <c:tx>
            <c:strRef>
              <c:f>Gather!$M$68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Gather!$K$69:$K$71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Gather!$M$69:$M$71</c:f>
              <c:numCache>
                <c:formatCode>General</c:formatCode>
                <c:ptCount val="3"/>
                <c:pt idx="0">
                  <c:v>76.629138241325904</c:v>
                </c:pt>
                <c:pt idx="1">
                  <c:v>75.809575265482849</c:v>
                </c:pt>
                <c:pt idx="2">
                  <c:v>75.222107654200727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4F-4054-8AA1-AADFCF7CF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245775"/>
        <c:axId val="1366247215"/>
      </c:scatterChart>
      <c:valAx>
        <c:axId val="1366245775"/>
        <c:scaling>
          <c:logBase val="2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47215"/>
        <c:crosses val="autoZero"/>
        <c:crossBetween val="midCat"/>
      </c:valAx>
      <c:valAx>
        <c:axId val="136624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Gather!$P$68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Gather!$O$69:$O$71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Gather!$P$69:$P$71</c:f>
              <c:numCache>
                <c:formatCode>General</c:formatCode>
                <c:ptCount val="3"/>
                <c:pt idx="0">
                  <c:v>77.435767192242523</c:v>
                </c:pt>
                <c:pt idx="1">
                  <c:v>85.506763649081321</c:v>
                </c:pt>
                <c:pt idx="2">
                  <c:v>90.933504315495398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4-41A3-972F-9E4D37225036}"/>
            </c:ext>
          </c:extLst>
        </c:ser>
        <c:ser>
          <c:idx val="1"/>
          <c:order val="1"/>
          <c:tx>
            <c:strRef>
              <c:f>Gather!$Q$68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Gather!$O$69:$O$71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Gather!$Q$69:$Q$71</c:f>
              <c:numCache>
                <c:formatCode>General</c:formatCode>
                <c:ptCount val="3"/>
                <c:pt idx="0">
                  <c:v>76.629138241325904</c:v>
                </c:pt>
                <c:pt idx="1">
                  <c:v>84.10489188541338</c:v>
                </c:pt>
                <c:pt idx="2">
                  <c:v>89.430529291576448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A4-41A3-972F-9E4D37225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052943"/>
        <c:axId val="1534053423"/>
      </c:scatterChart>
      <c:valAx>
        <c:axId val="1534052943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053423"/>
        <c:crosses val="autoZero"/>
        <c:crossBetween val="midCat"/>
      </c:valAx>
      <c:valAx>
        <c:axId val="153405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05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Gather!$T$68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Gather!$S$69:$S$71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Gather!$T$69:$T$71</c:f>
              <c:numCache>
                <c:formatCode>General</c:formatCode>
                <c:ptCount val="3"/>
                <c:pt idx="0">
                  <c:v>77.621681922434931</c:v>
                </c:pt>
                <c:pt idx="1">
                  <c:v>77.281716705318075</c:v>
                </c:pt>
                <c:pt idx="2">
                  <c:v>77.435767192242523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A-485F-9B69-0DCC65019220}"/>
            </c:ext>
          </c:extLst>
        </c:ser>
        <c:ser>
          <c:idx val="1"/>
          <c:order val="1"/>
          <c:tx>
            <c:strRef>
              <c:f>Gather!$U$68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Gather!$S$69:$S$71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Gather!$U$69:$U$71</c:f>
              <c:numCache>
                <c:formatCode>General</c:formatCode>
                <c:ptCount val="3"/>
                <c:pt idx="0">
                  <c:v>76.755886572867155</c:v>
                </c:pt>
                <c:pt idx="1">
                  <c:v>76.698390237964816</c:v>
                </c:pt>
                <c:pt idx="2">
                  <c:v>76.629138241325904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CA-485F-9B69-0DCC65019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909631"/>
        <c:axId val="1495910111"/>
      </c:scatterChart>
      <c:valAx>
        <c:axId val="1495909631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10111"/>
        <c:crosses val="autoZero"/>
        <c:crossBetween val="midCat"/>
        <c:majorUnit val="1"/>
      </c:valAx>
      <c:valAx>
        <c:axId val="149591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0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Gather!$L$92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Gather!$K$93:$K$95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Gather!$L$93:$L$95</c:f>
              <c:numCache>
                <c:formatCode>General</c:formatCode>
                <c:ptCount val="3"/>
                <c:pt idx="0">
                  <c:v>22.564232807757485</c:v>
                </c:pt>
                <c:pt idx="1">
                  <c:v>23.140881252055742</c:v>
                </c:pt>
                <c:pt idx="2">
                  <c:v>23.711700759010913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7-458D-A0D7-049FE2359042}"/>
            </c:ext>
          </c:extLst>
        </c:ser>
        <c:ser>
          <c:idx val="1"/>
          <c:order val="1"/>
          <c:tx>
            <c:strRef>
              <c:f>Gather!$M$92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Gather!$K$93:$K$95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Gather!$M$93:$M$95</c:f>
              <c:numCache>
                <c:formatCode>General</c:formatCode>
                <c:ptCount val="3"/>
                <c:pt idx="0">
                  <c:v>23.370861758674089</c:v>
                </c:pt>
                <c:pt idx="1">
                  <c:v>24.190424734517148</c:v>
                </c:pt>
                <c:pt idx="2">
                  <c:v>24.777892345799263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07-458D-A0D7-049FE2359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452495"/>
        <c:axId val="1327314463"/>
      </c:scatterChart>
      <c:valAx>
        <c:axId val="1545452495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14463"/>
        <c:crosses val="autoZero"/>
        <c:crossBetween val="midCat"/>
      </c:valAx>
      <c:valAx>
        <c:axId val="132731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5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Gather!$P$92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Gather!$O$93:$O$95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Gather!$P$93:$P$95</c:f>
              <c:numCache>
                <c:formatCode>General</c:formatCode>
                <c:ptCount val="3"/>
                <c:pt idx="0">
                  <c:v>22.564232807757485</c:v>
                </c:pt>
                <c:pt idx="1">
                  <c:v>14.493236350918682</c:v>
                </c:pt>
                <c:pt idx="2">
                  <c:v>9.0664956845046021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8-4A18-9FB7-25118525A3C0}"/>
            </c:ext>
          </c:extLst>
        </c:ser>
        <c:ser>
          <c:idx val="1"/>
          <c:order val="1"/>
          <c:tx>
            <c:strRef>
              <c:f>Gather!$Q$92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Gather!$O$93:$O$95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Gather!$Q$93:$Q$95</c:f>
              <c:numCache>
                <c:formatCode>General</c:formatCode>
                <c:ptCount val="3"/>
                <c:pt idx="0">
                  <c:v>23.370861758674089</c:v>
                </c:pt>
                <c:pt idx="1">
                  <c:v>15.895108114586623</c:v>
                </c:pt>
                <c:pt idx="2">
                  <c:v>10.569470708423539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B8-4A18-9FB7-25118525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95743"/>
        <c:axId val="1330094303"/>
      </c:scatterChart>
      <c:valAx>
        <c:axId val="1330095743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4303"/>
        <c:crosses val="autoZero"/>
        <c:crossBetween val="midCat"/>
      </c:valAx>
      <c:valAx>
        <c:axId val="133009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Gather!$T$92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Gather!$S$93:$S$95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Gather!$T$93:$T$95</c:f>
              <c:numCache>
                <c:formatCode>General</c:formatCode>
                <c:ptCount val="3"/>
                <c:pt idx="0">
                  <c:v>22.378318077565069</c:v>
                </c:pt>
                <c:pt idx="1">
                  <c:v>22.718283294681925</c:v>
                </c:pt>
                <c:pt idx="2">
                  <c:v>22.564232807757485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E-47F3-A6CD-CE7002B0C2D6}"/>
            </c:ext>
          </c:extLst>
        </c:ser>
        <c:ser>
          <c:idx val="1"/>
          <c:order val="1"/>
          <c:tx>
            <c:strRef>
              <c:f>Gather!$U$92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Gather!$S$93:$S$95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Gather!$U$93:$U$95</c:f>
              <c:numCache>
                <c:formatCode>General</c:formatCode>
                <c:ptCount val="3"/>
                <c:pt idx="0">
                  <c:v>23.244113427132849</c:v>
                </c:pt>
                <c:pt idx="1">
                  <c:v>23.301609762035177</c:v>
                </c:pt>
                <c:pt idx="2">
                  <c:v>23.370861758674089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E-47F3-A6CD-CE7002B0C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00047"/>
        <c:axId val="1760105327"/>
      </c:scatterChart>
      <c:valAx>
        <c:axId val="1760100047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05327"/>
        <c:crosses val="autoZero"/>
        <c:crossBetween val="midCat"/>
        <c:majorUnit val="1"/>
      </c:valAx>
      <c:valAx>
        <c:axId val="176010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0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Gather!$K$116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Gather!$J$117:$J$119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Gather!$K$117:$K$119</c:f>
              <c:numCache>
                <c:formatCode>General</c:formatCode>
                <c:ptCount val="3"/>
                <c:pt idx="0">
                  <c:v>13734221</c:v>
                </c:pt>
                <c:pt idx="1">
                  <c:v>13785469</c:v>
                </c:pt>
                <c:pt idx="2">
                  <c:v>14023593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3-481D-81D0-D11ED427D3E8}"/>
            </c:ext>
          </c:extLst>
        </c:ser>
        <c:ser>
          <c:idx val="1"/>
          <c:order val="1"/>
          <c:tx>
            <c:strRef>
              <c:f>Gather!$L$116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Gather!$J$117:$J$119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Gather!$L$117:$L$119</c:f>
              <c:numCache>
                <c:formatCode>General</c:formatCode>
                <c:ptCount val="3"/>
                <c:pt idx="0">
                  <c:v>16942559</c:v>
                </c:pt>
                <c:pt idx="1">
                  <c:v>17124131</c:v>
                </c:pt>
                <c:pt idx="2">
                  <c:v>17122831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B3-481D-81D0-D11ED427D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07647"/>
        <c:axId val="1759103327"/>
      </c:scatterChart>
      <c:valAx>
        <c:axId val="1759107647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03327"/>
        <c:crosses val="autoZero"/>
        <c:crossBetween val="midCat"/>
      </c:valAx>
      <c:valAx>
        <c:axId val="1759103327"/>
        <c:scaling>
          <c:orientation val="minMax"/>
          <c:min val="13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0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Gather!$O$116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Gather!$N$117:$N$119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Gather!$O$117:$O$119</c:f>
              <c:numCache>
                <c:formatCode>General</c:formatCode>
                <c:ptCount val="3"/>
                <c:pt idx="0">
                  <c:v>13734221</c:v>
                </c:pt>
                <c:pt idx="1">
                  <c:v>13447645</c:v>
                </c:pt>
                <c:pt idx="2">
                  <c:v>12651033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9-4E60-B86D-0044D21FE166}"/>
            </c:ext>
          </c:extLst>
        </c:ser>
        <c:ser>
          <c:idx val="1"/>
          <c:order val="1"/>
          <c:tx>
            <c:strRef>
              <c:f>Gather!$P$116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Gather!$N$117:$N$119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Gather!$P$117:$P$119</c:f>
              <c:numCache>
                <c:formatCode>General</c:formatCode>
                <c:ptCount val="3"/>
                <c:pt idx="0">
                  <c:v>16942559</c:v>
                </c:pt>
                <c:pt idx="1">
                  <c:v>16639511</c:v>
                </c:pt>
                <c:pt idx="2">
                  <c:v>15811623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A9-4E60-B86D-0044D21F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364415"/>
        <c:axId val="1764367295"/>
      </c:scatterChart>
      <c:valAx>
        <c:axId val="1764364415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67295"/>
        <c:crosses val="autoZero"/>
        <c:crossBetween val="midCat"/>
      </c:valAx>
      <c:valAx>
        <c:axId val="1764367295"/>
        <c:scaling>
          <c:orientation val="minMax"/>
          <c:min val="1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6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Gather!$S$116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Gather!$R$117:$R$119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Gather!$S$117:$S$119</c:f>
              <c:numCache>
                <c:formatCode>General</c:formatCode>
                <c:ptCount val="3"/>
                <c:pt idx="0">
                  <c:v>64020237</c:v>
                </c:pt>
                <c:pt idx="1">
                  <c:v>23791413</c:v>
                </c:pt>
                <c:pt idx="2">
                  <c:v>13734221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C-4769-A41C-6A6DA431A15D}"/>
            </c:ext>
          </c:extLst>
        </c:ser>
        <c:ser>
          <c:idx val="1"/>
          <c:order val="1"/>
          <c:tx>
            <c:strRef>
              <c:f>Gather!$T$116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Gather!$R$117:$R$119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Gather!$T$117:$T$119</c:f>
              <c:numCache>
                <c:formatCode>General</c:formatCode>
                <c:ptCount val="3"/>
                <c:pt idx="0">
                  <c:v>72449759</c:v>
                </c:pt>
                <c:pt idx="1">
                  <c:v>28915536</c:v>
                </c:pt>
                <c:pt idx="2">
                  <c:v>16942559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CC-4769-A41C-6A6DA431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658735"/>
        <c:axId val="1538661135"/>
      </c:scatterChart>
      <c:valAx>
        <c:axId val="153865873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61135"/>
        <c:crosses val="autoZero"/>
        <c:crossBetween val="midCat"/>
        <c:majorUnit val="1"/>
      </c:valAx>
      <c:valAx>
        <c:axId val="15386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5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Convolution!$L$37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Convolution!$K$38:$K$40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Convolution!$L$38:$L$40</c:f>
              <c:numCache>
                <c:formatCode>General</c:formatCode>
                <c:ptCount val="3"/>
                <c:pt idx="0">
                  <c:v>4.4641179660747898</c:v>
                </c:pt>
                <c:pt idx="1">
                  <c:v>3.9603347555038102</c:v>
                </c:pt>
                <c:pt idx="2">
                  <c:v>3.6216796540280098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B3-48CE-9D5E-BA73A7F4038B}"/>
            </c:ext>
          </c:extLst>
        </c:ser>
        <c:ser>
          <c:idx val="1"/>
          <c:order val="1"/>
          <c:tx>
            <c:strRef>
              <c:f>Convolution!$M$37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Convolution!$K$38:$K$40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Convolution!$M$38:$M$40</c:f>
              <c:numCache>
                <c:formatCode>General</c:formatCode>
                <c:ptCount val="3"/>
                <c:pt idx="0">
                  <c:v>3.8026022186836301</c:v>
                </c:pt>
                <c:pt idx="1">
                  <c:v>3.4730322128888198</c:v>
                </c:pt>
                <c:pt idx="2">
                  <c:v>3.4209561117831302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B3-48CE-9D5E-BA73A7F40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10047"/>
        <c:axId val="1759105247"/>
      </c:scatterChart>
      <c:valAx>
        <c:axId val="1759110047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05247"/>
        <c:crosses val="autoZero"/>
        <c:crossBetween val="midCat"/>
      </c:valAx>
      <c:valAx>
        <c:axId val="1759105247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1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Convolution!$P$37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Convolution!$O$38:$O$40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Convolution!$P$38:$P$40</c:f>
              <c:numCache>
                <c:formatCode>General</c:formatCode>
                <c:ptCount val="3"/>
                <c:pt idx="0">
                  <c:v>4.4641179660747898</c:v>
                </c:pt>
                <c:pt idx="1">
                  <c:v>3.5393536230005198</c:v>
                </c:pt>
                <c:pt idx="2">
                  <c:v>3.0841373007311099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D-47D8-8885-84E91C0FCAE8}"/>
            </c:ext>
          </c:extLst>
        </c:ser>
        <c:ser>
          <c:idx val="1"/>
          <c:order val="1"/>
          <c:tx>
            <c:strRef>
              <c:f>Convolution!$Q$37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Convolution!$O$38:$O$40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Convolution!$Q$38:$Q$40</c:f>
              <c:numCache>
                <c:formatCode>General</c:formatCode>
                <c:ptCount val="3"/>
                <c:pt idx="0">
                  <c:v>3.8026022186836301</c:v>
                </c:pt>
                <c:pt idx="1">
                  <c:v>3.3532980142081299</c:v>
                </c:pt>
                <c:pt idx="2">
                  <c:v>3.0822139325880298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D-47D8-8885-84E91C0FC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774831"/>
        <c:axId val="1657775311"/>
      </c:scatterChart>
      <c:valAx>
        <c:axId val="1657774831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75311"/>
        <c:crosses val="autoZero"/>
        <c:crossBetween val="midCat"/>
      </c:valAx>
      <c:valAx>
        <c:axId val="1657775311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Convolution!$T$37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Convolution!$S$38:$S$40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Convolution!$T$38:$T$40</c:f>
              <c:numCache>
                <c:formatCode>General</c:formatCode>
                <c:ptCount val="3"/>
                <c:pt idx="0">
                  <c:v>69.517553245624399</c:v>
                </c:pt>
                <c:pt idx="1">
                  <c:v>9.9961838949927007</c:v>
                </c:pt>
                <c:pt idx="2">
                  <c:v>4.4641179660747898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3-488F-AB76-2315970C6FDA}"/>
            </c:ext>
          </c:extLst>
        </c:ser>
        <c:ser>
          <c:idx val="1"/>
          <c:order val="1"/>
          <c:tx>
            <c:strRef>
              <c:f>Convolution!$U$37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Convolution!$S$38:$S$40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Convolution!$U$38:$U$40</c:f>
              <c:numCache>
                <c:formatCode>General</c:formatCode>
                <c:ptCount val="3"/>
                <c:pt idx="0">
                  <c:v>58.820115362908801</c:v>
                </c:pt>
                <c:pt idx="1">
                  <c:v>7.0320200067039798</c:v>
                </c:pt>
                <c:pt idx="2">
                  <c:v>3.8026022186836301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D3-488F-AB76-2315970C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375935"/>
        <c:axId val="1764370175"/>
      </c:scatterChart>
      <c:valAx>
        <c:axId val="176437593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70175"/>
        <c:crosses val="autoZero"/>
        <c:crossBetween val="midCat"/>
        <c:majorUnit val="1"/>
      </c:valAx>
      <c:valAx>
        <c:axId val="17643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7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Convolution!$L$60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Convolution!$K$61:$K$63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Convolution!$L$61:$L$63</c:f>
              <c:numCache>
                <c:formatCode>General</c:formatCode>
                <c:ptCount val="3"/>
                <c:pt idx="0">
                  <c:v>92.684827123576582</c:v>
                </c:pt>
                <c:pt idx="1">
                  <c:v>94.540688424969403</c:v>
                </c:pt>
                <c:pt idx="2">
                  <c:v>95.505065143908681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B24-8B2E-26100EF24607}"/>
            </c:ext>
          </c:extLst>
        </c:ser>
        <c:ser>
          <c:idx val="1"/>
          <c:order val="1"/>
          <c:tx>
            <c:strRef>
              <c:f>Convolution!$M$60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Convolution!$K$61:$K$63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Convolution!$M$61:$M$63</c:f>
              <c:numCache>
                <c:formatCode>General</c:formatCode>
                <c:ptCount val="3"/>
                <c:pt idx="0">
                  <c:v>94.265228058642293</c:v>
                </c:pt>
                <c:pt idx="1">
                  <c:v>95.405783128443744</c:v>
                </c:pt>
                <c:pt idx="2">
                  <c:v>95.917479217178297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DA-4B24-8B2E-26100EF24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02847"/>
        <c:axId val="1759113887"/>
      </c:scatterChart>
      <c:valAx>
        <c:axId val="1759102847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13887"/>
        <c:crosses val="autoZero"/>
        <c:crossBetween val="midCat"/>
      </c:valAx>
      <c:valAx>
        <c:axId val="175911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0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Convolution!$P$60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Convolution!$O$61:$O$63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Convolution!$P$61:$P$63</c:f>
              <c:numCache>
                <c:formatCode>General</c:formatCode>
                <c:ptCount val="3"/>
                <c:pt idx="0">
                  <c:v>92.684827123576582</c:v>
                </c:pt>
                <c:pt idx="1">
                  <c:v>97.37175711652462</c:v>
                </c:pt>
                <c:pt idx="2">
                  <c:v>98.760971212075887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2-4A6D-80BF-5BCED62DB44D}"/>
            </c:ext>
          </c:extLst>
        </c:ser>
        <c:ser>
          <c:idx val="1"/>
          <c:order val="1"/>
          <c:tx>
            <c:strRef>
              <c:f>Convolution!$Q$60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Convolution!$O$61:$O$63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Convolution!$Q$61:$Q$63</c:f>
              <c:numCache>
                <c:formatCode>General</c:formatCode>
                <c:ptCount val="3"/>
                <c:pt idx="0">
                  <c:v>94.265228058642293</c:v>
                </c:pt>
                <c:pt idx="1">
                  <c:v>97.646866353999528</c:v>
                </c:pt>
                <c:pt idx="2">
                  <c:v>99.302733651187765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92-4A6D-80BF-5BCED62DB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375455"/>
        <c:axId val="1764371135"/>
      </c:scatterChart>
      <c:valAx>
        <c:axId val="1764375455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71135"/>
        <c:crosses val="autoZero"/>
        <c:crossBetween val="midCat"/>
      </c:valAx>
      <c:valAx>
        <c:axId val="176437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7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Convolution!$T$60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Convolution!$S$61:$S$63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Convolution!$T$61:$T$63</c:f>
              <c:numCache>
                <c:formatCode>General</c:formatCode>
                <c:ptCount val="3"/>
                <c:pt idx="0">
                  <c:v>93.148244675437567</c:v>
                </c:pt>
                <c:pt idx="1">
                  <c:v>92.684827123576582</c:v>
                </c:pt>
                <c:pt idx="2">
                  <c:v>92.684827123576582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3-4FE5-8792-326BA4FBF7E1}"/>
            </c:ext>
          </c:extLst>
        </c:ser>
        <c:ser>
          <c:idx val="1"/>
          <c:order val="1"/>
          <c:tx>
            <c:strRef>
              <c:f>Convolution!$U$60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Convolution!$S$61:$S$63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Convolution!$U$61:$U$63</c:f>
              <c:numCache>
                <c:formatCode>General</c:formatCode>
                <c:ptCount val="3"/>
                <c:pt idx="0">
                  <c:v>94.217988463709119</c:v>
                </c:pt>
                <c:pt idx="1">
                  <c:v>93.273822186298943</c:v>
                </c:pt>
                <c:pt idx="2">
                  <c:v>94.265228058642293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93-4FE5-8792-326BA4FB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43759"/>
        <c:axId val="1059044239"/>
      </c:scatterChart>
      <c:valAx>
        <c:axId val="1059043759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44239"/>
        <c:crosses val="autoZero"/>
        <c:crossBetween val="midCat"/>
        <c:majorUnit val="1"/>
      </c:valAx>
      <c:valAx>
        <c:axId val="10590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4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Convolution!$L$84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Convolution!$K$85:$K$87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Convolution!$L$85:$L$87</c:f>
              <c:numCache>
                <c:formatCode>General</c:formatCode>
                <c:ptCount val="3"/>
                <c:pt idx="0">
                  <c:v>7.3151728764234161</c:v>
                </c:pt>
                <c:pt idx="1">
                  <c:v>5.4593115750305925</c:v>
                </c:pt>
                <c:pt idx="2">
                  <c:v>4.4949348560913238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5-4AED-B6D0-E1C3BED02D84}"/>
            </c:ext>
          </c:extLst>
        </c:ser>
        <c:ser>
          <c:idx val="1"/>
          <c:order val="1"/>
          <c:tx>
            <c:strRef>
              <c:f>Convolution!$M$84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Convolution!$K$85:$K$87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Convolution!$M$85:$M$87</c:f>
              <c:numCache>
                <c:formatCode>General</c:formatCode>
                <c:ptCount val="3"/>
                <c:pt idx="0">
                  <c:v>5.7347719413577032</c:v>
                </c:pt>
                <c:pt idx="1">
                  <c:v>4.5942168715562515</c:v>
                </c:pt>
                <c:pt idx="2">
                  <c:v>4.0825207828216952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5-4AED-B6D0-E1C3BED02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439183"/>
        <c:axId val="1322439663"/>
      </c:scatterChart>
      <c:valAx>
        <c:axId val="1322439183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39663"/>
        <c:crosses val="autoZero"/>
        <c:crossBetween val="midCat"/>
      </c:valAx>
      <c:valAx>
        <c:axId val="1322439663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3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Convolution!$P$84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Convolution!$O$85:$O$87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Convolution!$P$85:$P$87</c:f>
              <c:numCache>
                <c:formatCode>General</c:formatCode>
                <c:ptCount val="3"/>
                <c:pt idx="0">
                  <c:v>7.3151728764234161</c:v>
                </c:pt>
                <c:pt idx="1">
                  <c:v>2.6282428834753868</c:v>
                </c:pt>
                <c:pt idx="2">
                  <c:v>1.2390287879241111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B-412E-A5AE-FD90AEBD9305}"/>
            </c:ext>
          </c:extLst>
        </c:ser>
        <c:ser>
          <c:idx val="1"/>
          <c:order val="1"/>
          <c:tx>
            <c:strRef>
              <c:f>Convolution!$Q$84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Convolution!$O$85:$O$87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Convolution!$Q$85:$Q$87</c:f>
              <c:numCache>
                <c:formatCode>General</c:formatCode>
                <c:ptCount val="3"/>
                <c:pt idx="0">
                  <c:v>5.7347719413577032</c:v>
                </c:pt>
                <c:pt idx="1">
                  <c:v>2.3531336460004759</c:v>
                </c:pt>
                <c:pt idx="2">
                  <c:v>0.69726634881223559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B-412E-A5AE-FD90AEBD9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622127"/>
        <c:axId val="1642629807"/>
      </c:scatterChart>
      <c:valAx>
        <c:axId val="1642622127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29807"/>
        <c:crosses val="autoZero"/>
        <c:crossBetween val="midCat"/>
      </c:valAx>
      <c:valAx>
        <c:axId val="16426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Convolution!$T$84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Convolution!$S$85:$S$87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Convolution!$T$85:$T$87</c:f>
              <c:numCache>
                <c:formatCode>General</c:formatCode>
                <c:ptCount val="3"/>
                <c:pt idx="0">
                  <c:v>6.8517553245624407</c:v>
                </c:pt>
                <c:pt idx="1">
                  <c:v>7.3151728764234161</c:v>
                </c:pt>
                <c:pt idx="2">
                  <c:v>7.3151728764234161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5-4C14-A415-BC6BDF7946A8}"/>
            </c:ext>
          </c:extLst>
        </c:ser>
        <c:ser>
          <c:idx val="1"/>
          <c:order val="1"/>
          <c:tx>
            <c:strRef>
              <c:f>Convolution!$U$84</c:f>
              <c:strCache>
                <c:ptCount val="1"/>
                <c:pt idx="0">
                  <c:v>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Convolution!$S$85:$S$87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Convolution!$U$85:$U$87</c:f>
              <c:numCache>
                <c:formatCode>General</c:formatCode>
                <c:ptCount val="3"/>
                <c:pt idx="0">
                  <c:v>5.7820115362908844</c:v>
                </c:pt>
                <c:pt idx="1">
                  <c:v>6.7261778137010477</c:v>
                </c:pt>
                <c:pt idx="2">
                  <c:v>5.7347719413577032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D5-4C14-A415-BC6BDF794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443983"/>
        <c:axId val="1322444463"/>
      </c:scatterChart>
      <c:valAx>
        <c:axId val="1322443983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44463"/>
        <c:crosses val="autoZero"/>
        <c:crossBetween val="midCat"/>
      </c:valAx>
      <c:valAx>
        <c:axId val="1322444463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4398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Convolution!$K$108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Convolution!$J$109:$J$111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Convolution!$K$109:$K$111</c:f>
              <c:numCache>
                <c:formatCode>General</c:formatCode>
                <c:ptCount val="3"/>
                <c:pt idx="0">
                  <c:v>15780087</c:v>
                </c:pt>
                <c:pt idx="1">
                  <c:v>14796179</c:v>
                </c:pt>
                <c:pt idx="2">
                  <c:v>13591739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5-47F3-BC84-A3F28A469FED}"/>
            </c:ext>
          </c:extLst>
        </c:ser>
        <c:ser>
          <c:idx val="1"/>
          <c:order val="1"/>
          <c:tx>
            <c:strRef>
              <c:f>Convolution!$L$108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Convolution!$J$109:$J$111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Convolution!$L$109:$L$111</c:f>
              <c:numCache>
                <c:formatCode>General</c:formatCode>
                <c:ptCount val="3"/>
                <c:pt idx="0">
                  <c:v>19399154</c:v>
                </c:pt>
                <c:pt idx="1">
                  <c:v>18233562</c:v>
                </c:pt>
                <c:pt idx="2">
                  <c:v>17828950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5-47F3-BC84-A3F28A469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09567"/>
        <c:axId val="1759112447"/>
      </c:scatterChart>
      <c:valAx>
        <c:axId val="1759109567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12447"/>
        <c:crosses val="autoZero"/>
        <c:crossBetween val="midCat"/>
      </c:valAx>
      <c:valAx>
        <c:axId val="1759112447"/>
        <c:scaling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09567"/>
        <c:crosses val="autoZero"/>
        <c:crossBetween val="midCat"/>
        <c:majorUnit val="2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Convolution!$O$108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Convolution!$N$109:$N$111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Convolution!$O$109:$O$111</c:f>
              <c:numCache>
                <c:formatCode>General</c:formatCode>
                <c:ptCount val="3"/>
                <c:pt idx="0">
                  <c:v>15780087</c:v>
                </c:pt>
                <c:pt idx="1">
                  <c:v>12786435</c:v>
                </c:pt>
                <c:pt idx="2">
                  <c:v>11198191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B-4D13-B2B4-B71C48908848}"/>
            </c:ext>
          </c:extLst>
        </c:ser>
        <c:ser>
          <c:idx val="1"/>
          <c:order val="1"/>
          <c:tx>
            <c:strRef>
              <c:f>Convolution!$P$108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Convolution!$N$109:$N$111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Convolution!$P$109:$P$111</c:f>
              <c:numCache>
                <c:formatCode>General</c:formatCode>
                <c:ptCount val="3"/>
                <c:pt idx="0">
                  <c:v>19399154</c:v>
                </c:pt>
                <c:pt idx="1">
                  <c:v>16789086</c:v>
                </c:pt>
                <c:pt idx="2">
                  <c:v>14879178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6B-4D13-B2B4-B71C48908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25087"/>
        <c:axId val="1760122207"/>
      </c:scatterChart>
      <c:valAx>
        <c:axId val="1760125087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No.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22207"/>
        <c:crosses val="autoZero"/>
        <c:crossBetween val="midCat"/>
      </c:valAx>
      <c:valAx>
        <c:axId val="17601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2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Convolution!$S$108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Convolution!$R$109:$R$111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Convolution!$S$109:$S$111</c:f>
              <c:numCache>
                <c:formatCode>General</c:formatCode>
                <c:ptCount val="3"/>
                <c:pt idx="0">
                  <c:v>237592408</c:v>
                </c:pt>
                <c:pt idx="1">
                  <c:v>32394487</c:v>
                </c:pt>
                <c:pt idx="2">
                  <c:v>15780087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E-45DC-9D7C-3BBF2F549AEE}"/>
            </c:ext>
          </c:extLst>
        </c:ser>
        <c:ser>
          <c:idx val="1"/>
          <c:order val="1"/>
          <c:tx>
            <c:strRef>
              <c:f>Convolution!$T$108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Convolution!$R$109:$R$111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Convolution!$T$109:$T$111</c:f>
              <c:numCache>
                <c:formatCode>General</c:formatCode>
                <c:ptCount val="3"/>
                <c:pt idx="0">
                  <c:v>268104781</c:v>
                </c:pt>
                <c:pt idx="1">
                  <c:v>35587997</c:v>
                </c:pt>
                <c:pt idx="2">
                  <c:v>19399154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E-45DC-9D7C-3BBF2F549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080415"/>
        <c:axId val="1661068415"/>
      </c:scatterChart>
      <c:valAx>
        <c:axId val="166108041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68415"/>
        <c:crosses val="autoZero"/>
        <c:crossBetween val="midCat"/>
        <c:majorUnit val="1"/>
      </c:valAx>
      <c:valAx>
        <c:axId val="16610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8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Convolution!$AI$38:$AI$43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Convolution!$AJ$38:$AJ$43</c:f>
              <c:numCache>
                <c:formatCode>General</c:formatCode>
                <c:ptCount val="6"/>
                <c:pt idx="0">
                  <c:v>3.8596069749238699</c:v>
                </c:pt>
                <c:pt idx="1">
                  <c:v>4.2490673576386602</c:v>
                </c:pt>
                <c:pt idx="2">
                  <c:v>4.4641179660747898</c:v>
                </c:pt>
                <c:pt idx="3">
                  <c:v>4.20396242731975</c:v>
                </c:pt>
                <c:pt idx="4">
                  <c:v>3.9054214846567499</c:v>
                </c:pt>
                <c:pt idx="5">
                  <c:v>3.9332493483206599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4-462A-BE73-1D4EDD47D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442191"/>
        <c:axId val="1692443631"/>
      </c:scatterChart>
      <c:valAx>
        <c:axId val="1692442191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Sparsity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43631"/>
        <c:crosses val="autoZero"/>
        <c:crossBetween val="midCat"/>
      </c:valAx>
      <c:valAx>
        <c:axId val="16924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4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Cycles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Cycles Taken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Trends'!$H$4:$H$7</c:f>
              <c:numCache>
                <c:formatCode>General</c:formatCode>
                <c:ptCount val="4"/>
                <c:pt idx="0">
                  <c:v>43530174</c:v>
                </c:pt>
                <c:pt idx="1">
                  <c:v>41843038</c:v>
                </c:pt>
                <c:pt idx="2">
                  <c:v>39529482</c:v>
                </c:pt>
                <c:pt idx="3">
                  <c:v>37183238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0-4F7F-82FA-C2CE8CD90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logBase val="2"/>
          <c:orientation val="minMax"/>
          <c:max val="128"/>
          <c:min val="1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Blocks in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Hit and Miss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L1 Hit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5-467D-AF22-FF21F0B7169A}"/>
              </c:ext>
            </c:extLst>
          </c:dPt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Trends'!$V$4:$V$7</c:f>
              <c:numCache>
                <c:formatCode>General</c:formatCode>
                <c:ptCount val="4"/>
                <c:pt idx="0">
                  <c:v>86.078930385894765</c:v>
                </c:pt>
                <c:pt idx="1">
                  <c:v>90.751418998206802</c:v>
                </c:pt>
                <c:pt idx="2">
                  <c:v>94.36651312430196</c:v>
                </c:pt>
                <c:pt idx="3">
                  <c:v>96.936674889423898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1-4D1D-B906-9253CED3F2A1}"/>
            </c:ext>
          </c:extLst>
        </c:ser>
        <c:ser>
          <c:idx val="1"/>
          <c:order val="1"/>
          <c:tx>
            <c:v>L1 Miss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Trends'!$W$4:$W$7</c:f>
              <c:numCache>
                <c:formatCode>General</c:formatCode>
                <c:ptCount val="4"/>
                <c:pt idx="0">
                  <c:v>13.921069614105239</c:v>
                </c:pt>
                <c:pt idx="1">
                  <c:v>9.2485810017931982</c:v>
                </c:pt>
                <c:pt idx="2">
                  <c:v>5.6334868756980478</c:v>
                </c:pt>
                <c:pt idx="3">
                  <c:v>3.0633251105761006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A1-4D1D-B906-9253CED3F2A1}"/>
            </c:ext>
          </c:extLst>
        </c:ser>
        <c:ser>
          <c:idx val="2"/>
          <c:order val="2"/>
          <c:tx>
            <c:v>L2 Hit 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Trends'!$Q$4:$Q$7</c:f>
              <c:numCache>
                <c:formatCode>General</c:formatCode>
                <c:ptCount val="4"/>
                <c:pt idx="0">
                  <c:v>71.840287872388274</c:v>
                </c:pt>
                <c:pt idx="1">
                  <c:v>60.696417850710425</c:v>
                </c:pt>
                <c:pt idx="2">
                  <c:v>47.187578823463468</c:v>
                </c:pt>
                <c:pt idx="3">
                  <c:v>23.865057358777797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A1-4D1D-B906-9253CED3F2A1}"/>
            </c:ext>
          </c:extLst>
        </c:ser>
        <c:ser>
          <c:idx val="3"/>
          <c:order val="3"/>
          <c:tx>
            <c:v>L2 Miss Rate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Trends'!$R$4:$R$7</c:f>
              <c:numCache>
                <c:formatCode>General</c:formatCode>
                <c:ptCount val="4"/>
                <c:pt idx="0">
                  <c:v>28.159712127611726</c:v>
                </c:pt>
                <c:pt idx="1">
                  <c:v>39.303582149289575</c:v>
                </c:pt>
                <c:pt idx="2">
                  <c:v>52.812421176536532</c:v>
                </c:pt>
                <c:pt idx="3">
                  <c:v>76.13494264122221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A1-4D1D-B906-9253CED3F2A1}"/>
            </c:ext>
          </c:extLst>
        </c:ser>
        <c:ser>
          <c:idx val="4"/>
          <c:order val="4"/>
          <c:tx>
            <c:v>L3 Hit Rate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Trends'!$L$4:$L$7</c:f>
              <c:numCache>
                <c:formatCode>General</c:formatCode>
                <c:ptCount val="4"/>
                <c:pt idx="0">
                  <c:v>58.032368151079282</c:v>
                </c:pt>
                <c:pt idx="1">
                  <c:v>53.839124574509398</c:v>
                </c:pt>
                <c:pt idx="2">
                  <c:v>41.743831598320583</c:v>
                </c:pt>
                <c:pt idx="3">
                  <c:v>20.31634446397188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A1-4D1D-B906-9253CED3F2A1}"/>
            </c:ext>
          </c:extLst>
        </c:ser>
        <c:ser>
          <c:idx val="5"/>
          <c:order val="5"/>
          <c:tx>
            <c:v>L3 Miss Rate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Trends'!$M$4:$M$7</c:f>
              <c:numCache>
                <c:formatCode>General</c:formatCode>
                <c:ptCount val="4"/>
                <c:pt idx="0">
                  <c:v>41.967631848920711</c:v>
                </c:pt>
                <c:pt idx="1">
                  <c:v>46.160875425490602</c:v>
                </c:pt>
                <c:pt idx="2">
                  <c:v>58.256168401679417</c:v>
                </c:pt>
                <c:pt idx="3">
                  <c:v>79.683655536028112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A1-4D1D-B906-9253CED3F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logBase val="2"/>
          <c:orientation val="minMax"/>
          <c:max val="128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Blocks in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L1 AMAT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Trends'!$X$4:$X$7</c:f>
              <c:numCache>
                <c:formatCode>General</c:formatCode>
                <c:ptCount val="4"/>
                <c:pt idx="0">
                  <c:v>23.5993746598872</c:v>
                </c:pt>
                <c:pt idx="1">
                  <c:v>22.894383895055299</c:v>
                </c:pt>
                <c:pt idx="2">
                  <c:v>22.208802178424801</c:v>
                </c:pt>
                <c:pt idx="3">
                  <c:v>22.406699580590299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A-41F8-BAED-F6BA611B47C9}"/>
            </c:ext>
          </c:extLst>
        </c:ser>
        <c:ser>
          <c:idx val="1"/>
          <c:order val="1"/>
          <c:tx>
            <c:v>L2 AMAT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Trends'!$Y$4:$Y$7</c:f>
              <c:numCache>
                <c:formatCode>General</c:formatCode>
                <c:ptCount val="4"/>
                <c:pt idx="0">
                  <c:v>162.33935528193101</c:v>
                </c:pt>
                <c:pt idx="1">
                  <c:v>236.73235808617801</c:v>
                </c:pt>
                <c:pt idx="2">
                  <c:v>376.47735135260899</c:v>
                </c:pt>
                <c:pt idx="3">
                  <c:v>698.80599700906305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9A-41F8-BAED-F6BA611B47C9}"/>
            </c:ext>
          </c:extLst>
        </c:ser>
        <c:ser>
          <c:idx val="2"/>
          <c:order val="2"/>
          <c:tx>
            <c:v>L3 AMAT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Trends'!$Z$4:$Z$7</c:f>
              <c:numCache>
                <c:formatCode>General</c:formatCode>
                <c:ptCount val="4"/>
                <c:pt idx="0">
                  <c:v>519.67631848920701</c:v>
                </c:pt>
                <c:pt idx="1">
                  <c:v>561.60875425490599</c:v>
                </c:pt>
                <c:pt idx="2">
                  <c:v>682.56168401679395</c:v>
                </c:pt>
                <c:pt idx="3">
                  <c:v>896.83655536028095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9A-41F8-BAED-F6BA611B4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logBase val="2"/>
          <c:orientation val="minMax"/>
          <c:max val="128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Blocks in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No. of Misses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No. of Misses in L1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Trends'!$U$4:$U$7</c:f>
              <c:numCache>
                <c:formatCode>General</c:formatCode>
                <c:ptCount val="4"/>
                <c:pt idx="0">
                  <c:v>206658</c:v>
                </c:pt>
                <c:pt idx="1">
                  <c:v>137295</c:v>
                </c:pt>
                <c:pt idx="2">
                  <c:v>83629</c:v>
                </c:pt>
                <c:pt idx="3">
                  <c:v>45475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7-43A4-AB54-E92F37EA9659}"/>
            </c:ext>
          </c:extLst>
        </c:ser>
        <c:ser>
          <c:idx val="1"/>
          <c:order val="1"/>
          <c:tx>
            <c:v>No. of Misses in L2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Trends'!$P$4:$P$7</c:f>
              <c:numCache>
                <c:formatCode>General</c:formatCode>
                <c:ptCount val="4"/>
                <c:pt idx="0">
                  <c:v>51336</c:v>
                </c:pt>
                <c:pt idx="1">
                  <c:v>47136</c:v>
                </c:pt>
                <c:pt idx="2">
                  <c:v>37688</c:v>
                </c:pt>
                <c:pt idx="3">
                  <c:v>28007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7-43A4-AB54-E92F37EA9659}"/>
            </c:ext>
          </c:extLst>
        </c:ser>
        <c:ser>
          <c:idx val="2"/>
          <c:order val="2"/>
          <c:tx>
            <c:v>No. of Misses in L3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Trends'!$E$4:$E$7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'Scatter Trends'!$K$4:$K$7</c:f>
              <c:numCache>
                <c:formatCode>General</c:formatCode>
                <c:ptCount val="4"/>
                <c:pt idx="0">
                  <c:v>20045</c:v>
                </c:pt>
                <c:pt idx="1">
                  <c:v>20206</c:v>
                </c:pt>
                <c:pt idx="2">
                  <c:v>20258</c:v>
                </c:pt>
                <c:pt idx="3">
                  <c:v>20403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A7-43A4-AB54-E92F37EA9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logBase val="2"/>
          <c:orientation val="minMax"/>
          <c:max val="128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Blocks in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Cycles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Cycles Taken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Trends'!$H$37:$H$40</c:f>
              <c:numCache>
                <c:formatCode>General</c:formatCode>
                <c:ptCount val="4"/>
                <c:pt idx="0">
                  <c:v>43530174</c:v>
                </c:pt>
                <c:pt idx="1">
                  <c:v>43052898</c:v>
                </c:pt>
                <c:pt idx="2">
                  <c:v>44434658</c:v>
                </c:pt>
                <c:pt idx="3">
                  <c:v>42786782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C-4EDD-A471-9DDA7709B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 of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  <c:majorUnit val="2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Hit and Miss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L1 Hit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Trends'!$V$37:$V$40</c:f>
              <c:numCache>
                <c:formatCode>General</c:formatCode>
                <c:ptCount val="4"/>
                <c:pt idx="0">
                  <c:v>86.078930385894765</c:v>
                </c:pt>
                <c:pt idx="1">
                  <c:v>86.873138259532851</c:v>
                </c:pt>
                <c:pt idx="2">
                  <c:v>82.397147049036107</c:v>
                </c:pt>
                <c:pt idx="3">
                  <c:v>87.791630571412014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59-461C-B41E-2E49CE1A00A7}"/>
            </c:ext>
          </c:extLst>
        </c:ser>
        <c:ser>
          <c:idx val="1"/>
          <c:order val="1"/>
          <c:tx>
            <c:v>L1 Miss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Trends'!$W$37:$W$40</c:f>
              <c:numCache>
                <c:formatCode>General</c:formatCode>
                <c:ptCount val="4"/>
                <c:pt idx="0">
                  <c:v>13.921069614105239</c:v>
                </c:pt>
                <c:pt idx="1">
                  <c:v>13.126861740467147</c:v>
                </c:pt>
                <c:pt idx="2">
                  <c:v>17.602852950963896</c:v>
                </c:pt>
                <c:pt idx="3">
                  <c:v>12.20836942858798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59-461C-B41E-2E49CE1A00A7}"/>
            </c:ext>
          </c:extLst>
        </c:ser>
        <c:ser>
          <c:idx val="2"/>
          <c:order val="2"/>
          <c:tx>
            <c:v>L2 Hit 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Trends'!$Q$37:$Q$40</c:f>
              <c:numCache>
                <c:formatCode>General</c:formatCode>
                <c:ptCount val="4"/>
                <c:pt idx="0">
                  <c:v>71.840287872388274</c:v>
                </c:pt>
                <c:pt idx="1">
                  <c:v>71.806428453399135</c:v>
                </c:pt>
                <c:pt idx="2">
                  <c:v>78.253898042684952</c:v>
                </c:pt>
                <c:pt idx="3">
                  <c:v>69.945581126683493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59-461C-B41E-2E49CE1A00A7}"/>
            </c:ext>
          </c:extLst>
        </c:ser>
        <c:ser>
          <c:idx val="3"/>
          <c:order val="3"/>
          <c:tx>
            <c:v>L2 Miss Rate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Trends'!$R$37:$R$40</c:f>
              <c:numCache>
                <c:formatCode>General</c:formatCode>
                <c:ptCount val="4"/>
                <c:pt idx="0">
                  <c:v>28.159712127611726</c:v>
                </c:pt>
                <c:pt idx="1">
                  <c:v>28.193571546600875</c:v>
                </c:pt>
                <c:pt idx="2">
                  <c:v>21.746101957315052</c:v>
                </c:pt>
                <c:pt idx="3">
                  <c:v>30.054418873316514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59-461C-B41E-2E49CE1A00A7}"/>
            </c:ext>
          </c:extLst>
        </c:ser>
        <c:ser>
          <c:idx val="4"/>
          <c:order val="4"/>
          <c:tx>
            <c:v>L3 Hit Rate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Trends'!$L$37:$L$40</c:f>
              <c:numCache>
                <c:formatCode>General</c:formatCode>
                <c:ptCount val="4"/>
                <c:pt idx="0">
                  <c:v>58.032368151079282</c:v>
                </c:pt>
                <c:pt idx="1">
                  <c:v>56.87676592045208</c:v>
                </c:pt>
                <c:pt idx="2">
                  <c:v>58.000720690166816</c:v>
                </c:pt>
                <c:pt idx="3">
                  <c:v>56.900885149164026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59-461C-B41E-2E49CE1A00A7}"/>
            </c:ext>
          </c:extLst>
        </c:ser>
        <c:ser>
          <c:idx val="5"/>
          <c:order val="5"/>
          <c:tx>
            <c:v>L3 Miss Rate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Trends'!$M$37:$M$40</c:f>
              <c:numCache>
                <c:formatCode>General</c:formatCode>
                <c:ptCount val="4"/>
                <c:pt idx="0">
                  <c:v>41.967631848920711</c:v>
                </c:pt>
                <c:pt idx="1">
                  <c:v>43.12323407954792</c:v>
                </c:pt>
                <c:pt idx="2">
                  <c:v>41.999279309833184</c:v>
                </c:pt>
                <c:pt idx="3">
                  <c:v>43.099114850835974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59-461C-B41E-2E49CE1A0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 of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  <c:majorUnit val="2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No. of Misses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No. of Misses in L1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Trends'!$U$37:$U$40</c:f>
              <c:numCache>
                <c:formatCode>General</c:formatCode>
                <c:ptCount val="4"/>
                <c:pt idx="0">
                  <c:v>206658</c:v>
                </c:pt>
                <c:pt idx="1">
                  <c:v>194868</c:v>
                </c:pt>
                <c:pt idx="2">
                  <c:v>261314</c:v>
                </c:pt>
                <c:pt idx="3">
                  <c:v>181233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8-4C99-BEDE-C2C784B5D4D5}"/>
            </c:ext>
          </c:extLst>
        </c:ser>
        <c:ser>
          <c:idx val="1"/>
          <c:order val="1"/>
          <c:tx>
            <c:v>No. of Misses in L2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Trends'!$P$37:$P$40</c:f>
              <c:numCache>
                <c:formatCode>General</c:formatCode>
                <c:ptCount val="4"/>
                <c:pt idx="0">
                  <c:v>51336</c:v>
                </c:pt>
                <c:pt idx="1">
                  <c:v>49480</c:v>
                </c:pt>
                <c:pt idx="2">
                  <c:v>51129</c:v>
                </c:pt>
                <c:pt idx="3">
                  <c:v>49429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78-4C99-BEDE-C2C784B5D4D5}"/>
            </c:ext>
          </c:extLst>
        </c:ser>
        <c:ser>
          <c:idx val="2"/>
          <c:order val="2"/>
          <c:tx>
            <c:v>No. of Misses in L3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Trends'!$K$37:$K$40</c:f>
              <c:numCache>
                <c:formatCode>General</c:formatCode>
                <c:ptCount val="4"/>
                <c:pt idx="0">
                  <c:v>20045</c:v>
                </c:pt>
                <c:pt idx="1">
                  <c:v>19841</c:v>
                </c:pt>
                <c:pt idx="2">
                  <c:v>19814</c:v>
                </c:pt>
                <c:pt idx="3">
                  <c:v>19720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78-4C99-BEDE-C2C784B5D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 of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  <c:majorUnit val="2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L1 AMAT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Trends'!$X$37:$X$40</c:f>
              <c:numCache>
                <c:formatCode>General</c:formatCode>
                <c:ptCount val="4"/>
                <c:pt idx="0">
                  <c:v>23.5993746598872</c:v>
                </c:pt>
                <c:pt idx="1">
                  <c:v>22.760841093026901</c:v>
                </c:pt>
                <c:pt idx="2">
                  <c:v>23.721439217276501</c:v>
                </c:pt>
                <c:pt idx="3">
                  <c:v>22.436224652577799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C-44F1-AA15-BD89E12E476E}"/>
            </c:ext>
          </c:extLst>
        </c:ser>
        <c:ser>
          <c:idx val="1"/>
          <c:order val="1"/>
          <c:tx>
            <c:v>L2 AMAT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Trends'!$Y$37:$Y$40</c:f>
              <c:numCache>
                <c:formatCode>General</c:formatCode>
                <c:ptCount val="4"/>
                <c:pt idx="0">
                  <c:v>162.33935528193101</c:v>
                </c:pt>
                <c:pt idx="1">
                  <c:v>165.77337008085601</c:v>
                </c:pt>
                <c:pt idx="2">
                  <c:v>129.07816295785301</c:v>
                </c:pt>
                <c:pt idx="3">
                  <c:v>175.58630395293599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C-44F1-AA15-BD89E12E476E}"/>
            </c:ext>
          </c:extLst>
        </c:ser>
        <c:ser>
          <c:idx val="2"/>
          <c:order val="2"/>
          <c:tx>
            <c:v>L3 AMAT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Trends'!$Z$37:$Z$40</c:f>
              <c:numCache>
                <c:formatCode>General</c:formatCode>
                <c:ptCount val="4"/>
                <c:pt idx="0">
                  <c:v>519.67631848920701</c:v>
                </c:pt>
                <c:pt idx="1">
                  <c:v>531.23234079547899</c:v>
                </c:pt>
                <c:pt idx="2">
                  <c:v>519.99279309833105</c:v>
                </c:pt>
                <c:pt idx="3">
                  <c:v>530.99114850835895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C-44F1-AA15-BD89E12E4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 of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  <c:majorUnit val="2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L1 AMATs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Trends'!$F$73:$F$75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Trends'!$X$73:$X$75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22.760841093026901</c:v>
                </c:pt>
                <c:pt idx="2">
                  <c:v>22.436224652577799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D-456F-B37C-EDC59DEDA5D5}"/>
            </c:ext>
          </c:extLst>
        </c:ser>
        <c:ser>
          <c:idx val="0"/>
          <c:order val="1"/>
          <c:tx>
            <c:v>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Trends'!$F$76:$F$78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Trends'!$X$76:$X$78</c:f>
              <c:numCache>
                <c:formatCode>General</c:formatCode>
                <c:ptCount val="3"/>
                <c:pt idx="0">
                  <c:v>22.894383895055299</c:v>
                </c:pt>
                <c:pt idx="1">
                  <c:v>23.342172193760099</c:v>
                </c:pt>
                <c:pt idx="2">
                  <c:v>23.376445084733199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D-456F-B37C-EDC59DEDA5D5}"/>
            </c:ext>
          </c:extLst>
        </c:ser>
        <c:ser>
          <c:idx val="2"/>
          <c:order val="2"/>
          <c:tx>
            <c:v>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Trends'!$F$79:$F$81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Trends'!$X$79:$X$81</c:f>
              <c:numCache>
                <c:formatCode>General</c:formatCode>
                <c:ptCount val="3"/>
                <c:pt idx="0">
                  <c:v>22.208802178424801</c:v>
                </c:pt>
                <c:pt idx="1">
                  <c:v>23.6051104355187</c:v>
                </c:pt>
                <c:pt idx="2">
                  <c:v>23.396310211796401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9D-456F-B37C-EDC59DEDA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94191"/>
        <c:axId val="517604751"/>
      </c:scatterChart>
      <c:valAx>
        <c:axId val="517594191"/>
        <c:scaling>
          <c:logBase val="10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04751"/>
        <c:crosses val="autoZero"/>
        <c:crossBetween val="midCat"/>
        <c:majorUnit val="2"/>
      </c:valAx>
      <c:valAx>
        <c:axId val="5176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9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L2 AMATs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Trends'!$F$73:$F$75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Trends'!$Y$73:$Y$75</c:f>
              <c:numCache>
                <c:formatCode>General</c:formatCode>
                <c:ptCount val="3"/>
                <c:pt idx="0">
                  <c:v>162.33935528193101</c:v>
                </c:pt>
                <c:pt idx="1">
                  <c:v>165.77337008085601</c:v>
                </c:pt>
                <c:pt idx="2">
                  <c:v>175.58630395293599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C-485D-A625-6072823F3EFA}"/>
            </c:ext>
          </c:extLst>
        </c:ser>
        <c:ser>
          <c:idx val="0"/>
          <c:order val="1"/>
          <c:tx>
            <c:v>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Trends'!$F$76:$F$78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Trends'!$Y$76:$Y$78</c:f>
              <c:numCache>
                <c:formatCode>General</c:formatCode>
                <c:ptCount val="3"/>
                <c:pt idx="0">
                  <c:v>236.73235808617801</c:v>
                </c:pt>
                <c:pt idx="1">
                  <c:v>281.04216395760199</c:v>
                </c:pt>
                <c:pt idx="2">
                  <c:v>279.35235031028702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DC-485D-A625-6072823F3EFA}"/>
            </c:ext>
          </c:extLst>
        </c:ser>
        <c:ser>
          <c:idx val="2"/>
          <c:order val="2"/>
          <c:tx>
            <c:v>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Trends'!$F$79:$F$81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Trends'!$Y$79:$Y$81</c:f>
              <c:numCache>
                <c:formatCode>General</c:formatCode>
                <c:ptCount val="3"/>
                <c:pt idx="0">
                  <c:v>376.47735135260899</c:v>
                </c:pt>
                <c:pt idx="1">
                  <c:v>488.83769474713603</c:v>
                </c:pt>
                <c:pt idx="2">
                  <c:v>558.11179461132599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DC-485D-A625-6072823F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94191"/>
        <c:axId val="517604751"/>
      </c:scatterChart>
      <c:valAx>
        <c:axId val="517594191"/>
        <c:scaling>
          <c:logBase val="10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04751"/>
        <c:crosses val="autoZero"/>
        <c:crossBetween val="midCat"/>
        <c:majorUnit val="2"/>
      </c:valAx>
      <c:valAx>
        <c:axId val="517604751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9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L3 AMATs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Trends'!$F$73:$F$75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Trends'!$Z$73:$Z$75</c:f>
              <c:numCache>
                <c:formatCode>General</c:formatCode>
                <c:ptCount val="3"/>
                <c:pt idx="0">
                  <c:v>519.67631848920701</c:v>
                </c:pt>
                <c:pt idx="1">
                  <c:v>531.23234079547899</c:v>
                </c:pt>
                <c:pt idx="2">
                  <c:v>530.99114850835895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E-4495-853B-EE5D88EDD636}"/>
            </c:ext>
          </c:extLst>
        </c:ser>
        <c:ser>
          <c:idx val="0"/>
          <c:order val="1"/>
          <c:tx>
            <c:v>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Trends'!$F$76:$F$78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Trends'!$Z$76:$Z$78</c:f>
              <c:numCache>
                <c:formatCode>General</c:formatCode>
                <c:ptCount val="3"/>
                <c:pt idx="0">
                  <c:v>561.60875425490599</c:v>
                </c:pt>
                <c:pt idx="1">
                  <c:v>541.10116637853605</c:v>
                </c:pt>
                <c:pt idx="2">
                  <c:v>550.94521561680006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DE-4495-853B-EE5D88EDD636}"/>
            </c:ext>
          </c:extLst>
        </c:ser>
        <c:ser>
          <c:idx val="2"/>
          <c:order val="2"/>
          <c:tx>
            <c:v>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Trends'!$F$79:$F$81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Trends'!$Z$79:$Z$81</c:f>
              <c:numCache>
                <c:formatCode>General</c:formatCode>
                <c:ptCount val="3"/>
                <c:pt idx="0">
                  <c:v>682.56168401679395</c:v>
                </c:pt>
                <c:pt idx="1">
                  <c:v>632.53798884117896</c:v>
                </c:pt>
                <c:pt idx="2">
                  <c:v>675.68266097314302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DE-4495-853B-EE5D88ED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94191"/>
        <c:axId val="517604751"/>
      </c:scatterChart>
      <c:valAx>
        <c:axId val="517594191"/>
        <c:scaling>
          <c:logBase val="10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04751"/>
        <c:crosses val="autoZero"/>
        <c:crossBetween val="midCat"/>
        <c:majorUnit val="2"/>
      </c:valAx>
      <c:valAx>
        <c:axId val="517604751"/>
        <c:scaling>
          <c:orientation val="minMax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9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Cycles Taken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Trends'!$F$73:$F$75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Trends'!$H$73:$H$75</c:f>
              <c:numCache>
                <c:formatCode>General</c:formatCode>
                <c:ptCount val="3"/>
                <c:pt idx="0">
                  <c:v>43530174</c:v>
                </c:pt>
                <c:pt idx="1">
                  <c:v>43052898</c:v>
                </c:pt>
                <c:pt idx="2">
                  <c:v>42786782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7-42D5-8057-E6E6068DC352}"/>
            </c:ext>
          </c:extLst>
        </c:ser>
        <c:ser>
          <c:idx val="0"/>
          <c:order val="1"/>
          <c:tx>
            <c:v>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Trends'!$F$76:$F$78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Trends'!$H$76:$H$78</c:f>
              <c:numCache>
                <c:formatCode>General</c:formatCode>
                <c:ptCount val="3"/>
                <c:pt idx="0">
                  <c:v>41843038</c:v>
                </c:pt>
                <c:pt idx="1">
                  <c:v>41805238</c:v>
                </c:pt>
                <c:pt idx="2">
                  <c:v>41576650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77-42D5-8057-E6E6068DC352}"/>
            </c:ext>
          </c:extLst>
        </c:ser>
        <c:ser>
          <c:idx val="2"/>
          <c:order val="2"/>
          <c:tx>
            <c:v>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Trends'!$F$79:$F$81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Trends'!$H$79:$H$81</c:f>
              <c:numCache>
                <c:formatCode>General</c:formatCode>
                <c:ptCount val="3"/>
                <c:pt idx="0">
                  <c:v>39529482</c:v>
                </c:pt>
                <c:pt idx="1">
                  <c:v>39816510</c:v>
                </c:pt>
                <c:pt idx="2">
                  <c:v>39036390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77-42D5-8057-E6E6068DC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94191"/>
        <c:axId val="517604751"/>
      </c:scatterChart>
      <c:valAx>
        <c:axId val="517594191"/>
        <c:scaling>
          <c:logBase val="10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04751"/>
        <c:crosses val="autoZero"/>
        <c:crossBetween val="midCat"/>
        <c:majorUnit val="2"/>
      </c:valAx>
      <c:valAx>
        <c:axId val="5176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9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L1</a:t>
            </a:r>
            <a:r>
              <a:rPr lang="en-IN" baseline="0"/>
              <a:t> Hit Rates for various depth levels and no. of blocks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2,16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Trends'!$F$104:$F$123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2</c:v>
                </c:pt>
                <c:pt idx="17">
                  <c:v>4</c:v>
                </c:pt>
                <c:pt idx="18">
                  <c:v>8</c:v>
                </c:pt>
                <c:pt idx="19">
                  <c:v>2</c:v>
                </c:pt>
              </c:numCache>
            </c:numRef>
          </c:xVal>
          <c:yVal>
            <c:numRef>
              <c:f>'Scatter Trends'!$Z$104:$Z$106</c:f>
              <c:numCache>
                <c:formatCode>General</c:formatCode>
                <c:ptCount val="3"/>
                <c:pt idx="0">
                  <c:v>86.035683443157211</c:v>
                </c:pt>
                <c:pt idx="1">
                  <c:v>86.873677162246082</c:v>
                </c:pt>
                <c:pt idx="2">
                  <c:v>87.878259182565415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A2-40E6-9413-B6853AAA6038}"/>
            </c:ext>
          </c:extLst>
        </c:ser>
        <c:ser>
          <c:idx val="1"/>
          <c:order val="1"/>
          <c:tx>
            <c:v>2,32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Trends'!$F$107:$F$109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Trends'!$Z$107:$Z$109</c:f>
              <c:numCache>
                <c:formatCode>General</c:formatCode>
                <c:ptCount val="3"/>
                <c:pt idx="0">
                  <c:v>90.857313381358551</c:v>
                </c:pt>
                <c:pt idx="1">
                  <c:v>90.75674066250005</c:v>
                </c:pt>
                <c:pt idx="2">
                  <c:v>92.039520483719727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A2-40E6-9413-B6853AAA6038}"/>
            </c:ext>
          </c:extLst>
        </c:ser>
        <c:ser>
          <c:idx val="2"/>
          <c:order val="2"/>
          <c:tx>
            <c:v>2,64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Trends'!$F$110:$F$112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Trends'!$Z$110:$Z$112</c:f>
              <c:numCache>
                <c:formatCode>General</c:formatCode>
                <c:ptCount val="3"/>
                <c:pt idx="0">
                  <c:v>94.492346907843597</c:v>
                </c:pt>
                <c:pt idx="1">
                  <c:v>95.451452883672303</c:v>
                </c:pt>
                <c:pt idx="2">
                  <c:v>95.884124982485645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A2-40E6-9413-B6853AAA6038}"/>
            </c:ext>
          </c:extLst>
        </c:ser>
        <c:ser>
          <c:idx val="3"/>
          <c:order val="3"/>
          <c:tx>
            <c:v>3,16</c:v>
          </c:tx>
          <c:spPr>
            <a:ln w="19050" cap="rnd" cmpd="sng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Trends'!$F$114:$F$116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Trends'!$Z$114:$Z$116</c:f>
              <c:numCache>
                <c:formatCode>General</c:formatCode>
                <c:ptCount val="3"/>
                <c:pt idx="0">
                  <c:v>86.078930385894765</c:v>
                </c:pt>
                <c:pt idx="1">
                  <c:v>86.873138259532851</c:v>
                </c:pt>
                <c:pt idx="2">
                  <c:v>87.791630571412014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A2-40E6-9413-B6853AAA6038}"/>
            </c:ext>
          </c:extLst>
        </c:ser>
        <c:ser>
          <c:idx val="4"/>
          <c:order val="4"/>
          <c:tx>
            <c:v>3,32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Trends'!$F$117:$F$119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Trends'!$Z$117:$Z$119</c:f>
              <c:numCache>
                <c:formatCode>General</c:formatCode>
                <c:ptCount val="3"/>
                <c:pt idx="0">
                  <c:v>90.751418998206802</c:v>
                </c:pt>
                <c:pt idx="1">
                  <c:v>92.05024189995541</c:v>
                </c:pt>
                <c:pt idx="2">
                  <c:v>91.989884796072474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A2-40E6-9413-B6853AAA6038}"/>
            </c:ext>
          </c:extLst>
        </c:ser>
        <c:ser>
          <c:idx val="5"/>
          <c:order val="5"/>
          <c:tx>
            <c:v>3,64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Trends'!$F$120:$F$122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Trends'!$Z$120:$Z$122</c:f>
              <c:numCache>
                <c:formatCode>General</c:formatCode>
                <c:ptCount val="3"/>
                <c:pt idx="0">
                  <c:v>94.36651312430196</c:v>
                </c:pt>
                <c:pt idx="1">
                  <c:v>95.375743180522974</c:v>
                </c:pt>
                <c:pt idx="2">
                  <c:v>95.987128308694253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A2-40E6-9413-B6853AAA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909215"/>
        <c:axId val="909911615"/>
      </c:scatterChart>
      <c:valAx>
        <c:axId val="909909215"/>
        <c:scaling>
          <c:logBase val="2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11615"/>
        <c:crosses val="autoZero"/>
        <c:crossBetween val="midCat"/>
        <c:majorUnit val="2"/>
      </c:valAx>
      <c:valAx>
        <c:axId val="909911615"/>
        <c:scaling>
          <c:orientation val="minMax"/>
          <c:max val="96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09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2,16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Trends'!$F$104:$F$123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2</c:v>
                </c:pt>
                <c:pt idx="17">
                  <c:v>4</c:v>
                </c:pt>
                <c:pt idx="18">
                  <c:v>8</c:v>
                </c:pt>
                <c:pt idx="19">
                  <c:v>2</c:v>
                </c:pt>
              </c:numCache>
            </c:numRef>
          </c:xVal>
          <c:yVal>
            <c:numRef>
              <c:f>'Scatter Trends'!$AA$104:$AA$106</c:f>
              <c:numCache>
                <c:formatCode>General</c:formatCode>
                <c:ptCount val="3"/>
                <c:pt idx="0">
                  <c:v>13.964316556842785</c:v>
                </c:pt>
                <c:pt idx="1">
                  <c:v>13.126322837753907</c:v>
                </c:pt>
                <c:pt idx="2">
                  <c:v>12.12174081743458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7-4297-B891-4BEB172E577D}"/>
            </c:ext>
          </c:extLst>
        </c:ser>
        <c:ser>
          <c:idx val="1"/>
          <c:order val="1"/>
          <c:tx>
            <c:v>2,32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Trends'!$F$107:$F$109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Trends'!$AA$107:$AA$109</c:f>
              <c:numCache>
                <c:formatCode>General</c:formatCode>
                <c:ptCount val="3"/>
                <c:pt idx="0">
                  <c:v>9.1426866186414539</c:v>
                </c:pt>
                <c:pt idx="1">
                  <c:v>9.2432593374999499</c:v>
                </c:pt>
                <c:pt idx="2">
                  <c:v>7.9604795162802739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F7-4297-B891-4BEB172E577D}"/>
            </c:ext>
          </c:extLst>
        </c:ser>
        <c:ser>
          <c:idx val="2"/>
          <c:order val="2"/>
          <c:tx>
            <c:v>2,64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Trends'!$F$110:$F$112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Trends'!$AA$110:$AA$112</c:f>
              <c:numCache>
                <c:formatCode>General</c:formatCode>
                <c:ptCount val="3"/>
                <c:pt idx="0">
                  <c:v>5.5076530921564064</c:v>
                </c:pt>
                <c:pt idx="1">
                  <c:v>4.548547116327696</c:v>
                </c:pt>
                <c:pt idx="2">
                  <c:v>4.1158750175143615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F7-4297-B891-4BEB172E577D}"/>
            </c:ext>
          </c:extLst>
        </c:ser>
        <c:ser>
          <c:idx val="3"/>
          <c:order val="3"/>
          <c:tx>
            <c:v>3,16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Trends'!$F$114:$F$116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Trends'!$AA$114:$AA$116</c:f>
              <c:numCache>
                <c:formatCode>General</c:formatCode>
                <c:ptCount val="3"/>
                <c:pt idx="0">
                  <c:v>13.921069614105239</c:v>
                </c:pt>
                <c:pt idx="1">
                  <c:v>13.126861740467147</c:v>
                </c:pt>
                <c:pt idx="2">
                  <c:v>12.20836942858798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7-4297-B891-4BEB172E577D}"/>
            </c:ext>
          </c:extLst>
        </c:ser>
        <c:ser>
          <c:idx val="4"/>
          <c:order val="4"/>
          <c:tx>
            <c:v>3,32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Trends'!$F$117:$F$119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Trends'!$AA$117:$AA$119</c:f>
              <c:numCache>
                <c:formatCode>General</c:formatCode>
                <c:ptCount val="3"/>
                <c:pt idx="0">
                  <c:v>9.2485810017931982</c:v>
                </c:pt>
                <c:pt idx="1">
                  <c:v>7.9497581000445949</c:v>
                </c:pt>
                <c:pt idx="2">
                  <c:v>8.0101152039275227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F7-4297-B891-4BEB172E577D}"/>
            </c:ext>
          </c:extLst>
        </c:ser>
        <c:ser>
          <c:idx val="5"/>
          <c:order val="5"/>
          <c:tx>
            <c:v>3,64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Trends'!$F$120:$F$122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Trends'!$AA$120:$AA$122</c:f>
              <c:numCache>
                <c:formatCode>General</c:formatCode>
                <c:ptCount val="3"/>
                <c:pt idx="0">
                  <c:v>5.6334868756980478</c:v>
                </c:pt>
                <c:pt idx="1">
                  <c:v>4.6242568194770222</c:v>
                </c:pt>
                <c:pt idx="2">
                  <c:v>4.0128716913057483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F7-4297-B891-4BEB172E5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909215"/>
        <c:axId val="909911615"/>
      </c:scatterChart>
      <c:valAx>
        <c:axId val="909909215"/>
        <c:scaling>
          <c:logBase val="2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11615"/>
        <c:crosses val="autoZero"/>
        <c:crossBetween val="midCat"/>
        <c:majorUnit val="2"/>
      </c:valAx>
      <c:valAx>
        <c:axId val="90991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Miss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09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2,16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Trends'!$F$104:$F$123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2</c:v>
                </c:pt>
                <c:pt idx="17">
                  <c:v>4</c:v>
                </c:pt>
                <c:pt idx="18">
                  <c:v>8</c:v>
                </c:pt>
                <c:pt idx="19">
                  <c:v>2</c:v>
                </c:pt>
              </c:numCache>
            </c:numRef>
          </c:xVal>
          <c:yVal>
            <c:numRef>
              <c:f>'Scatter Trends'!$Y$104:$Y$106</c:f>
              <c:numCache>
                <c:formatCode>General</c:formatCode>
                <c:ptCount val="3"/>
                <c:pt idx="0">
                  <c:v>207300</c:v>
                </c:pt>
                <c:pt idx="1">
                  <c:v>194860</c:v>
                </c:pt>
                <c:pt idx="2">
                  <c:v>179947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E-4E9F-943D-679D9C89C84B}"/>
            </c:ext>
          </c:extLst>
        </c:ser>
        <c:ser>
          <c:idx val="1"/>
          <c:order val="1"/>
          <c:tx>
            <c:v>2,32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Trends'!$F$107:$F$109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Trends'!$Y$107:$Y$109</c:f>
              <c:numCache>
                <c:formatCode>General</c:formatCode>
                <c:ptCount val="3"/>
                <c:pt idx="0">
                  <c:v>135723</c:v>
                </c:pt>
                <c:pt idx="1">
                  <c:v>137216</c:v>
                </c:pt>
                <c:pt idx="2">
                  <c:v>118173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3E-4E9F-943D-679D9C89C84B}"/>
            </c:ext>
          </c:extLst>
        </c:ser>
        <c:ser>
          <c:idx val="2"/>
          <c:order val="2"/>
          <c:tx>
            <c:v>2,64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Trends'!$F$110:$F$112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Trends'!$Y$110:$Y$112</c:f>
              <c:numCache>
                <c:formatCode>General</c:formatCode>
                <c:ptCount val="3"/>
                <c:pt idx="0">
                  <c:v>81761</c:v>
                </c:pt>
                <c:pt idx="1">
                  <c:v>67523</c:v>
                </c:pt>
                <c:pt idx="2">
                  <c:v>61100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3E-4E9F-943D-679D9C89C84B}"/>
            </c:ext>
          </c:extLst>
        </c:ser>
        <c:ser>
          <c:idx val="3"/>
          <c:order val="3"/>
          <c:tx>
            <c:v>3,16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Trends'!$F$114:$F$116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Trends'!$Y$114:$Y$116</c:f>
              <c:numCache>
                <c:formatCode>General</c:formatCode>
                <c:ptCount val="3"/>
                <c:pt idx="0">
                  <c:v>206658</c:v>
                </c:pt>
                <c:pt idx="1">
                  <c:v>194868</c:v>
                </c:pt>
                <c:pt idx="2">
                  <c:v>181233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3E-4E9F-943D-679D9C89C84B}"/>
            </c:ext>
          </c:extLst>
        </c:ser>
        <c:ser>
          <c:idx val="4"/>
          <c:order val="4"/>
          <c:tx>
            <c:v>3,32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Trends'!$F$117:$F$119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Trends'!$Y$117:$Y$119</c:f>
              <c:numCache>
                <c:formatCode>General</c:formatCode>
                <c:ptCount val="3"/>
                <c:pt idx="0">
                  <c:v>137295</c:v>
                </c:pt>
                <c:pt idx="1">
                  <c:v>118014</c:v>
                </c:pt>
                <c:pt idx="2">
                  <c:v>118910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3E-4E9F-943D-679D9C89C84B}"/>
            </c:ext>
          </c:extLst>
        </c:ser>
        <c:ser>
          <c:idx val="5"/>
          <c:order val="5"/>
          <c:tx>
            <c:v>3,64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Trends'!$F$120:$F$122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Trends'!$Y$120:$Y$122</c:f>
              <c:numCache>
                <c:formatCode>General</c:formatCode>
                <c:ptCount val="3"/>
                <c:pt idx="0">
                  <c:v>83629</c:v>
                </c:pt>
                <c:pt idx="1">
                  <c:v>68647</c:v>
                </c:pt>
                <c:pt idx="2">
                  <c:v>59571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3E-4E9F-943D-679D9C89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909215"/>
        <c:axId val="909911615"/>
      </c:scatterChart>
      <c:valAx>
        <c:axId val="909909215"/>
        <c:scaling>
          <c:logBase val="2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11615"/>
        <c:crosses val="autoZero"/>
        <c:crossBetween val="midCat"/>
        <c:majorUnit val="2"/>
      </c:valAx>
      <c:valAx>
        <c:axId val="90991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No. of Miss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09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Hit and Miss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L1 Hit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Trends'!$V$37:$V$40</c:f>
              <c:numCache>
                <c:formatCode>General</c:formatCode>
                <c:ptCount val="4"/>
                <c:pt idx="0">
                  <c:v>86.078930385894765</c:v>
                </c:pt>
                <c:pt idx="1">
                  <c:v>86.873138259532851</c:v>
                </c:pt>
                <c:pt idx="2">
                  <c:v>82.397147049036107</c:v>
                </c:pt>
                <c:pt idx="3">
                  <c:v>87.791630571412014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8-4A4D-B0CC-9AB1199AC37F}"/>
            </c:ext>
          </c:extLst>
        </c:ser>
        <c:ser>
          <c:idx val="1"/>
          <c:order val="1"/>
          <c:tx>
            <c:v>L1 Miss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Trends'!$W$37:$W$40</c:f>
              <c:numCache>
                <c:formatCode>General</c:formatCode>
                <c:ptCount val="4"/>
                <c:pt idx="0">
                  <c:v>13.921069614105239</c:v>
                </c:pt>
                <c:pt idx="1">
                  <c:v>13.126861740467147</c:v>
                </c:pt>
                <c:pt idx="2">
                  <c:v>17.602852950963896</c:v>
                </c:pt>
                <c:pt idx="3">
                  <c:v>12.20836942858798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B8-4A4D-B0CC-9AB1199AC37F}"/>
            </c:ext>
          </c:extLst>
        </c:ser>
        <c:ser>
          <c:idx val="2"/>
          <c:order val="2"/>
          <c:tx>
            <c:v>L2 Hit 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Trends'!$Q$37:$Q$40</c:f>
              <c:numCache>
                <c:formatCode>General</c:formatCode>
                <c:ptCount val="4"/>
                <c:pt idx="0">
                  <c:v>71.840287872388274</c:v>
                </c:pt>
                <c:pt idx="1">
                  <c:v>71.806428453399135</c:v>
                </c:pt>
                <c:pt idx="2">
                  <c:v>78.253898042684952</c:v>
                </c:pt>
                <c:pt idx="3">
                  <c:v>69.945581126683493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B8-4A4D-B0CC-9AB1199AC37F}"/>
            </c:ext>
          </c:extLst>
        </c:ser>
        <c:ser>
          <c:idx val="3"/>
          <c:order val="3"/>
          <c:tx>
            <c:v>L2 Miss Rate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Trends'!$R$37:$R$40</c:f>
              <c:numCache>
                <c:formatCode>General</c:formatCode>
                <c:ptCount val="4"/>
                <c:pt idx="0">
                  <c:v>28.159712127611726</c:v>
                </c:pt>
                <c:pt idx="1">
                  <c:v>28.193571546600875</c:v>
                </c:pt>
                <c:pt idx="2">
                  <c:v>21.746101957315052</c:v>
                </c:pt>
                <c:pt idx="3">
                  <c:v>30.054418873316514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B8-4A4D-B0CC-9AB1199AC37F}"/>
            </c:ext>
          </c:extLst>
        </c:ser>
        <c:ser>
          <c:idx val="4"/>
          <c:order val="4"/>
          <c:tx>
            <c:v>L3 Hit Rate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Trends'!$L$37:$L$40</c:f>
              <c:numCache>
                <c:formatCode>General</c:formatCode>
                <c:ptCount val="4"/>
                <c:pt idx="0">
                  <c:v>58.032368151079282</c:v>
                </c:pt>
                <c:pt idx="1">
                  <c:v>56.87676592045208</c:v>
                </c:pt>
                <c:pt idx="2">
                  <c:v>58.000720690166816</c:v>
                </c:pt>
                <c:pt idx="3">
                  <c:v>56.900885149164026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B8-4A4D-B0CC-9AB1199AC37F}"/>
            </c:ext>
          </c:extLst>
        </c:ser>
        <c:ser>
          <c:idx val="5"/>
          <c:order val="5"/>
          <c:tx>
            <c:v>L3 Miss Rate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Trends'!$F$37:$F$40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'Scatter Trends'!$M$37:$M$40</c:f>
              <c:numCache>
                <c:formatCode>General</c:formatCode>
                <c:ptCount val="4"/>
                <c:pt idx="0">
                  <c:v>41.967631848920711</c:v>
                </c:pt>
                <c:pt idx="1">
                  <c:v>43.12323407954792</c:v>
                </c:pt>
                <c:pt idx="2">
                  <c:v>41.999279309833184</c:v>
                </c:pt>
                <c:pt idx="3">
                  <c:v>43.099114850835974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B8-4A4D-B0CC-9AB1199A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98031"/>
        <c:axId val="680498991"/>
      </c:scatterChart>
      <c:valAx>
        <c:axId val="680498031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Associativity of L1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991"/>
        <c:crosses val="autoZero"/>
        <c:crossBetween val="midCat"/>
        <c:majorUnit val="2"/>
      </c:valAx>
      <c:valAx>
        <c:axId val="680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2,16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Trends'!$F$104:$F$123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2</c:v>
                </c:pt>
                <c:pt idx="17">
                  <c:v>4</c:v>
                </c:pt>
                <c:pt idx="18">
                  <c:v>8</c:v>
                </c:pt>
                <c:pt idx="19">
                  <c:v>2</c:v>
                </c:pt>
              </c:numCache>
            </c:numRef>
          </c:xVal>
          <c:yVal>
            <c:numRef>
              <c:f>'Scatter Trends'!$AB$104:$AB$106</c:f>
              <c:numCache>
                <c:formatCode>General</c:formatCode>
                <c:ptCount val="3"/>
                <c:pt idx="0">
                  <c:v>41.785565205473098</c:v>
                </c:pt>
                <c:pt idx="1">
                  <c:v>39.605687917566897</c:v>
                </c:pt>
                <c:pt idx="2">
                  <c:v>40.933027983041001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A-478F-93C1-DEAB96EDA35B}"/>
            </c:ext>
          </c:extLst>
        </c:ser>
        <c:ser>
          <c:idx val="1"/>
          <c:order val="1"/>
          <c:tx>
            <c:v>2,32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Trends'!$F$107:$F$109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Trends'!$AB$107:$AB$109</c:f>
              <c:numCache>
                <c:formatCode>General</c:formatCode>
                <c:ptCount val="3"/>
                <c:pt idx="0">
                  <c:v>40.250198088965298</c:v>
                </c:pt>
                <c:pt idx="1">
                  <c:v>38.9001247669351</c:v>
                </c:pt>
                <c:pt idx="2">
                  <c:v>40.228284202987503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EA-478F-93C1-DEAB96EDA35B}"/>
            </c:ext>
          </c:extLst>
        </c:ser>
        <c:ser>
          <c:idx val="2"/>
          <c:order val="2"/>
          <c:tx>
            <c:v>2,64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Trends'!$F$110:$F$112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Trends'!$AB$110:$AB$112</c:f>
              <c:numCache>
                <c:formatCode>General</c:formatCode>
                <c:ptCount val="3"/>
                <c:pt idx="0">
                  <c:v>31.7359621381873</c:v>
                </c:pt>
                <c:pt idx="1">
                  <c:v>36.4167066064566</c:v>
                </c:pt>
                <c:pt idx="2">
                  <c:v>33.692234195913002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EA-478F-93C1-DEAB96EDA35B}"/>
            </c:ext>
          </c:extLst>
        </c:ser>
        <c:ser>
          <c:idx val="3"/>
          <c:order val="3"/>
          <c:tx>
            <c:v>3,16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Trends'!$F$114:$F$116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Trends'!$AB$114:$AB$116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22.760841093026901</c:v>
                </c:pt>
                <c:pt idx="2">
                  <c:v>22.436224652577799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EA-478F-93C1-DEAB96EDA35B}"/>
            </c:ext>
          </c:extLst>
        </c:ser>
        <c:ser>
          <c:idx val="4"/>
          <c:order val="4"/>
          <c:tx>
            <c:v>3,32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Trends'!$F$117:$F$119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Trends'!$AB$117:$AB$119</c:f>
              <c:numCache>
                <c:formatCode>General</c:formatCode>
                <c:ptCount val="3"/>
                <c:pt idx="0">
                  <c:v>22.894383895055299</c:v>
                </c:pt>
                <c:pt idx="1">
                  <c:v>23.342172193760099</c:v>
                </c:pt>
                <c:pt idx="2">
                  <c:v>23.376445084733199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EA-478F-93C1-DEAB96EDA35B}"/>
            </c:ext>
          </c:extLst>
        </c:ser>
        <c:ser>
          <c:idx val="5"/>
          <c:order val="5"/>
          <c:tx>
            <c:v>3,64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'Scatter Trends'!$F$120:$F$122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Trends'!$AB$120:$AB$122</c:f>
              <c:numCache>
                <c:formatCode>General</c:formatCode>
                <c:ptCount val="3"/>
                <c:pt idx="0">
                  <c:v>22.208802178424801</c:v>
                </c:pt>
                <c:pt idx="1">
                  <c:v>23.6051104355187</c:v>
                </c:pt>
                <c:pt idx="2">
                  <c:v>23.396310211796401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EA-478F-93C1-DEAB96EDA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909215"/>
        <c:axId val="909911615"/>
      </c:scatterChart>
      <c:valAx>
        <c:axId val="909909215"/>
        <c:scaling>
          <c:logBase val="2"/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11615"/>
        <c:crosses val="autoZero"/>
        <c:crossBetween val="midCat"/>
        <c:majorUnit val="2"/>
      </c:valAx>
      <c:valAx>
        <c:axId val="909911615"/>
        <c:scaling>
          <c:orientation val="minMax"/>
          <c:max val="43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No. of Miss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09215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'Scatter Table Filled'!$AI$56</c:f>
              <c:strCache>
                <c:ptCount val="1"/>
                <c:pt idx="0">
                  <c:v>128, 16, 3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Table Filled'!$AH$57:$AH$59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Table Filled'!$AI$57:$AI$59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22.760841093026901</c:v>
                </c:pt>
                <c:pt idx="2">
                  <c:v>23.721439217276501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F-4B26-9264-0E618E54932B}"/>
            </c:ext>
          </c:extLst>
        </c:ser>
        <c:ser>
          <c:idx val="1"/>
          <c:order val="1"/>
          <c:tx>
            <c:strRef>
              <c:f>'Scatter Table Filled'!$AJ$56</c:f>
              <c:strCache>
                <c:ptCount val="1"/>
                <c:pt idx="0">
                  <c:v>128, 32, 3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Table Filled'!$AH$57:$AH$59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Table Filled'!$AJ$57:$AJ$59</c:f>
              <c:numCache>
                <c:formatCode>General</c:formatCode>
                <c:ptCount val="3"/>
                <c:pt idx="0">
                  <c:v>22.894383895055299</c:v>
                </c:pt>
                <c:pt idx="1">
                  <c:v>23.342172193760099</c:v>
                </c:pt>
                <c:pt idx="2">
                  <c:v>23.376445084733199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F-4B26-9264-0E618E54932B}"/>
            </c:ext>
          </c:extLst>
        </c:ser>
        <c:ser>
          <c:idx val="2"/>
          <c:order val="2"/>
          <c:tx>
            <c:strRef>
              <c:f>'Scatter Table Filled'!$AK$56</c:f>
              <c:strCache>
                <c:ptCount val="1"/>
                <c:pt idx="0">
                  <c:v>128, 64, 3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Table Filled'!$AH$57:$AH$59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Table Filled'!$AK$57:$AK$59</c:f>
              <c:numCache>
                <c:formatCode>General</c:formatCode>
                <c:ptCount val="3"/>
                <c:pt idx="0">
                  <c:v>22.208802178424801</c:v>
                </c:pt>
                <c:pt idx="1">
                  <c:v>23.6051104355187</c:v>
                </c:pt>
                <c:pt idx="2">
                  <c:v>23.396310211796401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F-4B26-9264-0E618E549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410079"/>
        <c:axId val="1531392799"/>
      </c:scatterChart>
      <c:valAx>
        <c:axId val="1531410079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92799"/>
        <c:crosses val="autoZero"/>
        <c:crossBetween val="midCat"/>
      </c:valAx>
      <c:valAx>
        <c:axId val="15313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L1 AMAT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10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Table Filled'!$AQ$56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Table Filled'!$AP$57:$AP$59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'Scatter Table Filled'!$AQ$57:$AQ$59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22.894383895055299</c:v>
                </c:pt>
                <c:pt idx="2">
                  <c:v>22.208802178424801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D-42FD-9B4E-ACE8C6E211CA}"/>
            </c:ext>
          </c:extLst>
        </c:ser>
        <c:ser>
          <c:idx val="1"/>
          <c:order val="1"/>
          <c:tx>
            <c:strRef>
              <c:f>'Scatter Table Filled'!$AR$56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Table Filled'!$AP$57:$AP$59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xVal>
          <c:yVal>
            <c:numRef>
              <c:f>'Scatter Table Filled'!$AR$57:$AR$59</c:f>
              <c:numCache>
                <c:formatCode>General</c:formatCode>
                <c:ptCount val="3"/>
                <c:pt idx="0">
                  <c:v>23.6017110295154</c:v>
                </c:pt>
                <c:pt idx="1">
                  <c:v>23.7838051109199</c:v>
                </c:pt>
                <c:pt idx="2">
                  <c:v>23.209155607740499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D-42FD-9B4E-ACE8C6E2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918255"/>
        <c:axId val="1533919215"/>
      </c:scatterChart>
      <c:valAx>
        <c:axId val="153391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919215"/>
        <c:crosses val="autoZero"/>
        <c:crossBetween val="midCat"/>
      </c:valAx>
      <c:valAx>
        <c:axId val="15339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91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Table Filled'!$AX$56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Table Filled'!$AW$57:$AW$59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Table Filled'!$AX$57:$AX$59</c:f>
              <c:numCache>
                <c:formatCode>General</c:formatCode>
                <c:ptCount val="3"/>
                <c:pt idx="0">
                  <c:v>23.5993746598872</c:v>
                </c:pt>
                <c:pt idx="1">
                  <c:v>22.760841093026901</c:v>
                </c:pt>
                <c:pt idx="2">
                  <c:v>23.721439217276501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B-431A-926E-5471C75C46E1}"/>
            </c:ext>
          </c:extLst>
        </c:ser>
        <c:ser>
          <c:idx val="1"/>
          <c:order val="1"/>
          <c:tx>
            <c:strRef>
              <c:f>'Scatter Table Filled'!$AY$56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Table Filled'!$AW$57:$AW$59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'Scatter Table Filled'!$AY$57:$AY$59</c:f>
              <c:numCache>
                <c:formatCode>General</c:formatCode>
                <c:ptCount val="3"/>
                <c:pt idx="0">
                  <c:v>23.6017110295154</c:v>
                </c:pt>
                <c:pt idx="1">
                  <c:v>23.026761672473999</c:v>
                </c:pt>
                <c:pt idx="2">
                  <c:v>22.643703991432801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2B-431A-926E-5471C75C4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702815"/>
        <c:axId val="1531702335"/>
      </c:scatterChart>
      <c:valAx>
        <c:axId val="153170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02335"/>
        <c:crosses val="autoZero"/>
        <c:crossBetween val="midCat"/>
      </c:valAx>
      <c:valAx>
        <c:axId val="15317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0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13" Type="http://schemas.openxmlformats.org/officeDocument/2006/relationships/chart" Target="../charts/chart54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12" Type="http://schemas.openxmlformats.org/officeDocument/2006/relationships/chart" Target="../charts/chart53.xml"/><Relationship Id="rId17" Type="http://schemas.openxmlformats.org/officeDocument/2006/relationships/chart" Target="../charts/chart58.xml"/><Relationship Id="rId2" Type="http://schemas.openxmlformats.org/officeDocument/2006/relationships/chart" Target="../charts/chart43.xml"/><Relationship Id="rId16" Type="http://schemas.openxmlformats.org/officeDocument/2006/relationships/chart" Target="../charts/chart57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11" Type="http://schemas.openxmlformats.org/officeDocument/2006/relationships/chart" Target="../charts/chart52.xml"/><Relationship Id="rId5" Type="http://schemas.openxmlformats.org/officeDocument/2006/relationships/chart" Target="../charts/chart46.xml"/><Relationship Id="rId15" Type="http://schemas.openxmlformats.org/officeDocument/2006/relationships/chart" Target="../charts/chart56.xml"/><Relationship Id="rId10" Type="http://schemas.openxmlformats.org/officeDocument/2006/relationships/chart" Target="../charts/chart51.xml"/><Relationship Id="rId4" Type="http://schemas.openxmlformats.org/officeDocument/2006/relationships/chart" Target="../charts/chart45.xml"/><Relationship Id="rId9" Type="http://schemas.openxmlformats.org/officeDocument/2006/relationships/chart" Target="../charts/chart50.xml"/><Relationship Id="rId14" Type="http://schemas.openxmlformats.org/officeDocument/2006/relationships/chart" Target="../charts/chart5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125393</xdr:colOff>
      <xdr:row>49</xdr:row>
      <xdr:rowOff>176514</xdr:rowOff>
    </xdr:from>
    <xdr:to>
      <xdr:col>6</xdr:col>
      <xdr:colOff>810228</xdr:colOff>
      <xdr:row>64</xdr:row>
      <xdr:rowOff>170727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9604C-379D-36FE-B8FF-F2E2F7879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897038</xdr:colOff>
      <xdr:row>49</xdr:row>
      <xdr:rowOff>176515</xdr:rowOff>
    </xdr:from>
    <xdr:to>
      <xdr:col>11</xdr:col>
      <xdr:colOff>515155</xdr:colOff>
      <xdr:row>60</xdr:row>
      <xdr:rowOff>118057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6031D6-7901-2617-553B-47770140F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312193</xdr:colOff>
      <xdr:row>51</xdr:row>
      <xdr:rowOff>57231</xdr:rowOff>
    </xdr:from>
    <xdr:to>
      <xdr:col>18</xdr:col>
      <xdr:colOff>475343</xdr:colOff>
      <xdr:row>62</xdr:row>
      <xdr:rowOff>64588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57FDD4-B098-8A99-09BA-AB599D8B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414759</xdr:colOff>
      <xdr:row>50</xdr:row>
      <xdr:rowOff>22186</xdr:rowOff>
    </xdr:from>
    <xdr:to>
      <xdr:col>26</xdr:col>
      <xdr:colOff>339968</xdr:colOff>
      <xdr:row>61</xdr:row>
      <xdr:rowOff>93785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6128C3-00E6-E1EF-D3B9-C6C865D06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61784</xdr:colOff>
      <xdr:row>73</xdr:row>
      <xdr:rowOff>70020</xdr:rowOff>
    </xdr:from>
    <xdr:to>
      <xdr:col>11</xdr:col>
      <xdr:colOff>792892</xdr:colOff>
      <xdr:row>88</xdr:row>
      <xdr:rowOff>32950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FFA34E-48B2-9EB6-D90E-A97E970DE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271162</xdr:colOff>
      <xdr:row>76</xdr:row>
      <xdr:rowOff>52516</xdr:rowOff>
    </xdr:from>
    <xdr:to>
      <xdr:col>19</xdr:col>
      <xdr:colOff>425621</xdr:colOff>
      <xdr:row>91</xdr:row>
      <xdr:rowOff>15446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9EEAE6-60CA-FAB1-F46D-B8DC5883B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61784</xdr:colOff>
      <xdr:row>73</xdr:row>
      <xdr:rowOff>111211</xdr:rowOff>
    </xdr:from>
    <xdr:to>
      <xdr:col>26</xdr:col>
      <xdr:colOff>576648</xdr:colOff>
      <xdr:row>88</xdr:row>
      <xdr:rowOff>74141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EB55E9-A71C-DC94-45B0-77B006FA1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381000</xdr:colOff>
      <xdr:row>97</xdr:row>
      <xdr:rowOff>65088</xdr:rowOff>
    </xdr:from>
    <xdr:to>
      <xdr:col>11</xdr:col>
      <xdr:colOff>111125</xdr:colOff>
      <xdr:row>111</xdr:row>
      <xdr:rowOff>141288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5B0CC4-CAEE-73D4-7EBB-E58932F0A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571500</xdr:colOff>
      <xdr:row>97</xdr:row>
      <xdr:rowOff>65088</xdr:rowOff>
    </xdr:from>
    <xdr:to>
      <xdr:col>18</xdr:col>
      <xdr:colOff>428625</xdr:colOff>
      <xdr:row>111</xdr:row>
      <xdr:rowOff>141288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7D193F-B011-1DC5-5109-BE032FB6A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269875</xdr:colOff>
      <xdr:row>97</xdr:row>
      <xdr:rowOff>80963</xdr:rowOff>
    </xdr:from>
    <xdr:to>
      <xdr:col>26</xdr:col>
      <xdr:colOff>190500</xdr:colOff>
      <xdr:row>111</xdr:row>
      <xdr:rowOff>157163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4B642D-FC13-43A7-B8F3-464D7DCF7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931333</xdr:colOff>
      <xdr:row>122</xdr:row>
      <xdr:rowOff>118534</xdr:rowOff>
    </xdr:from>
    <xdr:to>
      <xdr:col>10</xdr:col>
      <xdr:colOff>660400</xdr:colOff>
      <xdr:row>137</xdr:row>
      <xdr:rowOff>67734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F1539DF-40C9-91BA-7DEE-9E20AA159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372534</xdr:colOff>
      <xdr:row>122</xdr:row>
      <xdr:rowOff>118532</xdr:rowOff>
    </xdr:from>
    <xdr:to>
      <xdr:col>16</xdr:col>
      <xdr:colOff>259583</xdr:colOff>
      <xdr:row>135</xdr:row>
      <xdr:rowOff>142352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A7C336A-C208-725B-2EC5-71E436DCC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558800</xdr:colOff>
      <xdr:row>122</xdr:row>
      <xdr:rowOff>118533</xdr:rowOff>
    </xdr:from>
    <xdr:to>
      <xdr:col>23</xdr:col>
      <xdr:colOff>660400</xdr:colOff>
      <xdr:row>137</xdr:row>
      <xdr:rowOff>67733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EB179CE-0F14-16A6-626F-0E3735478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37</xdr:col>
      <xdr:colOff>502277</xdr:colOff>
      <xdr:row>34</xdr:row>
      <xdr:rowOff>29070</xdr:rowOff>
    </xdr:from>
    <xdr:to>
      <xdr:col>44</xdr:col>
      <xdr:colOff>453114</xdr:colOff>
      <xdr:row>47</xdr:row>
      <xdr:rowOff>89704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8D7B255-6722-6495-9ED9-C521B393F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64478</xdr:colOff>
      <xdr:row>49</xdr:row>
      <xdr:rowOff>52754</xdr:rowOff>
    </xdr:from>
    <xdr:to>
      <xdr:col>6</xdr:col>
      <xdr:colOff>134816</xdr:colOff>
      <xdr:row>63</xdr:row>
      <xdr:rowOff>169984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A0EC9AB-585F-F5CA-5086-6D24CA8DA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699795</xdr:colOff>
      <xdr:row>49</xdr:row>
      <xdr:rowOff>112785</xdr:rowOff>
    </xdr:from>
    <xdr:to>
      <xdr:col>11</xdr:col>
      <xdr:colOff>590938</xdr:colOff>
      <xdr:row>62</xdr:row>
      <xdr:rowOff>15875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E81F2D4-9331-BDBB-BC4E-EE0626DF5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809635</xdr:colOff>
      <xdr:row>49</xdr:row>
      <xdr:rowOff>121789</xdr:rowOff>
    </xdr:from>
    <xdr:to>
      <xdr:col>17</xdr:col>
      <xdr:colOff>563562</xdr:colOff>
      <xdr:row>62</xdr:row>
      <xdr:rowOff>23812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DFB0A17-5412-BC52-7E11-2E677FB36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182240</xdr:colOff>
      <xdr:row>49</xdr:row>
      <xdr:rowOff>175727</xdr:rowOff>
    </xdr:from>
    <xdr:to>
      <xdr:col>24</xdr:col>
      <xdr:colOff>420689</xdr:colOff>
      <xdr:row>62</xdr:row>
      <xdr:rowOff>15875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75D5523-4C28-AFAB-73B3-729ABE041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536619</xdr:colOff>
      <xdr:row>41</xdr:row>
      <xdr:rowOff>45076</xdr:rowOff>
    </xdr:from>
    <xdr:to>
      <xdr:col>44</xdr:col>
      <xdr:colOff>214647</xdr:colOff>
      <xdr:row>56</xdr:row>
      <xdr:rowOff>51515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29F3810-A1B6-D9B3-F657-807B89C76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489858</xdr:colOff>
      <xdr:row>72</xdr:row>
      <xdr:rowOff>25400</xdr:rowOff>
    </xdr:from>
    <xdr:to>
      <xdr:col>11</xdr:col>
      <xdr:colOff>381001</xdr:colOff>
      <xdr:row>87</xdr:row>
      <xdr:rowOff>47172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5F6507B-86D0-6E2B-B900-00EA32E11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72572</xdr:colOff>
      <xdr:row>72</xdr:row>
      <xdr:rowOff>43543</xdr:rowOff>
    </xdr:from>
    <xdr:to>
      <xdr:col>18</xdr:col>
      <xdr:colOff>471715</xdr:colOff>
      <xdr:row>87</xdr:row>
      <xdr:rowOff>65315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88A4607-37A7-BF95-BDA4-DEB83E8FA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453572</xdr:colOff>
      <xdr:row>72</xdr:row>
      <xdr:rowOff>97971</xdr:rowOff>
    </xdr:from>
    <xdr:to>
      <xdr:col>27</xdr:col>
      <xdr:colOff>90714</xdr:colOff>
      <xdr:row>87</xdr:row>
      <xdr:rowOff>119743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8D06231-67BC-4CDF-D183-8315FFDE2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806263</xdr:colOff>
      <xdr:row>96</xdr:row>
      <xdr:rowOff>38317</xdr:rowOff>
    </xdr:from>
    <xdr:to>
      <xdr:col>9</xdr:col>
      <xdr:colOff>784555</xdr:colOff>
      <xdr:row>106</xdr:row>
      <xdr:rowOff>133847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FFA991A-7A44-FEA0-35DF-D027F9546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934</xdr:colOff>
      <xdr:row>96</xdr:row>
      <xdr:rowOff>41743</xdr:rowOff>
    </xdr:from>
    <xdr:to>
      <xdr:col>13</xdr:col>
      <xdr:colOff>400973</xdr:colOff>
      <xdr:row>106</xdr:row>
      <xdr:rowOff>137273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7F1FD17-C198-D096-4E4D-AB8917868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547222</xdr:colOff>
      <xdr:row>96</xdr:row>
      <xdr:rowOff>38941</xdr:rowOff>
    </xdr:from>
    <xdr:to>
      <xdr:col>17</xdr:col>
      <xdr:colOff>537884</xdr:colOff>
      <xdr:row>106</xdr:row>
      <xdr:rowOff>134471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64A6E02-9560-C7B7-AA3B-AF8AACC5A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416983</xdr:colOff>
      <xdr:row>121</xdr:row>
      <xdr:rowOff>6878</xdr:rowOff>
    </xdr:from>
    <xdr:to>
      <xdr:col>11</xdr:col>
      <xdr:colOff>94799</xdr:colOff>
      <xdr:row>132</xdr:row>
      <xdr:rowOff>170117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9A228FE-9A55-8C5E-F832-3A03140DD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209547</xdr:colOff>
      <xdr:row>121</xdr:row>
      <xdr:rowOff>8996</xdr:rowOff>
    </xdr:from>
    <xdr:to>
      <xdr:col>16</xdr:col>
      <xdr:colOff>118274</xdr:colOff>
      <xdr:row>132</xdr:row>
      <xdr:rowOff>180524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67A12422-A48F-A042-BF97-924EEE36E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198732</xdr:colOff>
      <xdr:row>120</xdr:row>
      <xdr:rowOff>166377</xdr:rowOff>
    </xdr:from>
    <xdr:to>
      <xdr:col>21</xdr:col>
      <xdr:colOff>138418</xdr:colOff>
      <xdr:row>133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E20D827-4D3D-3C19-C170-8FC5954A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467032</xdr:colOff>
      <xdr:row>40</xdr:row>
      <xdr:rowOff>136014</xdr:rowOff>
    </xdr:from>
    <xdr:to>
      <xdr:col>10</xdr:col>
      <xdr:colOff>407330</xdr:colOff>
      <xdr:row>52</xdr:row>
      <xdr:rowOff>73432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6DB209-B3FD-7B42-F1B4-97D6E38A8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494600</xdr:colOff>
      <xdr:row>40</xdr:row>
      <xdr:rowOff>144207</xdr:rowOff>
    </xdr:from>
    <xdr:to>
      <xdr:col>15</xdr:col>
      <xdr:colOff>517668</xdr:colOff>
      <xdr:row>52</xdr:row>
      <xdr:rowOff>82522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3711D0-2645-F54C-314E-3E0048C88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620475</xdr:colOff>
      <xdr:row>40</xdr:row>
      <xdr:rowOff>152401</xdr:rowOff>
    </xdr:from>
    <xdr:to>
      <xdr:col>21</xdr:col>
      <xdr:colOff>161637</xdr:colOff>
      <xdr:row>52</xdr:row>
      <xdr:rowOff>90716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05C107-F8AF-1F16-0918-37B70A7F8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82291</xdr:colOff>
      <xdr:row>63</xdr:row>
      <xdr:rowOff>103238</xdr:rowOff>
    </xdr:from>
    <xdr:to>
      <xdr:col>11</xdr:col>
      <xdr:colOff>267613</xdr:colOff>
      <xdr:row>75</xdr:row>
      <xdr:rowOff>40629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16D51B-28F2-A239-EACF-A6F08DDC8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361586</xdr:colOff>
      <xdr:row>63</xdr:row>
      <xdr:rowOff>144206</xdr:rowOff>
    </xdr:from>
    <xdr:to>
      <xdr:col>16</xdr:col>
      <xdr:colOff>729125</xdr:colOff>
      <xdr:row>75</xdr:row>
      <xdr:rowOff>81597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186505-E6A6-CDE8-0112-E8B706E9C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822591</xdr:colOff>
      <xdr:row>63</xdr:row>
      <xdr:rowOff>173276</xdr:rowOff>
    </xdr:from>
    <xdr:to>
      <xdr:col>22</xdr:col>
      <xdr:colOff>494391</xdr:colOff>
      <xdr:row>75</xdr:row>
      <xdr:rowOff>110667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A76C9B-38C6-7C74-276E-79172DD25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132742</xdr:colOff>
      <xdr:row>87</xdr:row>
      <xdr:rowOff>173275</xdr:rowOff>
    </xdr:from>
    <xdr:to>
      <xdr:col>11</xdr:col>
      <xdr:colOff>318064</xdr:colOff>
      <xdr:row>99</xdr:row>
      <xdr:rowOff>38667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EAFACB-2C20-E4AB-4929-A85F6D3CF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390530</xdr:colOff>
      <xdr:row>88</xdr:row>
      <xdr:rowOff>16702</xdr:rowOff>
    </xdr:from>
    <xdr:to>
      <xdr:col>16</xdr:col>
      <xdr:colOff>758069</xdr:colOff>
      <xdr:row>99</xdr:row>
      <xdr:rowOff>64311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CBE95AC-E670-BBE9-CAAA-94FD9F9A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23145</xdr:colOff>
      <xdr:row>87</xdr:row>
      <xdr:rowOff>152399</xdr:rowOff>
    </xdr:from>
    <xdr:to>
      <xdr:col>22</xdr:col>
      <xdr:colOff>523206</xdr:colOff>
      <xdr:row>99</xdr:row>
      <xdr:rowOff>17791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EF0B0C4-6E54-F4DF-7CC2-5D703D16E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715246</xdr:colOff>
      <xdr:row>111</xdr:row>
      <xdr:rowOff>169334</xdr:rowOff>
    </xdr:from>
    <xdr:to>
      <xdr:col>10</xdr:col>
      <xdr:colOff>784611</xdr:colOff>
      <xdr:row>123</xdr:row>
      <xdr:rowOff>34725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66A96F4-1810-2035-3726-D265D3558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4756</xdr:colOff>
      <xdr:row>112</xdr:row>
      <xdr:rowOff>0</xdr:rowOff>
    </xdr:from>
    <xdr:to>
      <xdr:col>16</xdr:col>
      <xdr:colOff>372295</xdr:colOff>
      <xdr:row>123</xdr:row>
      <xdr:rowOff>47608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CC95252-3E6F-CCD5-FD49-E2AEA8DF0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449257</xdr:colOff>
      <xdr:row>111</xdr:row>
      <xdr:rowOff>152400</xdr:rowOff>
    </xdr:from>
    <xdr:to>
      <xdr:col>22</xdr:col>
      <xdr:colOff>122093</xdr:colOff>
      <xdr:row>123</xdr:row>
      <xdr:rowOff>17791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A8A0BB5-9DAE-17AF-2459-E73D8AA16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581025</xdr:colOff>
      <xdr:row>44</xdr:row>
      <xdr:rowOff>152400</xdr:rowOff>
    </xdr:from>
    <xdr:to>
      <xdr:col>38</xdr:col>
      <xdr:colOff>276225</xdr:colOff>
      <xdr:row>59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05A27FF-9565-B0A7-37F6-DDC78AF00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441972</xdr:colOff>
      <xdr:row>9</xdr:row>
      <xdr:rowOff>203239</xdr:rowOff>
    </xdr:from>
    <xdr:to>
      <xdr:col>7</xdr:col>
      <xdr:colOff>586512</xdr:colOff>
      <xdr:row>22</xdr:row>
      <xdr:rowOff>186539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991658-1511-8AF8-C281-6680F2124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44823</xdr:colOff>
      <xdr:row>9</xdr:row>
      <xdr:rowOff>224118</xdr:rowOff>
    </xdr:from>
    <xdr:to>
      <xdr:col>18</xdr:col>
      <xdr:colOff>189363</xdr:colOff>
      <xdr:row>22</xdr:row>
      <xdr:rowOff>207418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6A8564-44DC-464E-AD12-DB0C97D53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310097</xdr:colOff>
      <xdr:row>10</xdr:row>
      <xdr:rowOff>11785</xdr:rowOff>
    </xdr:from>
    <xdr:to>
      <xdr:col>41</xdr:col>
      <xdr:colOff>50801</xdr:colOff>
      <xdr:row>25</xdr:row>
      <xdr:rowOff>215900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D3F65E-8E3A-49F0-81AA-37E00370A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555812</xdr:colOff>
      <xdr:row>10</xdr:row>
      <xdr:rowOff>8964</xdr:rowOff>
    </xdr:from>
    <xdr:to>
      <xdr:col>29</xdr:col>
      <xdr:colOff>22746</xdr:colOff>
      <xdr:row>26</xdr:row>
      <xdr:rowOff>11373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7E341A-D9D9-4408-85D7-AA40AB592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238836</xdr:colOff>
      <xdr:row>53</xdr:row>
      <xdr:rowOff>90985</xdr:rowOff>
    </xdr:from>
    <xdr:to>
      <xdr:col>6</xdr:col>
      <xdr:colOff>548105</xdr:colOff>
      <xdr:row>66</xdr:row>
      <xdr:rowOff>74285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E43DDD-E8F8-416E-A170-28AA19D9B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125105</xdr:colOff>
      <xdr:row>53</xdr:row>
      <xdr:rowOff>34120</xdr:rowOff>
    </xdr:from>
    <xdr:to>
      <xdr:col>15</xdr:col>
      <xdr:colOff>326511</xdr:colOff>
      <xdr:row>66</xdr:row>
      <xdr:rowOff>17420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D006FC-0E98-4C22-831C-30FCBD75C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20782</xdr:colOff>
      <xdr:row>53</xdr:row>
      <xdr:rowOff>0</xdr:rowOff>
    </xdr:from>
    <xdr:to>
      <xdr:col>27</xdr:col>
      <xdr:colOff>81084</xdr:colOff>
      <xdr:row>65</xdr:row>
      <xdr:rowOff>200891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6097655-DC2C-44B8-95F5-4200F40E9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1</xdr:colOff>
      <xdr:row>53</xdr:row>
      <xdr:rowOff>1</xdr:rowOff>
    </xdr:from>
    <xdr:to>
      <xdr:col>38</xdr:col>
      <xdr:colOff>154782</xdr:colOff>
      <xdr:row>66</xdr:row>
      <xdr:rowOff>83345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20E337-7C11-4F07-A528-053DC495E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1228511</xdr:colOff>
      <xdr:row>83</xdr:row>
      <xdr:rowOff>59227</xdr:rowOff>
    </xdr:from>
    <xdr:to>
      <xdr:col>11</xdr:col>
      <xdr:colOff>756888</xdr:colOff>
      <xdr:row>94</xdr:row>
      <xdr:rowOff>199123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7D2AB6-08A8-6423-34F2-AA79DAB4E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74856</xdr:colOff>
      <xdr:row>68</xdr:row>
      <xdr:rowOff>81296</xdr:rowOff>
    </xdr:from>
    <xdr:to>
      <xdr:col>46</xdr:col>
      <xdr:colOff>341117</xdr:colOff>
      <xdr:row>79</xdr:row>
      <xdr:rowOff>223379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27EA2A-D7C7-4DD4-A06E-21E4A70A6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646</xdr:colOff>
      <xdr:row>68</xdr:row>
      <xdr:rowOff>156405</xdr:rowOff>
    </xdr:from>
    <xdr:to>
      <xdr:col>36</xdr:col>
      <xdr:colOff>269517</xdr:colOff>
      <xdr:row>80</xdr:row>
      <xdr:rowOff>55004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F183C32-BF93-4504-B8C5-AC31433E7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83</xdr:row>
      <xdr:rowOff>62056</xdr:rowOff>
    </xdr:from>
    <xdr:to>
      <xdr:col>6</xdr:col>
      <xdr:colOff>672915</xdr:colOff>
      <xdr:row>94</xdr:row>
      <xdr:rowOff>191373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1E37E1C-386F-4864-8550-87C06E282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126</xdr:row>
      <xdr:rowOff>147823</xdr:rowOff>
    </xdr:from>
    <xdr:to>
      <xdr:col>7</xdr:col>
      <xdr:colOff>474715</xdr:colOff>
      <xdr:row>144</xdr:row>
      <xdr:rowOff>127956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304BE7A-533A-4D55-DA93-86B926687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1146888</xdr:colOff>
      <xdr:row>127</xdr:row>
      <xdr:rowOff>133345</xdr:rowOff>
    </xdr:from>
    <xdr:to>
      <xdr:col>17</xdr:col>
      <xdr:colOff>29176</xdr:colOff>
      <xdr:row>145</xdr:row>
      <xdr:rowOff>107265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83F125-2BA5-4CD4-B8B6-410D5E981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529683</xdr:colOff>
      <xdr:row>127</xdr:row>
      <xdr:rowOff>130798</xdr:rowOff>
    </xdr:from>
    <xdr:to>
      <xdr:col>27</xdr:col>
      <xdr:colOff>385956</xdr:colOff>
      <xdr:row>145</xdr:row>
      <xdr:rowOff>104718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B8D146-A80C-4B37-9FED-7C92CE7DA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44</xdr:col>
      <xdr:colOff>423333</xdr:colOff>
      <xdr:row>52</xdr:row>
      <xdr:rowOff>203200</xdr:rowOff>
    </xdr:from>
    <xdr:to>
      <xdr:col>57</xdr:col>
      <xdr:colOff>122296</xdr:colOff>
      <xdr:row>65</xdr:row>
      <xdr:rowOff>163747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289905D-B665-4072-86A9-CE355168B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361208</xdr:colOff>
      <xdr:row>127</xdr:row>
      <xdr:rowOff>150667</xdr:rowOff>
    </xdr:from>
    <xdr:to>
      <xdr:col>40</xdr:col>
      <xdr:colOff>608463</xdr:colOff>
      <xdr:row>145</xdr:row>
      <xdr:rowOff>114904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FB53750-D82F-4755-8FB9-2AFC2F539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71288</xdr:colOff>
      <xdr:row>65</xdr:row>
      <xdr:rowOff>13330</xdr:rowOff>
    </xdr:from>
    <xdr:to>
      <xdr:col>39</xdr:col>
      <xdr:colOff>310389</xdr:colOff>
      <xdr:row>79</xdr:row>
      <xdr:rowOff>170210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B5CCE6-E6A0-21DC-DB46-D07E42F5B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47625</xdr:colOff>
      <xdr:row>63</xdr:row>
      <xdr:rowOff>33338</xdr:rowOff>
    </xdr:from>
    <xdr:to>
      <xdr:col>47</xdr:col>
      <xdr:colOff>396875</xdr:colOff>
      <xdr:row>77</xdr:row>
      <xdr:rowOff>109538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58917E-B2C5-88CC-3BB4-BE493F20F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31750</xdr:colOff>
      <xdr:row>63</xdr:row>
      <xdr:rowOff>33338</xdr:rowOff>
    </xdr:from>
    <xdr:to>
      <xdr:col>55</xdr:col>
      <xdr:colOff>381000</xdr:colOff>
      <xdr:row>77</xdr:row>
      <xdr:rowOff>109538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BC70B82-6A13-BDF0-1318-A0BB16D63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0"/>
  <sheetViews>
    <sheetView topLeftCell="A35" zoomScale="92" zoomScaleNormal="40" workbookViewId="0">
      <selection activeCell="F13" sqref="F13"/>
    </sheetView>
  </sheetViews>
  <sheetFormatPr defaultRowHeight="14.4" x14ac:dyDescent="0.3"/>
  <cols>
    <col min="1" max="3" width="9.6640625" style="42" customWidth="1"/>
    <col min="4" max="4" width="8.88671875" style="42"/>
    <col min="5" max="5" width="14.5546875" style="42" bestFit="1" customWidth="1"/>
    <col min="6" max="6" width="13.88671875" style="42" bestFit="1" customWidth="1"/>
    <col min="7" max="7" width="14.5546875" style="42" bestFit="1" customWidth="1"/>
    <col min="8" max="8" width="13.88671875" style="42" bestFit="1" customWidth="1"/>
    <col min="9" max="9" width="14.5546875" style="42" bestFit="1" customWidth="1"/>
    <col min="10" max="10" width="13.88671875" style="42" bestFit="1" customWidth="1"/>
    <col min="11" max="11" width="13.5546875" style="42" customWidth="1"/>
    <col min="12" max="12" width="13.33203125" style="42" customWidth="1"/>
    <col min="13" max="13" width="10.109375" style="42" bestFit="1" customWidth="1"/>
    <col min="14" max="14" width="8.33203125" style="42" customWidth="1"/>
    <col min="15" max="15" width="11.44140625" style="42" bestFit="1" customWidth="1"/>
    <col min="16" max="16" width="15.21875" style="42" bestFit="1" customWidth="1"/>
    <col min="17" max="17" width="9.5546875" style="42" customWidth="1"/>
    <col min="18" max="18" width="8.88671875" style="42"/>
    <col min="19" max="20" width="12.6640625" style="42" bestFit="1" customWidth="1"/>
    <col min="21" max="22" width="8.88671875" style="42"/>
    <col min="23" max="23" width="13.33203125" style="42" bestFit="1" customWidth="1"/>
    <col min="24" max="24" width="10.33203125" style="42" bestFit="1" customWidth="1"/>
    <col min="25" max="16384" width="8.88671875" style="42"/>
  </cols>
  <sheetData>
    <row r="1" spans="1:32" s="1" customFormat="1" x14ac:dyDescent="0.3">
      <c r="A1" s="31" t="s">
        <v>38</v>
      </c>
      <c r="B1" s="34" t="s">
        <v>57</v>
      </c>
      <c r="C1" s="31" t="s">
        <v>58</v>
      </c>
      <c r="D1" s="31" t="s">
        <v>17</v>
      </c>
      <c r="E1" s="35" t="s">
        <v>41</v>
      </c>
      <c r="F1" s="37"/>
      <c r="G1" s="35" t="s">
        <v>42</v>
      </c>
      <c r="H1" s="37"/>
      <c r="I1" s="35" t="s">
        <v>43</v>
      </c>
      <c r="J1" s="37"/>
      <c r="K1" s="40" t="s">
        <v>47</v>
      </c>
      <c r="L1" s="38" t="s">
        <v>48</v>
      </c>
      <c r="M1" s="35" t="s">
        <v>43</v>
      </c>
      <c r="N1" s="36"/>
      <c r="O1" s="36"/>
      <c r="P1" s="36"/>
      <c r="Q1" s="37"/>
      <c r="R1" s="35" t="s">
        <v>42</v>
      </c>
      <c r="S1" s="36"/>
      <c r="T1" s="36"/>
      <c r="U1" s="36"/>
      <c r="V1" s="37"/>
      <c r="W1" s="35" t="s">
        <v>41</v>
      </c>
      <c r="X1" s="36"/>
      <c r="Y1" s="36"/>
      <c r="Z1" s="36"/>
      <c r="AA1" s="37"/>
      <c r="AB1" s="33" t="s">
        <v>54</v>
      </c>
      <c r="AC1" s="34"/>
      <c r="AD1" s="34"/>
      <c r="AE1" s="34"/>
      <c r="AF1" s="11"/>
    </row>
    <row r="2" spans="1:32" s="1" customFormat="1" x14ac:dyDescent="0.3">
      <c r="A2" s="32"/>
      <c r="B2" s="34"/>
      <c r="C2" s="32"/>
      <c r="D2" s="32"/>
      <c r="E2" s="1" t="s">
        <v>39</v>
      </c>
      <c r="F2" s="10" t="s">
        <v>40</v>
      </c>
      <c r="G2" s="5" t="s">
        <v>39</v>
      </c>
      <c r="H2" s="10" t="s">
        <v>40</v>
      </c>
      <c r="I2" s="5" t="s">
        <v>39</v>
      </c>
      <c r="J2" s="10" t="s">
        <v>40</v>
      </c>
      <c r="K2" s="41"/>
      <c r="L2" s="39"/>
      <c r="M2" s="5" t="s">
        <v>49</v>
      </c>
      <c r="N2" s="1" t="s">
        <v>50</v>
      </c>
      <c r="O2" s="4" t="s">
        <v>51</v>
      </c>
      <c r="P2" s="4" t="s">
        <v>52</v>
      </c>
      <c r="Q2" s="6" t="s">
        <v>53</v>
      </c>
      <c r="R2" s="5" t="s">
        <v>49</v>
      </c>
      <c r="S2" s="1" t="s">
        <v>50</v>
      </c>
      <c r="T2" s="4" t="s">
        <v>51</v>
      </c>
      <c r="U2" s="4" t="s">
        <v>52</v>
      </c>
      <c r="V2" s="6" t="s">
        <v>53</v>
      </c>
      <c r="W2" s="5" t="s">
        <v>49</v>
      </c>
      <c r="X2" s="1" t="s">
        <v>50</v>
      </c>
      <c r="Y2" s="4" t="s">
        <v>51</v>
      </c>
      <c r="Z2" s="4" t="s">
        <v>52</v>
      </c>
      <c r="AA2" s="6" t="s">
        <v>53</v>
      </c>
      <c r="AB2" s="1" t="s">
        <v>41</v>
      </c>
      <c r="AC2" s="1" t="s">
        <v>42</v>
      </c>
      <c r="AD2" s="1" t="s">
        <v>43</v>
      </c>
      <c r="AE2" s="10" t="s">
        <v>55</v>
      </c>
    </row>
    <row r="3" spans="1:32" customFormat="1" x14ac:dyDescent="0.3">
      <c r="A3" s="9">
        <v>1</v>
      </c>
      <c r="B3">
        <v>128</v>
      </c>
      <c r="C3" s="9">
        <v>50</v>
      </c>
      <c r="D3" s="9">
        <v>3</v>
      </c>
      <c r="E3">
        <v>16</v>
      </c>
      <c r="F3" s="8">
        <v>2</v>
      </c>
      <c r="G3" s="7">
        <v>64</v>
      </c>
      <c r="H3" s="8">
        <v>4</v>
      </c>
      <c r="I3" s="7">
        <v>256</v>
      </c>
      <c r="J3" s="8">
        <v>8</v>
      </c>
      <c r="K3" s="9">
        <v>1484498</v>
      </c>
      <c r="L3" s="9">
        <v>43530174</v>
      </c>
      <c r="M3" s="7">
        <v>47763</v>
      </c>
      <c r="N3">
        <v>27718</v>
      </c>
      <c r="O3">
        <f>M3-N3</f>
        <v>20045</v>
      </c>
      <c r="P3">
        <f>N3/M3*100</f>
        <v>58.032368151079282</v>
      </c>
      <c r="Q3" s="8">
        <f>O3/M3*100</f>
        <v>41.967631848920711</v>
      </c>
      <c r="R3" s="7">
        <v>182303</v>
      </c>
      <c r="S3">
        <v>130967</v>
      </c>
      <c r="T3">
        <f>R3-S3</f>
        <v>51336</v>
      </c>
      <c r="U3">
        <f>S3/R3*100</f>
        <v>71.840287872388274</v>
      </c>
      <c r="V3" s="8">
        <f>T3/R3*100</f>
        <v>28.159712127611726</v>
      </c>
      <c r="W3" s="7">
        <v>1484498</v>
      </c>
      <c r="X3">
        <v>1277840</v>
      </c>
      <c r="Y3">
        <f>W3-X3</f>
        <v>206658</v>
      </c>
      <c r="Z3">
        <f>X3/W3*100</f>
        <v>86.078930385894765</v>
      </c>
      <c r="AA3" s="8">
        <f>Y3/W3*100</f>
        <v>13.921069614105239</v>
      </c>
      <c r="AB3">
        <v>23.5993746598872</v>
      </c>
      <c r="AC3">
        <v>162.33935528193101</v>
      </c>
      <c r="AD3">
        <v>519.67631848920701</v>
      </c>
      <c r="AE3" s="8">
        <v>1000</v>
      </c>
    </row>
    <row r="4" spans="1:32" customFormat="1" x14ac:dyDescent="0.3">
      <c r="A4" s="9">
        <v>2</v>
      </c>
      <c r="C4" s="9"/>
      <c r="D4" s="9"/>
      <c r="E4">
        <v>32</v>
      </c>
      <c r="F4" s="8"/>
      <c r="G4" s="7"/>
      <c r="H4" s="8"/>
      <c r="I4" s="7"/>
      <c r="J4" s="8"/>
      <c r="K4" s="9"/>
      <c r="L4" s="9">
        <v>41843038</v>
      </c>
      <c r="M4" s="7">
        <v>43773</v>
      </c>
      <c r="N4">
        <v>23567</v>
      </c>
      <c r="O4">
        <f t="shared" ref="O4:O5" si="0">M4-N4</f>
        <v>20206</v>
      </c>
      <c r="P4">
        <f t="shared" ref="P4:P5" si="1">N4/M4*100</f>
        <v>53.839124574509398</v>
      </c>
      <c r="Q4" s="8">
        <f t="shared" ref="Q4:Q5" si="2">O4/M4*100</f>
        <v>46.160875425490602</v>
      </c>
      <c r="R4" s="7">
        <v>119928</v>
      </c>
      <c r="S4">
        <v>72792</v>
      </c>
      <c r="T4">
        <f t="shared" ref="T4:T5" si="3">R4-S4</f>
        <v>47136</v>
      </c>
      <c r="U4">
        <f t="shared" ref="U4:U5" si="4">S4/R4*100</f>
        <v>60.696417850710425</v>
      </c>
      <c r="V4" s="8">
        <f t="shared" ref="V4:V5" si="5">T4/R4*100</f>
        <v>39.303582149289575</v>
      </c>
      <c r="W4" s="7">
        <v>1484498</v>
      </c>
      <c r="X4">
        <v>1347203</v>
      </c>
      <c r="Y4">
        <f t="shared" ref="Y4:Y5" si="6">W4-X4</f>
        <v>137295</v>
      </c>
      <c r="Z4">
        <f t="shared" ref="Z4:Z5" si="7">X4/W4*100</f>
        <v>90.751418998206802</v>
      </c>
      <c r="AA4" s="8">
        <f t="shared" ref="AA4:AA5" si="8">Y4/W4*100</f>
        <v>9.2485810017931982</v>
      </c>
      <c r="AB4">
        <v>22.894383895055299</v>
      </c>
      <c r="AC4">
        <v>236.73235808617801</v>
      </c>
      <c r="AD4">
        <v>561.60875425490599</v>
      </c>
      <c r="AE4" s="8"/>
    </row>
    <row r="5" spans="1:32" customFormat="1" x14ac:dyDescent="0.3">
      <c r="A5" s="9">
        <v>3</v>
      </c>
      <c r="C5" s="9"/>
      <c r="D5" s="9"/>
      <c r="E5">
        <v>64</v>
      </c>
      <c r="F5" s="8"/>
      <c r="G5" s="7"/>
      <c r="H5" s="8"/>
      <c r="I5" s="7"/>
      <c r="J5" s="8"/>
      <c r="K5" s="9"/>
      <c r="L5" s="9">
        <v>39529482</v>
      </c>
      <c r="M5" s="7">
        <v>34774</v>
      </c>
      <c r="N5">
        <v>14516</v>
      </c>
      <c r="O5">
        <f t="shared" si="0"/>
        <v>20258</v>
      </c>
      <c r="P5">
        <f t="shared" si="1"/>
        <v>41.743831598320583</v>
      </c>
      <c r="Q5" s="8">
        <f t="shared" si="2"/>
        <v>58.256168401679417</v>
      </c>
      <c r="R5" s="7">
        <v>71362</v>
      </c>
      <c r="S5">
        <v>33674</v>
      </c>
      <c r="T5">
        <f t="shared" si="3"/>
        <v>37688</v>
      </c>
      <c r="U5">
        <f t="shared" si="4"/>
        <v>47.187578823463468</v>
      </c>
      <c r="V5" s="8">
        <f t="shared" si="5"/>
        <v>52.812421176536532</v>
      </c>
      <c r="W5" s="7">
        <v>1484498</v>
      </c>
      <c r="X5">
        <v>1400869</v>
      </c>
      <c r="Y5">
        <f t="shared" si="6"/>
        <v>83629</v>
      </c>
      <c r="Z5">
        <f t="shared" si="7"/>
        <v>94.36651312430196</v>
      </c>
      <c r="AA5" s="8">
        <f t="shared" si="8"/>
        <v>5.6334868756980478</v>
      </c>
      <c r="AB5">
        <v>22.208802178424801</v>
      </c>
      <c r="AC5">
        <v>376.47735135260899</v>
      </c>
      <c r="AD5">
        <v>682.56168401679395</v>
      </c>
      <c r="AE5" s="8"/>
    </row>
    <row r="6" spans="1:32" customFormat="1" x14ac:dyDescent="0.3">
      <c r="A6" s="9">
        <v>4</v>
      </c>
      <c r="C6" s="9"/>
      <c r="D6" s="9"/>
      <c r="E6">
        <v>128</v>
      </c>
      <c r="F6" s="8"/>
      <c r="G6" s="7"/>
      <c r="H6" s="8"/>
      <c r="I6" s="7"/>
      <c r="J6" s="8"/>
      <c r="K6" s="9"/>
      <c r="L6" s="9">
        <v>37183238</v>
      </c>
      <c r="M6" s="7">
        <v>25605</v>
      </c>
      <c r="N6">
        <v>5202</v>
      </c>
      <c r="O6">
        <f t="shared" ref="O6:O7" si="9">M6-N6</f>
        <v>20403</v>
      </c>
      <c r="P6">
        <f t="shared" ref="P6:P7" si="10">N6/M6*100</f>
        <v>20.31634446397188</v>
      </c>
      <c r="Q6" s="8">
        <f t="shared" ref="Q6:Q7" si="11">O6/M6*100</f>
        <v>79.683655536028112</v>
      </c>
      <c r="R6" s="7">
        <v>36786</v>
      </c>
      <c r="S6">
        <v>8779</v>
      </c>
      <c r="T6">
        <f t="shared" ref="T6:T23" si="12">R6-S6</f>
        <v>28007</v>
      </c>
      <c r="U6">
        <f t="shared" ref="U6:U23" si="13">S6/R6*100</f>
        <v>23.865057358777797</v>
      </c>
      <c r="V6" s="8">
        <f t="shared" ref="V6:V23" si="14">T6/R6*100</f>
        <v>76.13494264122221</v>
      </c>
      <c r="W6" s="7">
        <v>1484498</v>
      </c>
      <c r="X6">
        <v>1439023</v>
      </c>
      <c r="Y6">
        <f t="shared" ref="Y6:Y23" si="15">W6-X6</f>
        <v>45475</v>
      </c>
      <c r="Z6">
        <f t="shared" ref="Z6:Z23" si="16">X6/W6*100</f>
        <v>96.936674889423898</v>
      </c>
      <c r="AA6" s="8">
        <f t="shared" ref="AA6:AA23" si="17">Y6/W6*100</f>
        <v>3.0633251105761006</v>
      </c>
      <c r="AB6">
        <v>22.406699580590299</v>
      </c>
      <c r="AC6">
        <v>698.80599700906305</v>
      </c>
      <c r="AD6">
        <v>896.83655536028095</v>
      </c>
      <c r="AE6" s="8"/>
    </row>
    <row r="7" spans="1:32" customFormat="1" x14ac:dyDescent="0.3">
      <c r="A7" s="9">
        <v>5</v>
      </c>
      <c r="C7" s="9"/>
      <c r="D7" s="9"/>
      <c r="E7">
        <v>16</v>
      </c>
      <c r="F7" s="8">
        <v>4</v>
      </c>
      <c r="G7" s="7">
        <v>64</v>
      </c>
      <c r="H7" s="8">
        <v>4</v>
      </c>
      <c r="I7" s="7">
        <v>256</v>
      </c>
      <c r="J7" s="8">
        <v>8</v>
      </c>
      <c r="K7" s="9"/>
      <c r="L7" s="9">
        <v>43052898</v>
      </c>
      <c r="M7" s="7">
        <v>46010</v>
      </c>
      <c r="N7">
        <v>26169</v>
      </c>
      <c r="O7">
        <f t="shared" si="9"/>
        <v>19841</v>
      </c>
      <c r="P7">
        <f t="shared" si="10"/>
        <v>56.87676592045208</v>
      </c>
      <c r="Q7" s="8">
        <f t="shared" si="11"/>
        <v>43.12323407954792</v>
      </c>
      <c r="R7" s="7">
        <v>175501</v>
      </c>
      <c r="S7">
        <v>126021</v>
      </c>
      <c r="T7">
        <f t="shared" si="12"/>
        <v>49480</v>
      </c>
      <c r="U7">
        <f t="shared" si="13"/>
        <v>71.806428453399135</v>
      </c>
      <c r="V7" s="8">
        <f t="shared" si="14"/>
        <v>28.193571546600875</v>
      </c>
      <c r="W7" s="7">
        <v>1484498</v>
      </c>
      <c r="X7">
        <v>1289630</v>
      </c>
      <c r="Y7">
        <f t="shared" si="15"/>
        <v>194868</v>
      </c>
      <c r="Z7">
        <f t="shared" si="16"/>
        <v>86.873138259532851</v>
      </c>
      <c r="AA7" s="8">
        <f t="shared" si="17"/>
        <v>13.126861740467147</v>
      </c>
      <c r="AB7">
        <v>22.760841093026901</v>
      </c>
      <c r="AC7">
        <v>165.77337008085601</v>
      </c>
      <c r="AD7">
        <v>531.23234079547899</v>
      </c>
      <c r="AE7" s="8"/>
    </row>
    <row r="8" spans="1:32" customFormat="1" x14ac:dyDescent="0.3">
      <c r="A8" s="9">
        <v>6</v>
      </c>
      <c r="C8" s="9"/>
      <c r="D8" s="9"/>
      <c r="F8" s="8">
        <v>6</v>
      </c>
      <c r="G8" s="7"/>
      <c r="H8" s="8"/>
      <c r="I8" s="7"/>
      <c r="J8" s="8"/>
      <c r="K8" s="9"/>
      <c r="L8" s="9">
        <v>44434658</v>
      </c>
      <c r="M8" s="7">
        <v>47177</v>
      </c>
      <c r="N8">
        <v>27363</v>
      </c>
      <c r="O8">
        <f t="shared" ref="O8:O13" si="18">M8-N8</f>
        <v>19814</v>
      </c>
      <c r="P8">
        <f t="shared" ref="P8:P13" si="19">N8/M8*100</f>
        <v>58.000720690166816</v>
      </c>
      <c r="Q8" s="8">
        <f t="shared" ref="Q8:Q13" si="20">O8/M8*100</f>
        <v>41.999279309833184</v>
      </c>
      <c r="R8" s="7">
        <v>235118</v>
      </c>
      <c r="S8">
        <v>183989</v>
      </c>
      <c r="T8">
        <f t="shared" si="12"/>
        <v>51129</v>
      </c>
      <c r="U8">
        <f t="shared" si="13"/>
        <v>78.253898042684952</v>
      </c>
      <c r="V8" s="8">
        <f t="shared" si="14"/>
        <v>21.746101957315052</v>
      </c>
      <c r="W8" s="7">
        <v>1484498</v>
      </c>
      <c r="X8">
        <v>1223184</v>
      </c>
      <c r="Y8">
        <f t="shared" si="15"/>
        <v>261314</v>
      </c>
      <c r="Z8">
        <f t="shared" si="16"/>
        <v>82.397147049036107</v>
      </c>
      <c r="AA8" s="8">
        <f t="shared" si="17"/>
        <v>17.602852950963896</v>
      </c>
      <c r="AB8">
        <v>23.721439217276501</v>
      </c>
      <c r="AC8">
        <v>129.07816295785301</v>
      </c>
      <c r="AD8">
        <v>519.99279309833105</v>
      </c>
      <c r="AE8" s="8"/>
    </row>
    <row r="9" spans="1:32" customFormat="1" x14ac:dyDescent="0.3">
      <c r="A9" s="9">
        <v>7</v>
      </c>
      <c r="C9" s="9"/>
      <c r="D9" s="9"/>
      <c r="F9" s="8">
        <v>8</v>
      </c>
      <c r="G9" s="7"/>
      <c r="H9" s="8"/>
      <c r="I9" s="7"/>
      <c r="J9" s="8"/>
      <c r="K9" s="9"/>
      <c r="L9" s="9">
        <v>42786782</v>
      </c>
      <c r="M9" s="7">
        <v>45755</v>
      </c>
      <c r="N9">
        <v>26035</v>
      </c>
      <c r="O9">
        <f t="shared" si="18"/>
        <v>19720</v>
      </c>
      <c r="P9">
        <f t="shared" si="19"/>
        <v>56.900885149164026</v>
      </c>
      <c r="Q9" s="8">
        <f t="shared" si="20"/>
        <v>43.099114850835974</v>
      </c>
      <c r="R9" s="7">
        <v>164465</v>
      </c>
      <c r="S9">
        <v>115036</v>
      </c>
      <c r="T9">
        <f t="shared" si="12"/>
        <v>49429</v>
      </c>
      <c r="U9">
        <f t="shared" si="13"/>
        <v>69.945581126683493</v>
      </c>
      <c r="V9" s="8">
        <f t="shared" si="14"/>
        <v>30.054418873316514</v>
      </c>
      <c r="W9" s="7">
        <v>1484498</v>
      </c>
      <c r="X9">
        <v>1303265</v>
      </c>
      <c r="Y9">
        <f t="shared" si="15"/>
        <v>181233</v>
      </c>
      <c r="Z9">
        <f t="shared" si="16"/>
        <v>87.791630571412014</v>
      </c>
      <c r="AA9" s="8">
        <f t="shared" si="17"/>
        <v>12.20836942858798</v>
      </c>
      <c r="AB9">
        <v>22.436224652577799</v>
      </c>
      <c r="AC9">
        <v>175.58630395293599</v>
      </c>
      <c r="AD9">
        <v>530.99114850835895</v>
      </c>
      <c r="AE9" s="8"/>
    </row>
    <row r="10" spans="1:32" customFormat="1" x14ac:dyDescent="0.3">
      <c r="A10" s="9">
        <v>8</v>
      </c>
      <c r="C10" s="9"/>
      <c r="D10" s="9"/>
      <c r="E10">
        <v>32</v>
      </c>
      <c r="F10" s="8">
        <v>4</v>
      </c>
      <c r="G10" s="7">
        <v>64</v>
      </c>
      <c r="H10" s="8">
        <v>4</v>
      </c>
      <c r="I10" s="7">
        <v>256</v>
      </c>
      <c r="J10" s="8">
        <v>8</v>
      </c>
      <c r="K10" s="9"/>
      <c r="L10" s="9">
        <v>41805238</v>
      </c>
      <c r="M10" s="7">
        <v>45697</v>
      </c>
      <c r="N10">
        <v>25540</v>
      </c>
      <c r="O10">
        <f t="shared" si="18"/>
        <v>20157</v>
      </c>
      <c r="P10">
        <f t="shared" si="19"/>
        <v>55.889883362146307</v>
      </c>
      <c r="Q10" s="8">
        <f t="shared" si="20"/>
        <v>44.110116637853686</v>
      </c>
      <c r="R10" s="7">
        <v>101768</v>
      </c>
      <c r="S10">
        <v>51920</v>
      </c>
      <c r="T10">
        <f t="shared" si="12"/>
        <v>49848</v>
      </c>
      <c r="U10">
        <f t="shared" si="13"/>
        <v>51.018001729423787</v>
      </c>
      <c r="V10" s="8">
        <f t="shared" si="14"/>
        <v>48.981998270576213</v>
      </c>
      <c r="W10" s="7">
        <v>1484498</v>
      </c>
      <c r="X10">
        <v>1366484</v>
      </c>
      <c r="Y10">
        <f t="shared" si="15"/>
        <v>118014</v>
      </c>
      <c r="Z10">
        <f t="shared" si="16"/>
        <v>92.05024189995541</v>
      </c>
      <c r="AA10" s="8">
        <f t="shared" si="17"/>
        <v>7.9497581000445949</v>
      </c>
      <c r="AB10">
        <v>23.342172193760099</v>
      </c>
      <c r="AC10">
        <v>281.04216395760199</v>
      </c>
      <c r="AD10">
        <v>541.10116637853605</v>
      </c>
      <c r="AE10" s="8"/>
    </row>
    <row r="11" spans="1:32" customFormat="1" x14ac:dyDescent="0.3">
      <c r="A11" s="9">
        <v>9</v>
      </c>
      <c r="C11" s="9"/>
      <c r="D11" s="9"/>
      <c r="F11" s="8">
        <v>8</v>
      </c>
      <c r="G11" s="7"/>
      <c r="H11" s="8"/>
      <c r="I11" s="7"/>
      <c r="J11" s="8"/>
      <c r="K11" s="9"/>
      <c r="L11" s="9">
        <v>41576650</v>
      </c>
      <c r="M11" s="7">
        <v>44593</v>
      </c>
      <c r="N11">
        <v>24484</v>
      </c>
      <c r="O11">
        <f t="shared" si="18"/>
        <v>20109</v>
      </c>
      <c r="P11">
        <f t="shared" si="19"/>
        <v>54.905478438319911</v>
      </c>
      <c r="Q11" s="8">
        <f t="shared" si="20"/>
        <v>45.094521561680082</v>
      </c>
      <c r="R11" s="7">
        <v>102550</v>
      </c>
      <c r="S11">
        <v>53531</v>
      </c>
      <c r="T11">
        <f t="shared" si="12"/>
        <v>49019</v>
      </c>
      <c r="U11">
        <f t="shared" si="13"/>
        <v>52.19990248659191</v>
      </c>
      <c r="V11" s="8">
        <f t="shared" si="14"/>
        <v>47.800097513408097</v>
      </c>
      <c r="W11" s="7">
        <v>1484498</v>
      </c>
      <c r="X11">
        <v>1365588</v>
      </c>
      <c r="Y11">
        <f t="shared" si="15"/>
        <v>118910</v>
      </c>
      <c r="Z11">
        <f t="shared" si="16"/>
        <v>91.989884796072474</v>
      </c>
      <c r="AA11" s="8">
        <f t="shared" si="17"/>
        <v>8.0101152039275227</v>
      </c>
      <c r="AB11">
        <v>23.376445084733199</v>
      </c>
      <c r="AC11">
        <v>279.35235031028702</v>
      </c>
      <c r="AD11">
        <v>550.94521561680006</v>
      </c>
      <c r="AE11" s="8"/>
    </row>
    <row r="12" spans="1:32" customFormat="1" x14ac:dyDescent="0.3">
      <c r="A12" s="9">
        <v>10</v>
      </c>
      <c r="C12" s="9"/>
      <c r="D12" s="9"/>
      <c r="E12">
        <v>64</v>
      </c>
      <c r="F12" s="8">
        <v>4</v>
      </c>
      <c r="G12" s="7"/>
      <c r="H12" s="8"/>
      <c r="I12" s="7"/>
      <c r="J12" s="8"/>
      <c r="K12" s="9"/>
      <c r="L12" s="9">
        <v>39816510</v>
      </c>
      <c r="M12" s="7">
        <v>38893</v>
      </c>
      <c r="N12">
        <v>18181</v>
      </c>
      <c r="O12">
        <f t="shared" si="18"/>
        <v>20712</v>
      </c>
      <c r="P12">
        <f t="shared" si="19"/>
        <v>46.746201115882037</v>
      </c>
      <c r="Q12" s="8">
        <f t="shared" si="20"/>
        <v>53.253798884117963</v>
      </c>
      <c r="R12" s="7">
        <v>57566</v>
      </c>
      <c r="S12">
        <v>14534</v>
      </c>
      <c r="T12">
        <f t="shared" si="12"/>
        <v>43032</v>
      </c>
      <c r="U12">
        <f t="shared" si="13"/>
        <v>25.247541951846575</v>
      </c>
      <c r="V12" s="8">
        <f t="shared" si="14"/>
        <v>74.752458048153429</v>
      </c>
      <c r="W12" s="7">
        <v>1484498</v>
      </c>
      <c r="X12">
        <v>1415851</v>
      </c>
      <c r="Y12">
        <f t="shared" si="15"/>
        <v>68647</v>
      </c>
      <c r="Z12">
        <f t="shared" si="16"/>
        <v>95.375743180522974</v>
      </c>
      <c r="AA12" s="8">
        <f t="shared" si="17"/>
        <v>4.6242568194770222</v>
      </c>
      <c r="AB12">
        <v>23.6051104355187</v>
      </c>
      <c r="AC12">
        <v>488.83769474713603</v>
      </c>
      <c r="AD12">
        <v>632.53798884117896</v>
      </c>
      <c r="AE12" s="8"/>
    </row>
    <row r="13" spans="1:32" customFormat="1" x14ac:dyDescent="0.3">
      <c r="A13" s="9">
        <v>11</v>
      </c>
      <c r="C13" s="9"/>
      <c r="D13" s="9"/>
      <c r="F13" s="8">
        <v>8</v>
      </c>
      <c r="G13" s="7"/>
      <c r="H13" s="8"/>
      <c r="I13" s="7"/>
      <c r="J13" s="8"/>
      <c r="K13" s="9"/>
      <c r="L13" s="9">
        <v>39036390</v>
      </c>
      <c r="M13" s="7">
        <v>35596</v>
      </c>
      <c r="N13">
        <v>15104</v>
      </c>
      <c r="O13">
        <f t="shared" si="18"/>
        <v>20492</v>
      </c>
      <c r="P13">
        <f t="shared" si="19"/>
        <v>42.4317339026857</v>
      </c>
      <c r="Q13" s="8">
        <f t="shared" si="20"/>
        <v>57.5682660973143</v>
      </c>
      <c r="R13" s="7">
        <v>49716</v>
      </c>
      <c r="S13">
        <v>9828</v>
      </c>
      <c r="T13">
        <f t="shared" si="12"/>
        <v>39888</v>
      </c>
      <c r="U13">
        <f t="shared" si="13"/>
        <v>19.768283852280955</v>
      </c>
      <c r="V13" s="8">
        <f t="shared" si="14"/>
        <v>80.231716147719041</v>
      </c>
      <c r="W13" s="7">
        <v>1484498</v>
      </c>
      <c r="X13">
        <v>1424927</v>
      </c>
      <c r="Y13">
        <f t="shared" si="15"/>
        <v>59571</v>
      </c>
      <c r="Z13">
        <f t="shared" si="16"/>
        <v>95.987128308694253</v>
      </c>
      <c r="AA13" s="8">
        <f t="shared" si="17"/>
        <v>4.0128716913057483</v>
      </c>
      <c r="AB13">
        <v>23.396310211796401</v>
      </c>
      <c r="AC13">
        <v>558.11179461132599</v>
      </c>
      <c r="AD13">
        <v>675.68266097314302</v>
      </c>
      <c r="AE13" s="8"/>
    </row>
    <row r="14" spans="1:32" customFormat="1" x14ac:dyDescent="0.3">
      <c r="A14" s="9">
        <v>12</v>
      </c>
      <c r="C14" s="9"/>
      <c r="D14" s="9">
        <v>2</v>
      </c>
      <c r="E14">
        <v>16</v>
      </c>
      <c r="F14" s="8">
        <v>2</v>
      </c>
      <c r="G14" s="7">
        <v>64</v>
      </c>
      <c r="H14" s="8">
        <v>4</v>
      </c>
      <c r="I14" s="7"/>
      <c r="J14" s="8"/>
      <c r="K14" s="9"/>
      <c r="L14" s="9">
        <v>77512954</v>
      </c>
      <c r="M14" s="7"/>
      <c r="Q14" s="8"/>
      <c r="R14" s="7">
        <v>183008</v>
      </c>
      <c r="S14">
        <v>132485</v>
      </c>
      <c r="T14">
        <f t="shared" si="12"/>
        <v>50523</v>
      </c>
      <c r="U14">
        <f t="shared" si="13"/>
        <v>72.393010141633155</v>
      </c>
      <c r="V14" s="8">
        <f t="shared" si="14"/>
        <v>27.606989858366848</v>
      </c>
      <c r="W14" s="7">
        <v>1484498</v>
      </c>
      <c r="X14">
        <v>1277198</v>
      </c>
      <c r="Y14">
        <f t="shared" si="15"/>
        <v>207300</v>
      </c>
      <c r="Z14">
        <f t="shared" si="16"/>
        <v>86.035683443157211</v>
      </c>
      <c r="AA14" s="8">
        <f t="shared" si="17"/>
        <v>13.964316556842785</v>
      </c>
      <c r="AB14">
        <v>41.785565205473098</v>
      </c>
      <c r="AC14">
        <v>292.06989858366802</v>
      </c>
      <c r="AE14" s="8"/>
    </row>
    <row r="15" spans="1:32" customFormat="1" x14ac:dyDescent="0.3">
      <c r="A15" s="9">
        <v>13</v>
      </c>
      <c r="C15" s="9"/>
      <c r="D15" s="9"/>
      <c r="E15">
        <v>32</v>
      </c>
      <c r="F15" s="8"/>
      <c r="G15" s="7"/>
      <c r="H15" s="8"/>
      <c r="I15" s="7"/>
      <c r="J15" s="8"/>
      <c r="K15" s="9"/>
      <c r="L15" s="9">
        <v>74174826</v>
      </c>
      <c r="M15" s="7"/>
      <c r="Q15" s="8"/>
      <c r="R15" s="7">
        <v>118193</v>
      </c>
      <c r="S15">
        <v>69343</v>
      </c>
      <c r="T15">
        <f t="shared" si="12"/>
        <v>48850</v>
      </c>
      <c r="U15">
        <f t="shared" si="13"/>
        <v>58.66929513592175</v>
      </c>
      <c r="V15" s="8">
        <f t="shared" si="14"/>
        <v>41.330704864078243</v>
      </c>
      <c r="W15" s="7">
        <v>1484498</v>
      </c>
      <c r="X15">
        <v>1348775</v>
      </c>
      <c r="Y15">
        <f t="shared" si="15"/>
        <v>135723</v>
      </c>
      <c r="Z15">
        <f t="shared" si="16"/>
        <v>90.857313381358551</v>
      </c>
      <c r="AA15" s="8">
        <f t="shared" si="17"/>
        <v>9.1426866186414539</v>
      </c>
      <c r="AB15">
        <v>40.250198088965298</v>
      </c>
      <c r="AC15">
        <v>429.307048640782</v>
      </c>
      <c r="AE15" s="8"/>
    </row>
    <row r="16" spans="1:32" customFormat="1" x14ac:dyDescent="0.3">
      <c r="A16" s="9">
        <v>14</v>
      </c>
      <c r="C16" s="9"/>
      <c r="D16" s="9"/>
      <c r="E16">
        <v>64</v>
      </c>
      <c r="F16" s="8"/>
      <c r="G16" s="7"/>
      <c r="H16" s="8"/>
      <c r="I16" s="7"/>
      <c r="J16" s="8"/>
      <c r="K16" s="9"/>
      <c r="L16" s="9">
        <v>57344970</v>
      </c>
      <c r="M16" s="7"/>
      <c r="Q16" s="8"/>
      <c r="R16" s="7">
        <v>69854</v>
      </c>
      <c r="S16">
        <v>31989</v>
      </c>
      <c r="T16">
        <f t="shared" si="12"/>
        <v>37865</v>
      </c>
      <c r="U16">
        <f t="shared" si="13"/>
        <v>45.794084805451369</v>
      </c>
      <c r="V16" s="8">
        <f t="shared" si="14"/>
        <v>54.205915194548624</v>
      </c>
      <c r="W16" s="7">
        <v>1484498</v>
      </c>
      <c r="X16">
        <v>1402737</v>
      </c>
      <c r="Y16">
        <f t="shared" si="15"/>
        <v>81761</v>
      </c>
      <c r="Z16">
        <f t="shared" si="16"/>
        <v>94.492346907843597</v>
      </c>
      <c r="AA16" s="8">
        <f t="shared" si="17"/>
        <v>5.5076530921564064</v>
      </c>
      <c r="AB16">
        <v>31.7359621381873</v>
      </c>
      <c r="AC16">
        <v>558.05915194548595</v>
      </c>
      <c r="AE16" s="8"/>
    </row>
    <row r="17" spans="1:31" customFormat="1" x14ac:dyDescent="0.3">
      <c r="A17" s="9">
        <v>15</v>
      </c>
      <c r="C17" s="9"/>
      <c r="D17" s="9"/>
      <c r="E17">
        <v>128</v>
      </c>
      <c r="F17" s="8"/>
      <c r="G17" s="7"/>
      <c r="H17" s="8"/>
      <c r="I17" s="7"/>
      <c r="J17" s="8"/>
      <c r="K17" s="9"/>
      <c r="L17" s="9">
        <v>39726058</v>
      </c>
      <c r="M17" s="7"/>
      <c r="Q17" s="8"/>
      <c r="R17" s="7">
        <v>34137</v>
      </c>
      <c r="S17">
        <v>6974</v>
      </c>
      <c r="T17">
        <f t="shared" si="12"/>
        <v>27163</v>
      </c>
      <c r="U17">
        <f t="shared" si="13"/>
        <v>20.429446055599495</v>
      </c>
      <c r="V17" s="8">
        <f t="shared" si="14"/>
        <v>79.570553944400501</v>
      </c>
      <c r="W17" s="7">
        <v>1484498</v>
      </c>
      <c r="X17">
        <v>1442288</v>
      </c>
      <c r="Y17">
        <f t="shared" si="15"/>
        <v>42210</v>
      </c>
      <c r="Z17">
        <f t="shared" si="16"/>
        <v>97.156614559265151</v>
      </c>
      <c r="AA17" s="8">
        <f t="shared" si="17"/>
        <v>2.8433854407348478</v>
      </c>
      <c r="AB17">
        <v>24.079917130188999</v>
      </c>
      <c r="AC17">
        <v>811.70553944400501</v>
      </c>
      <c r="AE17" s="8"/>
    </row>
    <row r="18" spans="1:31" customFormat="1" x14ac:dyDescent="0.3">
      <c r="A18" s="9">
        <v>16</v>
      </c>
      <c r="C18" s="9"/>
      <c r="D18" s="9"/>
      <c r="E18">
        <v>16</v>
      </c>
      <c r="F18" s="8">
        <v>4</v>
      </c>
      <c r="G18" s="7">
        <v>64</v>
      </c>
      <c r="H18" s="8">
        <v>4</v>
      </c>
      <c r="I18" s="7"/>
      <c r="J18" s="8"/>
      <c r="K18" s="9"/>
      <c r="L18" s="9">
        <v>74919114</v>
      </c>
      <c r="M18" s="7"/>
      <c r="Q18" s="8"/>
      <c r="R18" s="7">
        <v>175816</v>
      </c>
      <c r="S18">
        <v>126920</v>
      </c>
      <c r="T18">
        <f t="shared" si="12"/>
        <v>48896</v>
      </c>
      <c r="U18">
        <f t="shared" si="13"/>
        <v>72.189106793465896</v>
      </c>
      <c r="V18" s="8">
        <f t="shared" si="14"/>
        <v>27.810893206534104</v>
      </c>
      <c r="W18" s="7">
        <v>1484498</v>
      </c>
      <c r="X18">
        <v>1289638</v>
      </c>
      <c r="Y18">
        <f t="shared" si="15"/>
        <v>194860</v>
      </c>
      <c r="Z18">
        <f t="shared" si="16"/>
        <v>86.873677162246082</v>
      </c>
      <c r="AA18" s="8">
        <f t="shared" si="17"/>
        <v>13.126322837753907</v>
      </c>
      <c r="AB18">
        <v>39.605687917566897</v>
      </c>
      <c r="AC18">
        <v>294.10893206534098</v>
      </c>
      <c r="AE18" s="8"/>
    </row>
    <row r="19" spans="1:31" customFormat="1" x14ac:dyDescent="0.3">
      <c r="A19" s="9">
        <v>17</v>
      </c>
      <c r="C19" s="9"/>
      <c r="D19" s="9"/>
      <c r="F19" s="8">
        <v>8</v>
      </c>
      <c r="G19" s="7"/>
      <c r="H19" s="8"/>
      <c r="I19" s="7"/>
      <c r="J19" s="8"/>
      <c r="K19" s="9"/>
      <c r="L19" s="9">
        <v>76811930</v>
      </c>
      <c r="M19" s="7"/>
      <c r="Q19" s="8"/>
      <c r="R19" s="7">
        <v>162226</v>
      </c>
      <c r="S19">
        <v>111379</v>
      </c>
      <c r="T19">
        <f t="shared" si="12"/>
        <v>50847</v>
      </c>
      <c r="U19">
        <f t="shared" si="13"/>
        <v>68.656688816835782</v>
      </c>
      <c r="V19" s="8">
        <f t="shared" si="14"/>
        <v>31.343311183164229</v>
      </c>
      <c r="W19" s="7">
        <v>1484498</v>
      </c>
      <c r="X19">
        <v>1304551</v>
      </c>
      <c r="Y19">
        <f t="shared" si="15"/>
        <v>179947</v>
      </c>
      <c r="Z19">
        <f t="shared" si="16"/>
        <v>87.878259182565415</v>
      </c>
      <c r="AA19" s="8">
        <f t="shared" si="17"/>
        <v>12.12174081743458</v>
      </c>
      <c r="AB19">
        <v>40.933027983041001</v>
      </c>
      <c r="AC19">
        <v>329.43311183164201</v>
      </c>
      <c r="AE19" s="8"/>
    </row>
    <row r="20" spans="1:31" customFormat="1" x14ac:dyDescent="0.3">
      <c r="A20" s="9">
        <v>18</v>
      </c>
      <c r="C20" s="9"/>
      <c r="D20" s="9"/>
      <c r="E20">
        <v>32</v>
      </c>
      <c r="F20" s="8">
        <v>4</v>
      </c>
      <c r="G20" s="7">
        <v>64</v>
      </c>
      <c r="H20" s="8">
        <v>4</v>
      </c>
      <c r="I20" s="7"/>
      <c r="J20" s="8"/>
      <c r="K20" s="9"/>
      <c r="L20" s="9">
        <v>72403682</v>
      </c>
      <c r="M20" s="7"/>
      <c r="Q20" s="8"/>
      <c r="R20" s="7">
        <v>119897</v>
      </c>
      <c r="S20">
        <v>72654</v>
      </c>
      <c r="T20">
        <f t="shared" si="12"/>
        <v>47243</v>
      </c>
      <c r="U20">
        <f t="shared" si="13"/>
        <v>60.59701243567396</v>
      </c>
      <c r="V20" s="8">
        <f t="shared" si="14"/>
        <v>39.402987564326047</v>
      </c>
      <c r="W20" s="7">
        <v>1484498</v>
      </c>
      <c r="X20">
        <v>1347282</v>
      </c>
      <c r="Y20">
        <f t="shared" si="15"/>
        <v>137216</v>
      </c>
      <c r="Z20">
        <f t="shared" si="16"/>
        <v>90.75674066250005</v>
      </c>
      <c r="AA20" s="8">
        <f t="shared" si="17"/>
        <v>9.2432593374999499</v>
      </c>
      <c r="AB20">
        <v>38.9001247669351</v>
      </c>
      <c r="AC20">
        <v>410.02987564326003</v>
      </c>
      <c r="AE20" s="8"/>
    </row>
    <row r="21" spans="1:31" customFormat="1" x14ac:dyDescent="0.3">
      <c r="A21" s="9">
        <v>19</v>
      </c>
      <c r="C21" s="9"/>
      <c r="D21" s="9"/>
      <c r="F21" s="8">
        <v>8</v>
      </c>
      <c r="G21" s="7"/>
      <c r="H21" s="8"/>
      <c r="I21" s="7"/>
      <c r="J21" s="8"/>
      <c r="K21" s="9">
        <v>1484496</v>
      </c>
      <c r="L21" s="9">
        <v>71400296</v>
      </c>
      <c r="M21" s="7"/>
      <c r="Q21" s="8"/>
      <c r="R21" s="7">
        <v>102016</v>
      </c>
      <c r="S21">
        <v>53376</v>
      </c>
      <c r="T21">
        <f t="shared" si="12"/>
        <v>48640</v>
      </c>
      <c r="U21">
        <f t="shared" si="13"/>
        <v>52.321204516938522</v>
      </c>
      <c r="V21" s="8">
        <f t="shared" si="14"/>
        <v>47.678795483061478</v>
      </c>
      <c r="W21" s="7">
        <v>1484496</v>
      </c>
      <c r="X21">
        <v>1366323</v>
      </c>
      <c r="Y21">
        <f t="shared" si="15"/>
        <v>118173</v>
      </c>
      <c r="Z21">
        <f t="shared" si="16"/>
        <v>92.039520483719727</v>
      </c>
      <c r="AA21" s="8">
        <f t="shared" si="17"/>
        <v>7.9604795162802739</v>
      </c>
      <c r="AB21">
        <v>40.228284202987503</v>
      </c>
      <c r="AC21">
        <v>492.78795483061401</v>
      </c>
      <c r="AE21" s="8"/>
    </row>
    <row r="22" spans="1:31" customFormat="1" x14ac:dyDescent="0.3">
      <c r="A22" s="9">
        <v>20</v>
      </c>
      <c r="C22" s="9"/>
      <c r="D22" s="9"/>
      <c r="E22">
        <v>64</v>
      </c>
      <c r="F22" s="8">
        <v>4</v>
      </c>
      <c r="G22" s="7"/>
      <c r="H22" s="8"/>
      <c r="I22" s="7"/>
      <c r="J22" s="8"/>
      <c r="K22" s="9">
        <v>1484496</v>
      </c>
      <c r="L22" s="9">
        <v>64343592</v>
      </c>
      <c r="M22" s="7"/>
      <c r="Q22" s="8"/>
      <c r="R22" s="7">
        <v>56972</v>
      </c>
      <c r="S22">
        <v>13523</v>
      </c>
      <c r="T22">
        <f t="shared" si="12"/>
        <v>43449</v>
      </c>
      <c r="U22">
        <f t="shared" si="13"/>
        <v>23.736221301692058</v>
      </c>
      <c r="V22" s="8">
        <f t="shared" si="14"/>
        <v>76.263778698307931</v>
      </c>
      <c r="W22" s="7">
        <v>1484496</v>
      </c>
      <c r="X22">
        <v>1416973</v>
      </c>
      <c r="Y22">
        <f t="shared" si="15"/>
        <v>67523</v>
      </c>
      <c r="Z22">
        <f t="shared" si="16"/>
        <v>95.451452883672303</v>
      </c>
      <c r="AA22" s="8">
        <f t="shared" si="17"/>
        <v>4.548547116327696</v>
      </c>
      <c r="AB22">
        <v>36.4167066064566</v>
      </c>
      <c r="AC22">
        <v>778.63778698307897</v>
      </c>
      <c r="AE22" s="8"/>
    </row>
    <row r="23" spans="1:31" s="14" customFormat="1" ht="15" thickBot="1" x14ac:dyDescent="0.35">
      <c r="A23" s="15">
        <v>21</v>
      </c>
      <c r="C23" s="15"/>
      <c r="D23" s="15"/>
      <c r="F23" s="17">
        <v>8</v>
      </c>
      <c r="G23" s="16"/>
      <c r="H23" s="17"/>
      <c r="I23" s="16"/>
      <c r="J23" s="17"/>
      <c r="K23" s="15">
        <v>1484496</v>
      </c>
      <c r="L23" s="15">
        <v>57938200</v>
      </c>
      <c r="M23" s="16"/>
      <c r="Q23" s="17"/>
      <c r="R23" s="16">
        <v>51235</v>
      </c>
      <c r="S23" s="14">
        <v>11359</v>
      </c>
      <c r="T23" s="14">
        <f t="shared" si="12"/>
        <v>39876</v>
      </c>
      <c r="U23" s="14">
        <f t="shared" si="13"/>
        <v>22.17039133404899</v>
      </c>
      <c r="V23" s="17">
        <f t="shared" si="14"/>
        <v>77.829608665951014</v>
      </c>
      <c r="W23" s="16">
        <v>1484496</v>
      </c>
      <c r="X23" s="14">
        <v>1423396</v>
      </c>
      <c r="Y23" s="14">
        <f t="shared" si="15"/>
        <v>61100</v>
      </c>
      <c r="Z23" s="14">
        <f t="shared" si="16"/>
        <v>95.884124982485645</v>
      </c>
      <c r="AA23" s="17">
        <f t="shared" si="17"/>
        <v>4.1158750175143615</v>
      </c>
      <c r="AB23" s="14">
        <v>33.692234195913002</v>
      </c>
      <c r="AC23" s="14">
        <v>794.29608665951002</v>
      </c>
      <c r="AE23" s="17"/>
    </row>
    <row r="24" spans="1:31" customFormat="1" x14ac:dyDescent="0.3">
      <c r="A24" s="9">
        <v>22</v>
      </c>
      <c r="B24">
        <v>128</v>
      </c>
      <c r="C24" s="9">
        <v>100</v>
      </c>
      <c r="D24" s="9">
        <v>3</v>
      </c>
      <c r="E24">
        <v>16</v>
      </c>
      <c r="F24" s="8">
        <v>2</v>
      </c>
      <c r="G24" s="7">
        <v>64</v>
      </c>
      <c r="H24" s="8">
        <v>4</v>
      </c>
      <c r="I24" s="7">
        <v>256</v>
      </c>
      <c r="J24" s="8">
        <v>8</v>
      </c>
      <c r="K24" s="9">
        <v>1484512</v>
      </c>
      <c r="L24" s="9">
        <v>43834844</v>
      </c>
      <c r="M24" s="7">
        <v>48399</v>
      </c>
      <c r="N24">
        <v>28792</v>
      </c>
      <c r="O24">
        <f t="shared" ref="O24:O34" si="21">M24-N24</f>
        <v>19607</v>
      </c>
      <c r="P24">
        <f t="shared" ref="P24:P34" si="22">N24/M24*100</f>
        <v>59.488832413892844</v>
      </c>
      <c r="Q24" s="8">
        <f t="shared" ref="Q24:Q34" si="23">O24/M24*100</f>
        <v>40.511167586107149</v>
      </c>
      <c r="R24" s="7">
        <v>181829</v>
      </c>
      <c r="S24">
        <v>130630</v>
      </c>
      <c r="T24">
        <f t="shared" ref="T24:T36" si="24">R24-S24</f>
        <v>51199</v>
      </c>
      <c r="U24">
        <f t="shared" ref="U24:U36" si="25">S24/R24*100</f>
        <v>71.842225387589437</v>
      </c>
      <c r="V24" s="8">
        <f t="shared" ref="V24:V36" si="26">T24/R24*100</f>
        <v>28.157774612410563</v>
      </c>
      <c r="W24" s="7">
        <v>1484512</v>
      </c>
      <c r="X24">
        <v>1277329</v>
      </c>
      <c r="Y24">
        <f t="shared" ref="Y24:Y36" si="27">W24-X24</f>
        <v>207183</v>
      </c>
      <c r="Z24">
        <f t="shared" ref="Z24:Z36" si="28">X24/W24*100</f>
        <v>86.043696514410115</v>
      </c>
      <c r="AA24" s="8">
        <f t="shared" ref="AA24:AA36" si="29">Y24/W24*100</f>
        <v>13.956303485589878</v>
      </c>
      <c r="AB24">
        <v>23.082808800817102</v>
      </c>
      <c r="AC24">
        <v>158.22820722993001</v>
      </c>
      <c r="AD24">
        <v>505.11167586107098</v>
      </c>
      <c r="AE24" s="8"/>
    </row>
    <row r="25" spans="1:31" customFormat="1" x14ac:dyDescent="0.3">
      <c r="A25" s="9">
        <v>23</v>
      </c>
      <c r="C25" s="9"/>
      <c r="D25" s="9"/>
      <c r="E25">
        <v>32</v>
      </c>
      <c r="F25" s="8"/>
      <c r="G25" s="7"/>
      <c r="H25" s="8"/>
      <c r="I25" s="7"/>
      <c r="J25" s="8"/>
      <c r="K25" s="9">
        <v>1484512</v>
      </c>
      <c r="L25" s="9">
        <v>42225928</v>
      </c>
      <c r="M25" s="7">
        <v>45032</v>
      </c>
      <c r="N25">
        <v>24892</v>
      </c>
      <c r="O25">
        <f t="shared" si="21"/>
        <v>20140</v>
      </c>
      <c r="P25">
        <f t="shared" si="22"/>
        <v>55.276248001421216</v>
      </c>
      <c r="Q25" s="8">
        <f t="shared" si="23"/>
        <v>44.723751998578784</v>
      </c>
      <c r="R25" s="7">
        <v>119276</v>
      </c>
      <c r="S25">
        <v>70386</v>
      </c>
      <c r="T25">
        <f t="shared" si="24"/>
        <v>48890</v>
      </c>
      <c r="U25">
        <f t="shared" si="25"/>
        <v>59.011033233844188</v>
      </c>
      <c r="V25" s="8">
        <f t="shared" si="26"/>
        <v>40.988966766155805</v>
      </c>
      <c r="W25" s="7">
        <v>1484512</v>
      </c>
      <c r="X25">
        <v>1348420</v>
      </c>
      <c r="Y25">
        <f t="shared" si="27"/>
        <v>136092</v>
      </c>
      <c r="Z25">
        <f t="shared" si="28"/>
        <v>90.832542950141189</v>
      </c>
      <c r="AA25" s="8">
        <f t="shared" si="29"/>
        <v>9.1674570498588093</v>
      </c>
      <c r="AB25">
        <v>23.030041489412</v>
      </c>
      <c r="AC25">
        <v>240.307005198909</v>
      </c>
      <c r="AD25">
        <v>547.237519985787</v>
      </c>
      <c r="AE25" s="8"/>
    </row>
    <row r="26" spans="1:31" customFormat="1" x14ac:dyDescent="0.3">
      <c r="A26" s="9">
        <v>24</v>
      </c>
      <c r="C26" s="9"/>
      <c r="D26" s="9"/>
      <c r="E26">
        <v>64</v>
      </c>
      <c r="F26" s="8"/>
      <c r="G26" s="7"/>
      <c r="H26" s="8"/>
      <c r="I26" s="7"/>
      <c r="J26" s="8"/>
      <c r="K26" s="9">
        <v>1484512</v>
      </c>
      <c r="L26" s="9">
        <v>39649236</v>
      </c>
      <c r="M26" s="7">
        <v>34599</v>
      </c>
      <c r="N26">
        <v>14238</v>
      </c>
      <c r="O26">
        <f t="shared" si="21"/>
        <v>20361</v>
      </c>
      <c r="P26">
        <f t="shared" si="22"/>
        <v>41.151478366426772</v>
      </c>
      <c r="Q26" s="8">
        <f t="shared" si="23"/>
        <v>58.848521633573228</v>
      </c>
      <c r="R26" s="7">
        <v>73606</v>
      </c>
      <c r="S26">
        <v>35462</v>
      </c>
      <c r="T26">
        <f t="shared" si="24"/>
        <v>38144</v>
      </c>
      <c r="U26">
        <f t="shared" si="25"/>
        <v>48.178137651821864</v>
      </c>
      <c r="V26" s="8">
        <f t="shared" si="26"/>
        <v>51.821862348178136</v>
      </c>
      <c r="W26" s="7">
        <v>1484512</v>
      </c>
      <c r="X26">
        <v>1399658</v>
      </c>
      <c r="Y26">
        <f t="shared" si="27"/>
        <v>84854</v>
      </c>
      <c r="Z26">
        <f t="shared" si="28"/>
        <v>94.284047552326953</v>
      </c>
      <c r="AA26" s="8">
        <f t="shared" si="29"/>
        <v>5.7159524476730406</v>
      </c>
      <c r="AB26">
        <v>22.3082625519564</v>
      </c>
      <c r="AC26">
        <v>372.78586109705901</v>
      </c>
      <c r="AD26">
        <v>688.48521633573205</v>
      </c>
      <c r="AE26" s="8"/>
    </row>
    <row r="27" spans="1:31" customFormat="1" x14ac:dyDescent="0.3">
      <c r="A27" s="9">
        <v>25</v>
      </c>
      <c r="C27" s="9"/>
      <c r="D27" s="9"/>
      <c r="E27">
        <v>16</v>
      </c>
      <c r="F27" s="8">
        <v>4</v>
      </c>
      <c r="G27" s="7"/>
      <c r="H27" s="8"/>
      <c r="I27" s="7"/>
      <c r="J27" s="8"/>
      <c r="K27" s="9">
        <v>1484512</v>
      </c>
      <c r="L27" s="9">
        <v>43288300</v>
      </c>
      <c r="M27" s="7">
        <v>46317</v>
      </c>
      <c r="N27">
        <v>26888</v>
      </c>
      <c r="O27">
        <f t="shared" si="21"/>
        <v>19429</v>
      </c>
      <c r="P27">
        <f t="shared" si="22"/>
        <v>58.052119092341904</v>
      </c>
      <c r="Q27" s="8">
        <f t="shared" si="23"/>
        <v>41.947880907658096</v>
      </c>
      <c r="R27" s="7">
        <v>173689</v>
      </c>
      <c r="S27">
        <v>124275</v>
      </c>
      <c r="T27">
        <f t="shared" si="24"/>
        <v>49414</v>
      </c>
      <c r="U27">
        <f t="shared" si="25"/>
        <v>71.550299673554449</v>
      </c>
      <c r="V27" s="8">
        <f t="shared" si="26"/>
        <v>28.449700326445544</v>
      </c>
      <c r="W27" s="7">
        <f t="shared" ref="W27" si="30">K27</f>
        <v>1484512</v>
      </c>
      <c r="X27">
        <v>1289338</v>
      </c>
      <c r="Y27">
        <f t="shared" si="27"/>
        <v>195174</v>
      </c>
      <c r="Z27">
        <f t="shared" si="28"/>
        <v>86.852649220754031</v>
      </c>
      <c r="AA27" s="8">
        <f t="shared" si="29"/>
        <v>13.147350779245976</v>
      </c>
      <c r="AB27">
        <v>22.5340674610508</v>
      </c>
      <c r="AC27">
        <v>163.79016444167499</v>
      </c>
      <c r="AD27">
        <v>519.478809076581</v>
      </c>
      <c r="AE27" s="8"/>
    </row>
    <row r="28" spans="1:31" s="14" customFormat="1" ht="15" thickBot="1" x14ac:dyDescent="0.35">
      <c r="A28" s="15">
        <v>26</v>
      </c>
      <c r="C28" s="15"/>
      <c r="D28" s="15"/>
      <c r="F28" s="17">
        <v>8</v>
      </c>
      <c r="G28" s="16"/>
      <c r="H28" s="17"/>
      <c r="I28" s="16"/>
      <c r="J28" s="17"/>
      <c r="K28" s="15">
        <v>1484512</v>
      </c>
      <c r="L28" s="15">
        <v>42966844</v>
      </c>
      <c r="M28" s="16">
        <v>46178</v>
      </c>
      <c r="N28" s="14">
        <v>26435</v>
      </c>
      <c r="O28" s="14">
        <f t="shared" si="21"/>
        <v>19743</v>
      </c>
      <c r="P28" s="14">
        <f t="shared" si="22"/>
        <v>57.2458746589285</v>
      </c>
      <c r="Q28" s="17">
        <f t="shared" si="23"/>
        <v>42.754125341071507</v>
      </c>
      <c r="R28" s="16">
        <v>162734</v>
      </c>
      <c r="S28" s="14">
        <v>112644</v>
      </c>
      <c r="T28" s="14">
        <f t="shared" si="24"/>
        <v>50090</v>
      </c>
      <c r="U28" s="14">
        <f t="shared" si="25"/>
        <v>69.219708235525459</v>
      </c>
      <c r="V28" s="17">
        <f t="shared" si="26"/>
        <v>30.780291764474544</v>
      </c>
      <c r="W28" s="16">
        <f>K29</f>
        <v>1973559</v>
      </c>
      <c r="X28" s="14">
        <v>1303314</v>
      </c>
      <c r="Y28" s="14">
        <f t="shared" si="27"/>
        <v>670245</v>
      </c>
      <c r="Z28" s="14">
        <f t="shared" si="28"/>
        <v>66.038765499283272</v>
      </c>
      <c r="AA28" s="17">
        <f t="shared" si="29"/>
        <v>33.961234500716728</v>
      </c>
      <c r="AB28" s="14">
        <v>22.772724223785598</v>
      </c>
      <c r="AC28" s="14">
        <v>178.378736977784</v>
      </c>
      <c r="AD28" s="14">
        <v>527.54125341071494</v>
      </c>
      <c r="AE28" s="17"/>
    </row>
    <row r="29" spans="1:31" customFormat="1" x14ac:dyDescent="0.3">
      <c r="A29" s="9">
        <v>27</v>
      </c>
      <c r="B29">
        <v>150</v>
      </c>
      <c r="C29" s="9">
        <v>50</v>
      </c>
      <c r="D29" s="9">
        <v>3</v>
      </c>
      <c r="E29">
        <v>16</v>
      </c>
      <c r="F29" s="8">
        <v>2</v>
      </c>
      <c r="G29" s="7">
        <v>64</v>
      </c>
      <c r="H29" s="8">
        <v>4</v>
      </c>
      <c r="I29" s="7">
        <v>256</v>
      </c>
      <c r="J29" s="8">
        <v>8</v>
      </c>
      <c r="K29" s="9">
        <v>1973559</v>
      </c>
      <c r="L29" s="9">
        <v>58115187</v>
      </c>
      <c r="M29" s="7">
        <v>62196</v>
      </c>
      <c r="N29">
        <v>35463</v>
      </c>
      <c r="O29">
        <f t="shared" si="21"/>
        <v>26733</v>
      </c>
      <c r="P29">
        <f t="shared" si="22"/>
        <v>57.018136214547553</v>
      </c>
      <c r="Q29" s="8">
        <f t="shared" si="23"/>
        <v>42.98186378545244</v>
      </c>
      <c r="R29" s="7">
        <v>213969</v>
      </c>
      <c r="S29">
        <v>146660</v>
      </c>
      <c r="T29">
        <f t="shared" si="24"/>
        <v>67309</v>
      </c>
      <c r="U29">
        <f t="shared" si="25"/>
        <v>68.542639354298984</v>
      </c>
      <c r="V29" s="8">
        <f t="shared" si="26"/>
        <v>31.457360645701009</v>
      </c>
      <c r="W29" s="7">
        <v>1973559</v>
      </c>
      <c r="X29">
        <v>1729367</v>
      </c>
      <c r="Y29">
        <f t="shared" si="27"/>
        <v>244192</v>
      </c>
      <c r="Z29">
        <f t="shared" si="28"/>
        <v>87.626820378818167</v>
      </c>
      <c r="AA29" s="8">
        <f t="shared" si="29"/>
        <v>12.373179621181835</v>
      </c>
      <c r="AB29">
        <v>23.6017110295154</v>
      </c>
      <c r="AC29">
        <v>182.66695967803801</v>
      </c>
      <c r="AD29">
        <v>529.81863785452401</v>
      </c>
      <c r="AE29" s="8"/>
    </row>
    <row r="30" spans="1:31" customFormat="1" x14ac:dyDescent="0.3">
      <c r="A30" s="9">
        <v>28</v>
      </c>
      <c r="C30" s="9"/>
      <c r="D30" s="9"/>
      <c r="E30">
        <v>32</v>
      </c>
      <c r="F30" s="8"/>
      <c r="G30" s="7"/>
      <c r="H30" s="8"/>
      <c r="I30" s="7"/>
      <c r="J30" s="8"/>
      <c r="K30" s="9">
        <v>1973559</v>
      </c>
      <c r="L30" s="9">
        <v>56399783</v>
      </c>
      <c r="M30" s="7">
        <v>58152</v>
      </c>
      <c r="N30">
        <v>30717</v>
      </c>
      <c r="O30">
        <f t="shared" si="21"/>
        <v>27435</v>
      </c>
      <c r="P30">
        <f t="shared" si="22"/>
        <v>52.821914981427987</v>
      </c>
      <c r="Q30" s="8">
        <f t="shared" si="23"/>
        <v>47.17808501857202</v>
      </c>
      <c r="R30" s="7">
        <v>130088</v>
      </c>
      <c r="S30">
        <v>67002</v>
      </c>
      <c r="T30">
        <f t="shared" si="24"/>
        <v>63086</v>
      </c>
      <c r="U30">
        <f t="shared" si="25"/>
        <v>51.505134985548239</v>
      </c>
      <c r="V30" s="8">
        <f t="shared" si="26"/>
        <v>48.494865014451754</v>
      </c>
      <c r="W30" s="7">
        <f t="shared" ref="W30:W36" si="31">K30</f>
        <v>1973559</v>
      </c>
      <c r="X30">
        <v>1820243</v>
      </c>
      <c r="Y30">
        <f t="shared" si="27"/>
        <v>153316</v>
      </c>
      <c r="Z30">
        <f t="shared" si="28"/>
        <v>92.231496499471248</v>
      </c>
      <c r="AA30" s="8">
        <f t="shared" si="29"/>
        <v>7.7685035005287411</v>
      </c>
      <c r="AB30">
        <v>23.7838051109199</v>
      </c>
      <c r="AC30">
        <v>293.28435147604898</v>
      </c>
      <c r="AD30">
        <v>571.78085018572006</v>
      </c>
      <c r="AE30" s="8"/>
    </row>
    <row r="31" spans="1:31" customFormat="1" x14ac:dyDescent="0.3">
      <c r="A31" s="9">
        <v>29</v>
      </c>
      <c r="C31" s="9"/>
      <c r="D31" s="9"/>
      <c r="E31">
        <v>64</v>
      </c>
      <c r="F31" s="8"/>
      <c r="G31" s="7"/>
      <c r="H31" s="8"/>
      <c r="I31" s="7"/>
      <c r="J31" s="8"/>
      <c r="K31" s="9">
        <v>1973559</v>
      </c>
      <c r="L31" s="9">
        <v>53242735</v>
      </c>
      <c r="M31" s="7">
        <v>46255</v>
      </c>
      <c r="N31">
        <v>18716</v>
      </c>
      <c r="O31">
        <f t="shared" si="21"/>
        <v>27539</v>
      </c>
      <c r="P31">
        <f t="shared" si="22"/>
        <v>40.462652686196087</v>
      </c>
      <c r="Q31" s="8">
        <f t="shared" si="23"/>
        <v>59.537347313803913</v>
      </c>
      <c r="R31" s="7">
        <v>76637</v>
      </c>
      <c r="S31">
        <v>26117</v>
      </c>
      <c r="T31">
        <f t="shared" si="24"/>
        <v>50520</v>
      </c>
      <c r="U31">
        <f t="shared" si="25"/>
        <v>34.078839202995944</v>
      </c>
      <c r="V31" s="8">
        <f t="shared" si="26"/>
        <v>65.921160797004063</v>
      </c>
      <c r="W31" s="7">
        <f t="shared" si="31"/>
        <v>1973559</v>
      </c>
      <c r="X31">
        <v>1881166</v>
      </c>
      <c r="Y31">
        <f t="shared" si="27"/>
        <v>92393</v>
      </c>
      <c r="Z31">
        <f t="shared" si="28"/>
        <v>95.318457669621225</v>
      </c>
      <c r="AA31" s="8">
        <f t="shared" si="29"/>
        <v>4.6815423303787727</v>
      </c>
      <c r="AB31">
        <v>23.209155607740499</v>
      </c>
      <c r="AC31">
        <v>474.39826536703799</v>
      </c>
      <c r="AD31">
        <v>695.373473138039</v>
      </c>
      <c r="AE31" s="8"/>
    </row>
    <row r="32" spans="1:31" customFormat="1" x14ac:dyDescent="0.3">
      <c r="A32" s="9">
        <v>30</v>
      </c>
      <c r="C32" s="9"/>
      <c r="D32" s="9"/>
      <c r="E32">
        <v>16</v>
      </c>
      <c r="F32" s="8">
        <v>4</v>
      </c>
      <c r="G32" s="7"/>
      <c r="H32" s="8"/>
      <c r="I32" s="7"/>
      <c r="J32" s="8"/>
      <c r="K32" s="9">
        <v>1973559</v>
      </c>
      <c r="L32" s="9">
        <v>58330811</v>
      </c>
      <c r="M32" s="7">
        <v>61461</v>
      </c>
      <c r="N32">
        <v>34715</v>
      </c>
      <c r="O32">
        <f t="shared" si="21"/>
        <v>26746</v>
      </c>
      <c r="P32">
        <f t="shared" si="22"/>
        <v>56.482972942190976</v>
      </c>
      <c r="Q32" s="8">
        <f t="shared" si="23"/>
        <v>43.517027057809017</v>
      </c>
      <c r="R32" s="7">
        <v>225696</v>
      </c>
      <c r="S32">
        <v>160104</v>
      </c>
      <c r="T32">
        <f t="shared" si="24"/>
        <v>65592</v>
      </c>
      <c r="U32">
        <f t="shared" si="25"/>
        <v>70.937898766482348</v>
      </c>
      <c r="V32" s="8">
        <f t="shared" si="26"/>
        <v>29.062101233517652</v>
      </c>
      <c r="W32" s="7">
        <f t="shared" si="31"/>
        <v>1973559</v>
      </c>
      <c r="X32">
        <v>1720130</v>
      </c>
      <c r="Y32">
        <f t="shared" si="27"/>
        <v>253429</v>
      </c>
      <c r="Z32">
        <f t="shared" si="28"/>
        <v>87.158782686506967</v>
      </c>
      <c r="AA32" s="8">
        <f t="shared" si="29"/>
        <v>12.841217313493033</v>
      </c>
      <c r="AB32">
        <v>23.026761672473999</v>
      </c>
      <c r="AC32">
        <v>171.53172580709401</v>
      </c>
      <c r="AD32">
        <v>535.17027057809003</v>
      </c>
      <c r="AE32" s="8"/>
    </row>
    <row r="33" spans="1:36" s="14" customFormat="1" ht="15" thickBot="1" x14ac:dyDescent="0.35">
      <c r="A33" s="15">
        <v>31</v>
      </c>
      <c r="C33" s="15"/>
      <c r="D33" s="15"/>
      <c r="F33" s="17">
        <v>8</v>
      </c>
      <c r="G33" s="16"/>
      <c r="H33" s="17"/>
      <c r="I33" s="16"/>
      <c r="J33" s="17"/>
      <c r="K33" s="15">
        <v>1973559</v>
      </c>
      <c r="L33" s="15">
        <v>57076747</v>
      </c>
      <c r="M33" s="16">
        <v>60165</v>
      </c>
      <c r="N33" s="14">
        <v>33200</v>
      </c>
      <c r="O33" s="14">
        <f t="shared" si="21"/>
        <v>26965</v>
      </c>
      <c r="P33" s="14">
        <f t="shared" si="22"/>
        <v>55.181583977395498</v>
      </c>
      <c r="Q33" s="17">
        <f t="shared" si="23"/>
        <v>44.818416022604509</v>
      </c>
      <c r="R33" s="16">
        <v>183960</v>
      </c>
      <c r="S33" s="14">
        <v>119457</v>
      </c>
      <c r="T33" s="14">
        <f t="shared" si="24"/>
        <v>64503</v>
      </c>
      <c r="U33" s="14">
        <f t="shared" si="25"/>
        <v>64.936399217221137</v>
      </c>
      <c r="V33" s="17">
        <f t="shared" si="26"/>
        <v>35.063600782778863</v>
      </c>
      <c r="W33" s="16">
        <f t="shared" si="31"/>
        <v>1973559</v>
      </c>
      <c r="X33" s="14">
        <v>1768408</v>
      </c>
      <c r="Y33" s="14">
        <f t="shared" si="27"/>
        <v>205151</v>
      </c>
      <c r="Z33" s="14">
        <f t="shared" si="28"/>
        <v>89.605023209339066</v>
      </c>
      <c r="AA33" s="17">
        <f t="shared" si="29"/>
        <v>10.394976790660932</v>
      </c>
      <c r="AB33" s="14">
        <v>22.643703991432801</v>
      </c>
      <c r="AC33" s="14">
        <v>208.21310549608901</v>
      </c>
      <c r="AD33" s="14">
        <v>548.18416022604504</v>
      </c>
      <c r="AE33" s="17"/>
    </row>
    <row r="34" spans="1:36" customFormat="1" x14ac:dyDescent="0.3">
      <c r="A34" s="9">
        <v>32</v>
      </c>
      <c r="B34">
        <v>150</v>
      </c>
      <c r="C34" s="9">
        <v>100</v>
      </c>
      <c r="D34" s="9">
        <v>3</v>
      </c>
      <c r="E34">
        <v>16</v>
      </c>
      <c r="F34" s="8">
        <v>2</v>
      </c>
      <c r="G34" s="7">
        <v>64</v>
      </c>
      <c r="H34" s="8">
        <v>4</v>
      </c>
      <c r="I34" s="7">
        <v>256</v>
      </c>
      <c r="J34" s="8">
        <v>8</v>
      </c>
      <c r="K34" s="9">
        <v>1973593</v>
      </c>
      <c r="L34" s="9">
        <v>56628837</v>
      </c>
      <c r="M34" s="7">
        <v>60846</v>
      </c>
      <c r="N34">
        <v>34008</v>
      </c>
      <c r="O34">
        <f t="shared" si="21"/>
        <v>26838</v>
      </c>
      <c r="P34">
        <f t="shared" si="22"/>
        <v>55.891923873385267</v>
      </c>
      <c r="Q34" s="8">
        <f t="shared" si="23"/>
        <v>44.108076126614733</v>
      </c>
      <c r="R34" s="7">
        <v>214423</v>
      </c>
      <c r="S34">
        <v>148949</v>
      </c>
      <c r="T34">
        <f t="shared" si="24"/>
        <v>65474</v>
      </c>
      <c r="U34">
        <f t="shared" si="25"/>
        <v>69.465029404494842</v>
      </c>
      <c r="V34" s="8">
        <f t="shared" si="26"/>
        <v>30.534970595505147</v>
      </c>
      <c r="W34" s="7">
        <f t="shared" si="31"/>
        <v>1973593</v>
      </c>
      <c r="X34">
        <v>1728821</v>
      </c>
      <c r="Y34">
        <f t="shared" si="27"/>
        <v>244772</v>
      </c>
      <c r="Z34">
        <f t="shared" si="28"/>
        <v>87.597645512524608</v>
      </c>
      <c r="AA34" s="8">
        <f t="shared" si="29"/>
        <v>12.402354487475382</v>
      </c>
      <c r="AB34">
        <v>23.4754043426267</v>
      </c>
      <c r="AC34">
        <v>181.218851350553</v>
      </c>
      <c r="AD34">
        <v>541.08076126614696</v>
      </c>
      <c r="AE34" s="8"/>
    </row>
    <row r="35" spans="1:36" customFormat="1" x14ac:dyDescent="0.3">
      <c r="A35" s="9">
        <v>33</v>
      </c>
      <c r="B35">
        <v>128</v>
      </c>
      <c r="C35" s="9">
        <v>60</v>
      </c>
      <c r="D35" s="9">
        <v>3</v>
      </c>
      <c r="E35">
        <v>16</v>
      </c>
      <c r="F35" s="8">
        <v>2</v>
      </c>
      <c r="G35" s="7">
        <v>64</v>
      </c>
      <c r="H35" s="8">
        <v>4</v>
      </c>
      <c r="I35" s="7">
        <v>256</v>
      </c>
      <c r="J35" s="8">
        <v>8</v>
      </c>
      <c r="K35" s="9">
        <v>1484496</v>
      </c>
      <c r="L35" s="9">
        <v>43859584</v>
      </c>
      <c r="M35" s="7">
        <v>49113</v>
      </c>
      <c r="N35">
        <v>29336</v>
      </c>
      <c r="O35">
        <f t="shared" ref="O35:O36" si="32">M35-N35</f>
        <v>19777</v>
      </c>
      <c r="P35">
        <f t="shared" ref="P35:P36" si="33">N35/M35*100</f>
        <v>59.731639280842138</v>
      </c>
      <c r="Q35" s="8">
        <f t="shared" ref="Q35:Q36" si="34">O35/M35*100</f>
        <v>40.268360719157862</v>
      </c>
      <c r="R35" s="7">
        <v>182209</v>
      </c>
      <c r="S35">
        <v>129530</v>
      </c>
      <c r="T35">
        <f t="shared" si="24"/>
        <v>52679</v>
      </c>
      <c r="U35">
        <f t="shared" si="25"/>
        <v>71.088694850419017</v>
      </c>
      <c r="V35" s="8">
        <f t="shared" si="26"/>
        <v>28.911305149580972</v>
      </c>
      <c r="W35" s="7">
        <f t="shared" si="31"/>
        <v>1484496</v>
      </c>
      <c r="X35">
        <v>1278042</v>
      </c>
      <c r="Y35">
        <f t="shared" si="27"/>
        <v>206454</v>
      </c>
      <c r="Z35">
        <f t="shared" si="28"/>
        <v>86.092653668315705</v>
      </c>
      <c r="AA35" s="8">
        <f t="shared" si="29"/>
        <v>13.907346331684289</v>
      </c>
      <c r="AB35">
        <v>23.437054446680801</v>
      </c>
      <c r="AC35">
        <v>161.332391612078</v>
      </c>
      <c r="AD35">
        <v>502.68360719157801</v>
      </c>
      <c r="AE35" s="8"/>
    </row>
    <row r="36" spans="1:36" customFormat="1" x14ac:dyDescent="0.3">
      <c r="A36" s="9">
        <v>34</v>
      </c>
      <c r="C36" s="9">
        <v>80</v>
      </c>
      <c r="D36" s="9"/>
      <c r="F36" s="8"/>
      <c r="G36" s="7"/>
      <c r="H36" s="8"/>
      <c r="I36" s="7"/>
      <c r="J36" s="8"/>
      <c r="K36" s="9">
        <v>1484376</v>
      </c>
      <c r="L36" s="9">
        <v>43336748</v>
      </c>
      <c r="M36" s="7">
        <v>47403</v>
      </c>
      <c r="N36">
        <v>27133</v>
      </c>
      <c r="O36">
        <f t="shared" si="32"/>
        <v>20270</v>
      </c>
      <c r="P36">
        <f t="shared" si="33"/>
        <v>57.238993312659538</v>
      </c>
      <c r="Q36" s="8">
        <f t="shared" si="34"/>
        <v>42.761006687340462</v>
      </c>
      <c r="R36">
        <v>164916</v>
      </c>
      <c r="S36">
        <v>113966</v>
      </c>
      <c r="T36">
        <f t="shared" si="24"/>
        <v>50950</v>
      </c>
      <c r="U36">
        <f t="shared" si="25"/>
        <v>69.105484003977779</v>
      </c>
      <c r="V36" s="8">
        <f t="shared" si="26"/>
        <v>30.894515996022214</v>
      </c>
      <c r="W36" s="7">
        <f t="shared" si="31"/>
        <v>1484376</v>
      </c>
      <c r="X36">
        <v>1294758</v>
      </c>
      <c r="Y36">
        <f t="shared" si="27"/>
        <v>189618</v>
      </c>
      <c r="Z36">
        <f t="shared" si="28"/>
        <v>87.225743342657111</v>
      </c>
      <c r="AA36" s="8">
        <f t="shared" si="29"/>
        <v>12.774256657342884</v>
      </c>
      <c r="AB36">
        <v>23.866248546238701</v>
      </c>
      <c r="AC36">
        <v>179.00257650682701</v>
      </c>
      <c r="AD36">
        <v>527.61006687340398</v>
      </c>
      <c r="AE36" s="8"/>
    </row>
    <row r="37" spans="1:36" customFormat="1" x14ac:dyDescent="0.3">
      <c r="A37" s="9">
        <v>35</v>
      </c>
      <c r="C37" s="9">
        <v>40</v>
      </c>
      <c r="D37" s="9"/>
      <c r="F37" s="8"/>
      <c r="G37" s="7"/>
      <c r="H37" s="8"/>
      <c r="I37" s="7"/>
      <c r="J37" s="8"/>
      <c r="K37" s="9">
        <v>1484409</v>
      </c>
      <c r="L37" s="9">
        <v>43458729</v>
      </c>
      <c r="M37" s="7">
        <v>47071</v>
      </c>
      <c r="N37">
        <v>27359</v>
      </c>
      <c r="O37">
        <f t="shared" ref="O37:O38" si="35">M37-N37</f>
        <v>19712</v>
      </c>
      <c r="P37">
        <f t="shared" ref="P37:P38" si="36">N37/M37*100</f>
        <v>58.122835716258415</v>
      </c>
      <c r="Q37" s="8">
        <f t="shared" ref="Q37:Q38" si="37">O37/M37*100</f>
        <v>41.877164283741578</v>
      </c>
      <c r="R37" s="7">
        <v>165796</v>
      </c>
      <c r="S37">
        <v>116049</v>
      </c>
      <c r="T37">
        <f t="shared" ref="T37:T38" si="38">R37-S37</f>
        <v>49747</v>
      </c>
      <c r="U37">
        <f t="shared" ref="U37:U38" si="39">S37/R37*100</f>
        <v>69.995054162947241</v>
      </c>
      <c r="V37" s="8">
        <f t="shared" ref="V37:V38" si="40">T37/R37*100</f>
        <v>30.004945837052766</v>
      </c>
      <c r="W37" s="7">
        <f t="shared" ref="W37:W38" si="41">K37</f>
        <v>1484409</v>
      </c>
      <c r="X37">
        <v>1292752</v>
      </c>
      <c r="Y37">
        <f t="shared" ref="Y37:Y38" si="42">W37-X37</f>
        <v>191657</v>
      </c>
      <c r="Z37">
        <f t="shared" ref="Z37:Z38" si="43">X37/W37*100</f>
        <v>87.08866626381274</v>
      </c>
      <c r="AA37" s="8">
        <f t="shared" ref="AA37:AA38" si="44">Y37/W37*100</f>
        <v>12.911333736187263</v>
      </c>
      <c r="AB37">
        <v>23.1632275768035</v>
      </c>
      <c r="AC37">
        <v>171.65715045135499</v>
      </c>
      <c r="AD37">
        <v>518.77164283741502</v>
      </c>
      <c r="AE37" s="8"/>
    </row>
    <row r="38" spans="1:36" customFormat="1" x14ac:dyDescent="0.3">
      <c r="A38" s="9">
        <v>36</v>
      </c>
      <c r="C38" s="9">
        <v>20</v>
      </c>
      <c r="D38" s="9"/>
      <c r="F38" s="8"/>
      <c r="G38" s="7"/>
      <c r="H38" s="8"/>
      <c r="I38" s="7"/>
      <c r="J38" s="8"/>
      <c r="K38" s="9">
        <v>1484464</v>
      </c>
      <c r="L38" s="9">
        <v>43259936</v>
      </c>
      <c r="M38" s="7">
        <v>45927</v>
      </c>
      <c r="N38">
        <v>26095</v>
      </c>
      <c r="O38">
        <f t="shared" si="35"/>
        <v>19832</v>
      </c>
      <c r="P38">
        <f t="shared" si="36"/>
        <v>56.818429246412784</v>
      </c>
      <c r="Q38" s="8">
        <f t="shared" si="37"/>
        <v>43.181570753587209</v>
      </c>
      <c r="R38" s="7">
        <v>181880</v>
      </c>
      <c r="S38">
        <v>132713</v>
      </c>
      <c r="T38">
        <f t="shared" si="38"/>
        <v>49167</v>
      </c>
      <c r="U38">
        <f t="shared" si="39"/>
        <v>72.967341104024626</v>
      </c>
      <c r="V38" s="8">
        <f t="shared" si="40"/>
        <v>27.03265889597537</v>
      </c>
      <c r="W38" s="7">
        <f t="shared" si="41"/>
        <v>1484464</v>
      </c>
      <c r="X38">
        <v>1278027</v>
      </c>
      <c r="Y38">
        <f t="shared" si="42"/>
        <v>206437</v>
      </c>
      <c r="Z38">
        <f t="shared" si="43"/>
        <v>86.093499067676944</v>
      </c>
      <c r="AA38" s="8">
        <f t="shared" si="44"/>
        <v>13.906500932323047</v>
      </c>
      <c r="AB38">
        <v>23.217571882818401</v>
      </c>
      <c r="AC38">
        <v>159.76392617338999</v>
      </c>
      <c r="AD38">
        <v>531.81570753587198</v>
      </c>
      <c r="AE38" s="8"/>
    </row>
    <row r="39" spans="1:36" customFormat="1" x14ac:dyDescent="0.3">
      <c r="A39" s="9">
        <v>37</v>
      </c>
      <c r="B39">
        <v>128</v>
      </c>
      <c r="C39" s="9">
        <v>50</v>
      </c>
      <c r="D39" s="9">
        <v>1</v>
      </c>
      <c r="E39" s="45">
        <v>16</v>
      </c>
      <c r="F39" s="8">
        <v>2</v>
      </c>
      <c r="G39" s="7"/>
      <c r="H39" s="8"/>
      <c r="I39" s="7"/>
      <c r="J39" s="8"/>
      <c r="K39" s="9">
        <v>1484497</v>
      </c>
      <c r="L39" s="9">
        <v>210891497</v>
      </c>
      <c r="M39" s="7"/>
      <c r="Q39" s="8"/>
      <c r="R39" s="7"/>
      <c r="V39" s="8"/>
      <c r="W39" s="7">
        <v>1484497</v>
      </c>
      <c r="X39">
        <v>1295397</v>
      </c>
      <c r="Y39">
        <f t="shared" ref="Y39" si="45">W39-X39</f>
        <v>189100</v>
      </c>
      <c r="Z39">
        <f t="shared" ref="Z39" si="46">X39/W39*100</f>
        <v>87.261678534884197</v>
      </c>
      <c r="AA39" s="8">
        <f t="shared" ref="AA39" si="47">Y39/W39*100</f>
        <v>12.738321465115792</v>
      </c>
      <c r="AB39">
        <v>128.383214651157</v>
      </c>
      <c r="AE39" s="8"/>
    </row>
    <row r="40" spans="1:36" customFormat="1" x14ac:dyDescent="0.3">
      <c r="A40" s="9">
        <v>38</v>
      </c>
      <c r="B40">
        <v>150</v>
      </c>
      <c r="C40" s="9">
        <v>50</v>
      </c>
      <c r="D40" s="9">
        <v>1</v>
      </c>
      <c r="E40" s="45">
        <v>16</v>
      </c>
      <c r="F40" s="8">
        <v>2</v>
      </c>
      <c r="G40" s="7"/>
      <c r="H40" s="8"/>
      <c r="I40" s="7"/>
      <c r="J40" s="8"/>
      <c r="K40" s="9">
        <v>1973551</v>
      </c>
      <c r="L40" s="9">
        <v>271798551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>
        <v>1973551</v>
      </c>
      <c r="X40" s="9">
        <v>1728143</v>
      </c>
      <c r="Y40">
        <f t="shared" ref="Y40:Y41" si="48">W40-X40</f>
        <v>245408</v>
      </c>
      <c r="Z40">
        <f t="shared" ref="Z40:Z41" si="49">X40/W40*100</f>
        <v>87.56515539755496</v>
      </c>
      <c r="AA40" s="8">
        <f t="shared" ref="AA40:AA41" si="50">Y40/W40*100</f>
        <v>12.434844602445034</v>
      </c>
      <c r="AB40" s="9">
        <v>125.34844602445</v>
      </c>
      <c r="AC40" s="9"/>
      <c r="AD40" s="9"/>
      <c r="AE40" s="9"/>
      <c r="AF40" s="1"/>
    </row>
    <row r="41" spans="1:36" customFormat="1" x14ac:dyDescent="0.3">
      <c r="A41" s="9">
        <v>39</v>
      </c>
      <c r="B41">
        <v>150</v>
      </c>
      <c r="C41" s="9">
        <v>50</v>
      </c>
      <c r="D41" s="9">
        <v>2</v>
      </c>
      <c r="E41">
        <v>16</v>
      </c>
      <c r="F41" s="8">
        <v>2</v>
      </c>
      <c r="G41" s="7">
        <v>64</v>
      </c>
      <c r="H41" s="8">
        <v>4</v>
      </c>
      <c r="I41" s="7"/>
      <c r="J41" s="8"/>
      <c r="K41" s="9">
        <v>1973551</v>
      </c>
      <c r="L41" s="9">
        <v>98409807</v>
      </c>
      <c r="M41" s="9"/>
      <c r="N41" s="9"/>
      <c r="O41" s="9"/>
      <c r="P41" s="9"/>
      <c r="Q41" s="9"/>
      <c r="R41" s="9">
        <v>214517</v>
      </c>
      <c r="S41" s="9">
        <v>150224</v>
      </c>
      <c r="T41" s="9"/>
      <c r="U41" s="9"/>
      <c r="V41" s="9"/>
      <c r="W41" s="9">
        <v>1973551</v>
      </c>
      <c r="X41" s="9">
        <v>1727949</v>
      </c>
      <c r="Y41">
        <f t="shared" si="48"/>
        <v>245602</v>
      </c>
      <c r="Z41">
        <f t="shared" si="49"/>
        <v>87.555325400762385</v>
      </c>
      <c r="AA41" s="8">
        <f t="shared" si="50"/>
        <v>12.444674599237619</v>
      </c>
      <c r="AB41" s="9">
        <v>40.2891459504309</v>
      </c>
      <c r="AC41" s="9">
        <v>315.71051245355801</v>
      </c>
      <c r="AD41" s="9"/>
      <c r="AE41" s="9"/>
      <c r="AF41" s="1"/>
    </row>
    <row r="45" spans="1:36" x14ac:dyDescent="0.3">
      <c r="C45"/>
      <c r="D45"/>
      <c r="E45"/>
      <c r="F45"/>
      <c r="G45"/>
      <c r="H45"/>
      <c r="I45"/>
    </row>
    <row r="46" spans="1:36" x14ac:dyDescent="0.3">
      <c r="B46" s="44" t="s">
        <v>69</v>
      </c>
      <c r="C46"/>
      <c r="D46" t="s">
        <v>71</v>
      </c>
      <c r="E46" t="s">
        <v>72</v>
      </c>
      <c r="F46" t="s">
        <v>73</v>
      </c>
      <c r="G46"/>
      <c r="H46"/>
      <c r="I46"/>
      <c r="L46" s="42">
        <v>128</v>
      </c>
      <c r="M46" s="42">
        <v>150</v>
      </c>
      <c r="P46" s="42">
        <v>128</v>
      </c>
      <c r="Q46" s="42">
        <v>150</v>
      </c>
      <c r="T46" s="42">
        <v>128</v>
      </c>
      <c r="U46" s="43">
        <v>150</v>
      </c>
    </row>
    <row r="47" spans="1:36" x14ac:dyDescent="0.3">
      <c r="C47">
        <v>2</v>
      </c>
      <c r="D47">
        <f>$AB$3</f>
        <v>23.5993746598872</v>
      </c>
      <c r="E47">
        <f>$AB$4</f>
        <v>22.894383895055299</v>
      </c>
      <c r="F47">
        <f>$AB$5</f>
        <v>22.208802178424801</v>
      </c>
      <c r="G47"/>
      <c r="H47"/>
      <c r="I47"/>
      <c r="K47" s="42">
        <v>2</v>
      </c>
      <c r="L47" s="42">
        <f>$AB$3</f>
        <v>23.5993746598872</v>
      </c>
      <c r="M47" s="42">
        <f>$AB$29</f>
        <v>23.6017110295154</v>
      </c>
      <c r="O47" s="42">
        <v>16</v>
      </c>
      <c r="P47" s="42" cm="1">
        <f t="array" ref="P47:P49">$AB$3:$AB$5</f>
        <v>23.5993746598872</v>
      </c>
      <c r="Q47" s="42" cm="1">
        <f t="array" ref="Q47:Q49">$AB$29:$AB$31</f>
        <v>23.6017110295154</v>
      </c>
      <c r="S47" s="42">
        <v>1</v>
      </c>
      <c r="T47" s="42">
        <f>$AB$39</f>
        <v>128.383214651157</v>
      </c>
      <c r="U47" s="42">
        <f>$AB$40</f>
        <v>125.34844602445</v>
      </c>
      <c r="AG47" s="44" t="s">
        <v>76</v>
      </c>
      <c r="AI47" s="9">
        <v>20</v>
      </c>
      <c r="AJ47" s="42">
        <f>$AB$38</f>
        <v>23.217571882818401</v>
      </c>
    </row>
    <row r="48" spans="1:36" x14ac:dyDescent="0.3">
      <c r="C48">
        <v>4</v>
      </c>
      <c r="D48">
        <f>$AB$7</f>
        <v>22.760841093026901</v>
      </c>
      <c r="E48">
        <f>$AB$10</f>
        <v>23.342172193760099</v>
      </c>
      <c r="F48" s="42">
        <f>$AB$12</f>
        <v>23.6051104355187</v>
      </c>
      <c r="G48"/>
      <c r="H48"/>
      <c r="I48"/>
      <c r="K48" s="42">
        <v>4</v>
      </c>
      <c r="L48" s="42">
        <f>$AB$7</f>
        <v>22.760841093026901</v>
      </c>
      <c r="M48" s="42" cm="1">
        <f t="array" ref="M48:M49">$AB$32:$AB$33</f>
        <v>23.026761672473999</v>
      </c>
      <c r="O48" s="42">
        <v>32</v>
      </c>
      <c r="P48" s="42">
        <v>22.894383895055299</v>
      </c>
      <c r="Q48" s="42">
        <v>23.7838051109199</v>
      </c>
      <c r="S48" s="42">
        <v>2</v>
      </c>
      <c r="T48" s="42">
        <f>$AB$14</f>
        <v>41.785565205473098</v>
      </c>
      <c r="U48" s="42">
        <f>$AB$41</f>
        <v>40.2891459504309</v>
      </c>
      <c r="AI48" s="9">
        <v>40</v>
      </c>
      <c r="AJ48" s="42">
        <f>$AB$37</f>
        <v>23.1632275768035</v>
      </c>
    </row>
    <row r="49" spans="3:37" x14ac:dyDescent="0.3">
      <c r="C49">
        <v>8</v>
      </c>
      <c r="D49">
        <f>$AB$9</f>
        <v>22.436224652577799</v>
      </c>
      <c r="E49">
        <f>$AB$12</f>
        <v>23.6051104355187</v>
      </c>
      <c r="F49" s="42">
        <f>$AB$13</f>
        <v>23.396310211796401</v>
      </c>
      <c r="G49"/>
      <c r="H49"/>
      <c r="I49"/>
      <c r="K49" s="42">
        <v>8</v>
      </c>
      <c r="L49" s="42">
        <f>$AB$9</f>
        <v>22.436224652577799</v>
      </c>
      <c r="M49" s="42">
        <v>22.643703991432801</v>
      </c>
      <c r="O49" s="42">
        <v>64</v>
      </c>
      <c r="P49" s="42">
        <v>22.208802178424801</v>
      </c>
      <c r="Q49" s="42">
        <v>23.209155607740499</v>
      </c>
      <c r="S49" s="42">
        <v>3</v>
      </c>
      <c r="T49" s="42">
        <f>$AB$3</f>
        <v>23.5993746598872</v>
      </c>
      <c r="U49" s="42">
        <f>$AB$29</f>
        <v>23.6017110295154</v>
      </c>
      <c r="AI49" s="45">
        <v>50</v>
      </c>
      <c r="AJ49" s="42">
        <f>$AB$3</f>
        <v>23.5993746598872</v>
      </c>
    </row>
    <row r="50" spans="3:37" x14ac:dyDescent="0.3">
      <c r="C50"/>
      <c r="D50"/>
      <c r="E50"/>
      <c r="G50"/>
      <c r="H50"/>
      <c r="I50"/>
      <c r="AI50" s="9">
        <v>60</v>
      </c>
      <c r="AJ50" s="42">
        <f>$AB$35</f>
        <v>23.437054446680801</v>
      </c>
    </row>
    <row r="51" spans="3:37" x14ac:dyDescent="0.3">
      <c r="AI51" s="42">
        <v>80</v>
      </c>
      <c r="AJ51" s="42">
        <f>$AB$36</f>
        <v>23.866248546238701</v>
      </c>
    </row>
    <row r="52" spans="3:37" x14ac:dyDescent="0.3">
      <c r="AI52" s="43">
        <v>100</v>
      </c>
      <c r="AJ52" s="42">
        <f>$AB$24</f>
        <v>23.082808800817102</v>
      </c>
    </row>
    <row r="59" spans="3:37" x14ac:dyDescent="0.3">
      <c r="AI59" s="42">
        <v>16</v>
      </c>
      <c r="AJ59" s="42">
        <v>32</v>
      </c>
      <c r="AK59" s="42">
        <v>64</v>
      </c>
    </row>
    <row r="60" spans="3:37" x14ac:dyDescent="0.3">
      <c r="AH60" s="42">
        <v>2</v>
      </c>
    </row>
    <row r="61" spans="3:37" x14ac:dyDescent="0.3">
      <c r="AH61" s="42">
        <v>4</v>
      </c>
    </row>
    <row r="62" spans="3:37" x14ac:dyDescent="0.3">
      <c r="AH62" s="42">
        <v>8</v>
      </c>
    </row>
    <row r="69" spans="5:21" x14ac:dyDescent="0.3">
      <c r="J69" s="42">
        <v>128</v>
      </c>
      <c r="K69" s="42">
        <v>150</v>
      </c>
      <c r="P69" s="42">
        <v>128</v>
      </c>
      <c r="Q69" s="42">
        <v>150</v>
      </c>
      <c r="T69" s="42">
        <v>128</v>
      </c>
      <c r="U69" s="43">
        <v>150</v>
      </c>
    </row>
    <row r="70" spans="5:21" x14ac:dyDescent="0.3">
      <c r="I70" s="42">
        <v>2</v>
      </c>
      <c r="J70" s="42">
        <f>$Z$3</f>
        <v>86.078930385894765</v>
      </c>
      <c r="K70" s="42">
        <f>$Z$29</f>
        <v>87.626820378818167</v>
      </c>
      <c r="O70" s="42">
        <v>16</v>
      </c>
      <c r="P70" s="42" cm="1">
        <f t="array" ref="P70:P72">$Z$3:$Z$5</f>
        <v>86.078930385894765</v>
      </c>
      <c r="Q70" s="42" cm="1">
        <f t="array" ref="Q70:Q72">$Z$29:$Z$31</f>
        <v>87.626820378818167</v>
      </c>
      <c r="S70" s="42">
        <v>1</v>
      </c>
      <c r="T70" s="42">
        <f>$Z$39</f>
        <v>87.261678534884197</v>
      </c>
      <c r="U70" s="42">
        <f>$Z$40</f>
        <v>87.56515539755496</v>
      </c>
    </row>
    <row r="71" spans="5:21" x14ac:dyDescent="0.3">
      <c r="I71" s="42">
        <v>4</v>
      </c>
      <c r="J71" s="42">
        <f>$Z$7</f>
        <v>86.873138259532851</v>
      </c>
      <c r="K71" s="42" cm="1">
        <f t="array" ref="K71:K72">$Z$32:$Z$33</f>
        <v>87.158782686506967</v>
      </c>
      <c r="O71" s="42">
        <v>32</v>
      </c>
      <c r="P71" s="42">
        <v>90.751418998206802</v>
      </c>
      <c r="Q71" s="42">
        <v>92.231496499471248</v>
      </c>
      <c r="S71" s="42">
        <v>2</v>
      </c>
      <c r="T71" s="42">
        <f>$Z$14</f>
        <v>86.035683443157211</v>
      </c>
      <c r="U71" s="42">
        <f>$Z$41</f>
        <v>87.555325400762385</v>
      </c>
    </row>
    <row r="72" spans="5:21" x14ac:dyDescent="0.3">
      <c r="I72" s="42">
        <v>8</v>
      </c>
      <c r="J72" s="42">
        <f>$Z$9</f>
        <v>87.791630571412014</v>
      </c>
      <c r="K72" s="42">
        <v>89.605023209339066</v>
      </c>
      <c r="O72" s="42">
        <v>64</v>
      </c>
      <c r="P72" s="42">
        <v>94.36651312430196</v>
      </c>
      <c r="Q72" s="42">
        <v>95.318457669621225</v>
      </c>
      <c r="S72" s="42">
        <v>3</v>
      </c>
      <c r="T72" s="42">
        <f>$Z$3</f>
        <v>86.078930385894765</v>
      </c>
      <c r="U72" s="42">
        <f>$Z$29</f>
        <v>87.626820378818167</v>
      </c>
    </row>
    <row r="74" spans="5:21" x14ac:dyDescent="0.3">
      <c r="E74" s="44" t="s">
        <v>52</v>
      </c>
    </row>
    <row r="93" spans="11:21" x14ac:dyDescent="0.3">
      <c r="L93" s="42">
        <v>128</v>
      </c>
      <c r="M93" s="42">
        <v>150</v>
      </c>
      <c r="P93" s="42">
        <v>128</v>
      </c>
      <c r="Q93" s="42">
        <v>150</v>
      </c>
      <c r="T93" s="42">
        <v>128</v>
      </c>
      <c r="U93" s="43">
        <v>150</v>
      </c>
    </row>
    <row r="94" spans="11:21" x14ac:dyDescent="0.3">
      <c r="K94" s="42">
        <v>2</v>
      </c>
      <c r="L94" s="42">
        <f>$AA$3</f>
        <v>13.921069614105239</v>
      </c>
      <c r="M94" s="42">
        <f>$AA$29</f>
        <v>12.373179621181835</v>
      </c>
      <c r="O94" s="42">
        <v>16</v>
      </c>
      <c r="P94" s="42" cm="1">
        <f t="array" ref="P94:P96">$AA$3:$AA$5</f>
        <v>13.921069614105239</v>
      </c>
      <c r="Q94" s="42" cm="1">
        <f t="array" ref="Q94:Q96">$AA$29:$AA$31</f>
        <v>12.373179621181835</v>
      </c>
      <c r="S94" s="42">
        <v>1</v>
      </c>
      <c r="T94" s="42">
        <f>$AA$39</f>
        <v>12.738321465115792</v>
      </c>
      <c r="U94" s="42">
        <f>$AA$40</f>
        <v>12.434844602445034</v>
      </c>
    </row>
    <row r="95" spans="11:21" x14ac:dyDescent="0.3">
      <c r="K95" s="42">
        <v>4</v>
      </c>
      <c r="L95" s="42">
        <f>$AA$7</f>
        <v>13.126861740467147</v>
      </c>
      <c r="M95" s="42" cm="1">
        <f t="array" ref="M95:M96">$AA$32:$AA$33</f>
        <v>12.841217313493033</v>
      </c>
      <c r="O95" s="42">
        <v>32</v>
      </c>
      <c r="P95" s="42">
        <v>9.2485810017931982</v>
      </c>
      <c r="Q95" s="42">
        <v>7.7685035005287411</v>
      </c>
      <c r="S95" s="42">
        <v>2</v>
      </c>
      <c r="T95" s="42">
        <f>$AA$14</f>
        <v>13.964316556842785</v>
      </c>
      <c r="U95" s="42">
        <f>$AA$41</f>
        <v>12.444674599237619</v>
      </c>
    </row>
    <row r="96" spans="11:21" x14ac:dyDescent="0.3">
      <c r="K96" s="42">
        <v>8</v>
      </c>
      <c r="L96" s="42">
        <f>$AA$9</f>
        <v>12.20836942858798</v>
      </c>
      <c r="M96" s="42">
        <v>10.394976790660932</v>
      </c>
      <c r="O96" s="42">
        <v>64</v>
      </c>
      <c r="P96" s="42">
        <v>5.6334868756980478</v>
      </c>
      <c r="Q96" s="42">
        <v>4.6815423303787727</v>
      </c>
      <c r="S96" s="42">
        <v>3</v>
      </c>
      <c r="T96" s="42">
        <f>$AA$3</f>
        <v>13.921069614105239</v>
      </c>
      <c r="U96" s="42">
        <f>$AA$29</f>
        <v>12.373179621181835</v>
      </c>
    </row>
    <row r="97" spans="5:5" x14ac:dyDescent="0.3">
      <c r="E97" s="44" t="s">
        <v>53</v>
      </c>
    </row>
    <row r="117" spans="5:20" x14ac:dyDescent="0.3">
      <c r="K117" s="42">
        <v>128</v>
      </c>
      <c r="L117" s="42">
        <v>150</v>
      </c>
      <c r="O117" s="42">
        <v>128</v>
      </c>
      <c r="P117" s="42">
        <v>150</v>
      </c>
      <c r="S117" s="42">
        <v>128</v>
      </c>
      <c r="T117" s="43">
        <v>150</v>
      </c>
    </row>
    <row r="118" spans="5:20" x14ac:dyDescent="0.3">
      <c r="J118" s="42">
        <v>2</v>
      </c>
      <c r="K118" s="42">
        <f>$L$3</f>
        <v>43530174</v>
      </c>
      <c r="L118" s="42">
        <f>$L$29</f>
        <v>58115187</v>
      </c>
      <c r="N118" s="42">
        <v>16</v>
      </c>
      <c r="O118" s="42" cm="1">
        <f t="array" ref="O118:O120">$L$3:$L$5</f>
        <v>43530174</v>
      </c>
      <c r="P118" s="42" cm="1">
        <f t="array" ref="P118:P120">$L$29:$L$31</f>
        <v>58115187</v>
      </c>
      <c r="R118" s="42">
        <v>1</v>
      </c>
      <c r="S118" s="42">
        <f>$L$39</f>
        <v>210891497</v>
      </c>
      <c r="T118" s="42">
        <f>$L$40</f>
        <v>271798551</v>
      </c>
    </row>
    <row r="119" spans="5:20" x14ac:dyDescent="0.3">
      <c r="E119" s="44" t="s">
        <v>75</v>
      </c>
      <c r="J119" s="42">
        <v>4</v>
      </c>
      <c r="K119" s="42">
        <f>$L$7</f>
        <v>43052898</v>
      </c>
      <c r="L119" s="42" cm="1">
        <f t="array" ref="L119:L120">$L$32:$L$33</f>
        <v>58330811</v>
      </c>
      <c r="N119" s="42">
        <v>32</v>
      </c>
      <c r="O119" s="42">
        <v>41843038</v>
      </c>
      <c r="P119" s="42">
        <v>56399783</v>
      </c>
      <c r="R119" s="42">
        <v>2</v>
      </c>
      <c r="S119" s="42">
        <f>$L$14</f>
        <v>77512954</v>
      </c>
      <c r="T119" s="42">
        <f>$L$41</f>
        <v>98409807</v>
      </c>
    </row>
    <row r="120" spans="5:20" x14ac:dyDescent="0.3">
      <c r="J120" s="42">
        <v>8</v>
      </c>
      <c r="K120" s="42">
        <f>$L$9</f>
        <v>42786782</v>
      </c>
      <c r="L120" s="42">
        <v>57076747</v>
      </c>
      <c r="N120" s="42">
        <v>64</v>
      </c>
      <c r="O120" s="42">
        <v>39529482</v>
      </c>
      <c r="P120" s="42">
        <v>53242735</v>
      </c>
      <c r="R120" s="42">
        <v>3</v>
      </c>
      <c r="S120" s="42">
        <f>$L$3</f>
        <v>43530174</v>
      </c>
      <c r="T120" s="42">
        <f>$L$29</f>
        <v>58115187</v>
      </c>
    </row>
  </sheetData>
  <sortState xmlns:xlrd2="http://schemas.microsoft.com/office/spreadsheetml/2017/richdata2" ref="AI47:AJ52">
    <sortCondition ref="AI47:AI52"/>
  </sortState>
  <mergeCells count="13">
    <mergeCell ref="A1:A2"/>
    <mergeCell ref="AB1:AE1"/>
    <mergeCell ref="B1:B2"/>
    <mergeCell ref="C1:C2"/>
    <mergeCell ref="M1:Q1"/>
    <mergeCell ref="R1:V1"/>
    <mergeCell ref="W1:AA1"/>
    <mergeCell ref="L1:L2"/>
    <mergeCell ref="E1:F1"/>
    <mergeCell ref="G1:H1"/>
    <mergeCell ref="I1:J1"/>
    <mergeCell ref="K1:K2"/>
    <mergeCell ref="D1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AC2-1259-4D0E-A01A-5D89372A8C80}">
  <dimension ref="A1:AS1129"/>
  <sheetViews>
    <sheetView topLeftCell="A24" zoomScale="48" zoomScaleNormal="53" workbookViewId="0">
      <selection activeCell="O49" sqref="A1:XFD1048576"/>
    </sheetView>
  </sheetViews>
  <sheetFormatPr defaultRowHeight="14.4" x14ac:dyDescent="0.3"/>
  <cols>
    <col min="1" max="1" width="9.6640625" customWidth="1"/>
    <col min="2" max="2" width="8.88671875" style="9"/>
    <col min="3" max="3" width="14.5546875" style="7" bestFit="1" customWidth="1"/>
    <col min="4" max="4" width="13.88671875" style="8" bestFit="1" customWidth="1"/>
    <col min="5" max="5" width="14.5546875" style="7" bestFit="1" customWidth="1"/>
    <col min="6" max="6" width="13.88671875" style="8" bestFit="1" customWidth="1"/>
    <col min="7" max="7" width="14.5546875" style="7" bestFit="1" customWidth="1"/>
    <col min="8" max="8" width="13.88671875" style="8" bestFit="1" customWidth="1"/>
    <col min="9" max="9" width="13.5546875" style="9" customWidth="1"/>
    <col min="10" max="10" width="13.33203125" style="9" customWidth="1"/>
    <col min="11" max="11" width="12.88671875" style="7" customWidth="1"/>
    <col min="12" max="12" width="13" customWidth="1"/>
    <col min="13" max="13" width="9.77734375" customWidth="1"/>
    <col min="15" max="15" width="9.5546875" style="8" customWidth="1"/>
    <col min="16" max="16" width="9.5546875" customWidth="1"/>
    <col min="17" max="17" width="14.109375" bestFit="1" customWidth="1"/>
    <col min="18" max="18" width="8.88671875" customWidth="1"/>
    <col min="21" max="21" width="8.88671875" style="8"/>
    <col min="22" max="22" width="8.88671875" style="7"/>
    <col min="26" max="26" width="8.88671875" style="8"/>
    <col min="30" max="30" width="8.88671875" style="8"/>
  </cols>
  <sheetData>
    <row r="1" spans="1:32" s="1" customFormat="1" ht="14.4" customHeight="1" x14ac:dyDescent="0.3">
      <c r="A1" s="31" t="s">
        <v>38</v>
      </c>
      <c r="B1" s="34" t="s">
        <v>57</v>
      </c>
      <c r="C1" s="31" t="s">
        <v>58</v>
      </c>
      <c r="D1" s="31" t="s">
        <v>17</v>
      </c>
      <c r="E1" s="35" t="s">
        <v>41</v>
      </c>
      <c r="F1" s="37"/>
      <c r="G1" s="35" t="s">
        <v>42</v>
      </c>
      <c r="H1" s="37"/>
      <c r="I1" s="35" t="s">
        <v>43</v>
      </c>
      <c r="J1" s="37"/>
      <c r="K1" s="40" t="s">
        <v>47</v>
      </c>
      <c r="L1" s="38" t="s">
        <v>48</v>
      </c>
      <c r="M1" s="35" t="s">
        <v>43</v>
      </c>
      <c r="N1" s="36"/>
      <c r="O1" s="36"/>
      <c r="P1" s="36"/>
      <c r="Q1" s="36"/>
      <c r="R1" s="36" t="s">
        <v>42</v>
      </c>
      <c r="S1" s="36"/>
      <c r="T1" s="36"/>
      <c r="U1" s="36"/>
      <c r="V1" s="36"/>
      <c r="W1" s="36" t="s">
        <v>41</v>
      </c>
      <c r="X1" s="36"/>
      <c r="Y1" s="36"/>
      <c r="Z1" s="36"/>
      <c r="AA1" s="36"/>
      <c r="AB1" s="47" t="s">
        <v>54</v>
      </c>
      <c r="AC1" s="47"/>
      <c r="AD1" s="47"/>
      <c r="AE1" s="47"/>
      <c r="AF1" s="46"/>
    </row>
    <row r="2" spans="1:32" s="1" customFormat="1" x14ac:dyDescent="0.3">
      <c r="A2" s="32"/>
      <c r="B2" s="34"/>
      <c r="C2" s="32"/>
      <c r="D2" s="32"/>
      <c r="E2" s="1" t="s">
        <v>39</v>
      </c>
      <c r="F2" s="10" t="s">
        <v>40</v>
      </c>
      <c r="G2" s="5" t="s">
        <v>39</v>
      </c>
      <c r="H2" s="10" t="s">
        <v>40</v>
      </c>
      <c r="I2" s="5" t="s">
        <v>39</v>
      </c>
      <c r="J2" s="10" t="s">
        <v>40</v>
      </c>
      <c r="K2" s="41"/>
      <c r="L2" s="39"/>
      <c r="M2" s="5" t="s">
        <v>49</v>
      </c>
      <c r="N2" s="1" t="s">
        <v>50</v>
      </c>
      <c r="O2" s="4" t="s">
        <v>51</v>
      </c>
      <c r="P2" s="4" t="s">
        <v>52</v>
      </c>
      <c r="Q2" s="6" t="s">
        <v>53</v>
      </c>
      <c r="R2" s="5" t="s">
        <v>49</v>
      </c>
      <c r="S2" s="1" t="s">
        <v>50</v>
      </c>
      <c r="T2" s="4" t="s">
        <v>51</v>
      </c>
      <c r="U2" s="4" t="s">
        <v>52</v>
      </c>
      <c r="V2" s="6" t="s">
        <v>53</v>
      </c>
      <c r="W2" s="5" t="s">
        <v>49</v>
      </c>
      <c r="X2" s="1" t="s">
        <v>50</v>
      </c>
      <c r="Y2" s="4" t="s">
        <v>51</v>
      </c>
      <c r="Z2" s="4" t="s">
        <v>52</v>
      </c>
      <c r="AA2" s="6" t="s">
        <v>53</v>
      </c>
      <c r="AB2" s="1" t="s">
        <v>41</v>
      </c>
      <c r="AC2" s="1" t="s">
        <v>42</v>
      </c>
      <c r="AD2" s="1" t="s">
        <v>43</v>
      </c>
      <c r="AE2" s="10" t="s">
        <v>55</v>
      </c>
    </row>
    <row r="3" spans="1:32" x14ac:dyDescent="0.3">
      <c r="A3" s="9">
        <v>1</v>
      </c>
      <c r="B3">
        <v>128</v>
      </c>
      <c r="C3" s="9">
        <v>50</v>
      </c>
      <c r="D3" s="9">
        <v>3</v>
      </c>
      <c r="E3">
        <v>16</v>
      </c>
      <c r="F3" s="8">
        <v>2</v>
      </c>
      <c r="G3" s="7">
        <v>64</v>
      </c>
      <c r="H3" s="8">
        <v>4</v>
      </c>
      <c r="I3" s="7">
        <v>256</v>
      </c>
      <c r="J3" s="8">
        <v>8</v>
      </c>
      <c r="K3" s="9">
        <v>240181</v>
      </c>
      <c r="L3" s="9">
        <v>13734221</v>
      </c>
      <c r="M3" s="7">
        <v>14806</v>
      </c>
      <c r="N3">
        <v>7369</v>
      </c>
      <c r="O3">
        <f>M3-N3</f>
        <v>7437</v>
      </c>
      <c r="P3">
        <f t="shared" ref="P3:P12" si="0">N3/M3*100</f>
        <v>49.770363366202893</v>
      </c>
      <c r="Q3" s="8">
        <f>O3/M3*100</f>
        <v>50.229636633797114</v>
      </c>
      <c r="R3" s="7">
        <v>46364</v>
      </c>
      <c r="S3">
        <v>30404</v>
      </c>
      <c r="T3">
        <f>R3-S3</f>
        <v>15960</v>
      </c>
      <c r="U3">
        <f>S3/R3*100</f>
        <v>65.576740574583724</v>
      </c>
      <c r="V3" s="8">
        <f>T3/R3*100</f>
        <v>34.423259425416269</v>
      </c>
      <c r="W3" s="7">
        <f>K3</f>
        <v>240181</v>
      </c>
      <c r="X3">
        <v>185986</v>
      </c>
      <c r="Y3">
        <f>W3-X3</f>
        <v>54195</v>
      </c>
      <c r="Z3">
        <f>X3/W3*100</f>
        <v>77.435767192242523</v>
      </c>
      <c r="AA3" s="8">
        <f>Y3/W3*100</f>
        <v>22.564232807757485</v>
      </c>
      <c r="AB3">
        <v>51.392710311938302</v>
      </c>
      <c r="AC3">
        <v>223.33004069437499</v>
      </c>
      <c r="AD3">
        <v>602.29636633797099</v>
      </c>
      <c r="AE3" s="8">
        <v>1000</v>
      </c>
    </row>
    <row r="4" spans="1:32" x14ac:dyDescent="0.3">
      <c r="A4" s="9">
        <v>2</v>
      </c>
      <c r="B4"/>
      <c r="C4" s="9"/>
      <c r="D4" s="9"/>
      <c r="E4">
        <v>32</v>
      </c>
      <c r="I4" s="7"/>
      <c r="J4" s="8"/>
      <c r="K4" s="9">
        <v>240181</v>
      </c>
      <c r="L4" s="9">
        <v>13447645</v>
      </c>
      <c r="M4" s="7">
        <v>14543</v>
      </c>
      <c r="N4">
        <v>7024</v>
      </c>
      <c r="O4">
        <f t="shared" ref="O4:O12" si="1">M4-N4</f>
        <v>7519</v>
      </c>
      <c r="P4">
        <f t="shared" si="0"/>
        <v>48.298150312865296</v>
      </c>
      <c r="Q4" s="8">
        <f t="shared" ref="Q4:Q37" si="2">O4/M4*100</f>
        <v>51.701849687134704</v>
      </c>
      <c r="R4" s="7">
        <v>30470</v>
      </c>
      <c r="S4">
        <v>14712</v>
      </c>
      <c r="T4">
        <f t="shared" ref="T4:T22" si="3">R4-S4</f>
        <v>15758</v>
      </c>
      <c r="U4">
        <f t="shared" ref="U4:U22" si="4">S4/R4*100</f>
        <v>48.283557597637021</v>
      </c>
      <c r="V4" s="8">
        <f t="shared" ref="V4:V22" si="5">T4/R4*100</f>
        <v>51.716442402362986</v>
      </c>
      <c r="W4" s="7">
        <f>K4</f>
        <v>240181</v>
      </c>
      <c r="X4">
        <v>205371</v>
      </c>
      <c r="Y4">
        <f t="shared" ref="Y4:Y22" si="6">W4-X4</f>
        <v>34810</v>
      </c>
      <c r="Z4">
        <f t="shared" ref="Z4:Z22" si="7">X4/W4*100</f>
        <v>85.506763649081321</v>
      </c>
      <c r="AA4" s="8">
        <f t="shared" ref="AA4:AA22" si="8">Y4/W4*100</f>
        <v>14.493236350918682</v>
      </c>
      <c r="AB4">
        <v>49.566837265104397</v>
      </c>
      <c r="AC4">
        <v>335.10001554639598</v>
      </c>
      <c r="AD4">
        <v>617.018496871347</v>
      </c>
      <c r="AE4" s="8"/>
    </row>
    <row r="5" spans="1:32" x14ac:dyDescent="0.3">
      <c r="A5" s="9">
        <v>3</v>
      </c>
      <c r="B5"/>
      <c r="C5" s="9"/>
      <c r="D5" s="9"/>
      <c r="E5">
        <v>64</v>
      </c>
      <c r="I5" s="7"/>
      <c r="J5" s="8"/>
      <c r="K5" s="9">
        <v>240181</v>
      </c>
      <c r="L5" s="9">
        <v>12651033</v>
      </c>
      <c r="M5" s="7">
        <v>11406</v>
      </c>
      <c r="N5">
        <v>3783</v>
      </c>
      <c r="O5">
        <f t="shared" si="1"/>
        <v>7623</v>
      </c>
      <c r="P5">
        <f t="shared" si="0"/>
        <v>33.166754339821146</v>
      </c>
      <c r="Q5" s="8">
        <f t="shared" si="2"/>
        <v>66.833245660178846</v>
      </c>
      <c r="R5" s="7">
        <v>18817</v>
      </c>
      <c r="S5">
        <v>6296</v>
      </c>
      <c r="T5">
        <f t="shared" si="3"/>
        <v>12521</v>
      </c>
      <c r="U5">
        <f t="shared" si="4"/>
        <v>33.459106127437956</v>
      </c>
      <c r="V5" s="8">
        <f t="shared" si="5"/>
        <v>66.540893872562052</v>
      </c>
      <c r="W5" s="7">
        <f>K5</f>
        <v>240181</v>
      </c>
      <c r="X5">
        <v>218405</v>
      </c>
      <c r="Y5">
        <f t="shared" si="6"/>
        <v>21776</v>
      </c>
      <c r="Z5">
        <f t="shared" si="7"/>
        <v>90.933504315495398</v>
      </c>
      <c r="AA5" s="8">
        <f t="shared" si="8"/>
        <v>9.0664956845046021</v>
      </c>
      <c r="AB5">
        <v>48.803577618764798</v>
      </c>
      <c r="AC5">
        <v>527.25528453584502</v>
      </c>
      <c r="AD5">
        <v>768.33245660178795</v>
      </c>
      <c r="AE5" s="8"/>
    </row>
    <row r="6" spans="1:32" x14ac:dyDescent="0.3">
      <c r="A6" s="9">
        <v>4</v>
      </c>
      <c r="B6"/>
      <c r="C6" s="9"/>
      <c r="D6" s="9"/>
      <c r="E6">
        <v>128</v>
      </c>
      <c r="I6" s="7"/>
      <c r="J6" s="8"/>
      <c r="K6" s="9">
        <v>240181</v>
      </c>
      <c r="L6" s="9">
        <v>12060949</v>
      </c>
      <c r="M6" s="7">
        <v>9115</v>
      </c>
      <c r="N6">
        <v>1550</v>
      </c>
      <c r="O6">
        <f t="shared" si="1"/>
        <v>7565</v>
      </c>
      <c r="P6">
        <f t="shared" si="0"/>
        <v>17.004936917169498</v>
      </c>
      <c r="Q6" s="8">
        <f t="shared" si="2"/>
        <v>82.995063082830498</v>
      </c>
      <c r="R6" s="7">
        <v>12037</v>
      </c>
      <c r="S6">
        <v>2144</v>
      </c>
      <c r="T6">
        <f t="shared" si="3"/>
        <v>9893</v>
      </c>
      <c r="U6">
        <f t="shared" si="4"/>
        <v>17.811747113068041</v>
      </c>
      <c r="V6" s="8">
        <f t="shared" si="5"/>
        <v>82.188252886931963</v>
      </c>
      <c r="W6" s="7">
        <f>K6</f>
        <v>240181</v>
      </c>
      <c r="X6">
        <v>226068</v>
      </c>
      <c r="Y6">
        <f t="shared" si="6"/>
        <v>14113</v>
      </c>
      <c r="Z6">
        <f t="shared" si="7"/>
        <v>94.124014805500849</v>
      </c>
      <c r="AA6" s="8">
        <f t="shared" si="8"/>
        <v>5.8759851944991484</v>
      </c>
      <c r="AB6">
        <v>46.850910424023297</v>
      </c>
      <c r="AC6">
        <v>780.31017618878604</v>
      </c>
      <c r="AD6">
        <v>929.95063082830495</v>
      </c>
      <c r="AE6" s="8"/>
    </row>
    <row r="7" spans="1:32" x14ac:dyDescent="0.3">
      <c r="A7" s="9">
        <v>5</v>
      </c>
      <c r="B7"/>
      <c r="C7" s="9"/>
      <c r="D7" s="9"/>
      <c r="E7">
        <v>16</v>
      </c>
      <c r="F7" s="8">
        <v>4</v>
      </c>
      <c r="G7" s="7">
        <v>64</v>
      </c>
      <c r="H7" s="8">
        <v>4</v>
      </c>
      <c r="I7" s="7">
        <v>256</v>
      </c>
      <c r="J7" s="8">
        <v>8</v>
      </c>
      <c r="K7" s="9">
        <v>240181</v>
      </c>
      <c r="L7" s="9">
        <v>13785469</v>
      </c>
      <c r="M7" s="7">
        <v>14916</v>
      </c>
      <c r="N7">
        <v>7545</v>
      </c>
      <c r="O7">
        <f t="shared" si="1"/>
        <v>7371</v>
      </c>
      <c r="P7">
        <f t="shared" si="0"/>
        <v>50.583266291230885</v>
      </c>
      <c r="Q7" s="8">
        <f t="shared" si="2"/>
        <v>49.416733708769108</v>
      </c>
      <c r="R7" s="7">
        <v>46829</v>
      </c>
      <c r="S7">
        <v>30711</v>
      </c>
      <c r="T7">
        <f t="shared" si="3"/>
        <v>16118</v>
      </c>
      <c r="U7">
        <f t="shared" si="4"/>
        <v>65.581156975378505</v>
      </c>
      <c r="V7" s="8">
        <f t="shared" si="5"/>
        <v>34.418843024621495</v>
      </c>
      <c r="W7" s="7">
        <f>K7</f>
        <v>240181</v>
      </c>
      <c r="X7">
        <v>184601</v>
      </c>
      <c r="Y7">
        <f t="shared" si="6"/>
        <v>55580</v>
      </c>
      <c r="Z7">
        <f t="shared" si="7"/>
        <v>76.859118747944251</v>
      </c>
      <c r="AA7" s="8">
        <f t="shared" si="8"/>
        <v>23.140881252055742</v>
      </c>
      <c r="AB7">
        <v>52.026921244563802</v>
      </c>
      <c r="AC7">
        <v>220.505523055786</v>
      </c>
      <c r="AD7">
        <v>594.16733708769095</v>
      </c>
      <c r="AE7" s="8"/>
    </row>
    <row r="8" spans="1:32" x14ac:dyDescent="0.3">
      <c r="A8" s="9">
        <v>6</v>
      </c>
      <c r="B8"/>
      <c r="C8" s="9"/>
      <c r="D8" s="9"/>
      <c r="E8"/>
      <c r="F8" s="8">
        <v>8</v>
      </c>
      <c r="I8" s="7"/>
      <c r="J8" s="8"/>
      <c r="K8" s="9">
        <v>240181</v>
      </c>
      <c r="L8" s="9">
        <v>14023593</v>
      </c>
      <c r="M8" s="7">
        <v>15794</v>
      </c>
      <c r="N8">
        <v>8360</v>
      </c>
      <c r="O8">
        <f t="shared" si="1"/>
        <v>7434</v>
      </c>
      <c r="P8">
        <f t="shared" si="0"/>
        <v>52.931492972014695</v>
      </c>
      <c r="Q8" s="8">
        <f t="shared" si="2"/>
        <v>47.068507027985312</v>
      </c>
      <c r="R8" s="7">
        <v>47907</v>
      </c>
      <c r="S8">
        <v>30689</v>
      </c>
      <c r="T8">
        <f t="shared" si="3"/>
        <v>17218</v>
      </c>
      <c r="U8">
        <f t="shared" si="4"/>
        <v>64.059532009935921</v>
      </c>
      <c r="V8" s="8">
        <f t="shared" si="5"/>
        <v>35.940467990064086</v>
      </c>
      <c r="W8" s="7">
        <f>K8</f>
        <v>240181</v>
      </c>
      <c r="X8">
        <v>183230</v>
      </c>
      <c r="Y8">
        <f t="shared" si="6"/>
        <v>56951</v>
      </c>
      <c r="Z8">
        <f t="shared" si="7"/>
        <v>76.28829924098909</v>
      </c>
      <c r="AA8" s="8">
        <f t="shared" si="8"/>
        <v>23.711700759010913</v>
      </c>
      <c r="AB8">
        <v>53.428202930668498</v>
      </c>
      <c r="AC8">
        <v>221.10688500800501</v>
      </c>
      <c r="AD8">
        <v>570.68507027985299</v>
      </c>
      <c r="AE8" s="8"/>
    </row>
    <row r="9" spans="1:32" x14ac:dyDescent="0.3">
      <c r="A9" s="9">
        <v>7</v>
      </c>
      <c r="B9"/>
      <c r="C9" s="9"/>
      <c r="D9" s="9"/>
      <c r="E9">
        <v>32</v>
      </c>
      <c r="F9" s="8">
        <v>4</v>
      </c>
      <c r="G9" s="7">
        <v>64</v>
      </c>
      <c r="H9" s="8">
        <v>4</v>
      </c>
      <c r="I9" s="7">
        <v>256</v>
      </c>
      <c r="J9" s="8">
        <v>8</v>
      </c>
      <c r="K9" s="9">
        <v>240181</v>
      </c>
      <c r="L9" s="9">
        <v>13336329</v>
      </c>
      <c r="M9">
        <v>13972</v>
      </c>
      <c r="N9">
        <v>6561</v>
      </c>
      <c r="O9">
        <f t="shared" si="1"/>
        <v>7411</v>
      </c>
      <c r="P9">
        <f t="shared" si="0"/>
        <v>46.958202118522756</v>
      </c>
      <c r="Q9" s="8">
        <f t="shared" si="2"/>
        <v>53.041797881477237</v>
      </c>
      <c r="R9" s="7">
        <v>30688</v>
      </c>
      <c r="S9">
        <v>15465</v>
      </c>
      <c r="T9">
        <f t="shared" si="3"/>
        <v>15223</v>
      </c>
      <c r="U9">
        <f t="shared" si="4"/>
        <v>50.394290928050054</v>
      </c>
      <c r="V9" s="8">
        <f t="shared" si="5"/>
        <v>49.605709071949953</v>
      </c>
      <c r="W9" s="7">
        <f>K9</f>
        <v>240181</v>
      </c>
      <c r="X9">
        <v>204567</v>
      </c>
      <c r="Y9">
        <f t="shared" si="6"/>
        <v>35614</v>
      </c>
      <c r="Z9">
        <f t="shared" si="7"/>
        <v>85.172016104521177</v>
      </c>
      <c r="AA9" s="8">
        <f t="shared" si="8"/>
        <v>14.827983895478827</v>
      </c>
      <c r="AB9">
        <v>49.743039246269603</v>
      </c>
      <c r="AC9">
        <v>328.72330850812301</v>
      </c>
      <c r="AD9">
        <v>630.41797881477203</v>
      </c>
      <c r="AE9" s="8"/>
    </row>
    <row r="10" spans="1:32" x14ac:dyDescent="0.3">
      <c r="A10" s="9">
        <v>8</v>
      </c>
      <c r="B10"/>
      <c r="C10" s="9"/>
      <c r="D10" s="9"/>
      <c r="E10"/>
      <c r="F10" s="8">
        <v>8</v>
      </c>
      <c r="I10" s="7"/>
      <c r="J10" s="8"/>
      <c r="K10" s="9">
        <v>240181</v>
      </c>
      <c r="L10" s="9">
        <v>13446253</v>
      </c>
      <c r="M10" s="7">
        <v>14756</v>
      </c>
      <c r="N10">
        <v>7252</v>
      </c>
      <c r="O10">
        <f t="shared" si="1"/>
        <v>7504</v>
      </c>
      <c r="P10">
        <f t="shared" si="0"/>
        <v>49.146110056925998</v>
      </c>
      <c r="Q10" s="8">
        <f t="shared" si="2"/>
        <v>50.853889943074002</v>
      </c>
      <c r="R10" s="7">
        <v>31125</v>
      </c>
      <c r="S10">
        <v>14920</v>
      </c>
      <c r="T10">
        <f t="shared" si="3"/>
        <v>16205</v>
      </c>
      <c r="U10">
        <f t="shared" si="4"/>
        <v>47.935742971887549</v>
      </c>
      <c r="V10" s="8">
        <f t="shared" si="5"/>
        <v>52.064257028112451</v>
      </c>
      <c r="W10" s="7">
        <f>K10</f>
        <v>240181</v>
      </c>
      <c r="X10">
        <v>204482</v>
      </c>
      <c r="Y10">
        <f t="shared" si="6"/>
        <v>35699</v>
      </c>
      <c r="Z10">
        <f t="shared" si="7"/>
        <v>85.136626127795296</v>
      </c>
      <c r="AA10" s="8">
        <f t="shared" si="8"/>
        <v>14.863373872204713</v>
      </c>
      <c r="AB10">
        <v>50.469954049206997</v>
      </c>
      <c r="AC10">
        <v>332.831256715667</v>
      </c>
      <c r="AD10">
        <v>608.53889943074</v>
      </c>
      <c r="AE10" s="8"/>
    </row>
    <row r="11" spans="1:32" x14ac:dyDescent="0.3">
      <c r="A11" s="9">
        <v>9</v>
      </c>
      <c r="B11"/>
      <c r="C11" s="9"/>
      <c r="D11" s="9"/>
      <c r="E11">
        <v>64</v>
      </c>
      <c r="F11" s="8">
        <v>4</v>
      </c>
      <c r="I11" s="7"/>
      <c r="J11" s="8"/>
      <c r="K11" s="9">
        <v>240181</v>
      </c>
      <c r="L11" s="9">
        <v>12728369</v>
      </c>
      <c r="M11" s="7">
        <v>12685</v>
      </c>
      <c r="N11">
        <v>4933</v>
      </c>
      <c r="O11">
        <f t="shared" si="1"/>
        <v>7752</v>
      </c>
      <c r="P11">
        <f t="shared" si="0"/>
        <v>38.888450926290894</v>
      </c>
      <c r="Q11" s="8">
        <f t="shared" si="2"/>
        <v>61.111549073709106</v>
      </c>
      <c r="R11" s="7">
        <v>17288</v>
      </c>
      <c r="S11">
        <v>3475</v>
      </c>
      <c r="T11">
        <f t="shared" si="3"/>
        <v>13813</v>
      </c>
      <c r="U11">
        <f t="shared" si="4"/>
        <v>20.100647848218419</v>
      </c>
      <c r="V11" s="8">
        <f t="shared" si="5"/>
        <v>79.899352151781571</v>
      </c>
      <c r="W11" s="7">
        <f>K11</f>
        <v>240181</v>
      </c>
      <c r="X11">
        <v>220075</v>
      </c>
      <c r="Y11">
        <f t="shared" si="6"/>
        <v>20106</v>
      </c>
      <c r="Z11">
        <f t="shared" si="7"/>
        <v>91.628813269992222</v>
      </c>
      <c r="AA11" s="8">
        <f t="shared" si="8"/>
        <v>8.3711867300077856</v>
      </c>
      <c r="AB11">
        <v>49.902519891389602</v>
      </c>
      <c r="AC11">
        <v>584.17667014989797</v>
      </c>
      <c r="AD11">
        <v>711.11549073709102</v>
      </c>
      <c r="AE11" s="8"/>
    </row>
    <row r="12" spans="1:32" x14ac:dyDescent="0.3">
      <c r="A12" s="9">
        <v>10</v>
      </c>
      <c r="B12"/>
      <c r="C12" s="9"/>
      <c r="D12" s="9"/>
      <c r="E12"/>
      <c r="F12" s="8">
        <v>8</v>
      </c>
      <c r="I12" s="7"/>
      <c r="J12" s="8"/>
      <c r="K12" s="9">
        <v>240181</v>
      </c>
      <c r="L12" s="9">
        <v>12551613</v>
      </c>
      <c r="M12" s="7">
        <v>11939</v>
      </c>
      <c r="N12">
        <v>4309</v>
      </c>
      <c r="O12">
        <f t="shared" si="1"/>
        <v>7630</v>
      </c>
      <c r="P12">
        <f t="shared" si="0"/>
        <v>36.09179998324818</v>
      </c>
      <c r="Q12" s="8">
        <f t="shared" si="2"/>
        <v>63.908200016751827</v>
      </c>
      <c r="R12" s="7">
        <v>16024</v>
      </c>
      <c r="S12">
        <v>2850</v>
      </c>
      <c r="T12">
        <f t="shared" si="3"/>
        <v>13174</v>
      </c>
      <c r="U12">
        <f t="shared" si="4"/>
        <v>17.785821268097855</v>
      </c>
      <c r="V12" s="8">
        <f t="shared" si="5"/>
        <v>82.214178731902138</v>
      </c>
      <c r="W12" s="7">
        <f>K12</f>
        <v>240181</v>
      </c>
      <c r="X12">
        <v>221556</v>
      </c>
      <c r="Y12">
        <f t="shared" si="6"/>
        <v>18625</v>
      </c>
      <c r="Z12">
        <f t="shared" si="7"/>
        <v>92.245431570357354</v>
      </c>
      <c r="AA12" s="8">
        <f t="shared" si="8"/>
        <v>7.754568429642644</v>
      </c>
      <c r="AB12">
        <v>49.359830342722297</v>
      </c>
      <c r="AC12">
        <v>623.63019659303995</v>
      </c>
      <c r="AD12">
        <v>739.082000167518</v>
      </c>
      <c r="AE12" s="8"/>
    </row>
    <row r="13" spans="1:32" x14ac:dyDescent="0.3">
      <c r="A13" s="9">
        <v>11</v>
      </c>
      <c r="B13"/>
      <c r="C13" s="9"/>
      <c r="D13" s="9">
        <v>2</v>
      </c>
      <c r="E13">
        <v>16</v>
      </c>
      <c r="F13" s="8">
        <v>2</v>
      </c>
      <c r="G13" s="7">
        <v>64</v>
      </c>
      <c r="H13" s="8">
        <v>4</v>
      </c>
      <c r="I13" s="7"/>
      <c r="J13" s="8"/>
      <c r="K13" s="9">
        <v>240181</v>
      </c>
      <c r="L13" s="9">
        <v>23791413</v>
      </c>
      <c r="M13" s="7"/>
      <c r="O13"/>
      <c r="Q13" s="8"/>
      <c r="R13" s="7">
        <v>46257</v>
      </c>
      <c r="S13">
        <v>30660</v>
      </c>
      <c r="T13">
        <f t="shared" si="3"/>
        <v>15597</v>
      </c>
      <c r="U13">
        <f t="shared" si="4"/>
        <v>66.281860042804325</v>
      </c>
      <c r="V13" s="8">
        <f t="shared" si="5"/>
        <v>33.718139957195667</v>
      </c>
      <c r="W13" s="7">
        <f>K13</f>
        <v>240181</v>
      </c>
      <c r="X13">
        <v>185616</v>
      </c>
      <c r="Y13">
        <f t="shared" si="6"/>
        <v>54565</v>
      </c>
      <c r="Z13">
        <f t="shared" si="7"/>
        <v>77.281716705318075</v>
      </c>
      <c r="AA13" s="8">
        <f t="shared" si="8"/>
        <v>22.718283294681925</v>
      </c>
      <c r="AB13">
        <v>81.236750898879606</v>
      </c>
      <c r="AC13">
        <v>353.18139957195598</v>
      </c>
      <c r="AD13"/>
      <c r="AE13" s="8"/>
    </row>
    <row r="14" spans="1:32" x14ac:dyDescent="0.3">
      <c r="A14" s="9">
        <v>12</v>
      </c>
      <c r="B14"/>
      <c r="C14" s="9"/>
      <c r="D14" s="9"/>
      <c r="E14">
        <v>32</v>
      </c>
      <c r="I14" s="7"/>
      <c r="J14" s="8"/>
      <c r="K14" s="9">
        <v>240181</v>
      </c>
      <c r="L14" s="9">
        <v>22957021</v>
      </c>
      <c r="M14" s="7"/>
      <c r="O14"/>
      <c r="Q14" s="8"/>
      <c r="R14" s="7">
        <v>29433</v>
      </c>
      <c r="S14">
        <v>14229</v>
      </c>
      <c r="T14">
        <f t="shared" si="3"/>
        <v>15204</v>
      </c>
      <c r="U14">
        <f t="shared" si="4"/>
        <v>48.34369585159515</v>
      </c>
      <c r="V14" s="8">
        <f t="shared" si="5"/>
        <v>51.65630414840485</v>
      </c>
      <c r="W14" s="7">
        <f>K14</f>
        <v>240181</v>
      </c>
      <c r="X14">
        <v>206198</v>
      </c>
      <c r="Y14">
        <f t="shared" si="6"/>
        <v>33983</v>
      </c>
      <c r="Z14">
        <f t="shared" si="7"/>
        <v>85.851087304990813</v>
      </c>
      <c r="AA14" s="8">
        <f t="shared" si="8"/>
        <v>14.14891269500918</v>
      </c>
      <c r="AB14">
        <v>76.351879785463495</v>
      </c>
      <c r="AC14">
        <v>532.56304148404797</v>
      </c>
      <c r="AD14"/>
      <c r="AE14" s="8"/>
    </row>
    <row r="15" spans="1:32" x14ac:dyDescent="0.3">
      <c r="A15" s="9">
        <v>13</v>
      </c>
      <c r="B15"/>
      <c r="C15" s="9"/>
      <c r="D15" s="9"/>
      <c r="E15">
        <v>64</v>
      </c>
      <c r="I15" s="7"/>
      <c r="J15" s="8"/>
      <c r="K15" s="9">
        <v>240181</v>
      </c>
      <c r="L15" s="9">
        <v>17803901</v>
      </c>
      <c r="M15" s="7"/>
      <c r="O15"/>
      <c r="Q15" s="8"/>
      <c r="R15" s="7">
        <v>18890</v>
      </c>
      <c r="S15">
        <v>6388</v>
      </c>
      <c r="T15">
        <f t="shared" si="3"/>
        <v>12502</v>
      </c>
      <c r="U15">
        <f t="shared" si="4"/>
        <v>33.816834303864482</v>
      </c>
      <c r="V15" s="8">
        <f t="shared" si="5"/>
        <v>66.183165696135532</v>
      </c>
      <c r="W15" s="7">
        <f>K15</f>
        <v>240181</v>
      </c>
      <c r="X15">
        <v>218757</v>
      </c>
      <c r="Y15">
        <f t="shared" si="6"/>
        <v>21424</v>
      </c>
      <c r="Z15">
        <f t="shared" si="7"/>
        <v>91.080060454407302</v>
      </c>
      <c r="AA15" s="8">
        <f t="shared" si="8"/>
        <v>8.9199395455926993</v>
      </c>
      <c r="AB15">
        <v>61.462174021842102</v>
      </c>
      <c r="AC15">
        <v>677.83165696135495</v>
      </c>
      <c r="AD15"/>
      <c r="AE15" s="8"/>
    </row>
    <row r="16" spans="1:32" x14ac:dyDescent="0.3">
      <c r="A16" s="9">
        <v>14</v>
      </c>
      <c r="B16"/>
      <c r="C16" s="9"/>
      <c r="D16" s="9"/>
      <c r="E16">
        <v>128</v>
      </c>
      <c r="I16" s="7"/>
      <c r="J16" s="8"/>
      <c r="K16" s="9">
        <v>240181</v>
      </c>
      <c r="L16" s="9">
        <v>13276261</v>
      </c>
      <c r="M16" s="7"/>
      <c r="O16"/>
      <c r="Q16" s="8"/>
      <c r="R16" s="7">
        <v>12205</v>
      </c>
      <c r="S16">
        <v>2338</v>
      </c>
      <c r="T16">
        <f t="shared" si="3"/>
        <v>9867</v>
      </c>
      <c r="U16">
        <f t="shared" si="4"/>
        <v>19.156083572306432</v>
      </c>
      <c r="V16" s="8">
        <f t="shared" si="5"/>
        <v>80.843916427693557</v>
      </c>
      <c r="W16" s="7">
        <f>K16</f>
        <v>240181</v>
      </c>
      <c r="X16">
        <v>225657</v>
      </c>
      <c r="Y16">
        <f t="shared" si="6"/>
        <v>14524</v>
      </c>
      <c r="Z16">
        <f t="shared" si="7"/>
        <v>93.952893859214498</v>
      </c>
      <c r="AA16" s="8">
        <f t="shared" si="8"/>
        <v>6.0471061407854911</v>
      </c>
      <c r="AB16">
        <v>50.854711330031101</v>
      </c>
      <c r="AC16">
        <v>824.439164276935</v>
      </c>
      <c r="AD16"/>
      <c r="AE16" s="8"/>
    </row>
    <row r="17" spans="1:31" x14ac:dyDescent="0.3">
      <c r="A17" s="9">
        <v>15</v>
      </c>
      <c r="B17"/>
      <c r="C17" s="9"/>
      <c r="D17" s="9"/>
      <c r="E17">
        <v>16</v>
      </c>
      <c r="F17" s="8">
        <v>4</v>
      </c>
      <c r="G17" s="7">
        <v>64</v>
      </c>
      <c r="H17" s="8">
        <v>4</v>
      </c>
      <c r="I17" s="7"/>
      <c r="J17" s="8"/>
      <c r="K17" s="9">
        <v>240181</v>
      </c>
      <c r="L17" s="9">
        <v>24661781</v>
      </c>
      <c r="M17" s="7"/>
      <c r="O17"/>
      <c r="Q17" s="8"/>
      <c r="R17" s="7">
        <v>46882</v>
      </c>
      <c r="S17">
        <v>30331</v>
      </c>
      <c r="T17">
        <f t="shared" si="3"/>
        <v>16551</v>
      </c>
      <c r="U17">
        <f t="shared" si="4"/>
        <v>64.69647199351563</v>
      </c>
      <c r="V17" s="8">
        <f t="shared" si="5"/>
        <v>35.303528006484363</v>
      </c>
      <c r="W17" s="7">
        <f>K17</f>
        <v>240181</v>
      </c>
      <c r="X17">
        <v>184525</v>
      </c>
      <c r="Y17">
        <f t="shared" si="6"/>
        <v>55656</v>
      </c>
      <c r="Z17">
        <f t="shared" si="7"/>
        <v>76.827475945224649</v>
      </c>
      <c r="AA17" s="8">
        <f t="shared" si="8"/>
        <v>23.172524054775355</v>
      </c>
      <c r="AB17">
        <v>86.514789043633499</v>
      </c>
      <c r="AC17">
        <v>369.03528006484299</v>
      </c>
      <c r="AD17"/>
      <c r="AE17" s="8"/>
    </row>
    <row r="18" spans="1:31" x14ac:dyDescent="0.3">
      <c r="A18" s="9">
        <v>16</v>
      </c>
      <c r="B18"/>
      <c r="C18" s="9"/>
      <c r="D18" s="9"/>
      <c r="E18"/>
      <c r="F18" s="8">
        <v>8</v>
      </c>
      <c r="I18" s="7"/>
      <c r="J18" s="8"/>
      <c r="K18" s="9">
        <v>240181</v>
      </c>
      <c r="L18" s="9">
        <v>23594429</v>
      </c>
      <c r="M18" s="7"/>
      <c r="O18"/>
      <c r="Q18" s="8"/>
      <c r="R18" s="7">
        <v>48019</v>
      </c>
      <c r="S18">
        <v>32118</v>
      </c>
      <c r="T18">
        <f t="shared" si="3"/>
        <v>15901</v>
      </c>
      <c r="U18">
        <f t="shared" si="4"/>
        <v>66.886024282055018</v>
      </c>
      <c r="V18" s="8">
        <f t="shared" si="5"/>
        <v>33.113975717944982</v>
      </c>
      <c r="W18" s="7">
        <f>K18</f>
        <v>240181</v>
      </c>
      <c r="X18">
        <v>183420</v>
      </c>
      <c r="Y18">
        <f t="shared" si="6"/>
        <v>56761</v>
      </c>
      <c r="Z18">
        <f t="shared" si="7"/>
        <v>76.367406247788125</v>
      </c>
      <c r="AA18" s="8">
        <f t="shared" si="8"/>
        <v>23.632593752211871</v>
      </c>
      <c r="AB18">
        <v>83.0381285666341</v>
      </c>
      <c r="AC18">
        <v>347.13975717944902</v>
      </c>
      <c r="AD18"/>
      <c r="AE18" s="8"/>
    </row>
    <row r="19" spans="1:31" x14ac:dyDescent="0.3">
      <c r="A19" s="9">
        <v>17</v>
      </c>
      <c r="B19"/>
      <c r="C19" s="9"/>
      <c r="D19" s="9"/>
      <c r="E19">
        <v>32</v>
      </c>
      <c r="F19" s="8">
        <v>4</v>
      </c>
      <c r="G19" s="7">
        <v>64</v>
      </c>
      <c r="H19" s="8">
        <v>4</v>
      </c>
      <c r="I19" s="7"/>
      <c r="J19" s="8"/>
      <c r="K19" s="9">
        <v>240181</v>
      </c>
      <c r="L19" s="9">
        <v>23686525</v>
      </c>
      <c r="M19" s="7"/>
      <c r="O19"/>
      <c r="Q19" s="8"/>
      <c r="R19" s="7">
        <v>30163</v>
      </c>
      <c r="S19">
        <v>14269</v>
      </c>
      <c r="T19">
        <f t="shared" si="3"/>
        <v>15894</v>
      </c>
      <c r="U19">
        <f t="shared" si="4"/>
        <v>47.306302423498991</v>
      </c>
      <c r="V19" s="8">
        <f t="shared" si="5"/>
        <v>52.693697576501009</v>
      </c>
      <c r="W19" s="7">
        <f>K19</f>
        <v>240181</v>
      </c>
      <c r="X19">
        <v>205541</v>
      </c>
      <c r="Y19">
        <f t="shared" si="6"/>
        <v>34640</v>
      </c>
      <c r="Z19">
        <f t="shared" si="7"/>
        <v>85.577543602533098</v>
      </c>
      <c r="AA19" s="8">
        <f t="shared" si="8"/>
        <v>14.42245639746691</v>
      </c>
      <c r="AB19">
        <v>79.304848595433995</v>
      </c>
      <c r="AC19">
        <v>542.93697576500995</v>
      </c>
      <c r="AD19"/>
      <c r="AE19" s="8"/>
    </row>
    <row r="20" spans="1:31" x14ac:dyDescent="0.3">
      <c r="A20" s="9">
        <v>18</v>
      </c>
      <c r="B20"/>
      <c r="C20" s="9"/>
      <c r="D20" s="9"/>
      <c r="E20"/>
      <c r="F20" s="8">
        <v>8</v>
      </c>
      <c r="I20" s="7"/>
      <c r="J20" s="8"/>
      <c r="K20" s="9">
        <v>240181</v>
      </c>
      <c r="L20" s="9">
        <v>22853141</v>
      </c>
      <c r="M20" s="7"/>
      <c r="O20"/>
      <c r="Q20" s="8"/>
      <c r="R20" s="7">
        <v>30978</v>
      </c>
      <c r="S20">
        <v>15325</v>
      </c>
      <c r="T20">
        <f t="shared" si="3"/>
        <v>15653</v>
      </c>
      <c r="U20">
        <f t="shared" si="4"/>
        <v>49.470592033055716</v>
      </c>
      <c r="V20" s="8">
        <f t="shared" si="5"/>
        <v>50.529407966944284</v>
      </c>
      <c r="W20" s="7">
        <f>K20</f>
        <v>240181</v>
      </c>
      <c r="X20">
        <v>204602</v>
      </c>
      <c r="Y20">
        <f t="shared" si="6"/>
        <v>35579</v>
      </c>
      <c r="Z20">
        <f t="shared" si="7"/>
        <v>85.18658844787889</v>
      </c>
      <c r="AA20" s="8">
        <f t="shared" si="8"/>
        <v>14.813411552121108</v>
      </c>
      <c r="AB20">
        <v>78.221437418276594</v>
      </c>
      <c r="AC20">
        <v>521.294079669442</v>
      </c>
      <c r="AD20"/>
      <c r="AE20" s="8"/>
    </row>
    <row r="21" spans="1:31" x14ac:dyDescent="0.3">
      <c r="A21" s="9">
        <v>19</v>
      </c>
      <c r="B21"/>
      <c r="C21" s="9"/>
      <c r="D21" s="9"/>
      <c r="E21">
        <v>64</v>
      </c>
      <c r="F21" s="8">
        <v>4</v>
      </c>
      <c r="I21" s="7"/>
      <c r="J21" s="8"/>
      <c r="K21" s="9">
        <v>240181</v>
      </c>
      <c r="L21" s="9">
        <v>19692453</v>
      </c>
      <c r="M21" s="7"/>
      <c r="O21"/>
      <c r="Q21" s="8"/>
      <c r="R21" s="7">
        <v>17314</v>
      </c>
      <c r="S21">
        <v>3487</v>
      </c>
      <c r="T21">
        <f t="shared" si="3"/>
        <v>13827</v>
      </c>
      <c r="U21">
        <f t="shared" si="4"/>
        <v>20.139771283354509</v>
      </c>
      <c r="V21" s="8">
        <f t="shared" si="5"/>
        <v>79.86022871664548</v>
      </c>
      <c r="W21" s="7">
        <f>K21</f>
        <v>240181</v>
      </c>
      <c r="X21">
        <v>220053</v>
      </c>
      <c r="Y21">
        <f t="shared" si="6"/>
        <v>20128</v>
      </c>
      <c r="Z21">
        <f t="shared" si="7"/>
        <v>91.619653511310219</v>
      </c>
      <c r="AA21" s="8">
        <f t="shared" si="8"/>
        <v>8.3803464886897796</v>
      </c>
      <c r="AB21">
        <v>69.266494169340604</v>
      </c>
      <c r="AC21">
        <v>814.60228716645395</v>
      </c>
      <c r="AD21"/>
      <c r="AE21" s="8"/>
    </row>
    <row r="22" spans="1:31" s="14" customFormat="1" ht="15" thickBot="1" x14ac:dyDescent="0.35">
      <c r="A22" s="15">
        <v>20</v>
      </c>
      <c r="C22" s="15"/>
      <c r="D22" s="15"/>
      <c r="F22" s="17">
        <v>8</v>
      </c>
      <c r="G22" s="16"/>
      <c r="H22" s="17"/>
      <c r="I22" s="16"/>
      <c r="J22" s="17"/>
      <c r="K22" s="15">
        <v>240181</v>
      </c>
      <c r="L22" s="15">
        <v>18595565</v>
      </c>
      <c r="M22" s="16"/>
      <c r="Q22" s="17"/>
      <c r="R22" s="16">
        <v>16040</v>
      </c>
      <c r="S22" s="14">
        <v>2850</v>
      </c>
      <c r="T22" s="14">
        <f t="shared" si="3"/>
        <v>13190</v>
      </c>
      <c r="U22" s="14">
        <f t="shared" si="4"/>
        <v>17.768079800498754</v>
      </c>
      <c r="V22" s="17">
        <f t="shared" si="5"/>
        <v>82.231920199501246</v>
      </c>
      <c r="W22" s="16">
        <f>K22</f>
        <v>240181</v>
      </c>
      <c r="X22" s="14">
        <v>221534</v>
      </c>
      <c r="Y22" s="14">
        <f t="shared" si="6"/>
        <v>18647</v>
      </c>
      <c r="Z22" s="14">
        <f t="shared" si="7"/>
        <v>92.236271811675365</v>
      </c>
      <c r="AA22" s="17">
        <f t="shared" si="8"/>
        <v>7.7637281883246381</v>
      </c>
      <c r="AB22" s="14">
        <v>66.084824193424893</v>
      </c>
      <c r="AC22" s="14">
        <v>838.31920199501201</v>
      </c>
      <c r="AE22" s="17"/>
    </row>
    <row r="23" spans="1:31" x14ac:dyDescent="0.3">
      <c r="A23" s="9">
        <v>21</v>
      </c>
      <c r="B23">
        <v>128</v>
      </c>
      <c r="C23" s="9">
        <v>100</v>
      </c>
      <c r="D23" s="9">
        <v>3</v>
      </c>
      <c r="E23">
        <v>16</v>
      </c>
      <c r="F23" s="8">
        <v>2</v>
      </c>
      <c r="G23" s="7">
        <v>64</v>
      </c>
      <c r="H23" s="8">
        <v>4</v>
      </c>
      <c r="I23" s="7">
        <v>256</v>
      </c>
      <c r="J23" s="8">
        <v>8</v>
      </c>
      <c r="K23" s="9">
        <v>240300</v>
      </c>
      <c r="L23" s="9">
        <v>13845856</v>
      </c>
      <c r="M23" s="7">
        <v>14836</v>
      </c>
      <c r="N23">
        <v>7494</v>
      </c>
      <c r="O23">
        <f t="shared" ref="O23:O33" si="9">M23-N23</f>
        <v>7342</v>
      </c>
      <c r="P23">
        <f t="shared" ref="P23:P37" si="10">N23/M23*100</f>
        <v>50.512267457535721</v>
      </c>
      <c r="Q23" s="8">
        <f t="shared" si="2"/>
        <v>49.487732542464272</v>
      </c>
      <c r="R23" s="7">
        <v>45641</v>
      </c>
      <c r="S23">
        <v>29613</v>
      </c>
      <c r="T23">
        <f t="shared" ref="T23:T37" si="11">R23-S23</f>
        <v>16028</v>
      </c>
      <c r="U23">
        <f t="shared" ref="U23:U37" si="12">S23/R23*100</f>
        <v>64.8824521811529</v>
      </c>
      <c r="V23" s="8">
        <f t="shared" ref="V23:V37" si="13">T23/R23*100</f>
        <v>35.117547818847086</v>
      </c>
      <c r="W23" s="7">
        <f>K23</f>
        <v>240300</v>
      </c>
      <c r="X23">
        <v>186408</v>
      </c>
      <c r="Y23">
        <f t="shared" ref="Y23:Y37" si="14">W23-X23</f>
        <v>53892</v>
      </c>
      <c r="Z23">
        <f t="shared" ref="Z23:Z37" si="15">X23/W23*100</f>
        <v>77.573033707865164</v>
      </c>
      <c r="AA23" s="8">
        <f t="shared" ref="AA23:AA37" si="16">Y23/W23*100</f>
        <v>22.426966292134832</v>
      </c>
      <c r="AB23">
        <v>51.43966664293</v>
      </c>
      <c r="AC23">
        <v>224.90632921947699</v>
      </c>
      <c r="AD23">
        <v>594.87732542464198</v>
      </c>
      <c r="AE23" s="8"/>
    </row>
    <row r="24" spans="1:31" x14ac:dyDescent="0.3">
      <c r="A24" s="9">
        <v>22</v>
      </c>
      <c r="B24"/>
      <c r="C24" s="9"/>
      <c r="D24" s="9"/>
      <c r="E24">
        <v>32</v>
      </c>
      <c r="I24" s="7"/>
      <c r="J24" s="8"/>
      <c r="K24" s="9">
        <v>240300</v>
      </c>
      <c r="L24" s="9">
        <v>13404572</v>
      </c>
      <c r="M24" s="7">
        <v>14221</v>
      </c>
      <c r="N24">
        <v>6625</v>
      </c>
      <c r="O24">
        <f t="shared" si="9"/>
        <v>7596</v>
      </c>
      <c r="P24">
        <f t="shared" si="10"/>
        <v>46.586034737360244</v>
      </c>
      <c r="Q24" s="8">
        <f>O24/M24*100</f>
        <v>53.413965262639763</v>
      </c>
      <c r="R24" s="7">
        <v>29537</v>
      </c>
      <c r="S24">
        <v>14095</v>
      </c>
      <c r="T24">
        <f t="shared" si="11"/>
        <v>15442</v>
      </c>
      <c r="U24">
        <f t="shared" si="12"/>
        <v>47.719809053052103</v>
      </c>
      <c r="V24" s="8">
        <f t="shared" si="13"/>
        <v>52.28019094694789</v>
      </c>
      <c r="W24" s="7">
        <f>K24</f>
        <v>240300</v>
      </c>
      <c r="X24">
        <v>206347</v>
      </c>
      <c r="Y24">
        <f t="shared" si="14"/>
        <v>33953</v>
      </c>
      <c r="Z24">
        <f t="shared" si="15"/>
        <v>85.87057844361216</v>
      </c>
      <c r="AA24" s="8">
        <f t="shared" si="16"/>
        <v>14.129421556387847</v>
      </c>
      <c r="AB24">
        <v>50.1038969627797</v>
      </c>
      <c r="AC24">
        <v>347.52942126339201</v>
      </c>
      <c r="AD24">
        <v>634.13965262639704</v>
      </c>
      <c r="AE24" s="8"/>
    </row>
    <row r="25" spans="1:31" x14ac:dyDescent="0.3">
      <c r="A25" s="9">
        <v>23</v>
      </c>
      <c r="B25"/>
      <c r="C25" s="9"/>
      <c r="D25" s="9"/>
      <c r="E25">
        <v>64</v>
      </c>
      <c r="I25" s="7"/>
      <c r="J25" s="8"/>
      <c r="K25" s="9">
        <v>240300</v>
      </c>
      <c r="L25" s="9">
        <v>12778048</v>
      </c>
      <c r="M25" s="7">
        <v>11471</v>
      </c>
      <c r="N25">
        <v>3964</v>
      </c>
      <c r="O25">
        <f t="shared" si="9"/>
        <v>7507</v>
      </c>
      <c r="P25">
        <f t="shared" si="10"/>
        <v>34.556708220730535</v>
      </c>
      <c r="Q25" s="8">
        <f t="shared" si="2"/>
        <v>65.443291779269458</v>
      </c>
      <c r="R25" s="7">
        <v>19099</v>
      </c>
      <c r="S25">
        <v>6493</v>
      </c>
      <c r="T25">
        <f t="shared" si="11"/>
        <v>12606</v>
      </c>
      <c r="U25">
        <f t="shared" si="12"/>
        <v>33.996544321692234</v>
      </c>
      <c r="V25" s="8">
        <f t="shared" si="13"/>
        <v>66.003455678307759</v>
      </c>
      <c r="W25" s="7">
        <f>K25</f>
        <v>240300</v>
      </c>
      <c r="X25">
        <v>218125</v>
      </c>
      <c r="Y25">
        <f t="shared" si="14"/>
        <v>22175</v>
      </c>
      <c r="Z25">
        <f t="shared" si="15"/>
        <v>90.771951727007902</v>
      </c>
      <c r="AA25" s="8">
        <f t="shared" si="16"/>
        <v>9.2280482729920923</v>
      </c>
      <c r="AB25">
        <v>48.4277198825786</v>
      </c>
      <c r="AC25">
        <v>513.95179651786498</v>
      </c>
      <c r="AD25">
        <v>754.43291779269396</v>
      </c>
      <c r="AE25" s="8"/>
    </row>
    <row r="26" spans="1:31" x14ac:dyDescent="0.3">
      <c r="A26" s="9">
        <v>24</v>
      </c>
      <c r="B26"/>
      <c r="C26" s="9"/>
      <c r="D26" s="9"/>
      <c r="E26">
        <v>16</v>
      </c>
      <c r="F26" s="8">
        <v>4</v>
      </c>
      <c r="I26" s="7"/>
      <c r="J26" s="8"/>
      <c r="K26" s="9">
        <v>240300</v>
      </c>
      <c r="L26" s="9">
        <v>13767136</v>
      </c>
      <c r="M26" s="7">
        <v>14331</v>
      </c>
      <c r="N26">
        <v>7019</v>
      </c>
      <c r="O26">
        <f t="shared" si="9"/>
        <v>7312</v>
      </c>
      <c r="P26">
        <f t="shared" si="10"/>
        <v>48.977740562417139</v>
      </c>
      <c r="Q26" s="8">
        <f t="shared" si="2"/>
        <v>51.022259437582861</v>
      </c>
      <c r="R26" s="7">
        <v>47181</v>
      </c>
      <c r="S26">
        <v>31586</v>
      </c>
      <c r="T26">
        <f t="shared" si="11"/>
        <v>15595</v>
      </c>
      <c r="U26">
        <f t="shared" si="12"/>
        <v>66.946440304359811</v>
      </c>
      <c r="V26" s="8">
        <f t="shared" si="13"/>
        <v>33.053559695640196</v>
      </c>
      <c r="W26" s="7">
        <f>K26</f>
        <v>240300</v>
      </c>
      <c r="X26">
        <v>184505</v>
      </c>
      <c r="Y26">
        <f t="shared" si="14"/>
        <v>55795</v>
      </c>
      <c r="Z26">
        <f t="shared" si="15"/>
        <v>76.781106949646272</v>
      </c>
      <c r="AA26" s="8">
        <f t="shared" si="16"/>
        <v>23.218893050353724</v>
      </c>
      <c r="AB26">
        <v>51.547597391242299</v>
      </c>
      <c r="AC26">
        <v>217.700289508298</v>
      </c>
      <c r="AD26">
        <v>610.22259437582795</v>
      </c>
      <c r="AE26" s="8"/>
    </row>
    <row r="27" spans="1:31" ht="15" thickBot="1" x14ac:dyDescent="0.35">
      <c r="A27" s="15">
        <v>25</v>
      </c>
      <c r="B27" s="14"/>
      <c r="C27" s="15"/>
      <c r="D27" s="15"/>
      <c r="E27" s="14"/>
      <c r="F27" s="17">
        <v>8</v>
      </c>
      <c r="G27" s="16"/>
      <c r="H27" s="17"/>
      <c r="I27" s="16"/>
      <c r="J27" s="17"/>
      <c r="K27" s="9">
        <v>240300</v>
      </c>
      <c r="L27" s="15">
        <v>13771288</v>
      </c>
      <c r="M27" s="16">
        <v>14376</v>
      </c>
      <c r="N27" s="14">
        <v>7034</v>
      </c>
      <c r="O27" s="14">
        <f t="shared" si="9"/>
        <v>7342</v>
      </c>
      <c r="P27" s="14">
        <f t="shared" si="10"/>
        <v>48.928770172509736</v>
      </c>
      <c r="Q27" s="17">
        <f t="shared" si="2"/>
        <v>51.071229827490264</v>
      </c>
      <c r="R27" s="16">
        <v>47858</v>
      </c>
      <c r="S27" s="14">
        <v>32022</v>
      </c>
      <c r="T27" s="14">
        <f t="shared" si="11"/>
        <v>15836</v>
      </c>
      <c r="U27" s="14">
        <f t="shared" si="12"/>
        <v>66.910443395043671</v>
      </c>
      <c r="V27" s="17">
        <f t="shared" si="13"/>
        <v>33.089556604956329</v>
      </c>
      <c r="W27" s="7">
        <f>K27</f>
        <v>240300</v>
      </c>
      <c r="X27" s="14">
        <v>183576</v>
      </c>
      <c r="Y27" s="14">
        <f t="shared" si="14"/>
        <v>56724</v>
      </c>
      <c r="Z27" s="14">
        <f t="shared" si="15"/>
        <v>76.394506866416975</v>
      </c>
      <c r="AA27" s="17">
        <f t="shared" si="16"/>
        <v>23.605493133583021</v>
      </c>
      <c r="AB27" s="14">
        <v>52.479329560061203</v>
      </c>
      <c r="AC27" s="14">
        <v>218.08199163110299</v>
      </c>
      <c r="AD27" s="14">
        <v>610.71229827490197</v>
      </c>
      <c r="AE27" s="17"/>
    </row>
    <row r="28" spans="1:31" x14ac:dyDescent="0.3">
      <c r="A28" s="9">
        <v>26</v>
      </c>
      <c r="B28">
        <v>150</v>
      </c>
      <c r="C28" s="9">
        <v>50</v>
      </c>
      <c r="D28" s="9">
        <v>3</v>
      </c>
      <c r="E28">
        <v>16</v>
      </c>
      <c r="F28" s="8">
        <v>2</v>
      </c>
      <c r="G28" s="7">
        <v>64</v>
      </c>
      <c r="H28" s="8">
        <v>4</v>
      </c>
      <c r="I28" s="7">
        <v>256</v>
      </c>
      <c r="J28" s="8">
        <v>8</v>
      </c>
      <c r="K28" s="9">
        <v>262823</v>
      </c>
      <c r="L28" s="9">
        <v>16942559</v>
      </c>
      <c r="M28" s="7">
        <v>18046</v>
      </c>
      <c r="N28">
        <v>9059</v>
      </c>
      <c r="O28">
        <f t="shared" si="9"/>
        <v>8987</v>
      </c>
      <c r="P28">
        <f t="shared" si="10"/>
        <v>50.199490191732245</v>
      </c>
      <c r="Q28" s="8">
        <f t="shared" si="2"/>
        <v>49.800509808267762</v>
      </c>
      <c r="R28" s="7">
        <v>51973</v>
      </c>
      <c r="S28">
        <v>32321</v>
      </c>
      <c r="T28">
        <f t="shared" si="11"/>
        <v>19652</v>
      </c>
      <c r="U28">
        <f t="shared" si="12"/>
        <v>62.188059184576602</v>
      </c>
      <c r="V28" s="8">
        <f t="shared" si="13"/>
        <v>37.811940815423398</v>
      </c>
      <c r="W28" s="7">
        <f>K28</f>
        <v>262823</v>
      </c>
      <c r="X28">
        <v>201399</v>
      </c>
      <c r="Y28">
        <f t="shared" si="14"/>
        <v>61424</v>
      </c>
      <c r="Z28">
        <f t="shared" si="15"/>
        <v>76.629138241325904</v>
      </c>
      <c r="AA28" s="8">
        <f t="shared" si="16"/>
        <v>23.370861758674089</v>
      </c>
      <c r="AB28">
        <v>57.584907366892402</v>
      </c>
      <c r="AC28">
        <v>242.11733376023599</v>
      </c>
      <c r="AD28">
        <v>598.00509808267702</v>
      </c>
      <c r="AE28" s="8"/>
    </row>
    <row r="29" spans="1:31" x14ac:dyDescent="0.3">
      <c r="A29" s="9">
        <v>27</v>
      </c>
      <c r="B29"/>
      <c r="C29" s="9"/>
      <c r="D29" s="9"/>
      <c r="E29">
        <v>32</v>
      </c>
      <c r="I29" s="7"/>
      <c r="J29" s="8"/>
      <c r="K29" s="9">
        <v>262823</v>
      </c>
      <c r="L29" s="9">
        <v>16639511</v>
      </c>
      <c r="M29" s="7">
        <v>17610</v>
      </c>
      <c r="N29">
        <v>8458</v>
      </c>
      <c r="O29">
        <f t="shared" si="9"/>
        <v>9152</v>
      </c>
      <c r="P29">
        <f t="shared" si="10"/>
        <v>48.029528676888134</v>
      </c>
      <c r="Q29" s="8">
        <f t="shared" si="2"/>
        <v>51.970471323111866</v>
      </c>
      <c r="R29" s="7">
        <v>35841</v>
      </c>
      <c r="S29">
        <v>16416</v>
      </c>
      <c r="T29">
        <f t="shared" si="11"/>
        <v>19425</v>
      </c>
      <c r="U29">
        <f t="shared" si="12"/>
        <v>45.802293462794012</v>
      </c>
      <c r="V29" s="8">
        <f t="shared" si="13"/>
        <v>54.197706537205988</v>
      </c>
      <c r="W29" s="7">
        <v>262823</v>
      </c>
      <c r="X29">
        <v>221047</v>
      </c>
      <c r="Y29">
        <f t="shared" si="14"/>
        <v>41776</v>
      </c>
      <c r="Z29">
        <f t="shared" si="15"/>
        <v>84.10489188541338</v>
      </c>
      <c r="AA29" s="8">
        <f t="shared" si="16"/>
        <v>15.895108114586623</v>
      </c>
      <c r="AB29">
        <v>56.929440089102002</v>
      </c>
      <c r="AC29">
        <v>351.86574187423503</v>
      </c>
      <c r="AD29">
        <v>619.70471323111803</v>
      </c>
      <c r="AE29" s="8"/>
    </row>
    <row r="30" spans="1:31" x14ac:dyDescent="0.3">
      <c r="A30" s="9">
        <v>28</v>
      </c>
      <c r="B30"/>
      <c r="C30" s="9"/>
      <c r="D30" s="9"/>
      <c r="E30">
        <v>64</v>
      </c>
      <c r="I30" s="7"/>
      <c r="J30" s="8"/>
      <c r="K30" s="9">
        <v>262823</v>
      </c>
      <c r="L30" s="9">
        <v>15811623</v>
      </c>
      <c r="M30" s="7">
        <v>14313</v>
      </c>
      <c r="N30">
        <v>5051</v>
      </c>
      <c r="O30">
        <f t="shared" si="9"/>
        <v>9262</v>
      </c>
      <c r="P30">
        <f t="shared" si="10"/>
        <v>35.28959686997834</v>
      </c>
      <c r="Q30" s="8">
        <f t="shared" si="2"/>
        <v>64.71040313002166</v>
      </c>
      <c r="R30" s="7">
        <v>24030</v>
      </c>
      <c r="S30">
        <v>8359</v>
      </c>
      <c r="T30">
        <f t="shared" si="11"/>
        <v>15671</v>
      </c>
      <c r="U30">
        <f t="shared" si="12"/>
        <v>34.785684560965457</v>
      </c>
      <c r="V30" s="8">
        <f t="shared" si="13"/>
        <v>65.214315439034536</v>
      </c>
      <c r="W30" s="7">
        <f>K30</f>
        <v>262823</v>
      </c>
      <c r="X30">
        <v>235044</v>
      </c>
      <c r="Y30">
        <f t="shared" si="14"/>
        <v>27779</v>
      </c>
      <c r="Z30">
        <f t="shared" si="15"/>
        <v>89.430529291576448</v>
      </c>
      <c r="AA30" s="8">
        <f t="shared" si="16"/>
        <v>10.569470708423539</v>
      </c>
      <c r="AB30">
        <v>54.187561512265098</v>
      </c>
      <c r="AC30">
        <v>503.21877962986599</v>
      </c>
      <c r="AD30">
        <v>747.10403130021598</v>
      </c>
      <c r="AE30" s="8"/>
    </row>
    <row r="31" spans="1:31" x14ac:dyDescent="0.3">
      <c r="A31" s="9">
        <v>29</v>
      </c>
      <c r="B31"/>
      <c r="C31" s="9"/>
      <c r="D31" s="9"/>
      <c r="E31">
        <v>16</v>
      </c>
      <c r="F31" s="8">
        <v>4</v>
      </c>
      <c r="I31" s="7"/>
      <c r="J31" s="8"/>
      <c r="K31" s="9">
        <v>262823</v>
      </c>
      <c r="L31" s="9">
        <v>17124131</v>
      </c>
      <c r="M31" s="7">
        <v>18784</v>
      </c>
      <c r="N31">
        <v>10006</v>
      </c>
      <c r="O31">
        <f t="shared" si="9"/>
        <v>8778</v>
      </c>
      <c r="P31">
        <f t="shared" si="10"/>
        <v>53.268739352640551</v>
      </c>
      <c r="Q31" s="8">
        <f t="shared" si="2"/>
        <v>46.731260647359456</v>
      </c>
      <c r="R31" s="7">
        <v>53497</v>
      </c>
      <c r="S31">
        <v>33107</v>
      </c>
      <c r="T31">
        <f t="shared" si="11"/>
        <v>20390</v>
      </c>
      <c r="U31">
        <f t="shared" si="12"/>
        <v>61.885713217563598</v>
      </c>
      <c r="V31" s="8">
        <f t="shared" si="13"/>
        <v>38.114286782436395</v>
      </c>
      <c r="W31" s="7">
        <f>K31</f>
        <v>262823</v>
      </c>
      <c r="X31">
        <v>199245</v>
      </c>
      <c r="Y31">
        <f t="shared" si="14"/>
        <v>63578</v>
      </c>
      <c r="Z31">
        <f t="shared" si="15"/>
        <v>75.809575265482849</v>
      </c>
      <c r="AA31" s="8">
        <f t="shared" si="16"/>
        <v>24.190424734517148</v>
      </c>
      <c r="AB31">
        <v>57.176734849292899</v>
      </c>
      <c r="AC31">
        <v>232.22715378426</v>
      </c>
      <c r="AD31">
        <v>567.31260647359397</v>
      </c>
      <c r="AE31" s="8"/>
    </row>
    <row r="32" spans="1:31" ht="15" thickBot="1" x14ac:dyDescent="0.35">
      <c r="A32" s="15">
        <v>30</v>
      </c>
      <c r="B32" s="14"/>
      <c r="C32" s="15"/>
      <c r="D32" s="15"/>
      <c r="E32" s="14"/>
      <c r="F32" s="17">
        <v>8</v>
      </c>
      <c r="G32" s="16"/>
      <c r="H32" s="17"/>
      <c r="I32" s="16"/>
      <c r="J32" s="17"/>
      <c r="K32" s="9">
        <v>262823</v>
      </c>
      <c r="L32" s="15">
        <v>17122831</v>
      </c>
      <c r="M32" s="16">
        <v>19157</v>
      </c>
      <c r="N32" s="14">
        <v>10369</v>
      </c>
      <c r="O32" s="14">
        <f t="shared" si="9"/>
        <v>8788</v>
      </c>
      <c r="P32" s="14">
        <f t="shared" si="10"/>
        <v>54.126428981573312</v>
      </c>
      <c r="Q32" s="17">
        <f t="shared" si="2"/>
        <v>45.873571018426688</v>
      </c>
      <c r="R32" s="16">
        <v>54986</v>
      </c>
      <c r="S32" s="14">
        <v>33688</v>
      </c>
      <c r="T32" s="14">
        <f t="shared" si="11"/>
        <v>21298</v>
      </c>
      <c r="U32" s="14">
        <f t="shared" si="12"/>
        <v>61.26650420106936</v>
      </c>
      <c r="V32" s="17">
        <f t="shared" si="13"/>
        <v>38.73349579893064</v>
      </c>
      <c r="W32" s="7">
        <f>K32</f>
        <v>262823</v>
      </c>
      <c r="X32" s="14">
        <v>197701</v>
      </c>
      <c r="Y32" s="14">
        <f t="shared" si="14"/>
        <v>65122</v>
      </c>
      <c r="Z32" s="14">
        <f t="shared" si="15"/>
        <v>75.222107654200727</v>
      </c>
      <c r="AA32" s="17">
        <f t="shared" si="16"/>
        <v>24.777892345799263</v>
      </c>
      <c r="AB32" s="14">
        <v>58.588250322548099</v>
      </c>
      <c r="AC32" s="14">
        <v>232.41787283134801</v>
      </c>
      <c r="AD32" s="14">
        <v>558.73571018426605</v>
      </c>
      <c r="AE32" s="17"/>
    </row>
    <row r="33" spans="1:45" x14ac:dyDescent="0.3">
      <c r="A33" s="9">
        <v>31</v>
      </c>
      <c r="B33">
        <v>150</v>
      </c>
      <c r="C33" s="9">
        <v>100</v>
      </c>
      <c r="D33" s="9">
        <v>3</v>
      </c>
      <c r="E33">
        <v>16</v>
      </c>
      <c r="F33" s="8">
        <v>2</v>
      </c>
      <c r="G33" s="7">
        <v>64</v>
      </c>
      <c r="H33" s="8">
        <v>4</v>
      </c>
      <c r="I33" s="7">
        <v>256</v>
      </c>
      <c r="J33" s="8">
        <v>8</v>
      </c>
      <c r="K33" s="9">
        <v>262759</v>
      </c>
      <c r="L33" s="9">
        <v>16344039</v>
      </c>
      <c r="M33" s="7">
        <v>18045</v>
      </c>
      <c r="N33">
        <v>9153</v>
      </c>
      <c r="O33">
        <f t="shared" si="9"/>
        <v>8892</v>
      </c>
      <c r="P33">
        <f t="shared" si="10"/>
        <v>50.723192019950126</v>
      </c>
      <c r="Q33" s="8">
        <f t="shared" si="2"/>
        <v>49.276807980049874</v>
      </c>
      <c r="R33" s="7">
        <v>52297</v>
      </c>
      <c r="S33">
        <v>32971</v>
      </c>
      <c r="T33">
        <f t="shared" si="11"/>
        <v>19326</v>
      </c>
      <c r="U33">
        <f t="shared" si="12"/>
        <v>63.045681396638429</v>
      </c>
      <c r="V33" s="8">
        <f t="shared" si="13"/>
        <v>36.954318603361571</v>
      </c>
      <c r="W33" s="7">
        <f>K33</f>
        <v>262759</v>
      </c>
      <c r="X33">
        <v>201840</v>
      </c>
      <c r="Y33">
        <f t="shared" si="14"/>
        <v>60919</v>
      </c>
      <c r="Z33">
        <f t="shared" si="15"/>
        <v>76.815637142781029</v>
      </c>
      <c r="AA33" s="8">
        <f t="shared" si="16"/>
        <v>23.184362857218975</v>
      </c>
      <c r="AB33">
        <v>55.495634274414599</v>
      </c>
      <c r="AC33">
        <v>235.053404788504</v>
      </c>
      <c r="AD33">
        <v>592.76807980049796</v>
      </c>
      <c r="AE33" s="8"/>
    </row>
    <row r="34" spans="1:45" x14ac:dyDescent="0.3">
      <c r="A34" s="9">
        <v>32</v>
      </c>
      <c r="B34">
        <v>128</v>
      </c>
      <c r="C34" s="9">
        <v>60</v>
      </c>
      <c r="D34" s="9">
        <v>3</v>
      </c>
      <c r="E34">
        <v>16</v>
      </c>
      <c r="F34" s="8">
        <v>2</v>
      </c>
      <c r="G34" s="7">
        <v>64</v>
      </c>
      <c r="H34" s="8">
        <v>4</v>
      </c>
      <c r="I34" s="7">
        <v>256</v>
      </c>
      <c r="J34" s="8">
        <v>8</v>
      </c>
      <c r="K34" s="9">
        <v>240219</v>
      </c>
      <c r="L34" s="9">
        <v>13737295</v>
      </c>
      <c r="M34" s="7">
        <v>14485</v>
      </c>
      <c r="N34">
        <v>7146</v>
      </c>
      <c r="O34">
        <f t="shared" ref="O34:O37" si="17">M34-N34</f>
        <v>7339</v>
      </c>
      <c r="P34">
        <f t="shared" si="10"/>
        <v>49.333793579565068</v>
      </c>
      <c r="Q34" s="8">
        <f t="shared" si="2"/>
        <v>50.666206420434932</v>
      </c>
      <c r="R34" s="7">
        <v>45715</v>
      </c>
      <c r="S34">
        <v>30067</v>
      </c>
      <c r="T34">
        <f t="shared" si="11"/>
        <v>15648</v>
      </c>
      <c r="U34">
        <f t="shared" si="12"/>
        <v>65.770534835393207</v>
      </c>
      <c r="V34" s="8">
        <f t="shared" si="13"/>
        <v>34.2294651646068</v>
      </c>
      <c r="W34" s="7">
        <f>K34</f>
        <v>240219</v>
      </c>
      <c r="X34">
        <v>186341</v>
      </c>
      <c r="Y34">
        <f t="shared" si="14"/>
        <v>53878</v>
      </c>
      <c r="Z34">
        <f t="shared" si="15"/>
        <v>77.571299522519027</v>
      </c>
      <c r="AA34" s="8">
        <f t="shared" si="16"/>
        <v>22.428700477480966</v>
      </c>
      <c r="AB34">
        <v>51.163398983712902</v>
      </c>
      <c r="AC34">
        <v>223.657179933712</v>
      </c>
      <c r="AD34">
        <v>606.66206420434901</v>
      </c>
      <c r="AE34" s="8"/>
    </row>
    <row r="35" spans="1:45" x14ac:dyDescent="0.3">
      <c r="A35" s="9">
        <v>33</v>
      </c>
      <c r="B35"/>
      <c r="C35" s="9">
        <v>80</v>
      </c>
      <c r="D35" s="9"/>
      <c r="E35"/>
      <c r="I35" s="7"/>
      <c r="J35" s="8"/>
      <c r="K35" s="9">
        <v>240173</v>
      </c>
      <c r="L35" s="9">
        <v>13607549</v>
      </c>
      <c r="M35" s="7">
        <v>14602</v>
      </c>
      <c r="N35">
        <v>7377</v>
      </c>
      <c r="O35">
        <f t="shared" si="17"/>
        <v>7225</v>
      </c>
      <c r="P35">
        <f t="shared" si="10"/>
        <v>50.520476647034648</v>
      </c>
      <c r="Q35" s="8">
        <f t="shared" si="2"/>
        <v>49.479523352965352</v>
      </c>
      <c r="R35" s="7">
        <v>45652</v>
      </c>
      <c r="S35">
        <v>29999</v>
      </c>
      <c r="T35">
        <f t="shared" si="11"/>
        <v>15653</v>
      </c>
      <c r="U35">
        <f t="shared" si="12"/>
        <v>65.71234557084027</v>
      </c>
      <c r="V35" s="8">
        <f t="shared" si="13"/>
        <v>34.28765442915973</v>
      </c>
      <c r="W35" s="7">
        <f>K35</f>
        <v>240173</v>
      </c>
      <c r="X35">
        <v>186301</v>
      </c>
      <c r="Y35">
        <f t="shared" si="14"/>
        <v>53872</v>
      </c>
      <c r="Z35">
        <f t="shared" si="15"/>
        <v>77.569501983986541</v>
      </c>
      <c r="AA35" s="8">
        <f t="shared" si="16"/>
        <v>22.430498016013455</v>
      </c>
      <c r="AB35">
        <v>50.333936611697297</v>
      </c>
      <c r="AC35">
        <v>219.94133423376101</v>
      </c>
      <c r="AD35">
        <v>594.79523352965305</v>
      </c>
      <c r="AE35" s="8"/>
    </row>
    <row r="36" spans="1:45" x14ac:dyDescent="0.3">
      <c r="A36" s="9">
        <v>34</v>
      </c>
      <c r="B36"/>
      <c r="C36" s="9">
        <v>40</v>
      </c>
      <c r="D36" s="9"/>
      <c r="E36"/>
      <c r="I36" s="7"/>
      <c r="J36" s="8"/>
      <c r="K36" s="9">
        <v>240508</v>
      </c>
      <c r="L36" s="9">
        <v>13774304</v>
      </c>
      <c r="M36" s="7">
        <v>14164</v>
      </c>
      <c r="N36">
        <v>6766</v>
      </c>
      <c r="O36">
        <f t="shared" si="17"/>
        <v>7398</v>
      </c>
      <c r="P36">
        <f t="shared" si="10"/>
        <v>47.768991810223099</v>
      </c>
      <c r="Q36" s="8">
        <f t="shared" si="2"/>
        <v>52.231008189776894</v>
      </c>
      <c r="R36" s="7">
        <v>46361</v>
      </c>
      <c r="S36">
        <v>30705</v>
      </c>
      <c r="T36">
        <f t="shared" si="11"/>
        <v>15656</v>
      </c>
      <c r="U36">
        <f t="shared" si="12"/>
        <v>66.230236621298076</v>
      </c>
      <c r="V36" s="8">
        <f t="shared" si="13"/>
        <v>33.769763378701931</v>
      </c>
      <c r="W36" s="7">
        <f>K36</f>
        <v>240508</v>
      </c>
      <c r="X36">
        <v>186228</v>
      </c>
      <c r="Y36">
        <f t="shared" si="14"/>
        <v>54280</v>
      </c>
      <c r="Z36">
        <f t="shared" si="15"/>
        <v>77.431104162855291</v>
      </c>
      <c r="AA36" s="8">
        <f t="shared" si="16"/>
        <v>22.568895837144709</v>
      </c>
      <c r="AB36">
        <v>52.040154237229899</v>
      </c>
      <c r="AC36">
        <v>226.15264213868201</v>
      </c>
      <c r="AD36">
        <v>622.31008189776799</v>
      </c>
      <c r="AE36" s="8"/>
    </row>
    <row r="37" spans="1:45" x14ac:dyDescent="0.3">
      <c r="A37" s="9">
        <v>35</v>
      </c>
      <c r="B37"/>
      <c r="C37" s="9">
        <v>20</v>
      </c>
      <c r="D37" s="9"/>
      <c r="E37"/>
      <c r="I37" s="7"/>
      <c r="J37" s="8"/>
      <c r="K37" s="9">
        <v>240167</v>
      </c>
      <c r="L37" s="9">
        <v>13692467</v>
      </c>
      <c r="M37" s="7">
        <v>14917</v>
      </c>
      <c r="N37">
        <v>7685</v>
      </c>
      <c r="O37">
        <f t="shared" si="17"/>
        <v>7232</v>
      </c>
      <c r="P37">
        <f t="shared" si="10"/>
        <v>51.518401823422941</v>
      </c>
      <c r="Q37" s="8">
        <f t="shared" si="2"/>
        <v>48.481598176577059</v>
      </c>
      <c r="R37" s="7">
        <v>45666</v>
      </c>
      <c r="S37">
        <v>29747</v>
      </c>
      <c r="T37">
        <f t="shared" si="11"/>
        <v>15919</v>
      </c>
      <c r="U37">
        <f t="shared" si="12"/>
        <v>65.140367012657123</v>
      </c>
      <c r="V37" s="8">
        <f t="shared" si="13"/>
        <v>34.859632987342884</v>
      </c>
      <c r="W37" s="7">
        <f>K37</f>
        <v>240167</v>
      </c>
      <c r="X37">
        <v>186488</v>
      </c>
      <c r="Y37">
        <f t="shared" si="14"/>
        <v>53679</v>
      </c>
      <c r="Z37">
        <f t="shared" si="15"/>
        <v>77.649302360440871</v>
      </c>
      <c r="AA37" s="8">
        <f t="shared" si="16"/>
        <v>22.35069763955914</v>
      </c>
      <c r="AB37">
        <v>50.141295407162197</v>
      </c>
      <c r="AC37">
        <v>219.864704894873</v>
      </c>
      <c r="AD37">
        <v>584.81598176576995</v>
      </c>
      <c r="AE37" s="8"/>
    </row>
    <row r="38" spans="1:45" x14ac:dyDescent="0.3">
      <c r="A38" s="9">
        <v>36</v>
      </c>
      <c r="B38">
        <v>128</v>
      </c>
      <c r="C38" s="9">
        <v>50</v>
      </c>
      <c r="D38" s="9">
        <v>1</v>
      </c>
      <c r="E38" s="45">
        <v>16</v>
      </c>
      <c r="F38" s="8">
        <v>2</v>
      </c>
      <c r="I38" s="7"/>
      <c r="J38" s="8"/>
      <c r="K38" s="9">
        <v>240237</v>
      </c>
      <c r="L38" s="9">
        <v>64020237</v>
      </c>
      <c r="M38" s="7"/>
      <c r="O38"/>
      <c r="Q38" s="8"/>
      <c r="R38" s="7"/>
      <c r="U38"/>
      <c r="V38" s="8"/>
      <c r="W38" s="7">
        <f>K38</f>
        <v>240237</v>
      </c>
      <c r="X38">
        <v>186476</v>
      </c>
      <c r="Y38">
        <f t="shared" ref="Y38" si="18">W38-X38</f>
        <v>53761</v>
      </c>
      <c r="Z38">
        <f t="shared" ref="Z38" si="19">X38/W38*100</f>
        <v>77.621681922434931</v>
      </c>
      <c r="AA38" s="8">
        <f t="shared" ref="AA38" si="20">Y38/W38*100</f>
        <v>22.378318077565069</v>
      </c>
      <c r="AB38">
        <v>224.78318077565001</v>
      </c>
      <c r="AD38"/>
      <c r="AE38" s="8"/>
    </row>
    <row r="39" spans="1:45" x14ac:dyDescent="0.3">
      <c r="A39" s="9">
        <v>37</v>
      </c>
      <c r="B39">
        <v>150</v>
      </c>
      <c r="C39" s="9">
        <v>50</v>
      </c>
      <c r="D39" s="9">
        <v>1</v>
      </c>
      <c r="E39" s="45">
        <v>16</v>
      </c>
      <c r="F39" s="8">
        <v>2</v>
      </c>
      <c r="I39" s="7"/>
      <c r="J39" s="8"/>
      <c r="K39" s="9">
        <v>262759</v>
      </c>
      <c r="L39" s="9">
        <v>72449759</v>
      </c>
      <c r="M39" s="7"/>
      <c r="O39"/>
      <c r="Q39" s="8"/>
      <c r="R39" s="7"/>
      <c r="U39"/>
      <c r="V39" s="8"/>
      <c r="W39" s="7">
        <f>K39</f>
        <v>262759</v>
      </c>
      <c r="X39">
        <v>201683</v>
      </c>
      <c r="Y39">
        <f t="shared" ref="Y39:Y40" si="21">W39-X39</f>
        <v>61076</v>
      </c>
      <c r="Z39">
        <f t="shared" ref="Z39:Z40" si="22">X39/W39*100</f>
        <v>76.755886572867155</v>
      </c>
      <c r="AA39" s="8">
        <f t="shared" ref="AA39:AA40" si="23">Y39/W39*100</f>
        <v>23.244113427132849</v>
      </c>
      <c r="AB39">
        <v>233.441134271328</v>
      </c>
      <c r="AD39"/>
      <c r="AE39" s="8"/>
    </row>
    <row r="40" spans="1:45" x14ac:dyDescent="0.3">
      <c r="A40" s="9">
        <v>38</v>
      </c>
      <c r="B40">
        <v>150</v>
      </c>
      <c r="C40" s="9">
        <v>50</v>
      </c>
      <c r="D40" s="9">
        <v>2</v>
      </c>
      <c r="E40">
        <v>16</v>
      </c>
      <c r="F40" s="8">
        <v>2</v>
      </c>
      <c r="I40" s="7"/>
      <c r="J40" s="8"/>
      <c r="K40" s="9">
        <v>262896</v>
      </c>
      <c r="L40" s="9">
        <v>28915536</v>
      </c>
      <c r="M40" s="7"/>
      <c r="O40"/>
      <c r="Q40" s="8"/>
      <c r="R40" s="7">
        <v>52668</v>
      </c>
      <c r="S40">
        <v>33701</v>
      </c>
      <c r="T40">
        <f t="shared" ref="T40" si="24">R40-S40</f>
        <v>18967</v>
      </c>
      <c r="U40">
        <f t="shared" ref="U40" si="25">S40/R40*100</f>
        <v>63.987620566567941</v>
      </c>
      <c r="V40" s="8">
        <f t="shared" ref="V40" si="26">T40/R40*100</f>
        <v>36.012379433432059</v>
      </c>
      <c r="W40" s="7">
        <f>K40</f>
        <v>262896</v>
      </c>
      <c r="X40">
        <v>201637</v>
      </c>
      <c r="Y40">
        <f t="shared" si="21"/>
        <v>61259</v>
      </c>
      <c r="Z40">
        <f t="shared" si="22"/>
        <v>76.698390237964816</v>
      </c>
      <c r="AA40" s="8">
        <f t="shared" si="23"/>
        <v>23.301609762035177</v>
      </c>
      <c r="AB40">
        <v>94.044625851587995</v>
      </c>
      <c r="AC40">
        <v>395.97539509794598</v>
      </c>
      <c r="AD40"/>
      <c r="AE40" s="8"/>
    </row>
    <row r="41" spans="1:45" x14ac:dyDescent="0.3">
      <c r="A41" s="9"/>
      <c r="B41"/>
      <c r="C41" s="9"/>
      <c r="D41" s="9"/>
      <c r="E41"/>
      <c r="I41" s="7"/>
      <c r="J41" s="8"/>
      <c r="K41" s="9"/>
      <c r="L41" s="9"/>
      <c r="M41" s="7"/>
      <c r="O41"/>
      <c r="Q41" s="8"/>
      <c r="R41" s="7"/>
      <c r="U41"/>
      <c r="V41" s="8"/>
      <c r="W41" s="7"/>
      <c r="Z41"/>
      <c r="AA41" s="8"/>
      <c r="AD41"/>
      <c r="AE41" s="8"/>
    </row>
    <row r="42" spans="1:45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</row>
    <row r="43" spans="1:45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</row>
    <row r="44" spans="1:45" x14ac:dyDescent="0.3">
      <c r="A44" s="42"/>
      <c r="B44" s="42"/>
      <c r="C44"/>
      <c r="D44"/>
      <c r="E44"/>
      <c r="F44"/>
      <c r="G44"/>
      <c r="H44"/>
      <c r="I44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</row>
    <row r="45" spans="1:45" x14ac:dyDescent="0.3">
      <c r="A45" s="42"/>
      <c r="B45" s="44" t="s">
        <v>69</v>
      </c>
      <c r="C45"/>
      <c r="D45" t="s">
        <v>71</v>
      </c>
      <c r="E45" t="s">
        <v>72</v>
      </c>
      <c r="F45" t="s">
        <v>73</v>
      </c>
      <c r="G45" t="s">
        <v>66</v>
      </c>
      <c r="H45" t="s">
        <v>67</v>
      </c>
      <c r="I45" t="s">
        <v>68</v>
      </c>
      <c r="J45" s="42"/>
      <c r="K45" s="42"/>
      <c r="L45" s="42">
        <v>128</v>
      </c>
      <c r="M45" s="42">
        <v>150</v>
      </c>
      <c r="N45" s="42"/>
      <c r="O45" s="42"/>
      <c r="P45" s="42">
        <v>128</v>
      </c>
      <c r="Q45" s="42">
        <v>150</v>
      </c>
      <c r="R45" s="42"/>
      <c r="S45" s="42"/>
      <c r="T45" s="42">
        <v>128</v>
      </c>
      <c r="U45" s="43">
        <v>150</v>
      </c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</row>
    <row r="46" spans="1:45" x14ac:dyDescent="0.3">
      <c r="A46" s="42"/>
      <c r="B46" s="42"/>
      <c r="C46">
        <v>2</v>
      </c>
      <c r="D46">
        <f>$AB$3</f>
        <v>51.392710311938302</v>
      </c>
      <c r="E46">
        <f>$AB$4</f>
        <v>49.566837265104397</v>
      </c>
      <c r="F46">
        <f>$AB$5</f>
        <v>48.803577618764798</v>
      </c>
      <c r="G46"/>
      <c r="H46"/>
      <c r="I46"/>
      <c r="J46" s="42"/>
      <c r="K46" s="42">
        <v>2</v>
      </c>
      <c r="L46" s="42">
        <f>$AB$3</f>
        <v>51.392710311938302</v>
      </c>
      <c r="M46" s="42">
        <f>$AB$28</f>
        <v>57.584907366892402</v>
      </c>
      <c r="N46" s="42"/>
      <c r="O46" s="42">
        <v>16</v>
      </c>
      <c r="P46" s="42" cm="1">
        <f t="array" ref="P46:P48">$AB$3:$AB$5</f>
        <v>51.392710311938302</v>
      </c>
      <c r="Q46" s="42" cm="1">
        <f t="array" ref="Q46:Q48">$AB$28:$AB$30</f>
        <v>57.584907366892402</v>
      </c>
      <c r="R46" s="42"/>
      <c r="S46" s="42">
        <v>1</v>
      </c>
      <c r="T46" s="42">
        <f>$AB$38</f>
        <v>224.78318077565001</v>
      </c>
      <c r="U46" s="42">
        <f>$AB$39</f>
        <v>233.441134271328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4" t="s">
        <v>76</v>
      </c>
      <c r="AH46" s="42"/>
      <c r="AI46" s="9">
        <v>20</v>
      </c>
      <c r="AJ46" s="42">
        <f>$AB$37</f>
        <v>50.141295407162197</v>
      </c>
      <c r="AK46" s="42"/>
      <c r="AL46" s="42"/>
      <c r="AM46" s="42"/>
      <c r="AN46" s="42"/>
      <c r="AO46" s="42"/>
      <c r="AP46" s="42"/>
      <c r="AQ46" s="42"/>
      <c r="AR46" s="42"/>
      <c r="AS46" s="42"/>
    </row>
    <row r="47" spans="1:45" x14ac:dyDescent="0.3">
      <c r="A47" s="42"/>
      <c r="B47" s="42"/>
      <c r="C47">
        <v>4</v>
      </c>
      <c r="D47">
        <f>$AB$7</f>
        <v>52.026921244563802</v>
      </c>
      <c r="E47">
        <f>$AB$9</f>
        <v>49.743039246269603</v>
      </c>
      <c r="F47" s="42">
        <f>$AB$11</f>
        <v>49.902519891389602</v>
      </c>
      <c r="G47"/>
      <c r="H47"/>
      <c r="I47"/>
      <c r="J47" s="42"/>
      <c r="K47" s="42">
        <v>4</v>
      </c>
      <c r="L47">
        <f>$AB$7</f>
        <v>52.026921244563802</v>
      </c>
      <c r="M47" s="42">
        <f>$AB$31</f>
        <v>57.176734849292899</v>
      </c>
      <c r="N47" s="42"/>
      <c r="O47" s="42">
        <v>32</v>
      </c>
      <c r="P47" s="42">
        <v>49.566837265104397</v>
      </c>
      <c r="Q47" s="42">
        <v>56.929440089102002</v>
      </c>
      <c r="R47" s="42"/>
      <c r="S47" s="42">
        <v>2</v>
      </c>
      <c r="T47" s="42">
        <f>$AB$13</f>
        <v>81.236750898879606</v>
      </c>
      <c r="U47" s="42">
        <f>$AB$40</f>
        <v>94.044625851587995</v>
      </c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9">
        <v>40</v>
      </c>
      <c r="AJ47" s="42">
        <f>$AB$36</f>
        <v>52.040154237229899</v>
      </c>
      <c r="AK47" s="42"/>
      <c r="AL47" s="42"/>
      <c r="AM47" s="42"/>
      <c r="AN47" s="42"/>
      <c r="AO47" s="42"/>
      <c r="AP47" s="42"/>
      <c r="AQ47" s="42"/>
      <c r="AR47" s="42"/>
      <c r="AS47" s="42"/>
    </row>
    <row r="48" spans="1:45" x14ac:dyDescent="0.3">
      <c r="A48" s="42"/>
      <c r="B48" s="42"/>
      <c r="C48">
        <v>8</v>
      </c>
      <c r="D48">
        <f>$AB$8</f>
        <v>53.428202930668498</v>
      </c>
      <c r="E48">
        <f>$AB$10</f>
        <v>50.469954049206997</v>
      </c>
      <c r="F48" s="42">
        <f>$AB$12</f>
        <v>49.359830342722297</v>
      </c>
      <c r="G48"/>
      <c r="H48"/>
      <c r="I48"/>
      <c r="J48" s="42"/>
      <c r="K48" s="42">
        <v>8</v>
      </c>
      <c r="L48">
        <f>$AB$8</f>
        <v>53.428202930668498</v>
      </c>
      <c r="M48" s="42">
        <f>$AB$32</f>
        <v>58.588250322548099</v>
      </c>
      <c r="N48" s="42"/>
      <c r="O48" s="42">
        <v>64</v>
      </c>
      <c r="P48" s="42">
        <v>48.803577618764798</v>
      </c>
      <c r="Q48" s="42">
        <v>54.187561512265098</v>
      </c>
      <c r="R48" s="42"/>
      <c r="S48" s="42">
        <v>3</v>
      </c>
      <c r="T48" s="42">
        <f>$AB$3</f>
        <v>51.392710311938302</v>
      </c>
      <c r="U48" s="42">
        <f>$AB$28</f>
        <v>57.584907366892402</v>
      </c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9">
        <v>50</v>
      </c>
      <c r="AJ48" s="42">
        <f>$AB$3</f>
        <v>51.392710311938302</v>
      </c>
      <c r="AK48" s="42"/>
      <c r="AL48" s="42"/>
      <c r="AM48" s="42"/>
      <c r="AN48" s="42"/>
      <c r="AO48" s="42"/>
      <c r="AP48" s="42"/>
      <c r="AQ48" s="42"/>
      <c r="AR48" s="42"/>
      <c r="AS48" s="42"/>
    </row>
    <row r="49" spans="1:45" x14ac:dyDescent="0.3">
      <c r="A49" s="42"/>
      <c r="B49" s="42"/>
      <c r="C49"/>
      <c r="D49"/>
      <c r="E49"/>
      <c r="F49" s="42"/>
      <c r="G49"/>
      <c r="H49"/>
      <c r="I49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9">
        <v>60</v>
      </c>
      <c r="AJ49" s="42">
        <f>$AB$34</f>
        <v>51.163398983712902</v>
      </c>
      <c r="AK49" s="42"/>
      <c r="AL49" s="42"/>
      <c r="AM49" s="42"/>
      <c r="AN49" s="42"/>
      <c r="AO49" s="42"/>
      <c r="AP49" s="42"/>
      <c r="AQ49" s="42"/>
      <c r="AR49" s="42"/>
      <c r="AS49" s="42"/>
    </row>
    <row r="50" spans="1:45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>
        <v>80</v>
      </c>
      <c r="AJ50" s="42">
        <f>$AB$35</f>
        <v>50.333936611697297</v>
      </c>
      <c r="AK50" s="42"/>
      <c r="AL50" s="42"/>
      <c r="AM50" s="42"/>
      <c r="AN50" s="42"/>
      <c r="AO50" s="42"/>
      <c r="AP50" s="42"/>
      <c r="AQ50" s="42"/>
      <c r="AR50" s="42"/>
      <c r="AS50" s="42"/>
    </row>
    <row r="51" spans="1:45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3">
        <v>100</v>
      </c>
      <c r="AJ51" s="42">
        <f>$AB$23</f>
        <v>51.43966664293</v>
      </c>
      <c r="AK51" s="42"/>
      <c r="AL51" s="42"/>
      <c r="AM51" s="42"/>
      <c r="AN51" s="42"/>
      <c r="AO51" s="42"/>
      <c r="AP51" s="42"/>
      <c r="AQ51" s="42"/>
      <c r="AR51" s="42"/>
      <c r="AS51" s="42"/>
    </row>
    <row r="52" spans="1:45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</row>
    <row r="53" spans="1:45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</row>
    <row r="54" spans="1:45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</row>
    <row r="55" spans="1:45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</row>
    <row r="56" spans="1:45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</row>
    <row r="57" spans="1:45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</row>
    <row r="58" spans="1:45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</row>
    <row r="59" spans="1:45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</row>
    <row r="60" spans="1:45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</row>
    <row r="61" spans="1:45" x14ac:dyDescent="0.3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</row>
    <row r="62" spans="1:45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</row>
    <row r="63" spans="1:45" x14ac:dyDescent="0.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</row>
    <row r="64" spans="1:45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</row>
    <row r="65" spans="1:45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</row>
    <row r="66" spans="1:45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</row>
    <row r="67" spans="1:45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</row>
    <row r="68" spans="1:45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>
        <v>128</v>
      </c>
      <c r="M68" s="42">
        <v>150</v>
      </c>
      <c r="N68" s="42"/>
      <c r="O68" s="42"/>
      <c r="P68" s="42">
        <v>128</v>
      </c>
      <c r="Q68" s="42">
        <v>150</v>
      </c>
      <c r="R68" s="42"/>
      <c r="S68" s="42"/>
      <c r="T68" s="42">
        <v>128</v>
      </c>
      <c r="U68" s="43">
        <v>150</v>
      </c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</row>
    <row r="69" spans="1:45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>
        <v>2</v>
      </c>
      <c r="L69" s="42">
        <f>$Z$3</f>
        <v>77.435767192242523</v>
      </c>
      <c r="M69" s="42">
        <f>$Z$28</f>
        <v>76.629138241325904</v>
      </c>
      <c r="N69" s="42"/>
      <c r="O69" s="42">
        <v>16</v>
      </c>
      <c r="P69" s="42" cm="1">
        <f t="array" ref="P69:P71">$Z$3:$Z$5</f>
        <v>77.435767192242523</v>
      </c>
      <c r="Q69" s="42" cm="1">
        <f t="array" ref="Q69:Q71">$Z$28:$Z$30</f>
        <v>76.629138241325904</v>
      </c>
      <c r="R69" s="42"/>
      <c r="S69" s="42">
        <v>1</v>
      </c>
      <c r="T69" s="42">
        <f>$Z38</f>
        <v>77.621681922434931</v>
      </c>
      <c r="U69" s="42">
        <f>$Z$39</f>
        <v>76.755886572867155</v>
      </c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</row>
    <row r="70" spans="1:45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>
        <v>4</v>
      </c>
      <c r="L70">
        <f>$Z$7</f>
        <v>76.859118747944251</v>
      </c>
      <c r="M70" s="42">
        <f>$Z$31</f>
        <v>75.809575265482849</v>
      </c>
      <c r="N70" s="42"/>
      <c r="O70" s="42">
        <v>32</v>
      </c>
      <c r="P70" s="42">
        <v>85.506763649081321</v>
      </c>
      <c r="Q70" s="42">
        <v>84.10489188541338</v>
      </c>
      <c r="R70" s="42"/>
      <c r="S70" s="42">
        <v>2</v>
      </c>
      <c r="T70" s="42">
        <f>$Z$13</f>
        <v>77.281716705318075</v>
      </c>
      <c r="U70" s="42">
        <f>$Z$40</f>
        <v>76.698390237964816</v>
      </c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</row>
    <row r="71" spans="1:45" x14ac:dyDescent="0.3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>
        <v>8</v>
      </c>
      <c r="L71">
        <f>$Z$8</f>
        <v>76.28829924098909</v>
      </c>
      <c r="M71" s="42">
        <f>$Z$32</f>
        <v>75.222107654200727</v>
      </c>
      <c r="N71" s="42"/>
      <c r="O71" s="42">
        <v>64</v>
      </c>
      <c r="P71" s="42">
        <v>90.933504315495398</v>
      </c>
      <c r="Q71" s="42">
        <v>89.430529291576448</v>
      </c>
      <c r="R71" s="42"/>
      <c r="S71" s="42">
        <v>3</v>
      </c>
      <c r="T71" s="42">
        <f>$Z$3</f>
        <v>77.435767192242523</v>
      </c>
      <c r="U71" s="42">
        <f>$Z$28</f>
        <v>76.629138241325904</v>
      </c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</row>
    <row r="72" spans="1:45" x14ac:dyDescent="0.3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</row>
    <row r="73" spans="1:45" x14ac:dyDescent="0.3">
      <c r="A73" s="42"/>
      <c r="B73" s="42"/>
      <c r="C73" s="42"/>
      <c r="D73" s="42"/>
      <c r="E73" s="44" t="s">
        <v>52</v>
      </c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</row>
    <row r="74" spans="1:45" x14ac:dyDescent="0.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</row>
    <row r="75" spans="1:45" x14ac:dyDescent="0.3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</row>
    <row r="76" spans="1:45" x14ac:dyDescent="0.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</row>
    <row r="77" spans="1:45" x14ac:dyDescent="0.3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</row>
    <row r="78" spans="1:45" x14ac:dyDescent="0.3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</row>
    <row r="79" spans="1:45" x14ac:dyDescent="0.3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</row>
    <row r="80" spans="1:45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</row>
    <row r="81" spans="1:36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</row>
    <row r="82" spans="1:36" x14ac:dyDescent="0.3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</row>
    <row r="83" spans="1:36" x14ac:dyDescent="0.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</row>
    <row r="84" spans="1:36" x14ac:dyDescent="0.3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</row>
    <row r="85" spans="1:36" x14ac:dyDescent="0.3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</row>
    <row r="86" spans="1:36" x14ac:dyDescent="0.3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</row>
    <row r="87" spans="1:36" x14ac:dyDescent="0.3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</row>
    <row r="88" spans="1:36" x14ac:dyDescent="0.3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</row>
    <row r="89" spans="1:36" x14ac:dyDescent="0.3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</row>
    <row r="90" spans="1:36" x14ac:dyDescent="0.3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</row>
    <row r="91" spans="1:36" x14ac:dyDescent="0.3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 spans="1:36" x14ac:dyDescent="0.3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>
        <v>128</v>
      </c>
      <c r="M92" s="42">
        <v>150</v>
      </c>
      <c r="N92" s="42"/>
      <c r="O92" s="42"/>
      <c r="P92" s="42">
        <v>128</v>
      </c>
      <c r="Q92" s="42">
        <v>150</v>
      </c>
      <c r="R92" s="42"/>
      <c r="S92" s="42"/>
      <c r="T92" s="42">
        <v>128</v>
      </c>
      <c r="U92" s="43">
        <v>150</v>
      </c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 spans="1:36" x14ac:dyDescent="0.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>
        <v>2</v>
      </c>
      <c r="L93" s="42">
        <f>$AA$3</f>
        <v>22.564232807757485</v>
      </c>
      <c r="M93" s="42">
        <f>$AA$28</f>
        <v>23.370861758674089</v>
      </c>
      <c r="N93" s="42"/>
      <c r="O93" s="42">
        <v>16</v>
      </c>
      <c r="P93" s="42" cm="1">
        <f t="array" ref="P93:P95">$AA$3:$AA$5</f>
        <v>22.564232807757485</v>
      </c>
      <c r="Q93" s="42" cm="1">
        <f t="array" ref="Q93:Q95">$AA$28:$AA$30</f>
        <v>23.370861758674089</v>
      </c>
      <c r="R93" s="42"/>
      <c r="S93" s="42">
        <v>1</v>
      </c>
      <c r="T93" s="42">
        <f>$AA$38</f>
        <v>22.378318077565069</v>
      </c>
      <c r="U93" s="42">
        <f>$AA$39</f>
        <v>23.244113427132849</v>
      </c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>
        <v>4</v>
      </c>
      <c r="L94">
        <f>$AA$7</f>
        <v>23.140881252055742</v>
      </c>
      <c r="M94" s="42">
        <f>$AA$31</f>
        <v>24.190424734517148</v>
      </c>
      <c r="N94" s="42"/>
      <c r="O94" s="42">
        <v>32</v>
      </c>
      <c r="P94" s="42">
        <v>14.493236350918682</v>
      </c>
      <c r="Q94" s="42">
        <v>15.895108114586623</v>
      </c>
      <c r="R94" s="42"/>
      <c r="S94" s="42">
        <v>2</v>
      </c>
      <c r="T94" s="42">
        <f>$AA$13</f>
        <v>22.718283294681925</v>
      </c>
      <c r="U94" s="42">
        <f>$AA$40</f>
        <v>23.301609762035177</v>
      </c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  <row r="95" spans="1:36" x14ac:dyDescent="0.3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>
        <v>8</v>
      </c>
      <c r="L95">
        <f>$AA$8</f>
        <v>23.711700759010913</v>
      </c>
      <c r="M95" s="42">
        <f>$AA$32</f>
        <v>24.777892345799263</v>
      </c>
      <c r="N95" s="42"/>
      <c r="O95" s="42">
        <v>64</v>
      </c>
      <c r="P95" s="42">
        <v>9.0664956845046021</v>
      </c>
      <c r="Q95" s="42">
        <v>10.569470708423539</v>
      </c>
      <c r="R95" s="42"/>
      <c r="S95" s="42">
        <v>3</v>
      </c>
      <c r="T95" s="42">
        <f>$AA$3</f>
        <v>22.564232807757485</v>
      </c>
      <c r="U95" s="42">
        <f>$AA$28</f>
        <v>23.370861758674089</v>
      </c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</row>
    <row r="96" spans="1:36" x14ac:dyDescent="0.3">
      <c r="A96" s="42"/>
      <c r="B96" s="42"/>
      <c r="C96" s="42"/>
      <c r="D96" s="42"/>
      <c r="E96" s="44" t="s">
        <v>53</v>
      </c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</row>
    <row r="97" spans="1:36" x14ac:dyDescent="0.3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</row>
    <row r="98" spans="1:36" x14ac:dyDescent="0.3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</row>
    <row r="99" spans="1:36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</row>
    <row r="100" spans="1:36" x14ac:dyDescent="0.3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</row>
    <row r="101" spans="1:36" x14ac:dyDescent="0.3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</row>
    <row r="102" spans="1:36" x14ac:dyDescent="0.3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</row>
    <row r="103" spans="1:36" x14ac:dyDescent="0.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</row>
    <row r="104" spans="1:36" x14ac:dyDescent="0.3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</row>
    <row r="105" spans="1:36" x14ac:dyDescent="0.3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</row>
    <row r="106" spans="1:36" x14ac:dyDescent="0.3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</row>
    <row r="107" spans="1:36" x14ac:dyDescent="0.3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</row>
    <row r="108" spans="1:36" x14ac:dyDescent="0.3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</row>
    <row r="109" spans="1:36" x14ac:dyDescent="0.3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</row>
    <row r="110" spans="1:36" x14ac:dyDescent="0.3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</row>
    <row r="111" spans="1:36" x14ac:dyDescent="0.3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</row>
    <row r="112" spans="1:36" x14ac:dyDescent="0.3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</row>
    <row r="113" spans="1:36" x14ac:dyDescent="0.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</row>
    <row r="114" spans="1:36" x14ac:dyDescent="0.3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</row>
    <row r="115" spans="1:36" x14ac:dyDescent="0.3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</row>
    <row r="116" spans="1:36" x14ac:dyDescent="0.3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>
        <v>128</v>
      </c>
      <c r="L116" s="42">
        <v>150</v>
      </c>
      <c r="M116" s="42"/>
      <c r="N116" s="42"/>
      <c r="O116" s="42">
        <v>128</v>
      </c>
      <c r="P116" s="42">
        <v>150</v>
      </c>
      <c r="Q116" s="42"/>
      <c r="R116" s="42"/>
      <c r="S116" s="42">
        <v>128</v>
      </c>
      <c r="T116" s="43">
        <v>150</v>
      </c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</row>
    <row r="117" spans="1:36" x14ac:dyDescent="0.3">
      <c r="A117" s="42"/>
      <c r="B117" s="42"/>
      <c r="C117" s="42"/>
      <c r="D117" s="42"/>
      <c r="E117" s="42"/>
      <c r="F117" s="42"/>
      <c r="G117" s="42"/>
      <c r="H117" s="42"/>
      <c r="I117" s="42"/>
      <c r="J117" s="42">
        <v>2</v>
      </c>
      <c r="K117" s="42">
        <f>$L$3</f>
        <v>13734221</v>
      </c>
      <c r="L117" s="42">
        <f>$L$28</f>
        <v>16942559</v>
      </c>
      <c r="M117" s="42"/>
      <c r="N117" s="42">
        <v>16</v>
      </c>
      <c r="O117" s="42" cm="1">
        <f t="array" ref="O117:O119">$L$3:$L$5</f>
        <v>13734221</v>
      </c>
      <c r="P117" s="42" cm="1">
        <f t="array" ref="P117:P119">$L$28:$L$30</f>
        <v>16942559</v>
      </c>
      <c r="Q117" s="42"/>
      <c r="R117" s="42">
        <v>1</v>
      </c>
      <c r="S117" s="42">
        <f>$L$38</f>
        <v>64020237</v>
      </c>
      <c r="T117" s="42">
        <f>$L$39</f>
        <v>72449759</v>
      </c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</row>
    <row r="118" spans="1:36" x14ac:dyDescent="0.3">
      <c r="A118" s="42"/>
      <c r="B118" s="42"/>
      <c r="C118" s="42"/>
      <c r="D118" s="42"/>
      <c r="E118" s="44" t="s">
        <v>75</v>
      </c>
      <c r="F118" s="42"/>
      <c r="G118" s="42"/>
      <c r="H118" s="42"/>
      <c r="I118" s="42"/>
      <c r="J118" s="42">
        <v>4</v>
      </c>
      <c r="K118">
        <f>$L$7</f>
        <v>13785469</v>
      </c>
      <c r="L118" s="42">
        <f>$L$31</f>
        <v>17124131</v>
      </c>
      <c r="M118" s="42"/>
      <c r="N118" s="42">
        <v>32</v>
      </c>
      <c r="O118" s="42">
        <v>13447645</v>
      </c>
      <c r="P118" s="42">
        <v>16639511</v>
      </c>
      <c r="Q118" s="42"/>
      <c r="R118" s="42">
        <v>2</v>
      </c>
      <c r="S118" s="42">
        <f>$L$13</f>
        <v>23791413</v>
      </c>
      <c r="T118" s="42">
        <f>$L$40</f>
        <v>28915536</v>
      </c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</row>
    <row r="119" spans="1:36" x14ac:dyDescent="0.3">
      <c r="A119" s="42"/>
      <c r="B119" s="42"/>
      <c r="C119" s="42"/>
      <c r="D119" s="42"/>
      <c r="E119" s="42"/>
      <c r="F119" s="42"/>
      <c r="G119" s="42"/>
      <c r="H119" s="42"/>
      <c r="I119" s="42"/>
      <c r="J119" s="42">
        <v>8</v>
      </c>
      <c r="K119">
        <f>$L$8</f>
        <v>14023593</v>
      </c>
      <c r="L119" s="42">
        <f>$L$32</f>
        <v>17122831</v>
      </c>
      <c r="M119" s="42"/>
      <c r="N119" s="42">
        <v>64</v>
      </c>
      <c r="O119" s="42">
        <v>12651033</v>
      </c>
      <c r="P119" s="42">
        <v>15811623</v>
      </c>
      <c r="Q119" s="42"/>
      <c r="R119" s="42">
        <v>3</v>
      </c>
      <c r="S119" s="42">
        <f>$L$3</f>
        <v>13734221</v>
      </c>
      <c r="T119" s="42">
        <f>$L$28</f>
        <v>16942559</v>
      </c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</row>
    <row r="120" spans="1:36" x14ac:dyDescent="0.3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</row>
    <row r="121" spans="1:36" x14ac:dyDescent="0.3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</row>
    <row r="122" spans="1:36" x14ac:dyDescent="0.3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</row>
    <row r="123" spans="1:36" x14ac:dyDescent="0.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</row>
    <row r="124" spans="1:36" x14ac:dyDescent="0.3">
      <c r="B124"/>
      <c r="C124"/>
      <c r="D124"/>
      <c r="E124"/>
      <c r="F124"/>
      <c r="G124"/>
      <c r="H124"/>
      <c r="I124"/>
      <c r="J124"/>
      <c r="K124"/>
      <c r="O124"/>
      <c r="U124"/>
      <c r="V124"/>
      <c r="Z124"/>
      <c r="AD124"/>
    </row>
    <row r="125" spans="1:36" x14ac:dyDescent="0.3">
      <c r="B125"/>
      <c r="C125"/>
      <c r="D125"/>
      <c r="E125"/>
      <c r="F125"/>
      <c r="G125"/>
      <c r="H125"/>
      <c r="I125"/>
      <c r="J125"/>
      <c r="K125"/>
      <c r="O125"/>
      <c r="U125"/>
      <c r="V125"/>
      <c r="Z125"/>
      <c r="AD125"/>
    </row>
    <row r="126" spans="1:36" x14ac:dyDescent="0.3">
      <c r="B126"/>
      <c r="C126"/>
      <c r="D126"/>
      <c r="E126"/>
      <c r="F126"/>
      <c r="G126"/>
      <c r="H126"/>
      <c r="I126"/>
      <c r="J126"/>
      <c r="K126"/>
      <c r="O126"/>
      <c r="U126"/>
      <c r="V126"/>
      <c r="Z126"/>
      <c r="AD126"/>
    </row>
    <row r="127" spans="1:36" x14ac:dyDescent="0.3">
      <c r="B127"/>
      <c r="C127"/>
      <c r="D127"/>
      <c r="E127"/>
      <c r="F127"/>
      <c r="G127"/>
      <c r="H127"/>
      <c r="I127"/>
      <c r="J127"/>
      <c r="K127"/>
      <c r="O127"/>
      <c r="U127"/>
      <c r="V127"/>
      <c r="Z127"/>
      <c r="AD127"/>
    </row>
    <row r="128" spans="1:36" x14ac:dyDescent="0.3">
      <c r="B128"/>
      <c r="C128"/>
      <c r="D128"/>
      <c r="E128"/>
      <c r="F128"/>
      <c r="G128"/>
      <c r="H128"/>
      <c r="I128"/>
      <c r="J128"/>
      <c r="K128"/>
      <c r="O128"/>
      <c r="U128"/>
      <c r="V128"/>
      <c r="Z128"/>
      <c r="AD128"/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</sheetData>
  <sortState xmlns:xlrd2="http://schemas.microsoft.com/office/spreadsheetml/2017/richdata2" ref="AI46:AJ51">
    <sortCondition ref="AI46:AI51"/>
  </sortState>
  <mergeCells count="13">
    <mergeCell ref="C1:C2"/>
    <mergeCell ref="D1:D2"/>
    <mergeCell ref="I1:J1"/>
    <mergeCell ref="K1:K2"/>
    <mergeCell ref="L1:L2"/>
    <mergeCell ref="M1:Q1"/>
    <mergeCell ref="R1:V1"/>
    <mergeCell ref="W1:AA1"/>
    <mergeCell ref="AB1:AE1"/>
    <mergeCell ref="A1:A2"/>
    <mergeCell ref="B1:B2"/>
    <mergeCell ref="E1:F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EA2E-58BB-49D5-B493-8A63EE2B1E32}">
  <dimension ref="A1:AL1120"/>
  <sheetViews>
    <sheetView topLeftCell="G31" zoomScale="89" zoomScaleNormal="40" workbookViewId="0">
      <selection activeCell="W56" sqref="W56"/>
    </sheetView>
  </sheetViews>
  <sheetFormatPr defaultRowHeight="14.4" x14ac:dyDescent="0.3"/>
  <cols>
    <col min="1" max="1" width="9.6640625" customWidth="1"/>
    <col min="2" max="2" width="8.88671875" style="9"/>
    <col min="3" max="3" width="14.5546875" style="7" bestFit="1" customWidth="1"/>
    <col min="4" max="4" width="13.88671875" style="8" bestFit="1" customWidth="1"/>
    <col min="5" max="5" width="14.5546875" style="7" bestFit="1" customWidth="1"/>
    <col min="6" max="6" width="13.88671875" style="8" bestFit="1" customWidth="1"/>
    <col min="7" max="7" width="14.5546875" style="7" bestFit="1" customWidth="1"/>
    <col min="8" max="8" width="13.88671875" style="8" bestFit="1" customWidth="1"/>
    <col min="9" max="9" width="13.5546875" style="9" customWidth="1"/>
    <col min="10" max="10" width="13.33203125" style="9" customWidth="1"/>
    <col min="11" max="11" width="12.88671875" style="7" customWidth="1"/>
    <col min="12" max="12" width="13" customWidth="1"/>
    <col min="13" max="13" width="9.77734375" customWidth="1"/>
    <col min="15" max="15" width="9.5546875" style="8" customWidth="1"/>
    <col min="16" max="16" width="9.5546875" customWidth="1"/>
    <col min="17" max="17" width="12" style="7" bestFit="1" customWidth="1"/>
    <col min="19" max="19" width="11" bestFit="1" customWidth="1"/>
    <col min="20" max="20" width="11" style="8" bestFit="1" customWidth="1"/>
    <col min="21" max="21" width="8.88671875" style="7"/>
    <col min="25" max="25" width="8.88671875" style="8"/>
    <col min="29" max="29" width="8.88671875" style="8"/>
  </cols>
  <sheetData>
    <row r="1" spans="1:31" s="1" customFormat="1" ht="14.4" customHeight="1" x14ac:dyDescent="0.3">
      <c r="A1" s="31" t="s">
        <v>38</v>
      </c>
      <c r="B1" s="34" t="s">
        <v>57</v>
      </c>
      <c r="C1" s="31" t="s">
        <v>58</v>
      </c>
      <c r="D1" s="31" t="s">
        <v>17</v>
      </c>
      <c r="E1" s="35" t="s">
        <v>41</v>
      </c>
      <c r="F1" s="37"/>
      <c r="G1" s="35" t="s">
        <v>42</v>
      </c>
      <c r="H1" s="37"/>
      <c r="I1" s="35" t="s">
        <v>43</v>
      </c>
      <c r="J1" s="37"/>
      <c r="K1" s="40" t="s">
        <v>47</v>
      </c>
      <c r="L1" s="38" t="s">
        <v>48</v>
      </c>
      <c r="M1" s="35" t="s">
        <v>43</v>
      </c>
      <c r="N1" s="36"/>
      <c r="O1" s="36"/>
      <c r="P1" s="36"/>
      <c r="Q1" s="36"/>
      <c r="R1" s="35" t="s">
        <v>42</v>
      </c>
      <c r="S1" s="36"/>
      <c r="T1" s="36"/>
      <c r="U1" s="36"/>
      <c r="V1" s="37"/>
      <c r="W1" s="35" t="s">
        <v>41</v>
      </c>
      <c r="X1" s="36"/>
      <c r="Y1" s="36"/>
      <c r="Z1" s="36"/>
      <c r="AA1" s="37"/>
      <c r="AB1" s="33" t="s">
        <v>54</v>
      </c>
      <c r="AC1" s="34"/>
      <c r="AD1" s="34"/>
      <c r="AE1" s="34"/>
    </row>
    <row r="2" spans="1:31" s="1" customFormat="1" x14ac:dyDescent="0.3">
      <c r="A2" s="32"/>
      <c r="B2" s="34"/>
      <c r="C2" s="32"/>
      <c r="D2" s="32"/>
      <c r="E2" s="1" t="s">
        <v>39</v>
      </c>
      <c r="F2" s="10" t="s">
        <v>40</v>
      </c>
      <c r="G2" s="5" t="s">
        <v>39</v>
      </c>
      <c r="H2" s="10" t="s">
        <v>40</v>
      </c>
      <c r="I2" s="5" t="s">
        <v>39</v>
      </c>
      <c r="J2" s="10" t="s">
        <v>40</v>
      </c>
      <c r="K2" s="41"/>
      <c r="L2" s="39"/>
      <c r="M2" s="5" t="s">
        <v>49</v>
      </c>
      <c r="N2" s="1" t="s">
        <v>50</v>
      </c>
      <c r="O2" s="4" t="s">
        <v>51</v>
      </c>
      <c r="P2" s="4" t="s">
        <v>52</v>
      </c>
      <c r="Q2" s="6" t="s">
        <v>53</v>
      </c>
      <c r="R2" s="5" t="s">
        <v>49</v>
      </c>
      <c r="S2" s="1" t="s">
        <v>50</v>
      </c>
      <c r="T2" s="4" t="s">
        <v>51</v>
      </c>
      <c r="U2" s="4" t="s">
        <v>52</v>
      </c>
      <c r="V2" s="6" t="s">
        <v>53</v>
      </c>
      <c r="W2" s="5" t="s">
        <v>49</v>
      </c>
      <c r="X2" s="1" t="s">
        <v>50</v>
      </c>
      <c r="Y2" s="4" t="s">
        <v>51</v>
      </c>
      <c r="Z2" s="4" t="s">
        <v>52</v>
      </c>
      <c r="AA2" s="6" t="s">
        <v>53</v>
      </c>
      <c r="AB2" s="1" t="s">
        <v>41</v>
      </c>
      <c r="AC2" s="1" t="s">
        <v>42</v>
      </c>
      <c r="AD2" s="1" t="s">
        <v>43</v>
      </c>
      <c r="AE2" s="10" t="s">
        <v>55</v>
      </c>
    </row>
    <row r="3" spans="1:31" x14ac:dyDescent="0.3">
      <c r="A3" s="9">
        <v>1</v>
      </c>
      <c r="B3">
        <v>64</v>
      </c>
      <c r="C3" s="9">
        <v>50</v>
      </c>
      <c r="D3" s="9">
        <v>3</v>
      </c>
      <c r="E3">
        <v>16</v>
      </c>
      <c r="F3" s="8">
        <v>2</v>
      </c>
      <c r="G3" s="7">
        <v>64</v>
      </c>
      <c r="H3" s="8">
        <v>4</v>
      </c>
      <c r="I3" s="7">
        <v>256</v>
      </c>
      <c r="J3" s="8">
        <v>8</v>
      </c>
      <c r="K3" s="9">
        <v>2908407</v>
      </c>
      <c r="L3" s="9">
        <v>15780087</v>
      </c>
      <c r="M3" s="7">
        <v>18856</v>
      </c>
      <c r="N3">
        <v>15215</v>
      </c>
      <c r="O3">
        <f>M3-N3</f>
        <v>3641</v>
      </c>
      <c r="P3">
        <f t="shared" ref="P3:P8" si="0">N3/M3*100</f>
        <v>80.690496393720835</v>
      </c>
      <c r="Q3" s="8">
        <f>O3/M3*100</f>
        <v>19.309503606279169</v>
      </c>
      <c r="R3" s="7">
        <v>185063</v>
      </c>
      <c r="S3">
        <v>165265</v>
      </c>
      <c r="T3">
        <f>R3-S3</f>
        <v>19798</v>
      </c>
      <c r="U3">
        <f>S3/R3*100</f>
        <v>89.302021473768392</v>
      </c>
      <c r="V3" s="8">
        <f>T3/R3*100</f>
        <v>10.697978526231608</v>
      </c>
      <c r="W3" s="7">
        <f t="shared" ref="W3:W21" si="1">K3</f>
        <v>2908407</v>
      </c>
      <c r="X3">
        <v>2695652</v>
      </c>
      <c r="Y3">
        <f>W3-X3</f>
        <v>212755</v>
      </c>
      <c r="Z3">
        <f>X3/W3*100</f>
        <v>92.684827123576582</v>
      </c>
      <c r="AA3" s="8">
        <f>Y3/W3*100</f>
        <v>7.3151728764234161</v>
      </c>
      <c r="AB3">
        <v>4.4641179660747898</v>
      </c>
      <c r="AC3">
        <v>47.3552440194482</v>
      </c>
      <c r="AD3">
        <v>293.095036062791</v>
      </c>
      <c r="AE3" s="8">
        <v>1000</v>
      </c>
    </row>
    <row r="4" spans="1:31" x14ac:dyDescent="0.3">
      <c r="A4" s="9">
        <v>2</v>
      </c>
      <c r="B4"/>
      <c r="C4" s="9"/>
      <c r="D4" s="9"/>
      <c r="E4">
        <v>32</v>
      </c>
      <c r="I4" s="7"/>
      <c r="J4" s="8"/>
      <c r="K4" s="9">
        <v>2908407</v>
      </c>
      <c r="L4" s="9">
        <v>12786435</v>
      </c>
      <c r="M4" s="7">
        <v>14528</v>
      </c>
      <c r="N4">
        <v>10648</v>
      </c>
      <c r="O4">
        <f t="shared" ref="O4:O8" si="2">M4-N4</f>
        <v>3880</v>
      </c>
      <c r="P4">
        <f t="shared" si="0"/>
        <v>73.292951541850215</v>
      </c>
      <c r="Q4" s="8">
        <f t="shared" ref="Q4:Q28" si="3">O4/M4*100</f>
        <v>26.707048458149778</v>
      </c>
      <c r="R4" s="7">
        <v>70807</v>
      </c>
      <c r="S4">
        <v>55256</v>
      </c>
      <c r="T4">
        <f t="shared" ref="T4:T28" si="4">R4-S4</f>
        <v>15551</v>
      </c>
      <c r="U4">
        <f t="shared" ref="U4:U28" si="5">S4/R4*100</f>
        <v>78.037482169841965</v>
      </c>
      <c r="V4" s="8">
        <f t="shared" ref="V4:V28" si="6">T4/R4*100</f>
        <v>21.962517830158035</v>
      </c>
      <c r="W4" s="7">
        <f t="shared" si="1"/>
        <v>2908407</v>
      </c>
      <c r="X4">
        <v>2831967</v>
      </c>
      <c r="Y4">
        <f t="shared" ref="Y4:Y28" si="7">W4-X4</f>
        <v>76440</v>
      </c>
      <c r="Z4">
        <f t="shared" ref="Z4:Z28" si="8">X4/W4*100</f>
        <v>97.37175711652462</v>
      </c>
      <c r="AA4" s="8">
        <f t="shared" ref="AA4:AA28" si="9">Y4/W4*100</f>
        <v>2.6282428834753868</v>
      </c>
      <c r="AB4">
        <v>3.5393536230005198</v>
      </c>
      <c r="AC4">
        <v>96.617920625458893</v>
      </c>
      <c r="AD4">
        <v>367.070484581497</v>
      </c>
      <c r="AE4" s="8"/>
    </row>
    <row r="5" spans="1:31" x14ac:dyDescent="0.3">
      <c r="A5" s="9">
        <v>3</v>
      </c>
      <c r="B5"/>
      <c r="C5" s="9"/>
      <c r="D5" s="9"/>
      <c r="E5">
        <v>64</v>
      </c>
      <c r="I5" s="7"/>
      <c r="J5" s="8"/>
      <c r="K5" s="9">
        <v>2908407</v>
      </c>
      <c r="L5" s="9">
        <v>11198191</v>
      </c>
      <c r="M5" s="7">
        <v>8221</v>
      </c>
      <c r="N5">
        <v>4364</v>
      </c>
      <c r="O5">
        <f t="shared" si="2"/>
        <v>3857</v>
      </c>
      <c r="P5">
        <f t="shared" si="0"/>
        <v>53.083566476097801</v>
      </c>
      <c r="Q5" s="8">
        <f t="shared" si="3"/>
        <v>46.916433523902199</v>
      </c>
      <c r="R5" s="7">
        <v>32989</v>
      </c>
      <c r="S5">
        <v>24167</v>
      </c>
      <c r="T5">
        <f t="shared" si="4"/>
        <v>8822</v>
      </c>
      <c r="U5">
        <f t="shared" si="5"/>
        <v>73.257752584194733</v>
      </c>
      <c r="V5" s="8">
        <f t="shared" si="6"/>
        <v>26.74224741580527</v>
      </c>
      <c r="W5" s="7">
        <f t="shared" si="1"/>
        <v>2908407</v>
      </c>
      <c r="X5">
        <v>2872371</v>
      </c>
      <c r="Y5">
        <f t="shared" si="7"/>
        <v>36036</v>
      </c>
      <c r="Z5">
        <f t="shared" si="8"/>
        <v>98.760971212075887</v>
      </c>
      <c r="AA5" s="8">
        <f t="shared" si="9"/>
        <v>1.2390287879241111</v>
      </c>
      <c r="AB5">
        <v>3.0841373007311099</v>
      </c>
      <c r="AC5">
        <v>168.20733473214199</v>
      </c>
      <c r="AD5">
        <v>569.16433523902197</v>
      </c>
      <c r="AE5" s="8"/>
    </row>
    <row r="6" spans="1:31" x14ac:dyDescent="0.3">
      <c r="A6" s="9">
        <v>4</v>
      </c>
      <c r="B6"/>
      <c r="C6" s="9"/>
      <c r="D6" s="9"/>
      <c r="E6">
        <v>128</v>
      </c>
      <c r="I6" s="7"/>
      <c r="J6" s="8"/>
      <c r="K6" s="9">
        <v>2908407</v>
      </c>
      <c r="L6" s="9">
        <v>10270683</v>
      </c>
      <c r="M6" s="7">
        <v>5317</v>
      </c>
      <c r="N6">
        <v>1228</v>
      </c>
      <c r="O6">
        <f t="shared" si="2"/>
        <v>4089</v>
      </c>
      <c r="P6">
        <f t="shared" si="0"/>
        <v>23.095730675192776</v>
      </c>
      <c r="Q6" s="8">
        <f t="shared" si="3"/>
        <v>76.904269324807217</v>
      </c>
      <c r="R6" s="7">
        <v>11814</v>
      </c>
      <c r="S6">
        <v>5786</v>
      </c>
      <c r="T6">
        <f t="shared" si="4"/>
        <v>6028</v>
      </c>
      <c r="U6">
        <f t="shared" si="5"/>
        <v>48.975791433891992</v>
      </c>
      <c r="V6" s="8">
        <f t="shared" si="6"/>
        <v>51.024208566108008</v>
      </c>
      <c r="W6" s="7">
        <f t="shared" si="1"/>
        <v>2908407</v>
      </c>
      <c r="X6">
        <v>2895122</v>
      </c>
      <c r="Y6">
        <f t="shared" si="7"/>
        <v>13285</v>
      </c>
      <c r="Z6">
        <f t="shared" si="8"/>
        <v>99.543220739050625</v>
      </c>
      <c r="AA6" s="8">
        <f t="shared" si="9"/>
        <v>0.45677926094937882</v>
      </c>
      <c r="AB6">
        <v>3.09854513032835</v>
      </c>
      <c r="AC6">
        <v>459.42215633141802</v>
      </c>
      <c r="AD6">
        <v>869.04269324807206</v>
      </c>
      <c r="AE6" s="8"/>
    </row>
    <row r="7" spans="1:31" x14ac:dyDescent="0.3">
      <c r="A7" s="9">
        <v>5</v>
      </c>
      <c r="B7"/>
      <c r="C7" s="9"/>
      <c r="D7" s="9"/>
      <c r="E7">
        <v>16</v>
      </c>
      <c r="F7" s="8">
        <v>4</v>
      </c>
      <c r="G7" s="7">
        <v>64</v>
      </c>
      <c r="H7" s="8">
        <v>4</v>
      </c>
      <c r="I7" s="7">
        <v>256</v>
      </c>
      <c r="J7" s="8">
        <v>8</v>
      </c>
      <c r="K7" s="9">
        <v>2908407</v>
      </c>
      <c r="L7" s="9">
        <v>14796179</v>
      </c>
      <c r="M7" s="7">
        <v>20588</v>
      </c>
      <c r="N7">
        <v>17037</v>
      </c>
      <c r="O7">
        <f t="shared" si="2"/>
        <v>3551</v>
      </c>
      <c r="P7">
        <f t="shared" si="0"/>
        <v>82.752088595298233</v>
      </c>
      <c r="Q7" s="8">
        <f t="shared" si="3"/>
        <v>17.247911404701767</v>
      </c>
      <c r="R7" s="7">
        <v>150940</v>
      </c>
      <c r="S7">
        <v>129765</v>
      </c>
      <c r="T7">
        <f t="shared" si="4"/>
        <v>21175</v>
      </c>
      <c r="U7">
        <f t="shared" si="5"/>
        <v>85.971246853054197</v>
      </c>
      <c r="V7" s="8">
        <f t="shared" si="6"/>
        <v>14.028753146945808</v>
      </c>
      <c r="W7" s="7">
        <f t="shared" si="1"/>
        <v>2908407</v>
      </c>
      <c r="X7">
        <v>2749628</v>
      </c>
      <c r="Y7">
        <f t="shared" si="7"/>
        <v>158779</v>
      </c>
      <c r="Z7">
        <f t="shared" si="8"/>
        <v>94.540688424969403</v>
      </c>
      <c r="AA7" s="8">
        <f t="shared" si="9"/>
        <v>5.4593115750305925</v>
      </c>
      <c r="AB7">
        <v>3.9603347555038102</v>
      </c>
      <c r="AC7">
        <v>54.225422286640999</v>
      </c>
      <c r="AD7">
        <v>272.47911404701699</v>
      </c>
      <c r="AE7" s="8"/>
    </row>
    <row r="8" spans="1:31" x14ac:dyDescent="0.3">
      <c r="A8" s="9">
        <v>6</v>
      </c>
      <c r="B8"/>
      <c r="C8" s="9"/>
      <c r="D8" s="9"/>
      <c r="E8"/>
      <c r="F8" s="8">
        <v>8</v>
      </c>
      <c r="I8" s="7"/>
      <c r="J8" s="8"/>
      <c r="K8" s="9">
        <v>2908407</v>
      </c>
      <c r="L8" s="9">
        <v>13591739</v>
      </c>
      <c r="M8" s="7">
        <v>13866</v>
      </c>
      <c r="N8">
        <v>10332</v>
      </c>
      <c r="O8">
        <f t="shared" si="2"/>
        <v>3534</v>
      </c>
      <c r="P8">
        <f t="shared" si="0"/>
        <v>74.51319774989183</v>
      </c>
      <c r="Q8" s="8">
        <f t="shared" si="3"/>
        <v>25.486802250108177</v>
      </c>
      <c r="R8" s="7">
        <v>122453</v>
      </c>
      <c r="S8">
        <v>107848</v>
      </c>
      <c r="T8">
        <f t="shared" si="4"/>
        <v>14605</v>
      </c>
      <c r="U8">
        <f t="shared" si="5"/>
        <v>88.072974937322897</v>
      </c>
      <c r="V8" s="8">
        <f t="shared" si="6"/>
        <v>11.927025062677108</v>
      </c>
      <c r="W8" s="7">
        <f t="shared" si="1"/>
        <v>2908407</v>
      </c>
      <c r="X8">
        <v>2777676</v>
      </c>
      <c r="Y8">
        <f t="shared" si="7"/>
        <v>130731</v>
      </c>
      <c r="Z8">
        <f t="shared" si="8"/>
        <v>95.505065143908681</v>
      </c>
      <c r="AA8" s="8">
        <f t="shared" si="9"/>
        <v>4.4949348560913238</v>
      </c>
      <c r="AB8">
        <v>3.6216796540280098</v>
      </c>
      <c r="AC8">
        <v>58.3251979831306</v>
      </c>
      <c r="AD8">
        <v>354.86802250108099</v>
      </c>
      <c r="AE8" s="8"/>
    </row>
    <row r="9" spans="1:31" x14ac:dyDescent="0.3">
      <c r="A9" s="9">
        <v>7</v>
      </c>
      <c r="B9"/>
      <c r="C9" s="9"/>
      <c r="D9" s="9">
        <v>2</v>
      </c>
      <c r="E9">
        <v>16</v>
      </c>
      <c r="F9" s="8">
        <v>2</v>
      </c>
      <c r="G9" s="7">
        <v>64</v>
      </c>
      <c r="H9" s="8">
        <v>4</v>
      </c>
      <c r="I9" s="7"/>
      <c r="J9" s="8"/>
      <c r="K9" s="9">
        <v>2908407</v>
      </c>
      <c r="L9" s="9">
        <v>32394487</v>
      </c>
      <c r="M9" s="7"/>
      <c r="O9"/>
      <c r="Q9" s="8"/>
      <c r="R9" s="7">
        <v>185063</v>
      </c>
      <c r="S9">
        <v>165265</v>
      </c>
      <c r="T9">
        <f t="shared" ref="T9" si="10">R9-S9</f>
        <v>19798</v>
      </c>
      <c r="U9">
        <f t="shared" ref="U9" si="11">S9/R9*100</f>
        <v>89.302021473768392</v>
      </c>
      <c r="V9" s="8">
        <f t="shared" ref="V9" si="12">T9/R9*100</f>
        <v>10.697978526231608</v>
      </c>
      <c r="W9" s="7">
        <f t="shared" si="1"/>
        <v>2908407</v>
      </c>
      <c r="X9">
        <v>2695652</v>
      </c>
      <c r="Y9">
        <f t="shared" ref="Y9" si="13">W9-X9</f>
        <v>212755</v>
      </c>
      <c r="Z9">
        <f t="shared" ref="Z9" si="14">X9/W9*100</f>
        <v>92.684827123576582</v>
      </c>
      <c r="AA9" s="8">
        <f t="shared" ref="AA9" si="15">Y9/W9*100</f>
        <v>7.3151728764234161</v>
      </c>
      <c r="AB9">
        <v>9.9961838949927007</v>
      </c>
      <c r="AC9">
        <v>122.979785262316</v>
      </c>
      <c r="AE9" s="8"/>
    </row>
    <row r="10" spans="1:31" x14ac:dyDescent="0.3">
      <c r="A10" s="9">
        <v>8</v>
      </c>
      <c r="B10"/>
      <c r="C10" s="9"/>
      <c r="D10" s="9"/>
      <c r="E10">
        <v>32</v>
      </c>
      <c r="I10" s="7"/>
      <c r="J10" s="8"/>
      <c r="K10" s="9">
        <v>2908407</v>
      </c>
      <c r="L10" s="9">
        <v>24814503</v>
      </c>
      <c r="M10" s="7"/>
      <c r="O10"/>
      <c r="Q10" s="8"/>
      <c r="R10" s="7">
        <v>72793</v>
      </c>
      <c r="S10">
        <v>58053</v>
      </c>
      <c r="T10">
        <f t="shared" ref="T10:T14" si="16">R10-S10</f>
        <v>14740</v>
      </c>
      <c r="U10">
        <f t="shared" ref="U10:U14" si="17">S10/R10*100</f>
        <v>79.750800214306309</v>
      </c>
      <c r="V10" s="8">
        <f t="shared" ref="V10:V14" si="18">T10/R10*100</f>
        <v>20.24919978569368</v>
      </c>
      <c r="W10" s="7">
        <f t="shared" si="1"/>
        <v>2908407</v>
      </c>
      <c r="X10">
        <v>2830283</v>
      </c>
      <c r="Y10">
        <f t="shared" ref="Y10:Y14" si="19">W10-X10</f>
        <v>78124</v>
      </c>
      <c r="Z10">
        <f t="shared" ref="Z10:Z14" si="20">X10/W10*100</f>
        <v>97.313856004335022</v>
      </c>
      <c r="AA10" s="8">
        <f t="shared" ref="AA10:AA14" si="21">Y10/W10*100</f>
        <v>2.6861439956649811</v>
      </c>
      <c r="AB10">
        <v>6.8690096814425603</v>
      </c>
      <c r="AC10">
        <v>218.491997856936</v>
      </c>
      <c r="AE10" s="8"/>
    </row>
    <row r="11" spans="1:31" x14ac:dyDescent="0.3">
      <c r="A11" s="9">
        <v>9</v>
      </c>
      <c r="B11"/>
      <c r="C11" s="9"/>
      <c r="D11" s="9"/>
      <c r="E11">
        <v>64</v>
      </c>
      <c r="I11" s="7"/>
      <c r="J11" s="8"/>
      <c r="K11" s="9">
        <v>2908407</v>
      </c>
      <c r="L11" s="9">
        <v>16309351</v>
      </c>
      <c r="M11" s="7"/>
      <c r="O11"/>
      <c r="Q11" s="8"/>
      <c r="R11" s="7">
        <v>30564</v>
      </c>
      <c r="S11">
        <v>21439</v>
      </c>
      <c r="T11">
        <f t="shared" si="16"/>
        <v>9125</v>
      </c>
      <c r="U11">
        <f t="shared" si="17"/>
        <v>70.144614579243552</v>
      </c>
      <c r="V11" s="8">
        <f t="shared" si="18"/>
        <v>29.855385420756448</v>
      </c>
      <c r="W11" s="7">
        <f t="shared" si="1"/>
        <v>2908407</v>
      </c>
      <c r="X11">
        <v>2874517</v>
      </c>
      <c r="Y11">
        <f t="shared" si="19"/>
        <v>33890</v>
      </c>
      <c r="Z11">
        <f t="shared" si="20"/>
        <v>98.834757308726054</v>
      </c>
      <c r="AA11" s="8">
        <f t="shared" si="21"/>
        <v>1.1652426912739515</v>
      </c>
      <c r="AB11">
        <v>4.66531579627416</v>
      </c>
      <c r="AC11">
        <v>314.55385420756397</v>
      </c>
      <c r="AE11" s="8"/>
    </row>
    <row r="12" spans="1:31" x14ac:dyDescent="0.3">
      <c r="A12" s="9">
        <v>10</v>
      </c>
      <c r="B12"/>
      <c r="C12" s="9"/>
      <c r="D12" s="9"/>
      <c r="E12">
        <v>128</v>
      </c>
      <c r="I12" s="7"/>
      <c r="J12" s="8"/>
      <c r="K12" s="9">
        <v>2908407</v>
      </c>
      <c r="L12" s="9">
        <v>11135583</v>
      </c>
      <c r="M12" s="7"/>
      <c r="O12"/>
      <c r="Q12" s="8"/>
      <c r="R12" s="7">
        <v>11814</v>
      </c>
      <c r="S12">
        <v>5786</v>
      </c>
      <c r="T12">
        <f t="shared" si="16"/>
        <v>6028</v>
      </c>
      <c r="U12">
        <f t="shared" si="17"/>
        <v>48.975791433891992</v>
      </c>
      <c r="V12" s="8">
        <f t="shared" si="18"/>
        <v>51.024208566108008</v>
      </c>
      <c r="W12" s="7">
        <f t="shared" si="1"/>
        <v>2908407</v>
      </c>
      <c r="X12">
        <v>2895122</v>
      </c>
      <c r="Y12">
        <f t="shared" si="19"/>
        <v>13285</v>
      </c>
      <c r="Z12">
        <f t="shared" si="20"/>
        <v>99.543220739050625</v>
      </c>
      <c r="AA12" s="8">
        <f t="shared" si="21"/>
        <v>0.45677926094937882</v>
      </c>
      <c r="AB12">
        <v>3.4037647096872701</v>
      </c>
      <c r="AC12">
        <v>526.24208566107995</v>
      </c>
      <c r="AE12" s="8"/>
    </row>
    <row r="13" spans="1:31" x14ac:dyDescent="0.3">
      <c r="A13" s="9">
        <v>11</v>
      </c>
      <c r="B13"/>
      <c r="C13" s="9"/>
      <c r="D13" s="9"/>
      <c r="E13">
        <v>16</v>
      </c>
      <c r="F13" s="8">
        <v>4</v>
      </c>
      <c r="I13" s="7"/>
      <c r="J13" s="8"/>
      <c r="K13" s="9">
        <v>2908407</v>
      </c>
      <c r="L13" s="9">
        <v>25951015</v>
      </c>
      <c r="M13" s="7"/>
      <c r="O13"/>
      <c r="Q13" s="8"/>
      <c r="R13" s="7">
        <v>120829</v>
      </c>
      <c r="S13">
        <v>106248</v>
      </c>
      <c r="T13">
        <f t="shared" si="16"/>
        <v>14581</v>
      </c>
      <c r="U13">
        <f t="shared" si="17"/>
        <v>87.932532752898723</v>
      </c>
      <c r="V13" s="8">
        <f t="shared" si="18"/>
        <v>12.067467247101275</v>
      </c>
      <c r="W13" s="7">
        <f t="shared" si="1"/>
        <v>2908407</v>
      </c>
      <c r="X13">
        <v>2779665</v>
      </c>
      <c r="Y13">
        <f t="shared" si="19"/>
        <v>128742</v>
      </c>
      <c r="Z13">
        <f t="shared" si="20"/>
        <v>95.573453096488905</v>
      </c>
      <c r="AA13" s="8">
        <f t="shared" si="21"/>
        <v>4.4265469035110971</v>
      </c>
      <c r="AB13">
        <v>7.0499684821495396</v>
      </c>
      <c r="AC13">
        <v>136.674672471012</v>
      </c>
      <c r="AE13" s="8"/>
    </row>
    <row r="14" spans="1:31" s="14" customFormat="1" ht="15" thickBot="1" x14ac:dyDescent="0.35">
      <c r="A14" s="15">
        <v>12</v>
      </c>
      <c r="C14" s="15"/>
      <c r="D14" s="15"/>
      <c r="F14" s="17">
        <v>8</v>
      </c>
      <c r="G14" s="16"/>
      <c r="H14" s="17"/>
      <c r="I14" s="16"/>
      <c r="J14" s="17"/>
      <c r="K14" s="15">
        <v>2908407</v>
      </c>
      <c r="L14" s="15">
        <v>24576287</v>
      </c>
      <c r="M14" s="16"/>
      <c r="Q14" s="17"/>
      <c r="R14" s="16">
        <v>108180</v>
      </c>
      <c r="S14" s="14">
        <v>94164</v>
      </c>
      <c r="T14" s="14">
        <f t="shared" si="16"/>
        <v>14016</v>
      </c>
      <c r="U14" s="14">
        <f t="shared" si="17"/>
        <v>87.043815862451467</v>
      </c>
      <c r="V14" s="17">
        <f t="shared" si="18"/>
        <v>12.956184137548529</v>
      </c>
      <c r="W14" s="16">
        <f t="shared" si="1"/>
        <v>2908407</v>
      </c>
      <c r="X14" s="14">
        <v>2792255</v>
      </c>
      <c r="Y14" s="14">
        <f t="shared" si="19"/>
        <v>116152</v>
      </c>
      <c r="Z14" s="14">
        <f t="shared" si="20"/>
        <v>96.006336114580932</v>
      </c>
      <c r="AA14" s="17">
        <f t="shared" si="21"/>
        <v>3.9936638854190623</v>
      </c>
      <c r="AB14" s="14">
        <v>6.8132506899637297</v>
      </c>
      <c r="AC14" s="14">
        <v>145.56184137548499</v>
      </c>
      <c r="AE14" s="17"/>
    </row>
    <row r="15" spans="1:31" x14ac:dyDescent="0.3">
      <c r="A15" s="9">
        <v>13</v>
      </c>
      <c r="B15">
        <v>64</v>
      </c>
      <c r="C15" s="9">
        <v>100</v>
      </c>
      <c r="D15" s="9">
        <v>3</v>
      </c>
      <c r="E15">
        <v>16</v>
      </c>
      <c r="F15" s="8">
        <v>2</v>
      </c>
      <c r="G15" s="7">
        <v>64</v>
      </c>
      <c r="H15" s="8">
        <v>4</v>
      </c>
      <c r="I15" s="7">
        <v>256</v>
      </c>
      <c r="J15" s="8">
        <v>8</v>
      </c>
      <c r="K15" s="9">
        <v>2908383</v>
      </c>
      <c r="L15" s="9">
        <v>14335367</v>
      </c>
      <c r="M15" s="7">
        <v>12623</v>
      </c>
      <c r="N15">
        <v>8987</v>
      </c>
      <c r="O15">
        <f t="shared" ref="O15:O28" si="22">M15-N15</f>
        <v>3636</v>
      </c>
      <c r="P15">
        <f t="shared" ref="P15:P28" si="23">N15/M15*100</f>
        <v>71.195436900895189</v>
      </c>
      <c r="Q15" s="8">
        <f t="shared" si="3"/>
        <v>28.804563099104808</v>
      </c>
      <c r="R15" s="7">
        <v>152704</v>
      </c>
      <c r="S15">
        <v>139264</v>
      </c>
      <c r="T15">
        <f t="shared" si="4"/>
        <v>13440</v>
      </c>
      <c r="U15">
        <f t="shared" si="5"/>
        <v>91.198658843252304</v>
      </c>
      <c r="V15" s="8">
        <f t="shared" si="6"/>
        <v>8.8013411567476947</v>
      </c>
      <c r="W15" s="7">
        <f t="shared" si="1"/>
        <v>2908383</v>
      </c>
      <c r="X15">
        <v>2738284</v>
      </c>
      <c r="Y15">
        <f t="shared" si="7"/>
        <v>170099</v>
      </c>
      <c r="Z15">
        <f t="shared" si="8"/>
        <v>94.151423660501393</v>
      </c>
      <c r="AA15" s="8">
        <f t="shared" si="9"/>
        <v>5.8485763394986154</v>
      </c>
      <c r="AB15">
        <v>3.9332493483206599</v>
      </c>
      <c r="AC15">
        <v>50.153219827376397</v>
      </c>
      <c r="AD15">
        <v>388.04563099104797</v>
      </c>
      <c r="AE15" s="8"/>
    </row>
    <row r="16" spans="1:31" x14ac:dyDescent="0.3">
      <c r="A16" s="9">
        <v>14</v>
      </c>
      <c r="B16"/>
      <c r="C16" s="9"/>
      <c r="D16" s="9"/>
      <c r="E16">
        <v>32</v>
      </c>
      <c r="I16" s="7"/>
      <c r="J16" s="8"/>
      <c r="K16" s="9">
        <v>2908383</v>
      </c>
      <c r="L16" s="9">
        <v>12907791</v>
      </c>
      <c r="M16" s="7">
        <v>14081</v>
      </c>
      <c r="N16">
        <v>10215</v>
      </c>
      <c r="O16">
        <f t="shared" si="22"/>
        <v>3866</v>
      </c>
      <c r="P16">
        <f t="shared" si="23"/>
        <v>72.544563596335493</v>
      </c>
      <c r="Q16" s="8">
        <f t="shared" si="3"/>
        <v>27.455436403664514</v>
      </c>
      <c r="R16" s="7">
        <v>83019</v>
      </c>
      <c r="S16">
        <v>67940</v>
      </c>
      <c r="T16">
        <f t="shared" si="4"/>
        <v>15079</v>
      </c>
      <c r="U16">
        <f t="shared" si="5"/>
        <v>81.836687987087302</v>
      </c>
      <c r="V16" s="8">
        <f t="shared" si="6"/>
        <v>18.163312012912709</v>
      </c>
      <c r="W16" s="7">
        <f t="shared" si="1"/>
        <v>2908383</v>
      </c>
      <c r="X16">
        <v>2819750</v>
      </c>
      <c r="Y16">
        <f t="shared" si="7"/>
        <v>88633</v>
      </c>
      <c r="Z16">
        <f t="shared" si="8"/>
        <v>96.952499034686966</v>
      </c>
      <c r="AA16" s="8">
        <f t="shared" si="9"/>
        <v>3.0475009653130281</v>
      </c>
      <c r="AB16">
        <v>3.5608600970595301</v>
      </c>
      <c r="AC16">
        <v>84.031477797956697</v>
      </c>
      <c r="AD16">
        <v>374.55436403664498</v>
      </c>
      <c r="AE16" s="8"/>
    </row>
    <row r="17" spans="1:31" x14ac:dyDescent="0.3">
      <c r="A17" s="9">
        <v>15</v>
      </c>
      <c r="B17"/>
      <c r="C17" s="9"/>
      <c r="D17" s="9"/>
      <c r="E17">
        <v>64</v>
      </c>
      <c r="I17" s="7"/>
      <c r="J17" s="8"/>
      <c r="K17" s="9">
        <v>2908383</v>
      </c>
      <c r="L17" s="9">
        <v>12778048</v>
      </c>
      <c r="M17" s="7">
        <v>11471</v>
      </c>
      <c r="N17">
        <v>3964</v>
      </c>
      <c r="O17">
        <f t="shared" si="22"/>
        <v>7507</v>
      </c>
      <c r="P17">
        <f t="shared" si="23"/>
        <v>34.556708220730535</v>
      </c>
      <c r="Q17" s="8">
        <f t="shared" si="3"/>
        <v>65.443291779269458</v>
      </c>
      <c r="R17" s="7">
        <v>19099</v>
      </c>
      <c r="S17">
        <v>6493</v>
      </c>
      <c r="T17">
        <f t="shared" si="4"/>
        <v>12606</v>
      </c>
      <c r="U17">
        <f t="shared" si="5"/>
        <v>33.996544321692234</v>
      </c>
      <c r="V17" s="8">
        <f t="shared" si="6"/>
        <v>66.003455678307759</v>
      </c>
      <c r="W17" s="7">
        <f t="shared" si="1"/>
        <v>2908383</v>
      </c>
      <c r="X17">
        <v>218125</v>
      </c>
      <c r="Y17">
        <f t="shared" si="7"/>
        <v>2690258</v>
      </c>
      <c r="Z17">
        <f t="shared" si="8"/>
        <v>7.4998719219580092</v>
      </c>
      <c r="AA17" s="8">
        <f t="shared" si="9"/>
        <v>92.500128078041982</v>
      </c>
      <c r="AB17">
        <v>48.4277198825786</v>
      </c>
      <c r="AC17">
        <v>513.95179651786498</v>
      </c>
      <c r="AD17">
        <v>754.43291779269396</v>
      </c>
      <c r="AE17" s="8"/>
    </row>
    <row r="18" spans="1:31" x14ac:dyDescent="0.3">
      <c r="A18" s="9">
        <v>16</v>
      </c>
      <c r="B18"/>
      <c r="C18" s="9"/>
      <c r="D18" s="9"/>
      <c r="E18">
        <v>16</v>
      </c>
      <c r="F18" s="8">
        <v>4</v>
      </c>
      <c r="I18" s="7"/>
      <c r="J18" s="8"/>
      <c r="K18" s="9">
        <v>2908383</v>
      </c>
      <c r="L18" s="9">
        <v>13767136</v>
      </c>
      <c r="M18" s="7">
        <v>14331</v>
      </c>
      <c r="N18">
        <v>7019</v>
      </c>
      <c r="O18">
        <f t="shared" si="22"/>
        <v>7312</v>
      </c>
      <c r="P18">
        <f t="shared" si="23"/>
        <v>48.977740562417139</v>
      </c>
      <c r="Q18" s="8">
        <f t="shared" si="3"/>
        <v>51.022259437582861</v>
      </c>
      <c r="R18" s="7">
        <v>47181</v>
      </c>
      <c r="S18">
        <v>31586</v>
      </c>
      <c r="T18">
        <f t="shared" si="4"/>
        <v>15595</v>
      </c>
      <c r="U18">
        <f t="shared" si="5"/>
        <v>66.946440304359811</v>
      </c>
      <c r="V18" s="8">
        <f t="shared" si="6"/>
        <v>33.053559695640196</v>
      </c>
      <c r="W18" s="7">
        <f t="shared" si="1"/>
        <v>2908383</v>
      </c>
      <c r="X18">
        <v>184505</v>
      </c>
      <c r="Y18">
        <f t="shared" si="7"/>
        <v>2723878</v>
      </c>
      <c r="Z18">
        <f t="shared" si="8"/>
        <v>6.3439031241758732</v>
      </c>
      <c r="AA18" s="8">
        <f t="shared" si="9"/>
        <v>93.656096875824119</v>
      </c>
      <c r="AB18">
        <v>51.547597391242299</v>
      </c>
      <c r="AC18">
        <v>217.700289508298</v>
      </c>
      <c r="AD18">
        <v>610.22259437582795</v>
      </c>
      <c r="AE18" s="8"/>
    </row>
    <row r="19" spans="1:31" ht="15" thickBot="1" x14ac:dyDescent="0.35">
      <c r="A19" s="9">
        <v>17</v>
      </c>
      <c r="B19" s="14"/>
      <c r="C19" s="15"/>
      <c r="D19" s="15"/>
      <c r="E19" s="14"/>
      <c r="F19" s="17">
        <v>8</v>
      </c>
      <c r="G19" s="16"/>
      <c r="H19" s="17"/>
      <c r="I19" s="16"/>
      <c r="J19" s="17"/>
      <c r="K19" s="9">
        <v>2908383</v>
      </c>
      <c r="L19" s="15">
        <v>13040127</v>
      </c>
      <c r="M19" s="16">
        <v>14376</v>
      </c>
      <c r="N19" s="14">
        <v>8347</v>
      </c>
      <c r="O19" s="14">
        <f t="shared" si="22"/>
        <v>6029</v>
      </c>
      <c r="P19" s="14">
        <f t="shared" si="23"/>
        <v>58.062047857540342</v>
      </c>
      <c r="Q19" s="17">
        <f t="shared" si="3"/>
        <v>41.937952142459658</v>
      </c>
      <c r="R19" s="16">
        <v>108108</v>
      </c>
      <c r="S19" s="14">
        <v>95586</v>
      </c>
      <c r="T19" s="14">
        <f t="shared" si="4"/>
        <v>12522</v>
      </c>
      <c r="U19" s="14">
        <f t="shared" si="5"/>
        <v>88.417138417138418</v>
      </c>
      <c r="V19" s="17">
        <f t="shared" si="6"/>
        <v>11.582861582861582</v>
      </c>
      <c r="W19" s="7">
        <f t="shared" si="1"/>
        <v>2908383</v>
      </c>
      <c r="X19" s="14">
        <v>2792251</v>
      </c>
      <c r="Y19" s="14">
        <f t="shared" si="7"/>
        <v>116132</v>
      </c>
      <c r="Z19" s="14">
        <f t="shared" si="8"/>
        <v>96.006990826173848</v>
      </c>
      <c r="AA19" s="17">
        <f t="shared" si="9"/>
        <v>3.9930091738261431</v>
      </c>
      <c r="AB19" s="14">
        <v>3.48474485708218</v>
      </c>
      <c r="AC19" s="14">
        <v>62.227376620356701</v>
      </c>
      <c r="AD19" s="14">
        <v>399.10151985892998</v>
      </c>
      <c r="AE19" s="17"/>
    </row>
    <row r="20" spans="1:31" x14ac:dyDescent="0.3">
      <c r="A20" s="9">
        <v>18</v>
      </c>
      <c r="B20">
        <v>75</v>
      </c>
      <c r="C20" s="9">
        <v>50</v>
      </c>
      <c r="D20" s="9">
        <v>3</v>
      </c>
      <c r="E20">
        <v>16</v>
      </c>
      <c r="F20" s="8">
        <v>2</v>
      </c>
      <c r="G20" s="7">
        <v>64</v>
      </c>
      <c r="H20" s="8">
        <v>4</v>
      </c>
      <c r="I20" s="7">
        <v>256</v>
      </c>
      <c r="J20" s="8">
        <v>8</v>
      </c>
      <c r="K20" s="9">
        <v>4009802</v>
      </c>
      <c r="L20" s="9">
        <v>19399154</v>
      </c>
      <c r="M20" s="7">
        <v>17042</v>
      </c>
      <c r="N20">
        <v>12301</v>
      </c>
      <c r="O20">
        <f t="shared" si="22"/>
        <v>4741</v>
      </c>
      <c r="P20">
        <f t="shared" si="23"/>
        <v>72.180495247036731</v>
      </c>
      <c r="Q20" s="8">
        <f t="shared" si="3"/>
        <v>27.819504752963269</v>
      </c>
      <c r="R20" s="7">
        <v>207171</v>
      </c>
      <c r="S20">
        <v>189165</v>
      </c>
      <c r="T20">
        <f t="shared" si="4"/>
        <v>18006</v>
      </c>
      <c r="U20">
        <f t="shared" si="5"/>
        <v>91.308629103494212</v>
      </c>
      <c r="V20" s="8">
        <f t="shared" si="6"/>
        <v>8.6913708965057843</v>
      </c>
      <c r="W20" s="7">
        <f t="shared" si="1"/>
        <v>4009802</v>
      </c>
      <c r="X20">
        <v>3779849</v>
      </c>
      <c r="Y20">
        <f t="shared" si="7"/>
        <v>229953</v>
      </c>
      <c r="Z20">
        <f t="shared" si="8"/>
        <v>94.265228058642293</v>
      </c>
      <c r="AA20" s="8">
        <f t="shared" si="9"/>
        <v>5.7347719413577032</v>
      </c>
      <c r="AB20">
        <v>3.8026022186836301</v>
      </c>
      <c r="AC20">
        <v>48.870334293016697</v>
      </c>
      <c r="AD20">
        <v>378.19504752963201</v>
      </c>
      <c r="AE20" s="8"/>
    </row>
    <row r="21" spans="1:31" x14ac:dyDescent="0.3">
      <c r="A21" s="9">
        <v>19</v>
      </c>
      <c r="B21"/>
      <c r="C21" s="9"/>
      <c r="D21" s="9"/>
      <c r="E21">
        <v>32</v>
      </c>
      <c r="I21" s="7"/>
      <c r="J21" s="8"/>
      <c r="K21" s="9">
        <v>4009802</v>
      </c>
      <c r="L21" s="9">
        <v>16789086</v>
      </c>
      <c r="M21" s="7">
        <v>16944</v>
      </c>
      <c r="N21">
        <v>11854</v>
      </c>
      <c r="O21">
        <f t="shared" ref="O21" si="24">M21-N21</f>
        <v>5090</v>
      </c>
      <c r="P21">
        <f t="shared" ref="P21" si="25">N21/M21*100</f>
        <v>69.959867799811136</v>
      </c>
      <c r="Q21" s="8">
        <f t="shared" ref="Q21" si="26">O21/M21*100</f>
        <v>30.040132200188857</v>
      </c>
      <c r="R21" s="7">
        <v>86408</v>
      </c>
      <c r="S21">
        <v>68279</v>
      </c>
      <c r="T21">
        <f t="shared" ref="T21" si="27">R21-S21</f>
        <v>18129</v>
      </c>
      <c r="U21">
        <f t="shared" ref="U21" si="28">S21/R21*100</f>
        <v>79.019303768169607</v>
      </c>
      <c r="V21" s="8">
        <f t="shared" ref="V21" si="29">T21/R21*100</f>
        <v>20.980696231830386</v>
      </c>
      <c r="W21" s="7">
        <f t="shared" si="1"/>
        <v>4009802</v>
      </c>
      <c r="X21">
        <v>3915446</v>
      </c>
      <c r="Y21">
        <f t="shared" ref="Y21" si="30">W21-X21</f>
        <v>94356</v>
      </c>
      <c r="Z21">
        <f t="shared" ref="Z21" si="31">X21/W21*100</f>
        <v>97.646866353999528</v>
      </c>
      <c r="AA21" s="8">
        <f t="shared" ref="AA21" si="32">Y21/W21*100</f>
        <v>2.3531336460004759</v>
      </c>
      <c r="AB21">
        <v>3.3532980142081299</v>
      </c>
      <c r="AC21">
        <v>100.006985077449</v>
      </c>
      <c r="AD21">
        <v>400.40132200188799</v>
      </c>
      <c r="AE21" s="8"/>
    </row>
    <row r="22" spans="1:31" x14ac:dyDescent="0.3">
      <c r="A22" s="9">
        <v>20</v>
      </c>
      <c r="B22"/>
      <c r="C22" s="9"/>
      <c r="D22" s="9"/>
      <c r="E22">
        <v>64</v>
      </c>
      <c r="I22" s="7"/>
      <c r="J22" s="8"/>
      <c r="K22" s="9">
        <v>4009802</v>
      </c>
      <c r="L22" s="9">
        <v>14879178</v>
      </c>
      <c r="M22" s="7">
        <v>11643</v>
      </c>
      <c r="N22">
        <v>6545</v>
      </c>
      <c r="O22">
        <f t="shared" si="22"/>
        <v>5098</v>
      </c>
      <c r="P22">
        <f t="shared" si="23"/>
        <v>56.21403418362965</v>
      </c>
      <c r="Q22" s="8">
        <f t="shared" si="3"/>
        <v>43.78596581637035</v>
      </c>
      <c r="R22" s="7">
        <v>23760</v>
      </c>
      <c r="S22">
        <v>11275</v>
      </c>
      <c r="T22">
        <f t="shared" si="4"/>
        <v>12485</v>
      </c>
      <c r="U22">
        <f t="shared" si="5"/>
        <v>47.453703703703702</v>
      </c>
      <c r="V22" s="8">
        <f t="shared" si="6"/>
        <v>52.546296296296291</v>
      </c>
      <c r="W22" s="7">
        <f t="shared" ref="W22:W31" si="33">K22</f>
        <v>4009802</v>
      </c>
      <c r="X22">
        <v>3981843</v>
      </c>
      <c r="Y22">
        <f t="shared" si="7"/>
        <v>27959</v>
      </c>
      <c r="Z22">
        <f t="shared" si="8"/>
        <v>99.302733651187765</v>
      </c>
      <c r="AA22" s="8">
        <f t="shared" si="9"/>
        <v>0.69726634881223559</v>
      </c>
      <c r="AB22">
        <v>3.0822139325880298</v>
      </c>
      <c r="AC22">
        <v>298.62532963694599</v>
      </c>
      <c r="AD22">
        <v>537.85965816370299</v>
      </c>
      <c r="AE22" s="8"/>
    </row>
    <row r="23" spans="1:31" x14ac:dyDescent="0.3">
      <c r="A23" s="9">
        <v>21</v>
      </c>
      <c r="B23"/>
      <c r="C23" s="9"/>
      <c r="D23" s="9"/>
      <c r="E23">
        <v>16</v>
      </c>
      <c r="F23" s="8">
        <v>4</v>
      </c>
      <c r="I23" s="7"/>
      <c r="J23" s="8"/>
      <c r="K23" s="9">
        <v>4009802</v>
      </c>
      <c r="L23" s="9">
        <v>18233562</v>
      </c>
      <c r="M23" s="7">
        <v>16348</v>
      </c>
      <c r="N23">
        <v>11765</v>
      </c>
      <c r="O23">
        <f t="shared" si="22"/>
        <v>4583</v>
      </c>
      <c r="P23">
        <f t="shared" si="23"/>
        <v>71.965989723513573</v>
      </c>
      <c r="Q23" s="8">
        <f t="shared" si="3"/>
        <v>28.03401027648642</v>
      </c>
      <c r="R23" s="7">
        <v>173856</v>
      </c>
      <c r="S23">
        <v>156564</v>
      </c>
      <c r="T23">
        <f t="shared" si="4"/>
        <v>17292</v>
      </c>
      <c r="U23">
        <f t="shared" si="5"/>
        <v>90.053837658752073</v>
      </c>
      <c r="V23" s="8">
        <f t="shared" si="6"/>
        <v>9.9461623412479305</v>
      </c>
      <c r="W23" s="7">
        <f t="shared" si="33"/>
        <v>4009802</v>
      </c>
      <c r="X23">
        <v>3825583</v>
      </c>
      <c r="Y23">
        <f t="shared" si="7"/>
        <v>184219</v>
      </c>
      <c r="Z23">
        <f t="shared" si="8"/>
        <v>95.405783128443744</v>
      </c>
      <c r="AA23" s="8">
        <f t="shared" si="9"/>
        <v>4.5942168715562515</v>
      </c>
      <c r="AB23">
        <v>3.4730322128888198</v>
      </c>
      <c r="AC23">
        <v>53.829244069862597</v>
      </c>
      <c r="AD23">
        <v>380.34010276486401</v>
      </c>
      <c r="AE23" s="8"/>
    </row>
    <row r="24" spans="1:31" ht="15" thickBot="1" x14ac:dyDescent="0.35">
      <c r="A24" s="9">
        <v>22</v>
      </c>
      <c r="B24" s="14"/>
      <c r="C24" s="15"/>
      <c r="D24" s="15"/>
      <c r="E24" s="14"/>
      <c r="F24" s="17">
        <v>8</v>
      </c>
      <c r="G24" s="16"/>
      <c r="H24" s="17"/>
      <c r="I24" s="16"/>
      <c r="J24" s="17"/>
      <c r="K24" s="9">
        <v>4009802</v>
      </c>
      <c r="L24" s="15">
        <v>17828950</v>
      </c>
      <c r="M24" s="16">
        <v>16521</v>
      </c>
      <c r="N24" s="14">
        <v>11897</v>
      </c>
      <c r="O24" s="14">
        <f t="shared" si="22"/>
        <v>4624</v>
      </c>
      <c r="P24" s="14">
        <f t="shared" si="23"/>
        <v>72.011379456449362</v>
      </c>
      <c r="Q24" s="17">
        <f t="shared" si="3"/>
        <v>27.988620543550635</v>
      </c>
      <c r="R24" s="16">
        <v>153216</v>
      </c>
      <c r="S24" s="14">
        <v>135752</v>
      </c>
      <c r="T24" s="14">
        <f t="shared" si="4"/>
        <v>17464</v>
      </c>
      <c r="U24" s="14">
        <f t="shared" si="5"/>
        <v>88.601712614870507</v>
      </c>
      <c r="V24" s="17">
        <f t="shared" si="6"/>
        <v>11.398287385129491</v>
      </c>
      <c r="W24" s="7">
        <f t="shared" si="33"/>
        <v>4009802</v>
      </c>
      <c r="X24" s="14">
        <v>3846101</v>
      </c>
      <c r="Y24" s="14">
        <f t="shared" si="7"/>
        <v>163701</v>
      </c>
      <c r="Z24" s="14">
        <f t="shared" si="8"/>
        <v>95.917479217178297</v>
      </c>
      <c r="AA24" s="17">
        <f t="shared" si="9"/>
        <v>4.0825207828216952</v>
      </c>
      <c r="AB24" s="14">
        <v>3.4209561117831302</v>
      </c>
      <c r="AC24" s="14">
        <v>59.300521432002398</v>
      </c>
      <c r="AD24" s="14">
        <v>379.88620543550599</v>
      </c>
      <c r="AE24" s="17"/>
    </row>
    <row r="25" spans="1:31" x14ac:dyDescent="0.3">
      <c r="A25" s="9">
        <v>23</v>
      </c>
      <c r="B25">
        <v>64</v>
      </c>
      <c r="C25" s="9">
        <v>60</v>
      </c>
      <c r="D25" s="9">
        <v>3</v>
      </c>
      <c r="E25">
        <v>16</v>
      </c>
      <c r="F25" s="8">
        <v>2</v>
      </c>
      <c r="G25" s="7">
        <v>64</v>
      </c>
      <c r="H25" s="8">
        <v>4</v>
      </c>
      <c r="I25" s="7">
        <v>256</v>
      </c>
      <c r="J25" s="8">
        <v>8</v>
      </c>
      <c r="K25" s="9">
        <v>2908358</v>
      </c>
      <c r="L25" s="9">
        <v>14944986</v>
      </c>
      <c r="M25" s="7">
        <v>13736</v>
      </c>
      <c r="N25">
        <v>10168</v>
      </c>
      <c r="O25">
        <f t="shared" si="22"/>
        <v>3568</v>
      </c>
      <c r="P25">
        <f t="shared" si="23"/>
        <v>74.024461269656371</v>
      </c>
      <c r="Q25" s="8">
        <f t="shared" si="3"/>
        <v>25.975538730343622</v>
      </c>
      <c r="R25" s="7">
        <v>171776</v>
      </c>
      <c r="S25">
        <v>157206</v>
      </c>
      <c r="T25">
        <f t="shared" si="4"/>
        <v>14570</v>
      </c>
      <c r="U25">
        <f t="shared" si="5"/>
        <v>91.518023472429206</v>
      </c>
      <c r="V25" s="8">
        <f t="shared" si="6"/>
        <v>8.4819765275707901</v>
      </c>
      <c r="W25" s="7">
        <f t="shared" si="33"/>
        <v>2908358</v>
      </c>
      <c r="X25">
        <v>2708027</v>
      </c>
      <c r="Y25">
        <f t="shared" si="7"/>
        <v>200331</v>
      </c>
      <c r="Z25">
        <f t="shared" si="8"/>
        <v>93.111886500905314</v>
      </c>
      <c r="AA25" s="8">
        <f t="shared" si="9"/>
        <v>6.8881134990946782</v>
      </c>
      <c r="AB25">
        <v>4.20396242731975</v>
      </c>
      <c r="AC25">
        <v>46.514367507748801</v>
      </c>
      <c r="AD25">
        <v>359.75538730343601</v>
      </c>
      <c r="AE25" s="8"/>
    </row>
    <row r="26" spans="1:31" x14ac:dyDescent="0.3">
      <c r="A26" s="9">
        <v>24</v>
      </c>
      <c r="B26"/>
      <c r="C26" s="9">
        <v>80</v>
      </c>
      <c r="D26" s="9"/>
      <c r="E26"/>
      <c r="I26" s="7"/>
      <c r="J26" s="8"/>
      <c r="K26" s="9">
        <v>2908407</v>
      </c>
      <c r="L26" s="9">
        <v>14046787</v>
      </c>
      <c r="M26" s="7">
        <v>12978</v>
      </c>
      <c r="N26">
        <v>9281</v>
      </c>
      <c r="O26">
        <f t="shared" si="22"/>
        <v>3697</v>
      </c>
      <c r="P26">
        <f t="shared" si="23"/>
        <v>71.513330251194333</v>
      </c>
      <c r="Q26" s="8">
        <f t="shared" si="3"/>
        <v>28.486669748805671</v>
      </c>
      <c r="R26" s="7">
        <v>143540</v>
      </c>
      <c r="S26">
        <v>129910</v>
      </c>
      <c r="T26">
        <f t="shared" si="4"/>
        <v>13630</v>
      </c>
      <c r="U26">
        <f t="shared" si="5"/>
        <v>90.504389020482108</v>
      </c>
      <c r="V26" s="8">
        <f t="shared" si="6"/>
        <v>9.4956109795179042</v>
      </c>
      <c r="W26" s="7">
        <f t="shared" si="33"/>
        <v>2908407</v>
      </c>
      <c r="X26">
        <v>2747591</v>
      </c>
      <c r="Y26">
        <f t="shared" si="7"/>
        <v>160816</v>
      </c>
      <c r="Z26">
        <f t="shared" si="8"/>
        <v>94.470650084393284</v>
      </c>
      <c r="AA26" s="8">
        <f t="shared" si="9"/>
        <v>5.5293499156067227</v>
      </c>
      <c r="AB26">
        <v>3.9054214846567499</v>
      </c>
      <c r="AC26">
        <v>52.545444383183799</v>
      </c>
      <c r="AD26">
        <v>384.86669748805599</v>
      </c>
      <c r="AE26" s="8"/>
    </row>
    <row r="27" spans="1:31" x14ac:dyDescent="0.3">
      <c r="A27" s="9">
        <v>25</v>
      </c>
      <c r="B27"/>
      <c r="C27" s="9">
        <v>40</v>
      </c>
      <c r="D27" s="9"/>
      <c r="E27"/>
      <c r="I27" s="7"/>
      <c r="J27" s="8"/>
      <c r="K27" s="9">
        <v>2908380</v>
      </c>
      <c r="L27" s="9">
        <v>15322836</v>
      </c>
      <c r="M27" s="7">
        <v>21008</v>
      </c>
      <c r="N27">
        <v>17360</v>
      </c>
      <c r="O27">
        <f t="shared" si="22"/>
        <v>3648</v>
      </c>
      <c r="P27">
        <f t="shared" si="23"/>
        <v>82.635186595582638</v>
      </c>
      <c r="Q27" s="8">
        <f t="shared" si="3"/>
        <v>17.364813404417365</v>
      </c>
      <c r="R27" s="7">
        <v>164809</v>
      </c>
      <c r="S27">
        <v>143138</v>
      </c>
      <c r="T27">
        <f t="shared" si="4"/>
        <v>21671</v>
      </c>
      <c r="U27">
        <f t="shared" si="5"/>
        <v>86.850839456583074</v>
      </c>
      <c r="V27" s="8">
        <f t="shared" si="6"/>
        <v>13.149160543416924</v>
      </c>
      <c r="W27" s="7">
        <f t="shared" si="33"/>
        <v>2908380</v>
      </c>
      <c r="X27">
        <v>2726597</v>
      </c>
      <c r="Y27">
        <f t="shared" si="7"/>
        <v>181783</v>
      </c>
      <c r="Z27">
        <f t="shared" si="8"/>
        <v>93.7496819535274</v>
      </c>
      <c r="AA27" s="8">
        <f t="shared" si="9"/>
        <v>6.2503180464726071</v>
      </c>
      <c r="AB27">
        <v>4.2490673576386602</v>
      </c>
      <c r="AC27">
        <v>51.982432469533101</v>
      </c>
      <c r="AD27">
        <v>273.64813404417299</v>
      </c>
      <c r="AE27" s="8"/>
    </row>
    <row r="28" spans="1:31" x14ac:dyDescent="0.3">
      <c r="A28" s="9">
        <v>26</v>
      </c>
      <c r="B28"/>
      <c r="C28" s="9">
        <v>20</v>
      </c>
      <c r="D28" s="9"/>
      <c r="E28"/>
      <c r="I28" s="7"/>
      <c r="J28" s="8"/>
      <c r="K28" s="9">
        <v>2908383</v>
      </c>
      <c r="L28" s="9">
        <v>14138279</v>
      </c>
      <c r="M28" s="7">
        <v>12291</v>
      </c>
      <c r="N28">
        <v>8674</v>
      </c>
      <c r="O28">
        <f t="shared" si="22"/>
        <v>3617</v>
      </c>
      <c r="P28">
        <f t="shared" si="23"/>
        <v>70.57196322512408</v>
      </c>
      <c r="Q28" s="8">
        <f t="shared" si="3"/>
        <v>29.428036774875928</v>
      </c>
      <c r="R28" s="7">
        <v>151956</v>
      </c>
      <c r="S28">
        <v>139068</v>
      </c>
      <c r="T28">
        <f t="shared" si="4"/>
        <v>12888</v>
      </c>
      <c r="U28">
        <f t="shared" si="5"/>
        <v>91.518597488746749</v>
      </c>
      <c r="V28" s="8">
        <f t="shared" si="6"/>
        <v>8.4814025112532576</v>
      </c>
      <c r="W28" s="7">
        <f t="shared" si="33"/>
        <v>2908383</v>
      </c>
      <c r="X28">
        <v>2740164</v>
      </c>
      <c r="Y28">
        <f t="shared" si="7"/>
        <v>168219</v>
      </c>
      <c r="Z28">
        <f t="shared" si="8"/>
        <v>94.216064390419007</v>
      </c>
      <c r="AA28" s="8">
        <f t="shared" si="9"/>
        <v>5.7839356095809942</v>
      </c>
      <c r="AB28">
        <v>3.8596069749238699</v>
      </c>
      <c r="AC28">
        <v>49.440505011621802</v>
      </c>
      <c r="AD28">
        <v>394.28036774875898</v>
      </c>
      <c r="AE28" s="8"/>
    </row>
    <row r="29" spans="1:31" x14ac:dyDescent="0.3">
      <c r="A29" s="9">
        <v>27</v>
      </c>
      <c r="B29">
        <v>64</v>
      </c>
      <c r="C29" s="9">
        <v>50</v>
      </c>
      <c r="D29" s="9">
        <v>1</v>
      </c>
      <c r="E29" s="45">
        <v>16</v>
      </c>
      <c r="F29" s="8">
        <v>2</v>
      </c>
      <c r="I29" s="7"/>
      <c r="J29" s="8"/>
      <c r="K29" s="9">
        <v>2908408</v>
      </c>
      <c r="L29" s="9">
        <v>237592408</v>
      </c>
      <c r="M29" s="7"/>
      <c r="O29"/>
      <c r="Q29"/>
      <c r="R29" s="7"/>
      <c r="T29"/>
      <c r="U29"/>
      <c r="V29" s="8"/>
      <c r="W29" s="7">
        <f t="shared" si="33"/>
        <v>2908408</v>
      </c>
      <c r="X29">
        <v>2709131</v>
      </c>
      <c r="Y29">
        <f t="shared" ref="Y29:Y31" si="34">W29-X29</f>
        <v>199277</v>
      </c>
      <c r="Z29">
        <f t="shared" ref="Z29:Z31" si="35">X29/W29*100</f>
        <v>93.148244675437567</v>
      </c>
      <c r="AA29" s="8">
        <f t="shared" ref="AA29:AA31" si="36">Y29/W29*100</f>
        <v>6.8517553245624407</v>
      </c>
      <c r="AB29">
        <v>69.517553245624399</v>
      </c>
      <c r="AC29"/>
      <c r="AE29" s="8"/>
    </row>
    <row r="30" spans="1:31" x14ac:dyDescent="0.3">
      <c r="A30" s="9">
        <v>28</v>
      </c>
      <c r="B30">
        <v>75</v>
      </c>
      <c r="C30" s="9">
        <v>50</v>
      </c>
      <c r="D30" s="9">
        <v>1</v>
      </c>
      <c r="E30" s="45">
        <v>16</v>
      </c>
      <c r="F30" s="8">
        <v>2</v>
      </c>
      <c r="I30" s="7"/>
      <c r="J30" s="8"/>
      <c r="K30" s="9">
        <v>4009781</v>
      </c>
      <c r="L30" s="9">
        <v>268104781</v>
      </c>
      <c r="M30" s="7"/>
      <c r="O30"/>
      <c r="Q30"/>
      <c r="R30" s="7"/>
      <c r="T30"/>
      <c r="U30"/>
      <c r="V30" s="8"/>
      <c r="W30" s="7">
        <f t="shared" si="33"/>
        <v>4009781</v>
      </c>
      <c r="X30">
        <v>3777935</v>
      </c>
      <c r="Y30">
        <f t="shared" si="34"/>
        <v>231846</v>
      </c>
      <c r="Z30">
        <f t="shared" si="35"/>
        <v>94.217988463709119</v>
      </c>
      <c r="AA30" s="8">
        <f t="shared" si="36"/>
        <v>5.7820115362908844</v>
      </c>
      <c r="AB30">
        <v>58.820115362908801</v>
      </c>
      <c r="AC30"/>
      <c r="AE30" s="8"/>
    </row>
    <row r="31" spans="1:31" x14ac:dyDescent="0.3">
      <c r="A31" s="9">
        <v>29</v>
      </c>
      <c r="B31">
        <v>75</v>
      </c>
      <c r="C31" s="9">
        <v>50</v>
      </c>
      <c r="D31" s="9">
        <v>2</v>
      </c>
      <c r="E31">
        <v>16</v>
      </c>
      <c r="F31" s="8">
        <v>2</v>
      </c>
      <c r="I31" s="7"/>
      <c r="J31" s="8"/>
      <c r="K31" s="9">
        <v>4009781</v>
      </c>
      <c r="L31" s="9">
        <v>35587997</v>
      </c>
      <c r="M31" s="7"/>
      <c r="O31"/>
      <c r="R31" s="7">
        <v>248250</v>
      </c>
      <c r="S31">
        <v>229959</v>
      </c>
      <c r="T31">
        <f t="shared" ref="T29:T31" si="37">R31-S31</f>
        <v>18291</v>
      </c>
      <c r="U31">
        <f t="shared" ref="U29:U31" si="38">S31/R31*100</f>
        <v>92.632024169184291</v>
      </c>
      <c r="V31" s="8">
        <f t="shared" ref="V29:V31" si="39">T31/R31*100</f>
        <v>7.3679758308157091</v>
      </c>
      <c r="W31" s="7">
        <f t="shared" si="33"/>
        <v>4009781</v>
      </c>
      <c r="X31">
        <v>3740076</v>
      </c>
      <c r="Y31">
        <f t="shared" si="34"/>
        <v>269705</v>
      </c>
      <c r="Z31">
        <f t="shared" si="35"/>
        <v>93.273822186298943</v>
      </c>
      <c r="AA31" s="8">
        <f t="shared" si="36"/>
        <v>6.7261778137010477</v>
      </c>
      <c r="AB31">
        <v>7.0320200067039798</v>
      </c>
      <c r="AC31">
        <v>89.679758308157005</v>
      </c>
      <c r="AE31" s="8"/>
    </row>
    <row r="32" spans="1:31" x14ac:dyDescent="0.3">
      <c r="A32" s="9"/>
      <c r="B32"/>
      <c r="C32" s="9"/>
      <c r="D32" s="9"/>
      <c r="E32"/>
      <c r="I32" s="7"/>
      <c r="J32" s="8"/>
      <c r="K32" s="9"/>
      <c r="L32" s="9"/>
      <c r="M32" s="7"/>
      <c r="O32"/>
      <c r="Q32"/>
      <c r="R32" s="7"/>
      <c r="T32"/>
      <c r="U32"/>
      <c r="V32" s="8"/>
      <c r="W32" s="7"/>
      <c r="Y32"/>
      <c r="AA32" s="8"/>
      <c r="AC32"/>
      <c r="AE32" s="8"/>
    </row>
    <row r="33" spans="1:38" x14ac:dyDescent="0.3">
      <c r="A33" s="9"/>
      <c r="B33"/>
      <c r="C33" s="9"/>
      <c r="D33" s="9"/>
      <c r="E33"/>
      <c r="I33" s="7"/>
      <c r="J33" s="8"/>
      <c r="K33" s="9"/>
      <c r="L33" s="9"/>
      <c r="M33" s="7"/>
      <c r="O33"/>
      <c r="Q33"/>
      <c r="R33" s="7"/>
      <c r="T33"/>
      <c r="U33"/>
      <c r="V33" s="8"/>
      <c r="W33" s="7"/>
      <c r="Y33"/>
      <c r="AA33" s="8"/>
      <c r="AC33"/>
      <c r="AE33" s="8"/>
    </row>
    <row r="34" spans="1:38" x14ac:dyDescent="0.3">
      <c r="A34" s="9"/>
      <c r="B34"/>
      <c r="C34" s="9"/>
      <c r="D34" s="9"/>
      <c r="E34"/>
      <c r="I34" s="7"/>
      <c r="J34" s="8"/>
      <c r="K34" s="9"/>
      <c r="L34" s="9"/>
      <c r="M34" s="7"/>
      <c r="O34"/>
      <c r="Q34"/>
      <c r="R34" s="7"/>
      <c r="T34"/>
      <c r="U34"/>
      <c r="V34" s="8"/>
      <c r="W34" s="7"/>
      <c r="Y34"/>
      <c r="AA34" s="8"/>
      <c r="AC34"/>
      <c r="AE34" s="8"/>
    </row>
    <row r="35" spans="1:38" x14ac:dyDescent="0.3">
      <c r="A35" s="9"/>
      <c r="B35"/>
      <c r="C35" s="9"/>
      <c r="D35" s="9"/>
      <c r="I35" s="7"/>
      <c r="J35" s="8"/>
      <c r="K35" s="9"/>
      <c r="L35" s="9"/>
      <c r="M35" s="7"/>
      <c r="O35"/>
      <c r="Q35"/>
      <c r="R35" s="7"/>
      <c r="T35"/>
      <c r="U35"/>
      <c r="V35" s="8"/>
      <c r="W35" s="7"/>
      <c r="Y35"/>
      <c r="AA35" s="8"/>
      <c r="AC35"/>
      <c r="AE35" s="8"/>
    </row>
    <row r="36" spans="1:38" x14ac:dyDescent="0.3">
      <c r="A36" s="42"/>
      <c r="B36" s="42"/>
      <c r="C36"/>
      <c r="D36"/>
      <c r="E36"/>
      <c r="F36"/>
      <c r="G36"/>
      <c r="H36"/>
      <c r="I36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</row>
    <row r="37" spans="1:38" x14ac:dyDescent="0.3">
      <c r="A37" s="42"/>
      <c r="B37" s="44" t="s">
        <v>69</v>
      </c>
      <c r="C37"/>
      <c r="D37" t="s">
        <v>71</v>
      </c>
      <c r="E37" t="s">
        <v>72</v>
      </c>
      <c r="F37" t="s">
        <v>73</v>
      </c>
      <c r="G37" t="s">
        <v>66</v>
      </c>
      <c r="H37" t="s">
        <v>67</v>
      </c>
      <c r="I37" t="s">
        <v>68</v>
      </c>
      <c r="J37" s="42"/>
      <c r="K37" s="42"/>
      <c r="L37" s="42">
        <v>64</v>
      </c>
      <c r="M37" s="42">
        <v>75</v>
      </c>
      <c r="N37" s="42"/>
      <c r="O37" s="42"/>
      <c r="P37" s="42">
        <v>64</v>
      </c>
      <c r="Q37" s="42">
        <v>75</v>
      </c>
      <c r="R37" s="42"/>
      <c r="S37" s="42"/>
      <c r="T37" s="42">
        <v>64</v>
      </c>
      <c r="U37" s="42">
        <v>75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</row>
    <row r="38" spans="1:38" x14ac:dyDescent="0.3">
      <c r="A38" s="42"/>
      <c r="B38" s="42"/>
      <c r="C38">
        <v>2</v>
      </c>
      <c r="D38">
        <f>$AB$3</f>
        <v>4.4641179660747898</v>
      </c>
      <c r="E38">
        <f>$AB$4</f>
        <v>3.5393536230005198</v>
      </c>
      <c r="F38">
        <f>$AB$5</f>
        <v>3.0841373007311099</v>
      </c>
      <c r="G38"/>
      <c r="H38"/>
      <c r="I38"/>
      <c r="J38" s="42"/>
      <c r="K38" s="42">
        <v>2</v>
      </c>
      <c r="L38" s="42">
        <f>$AB$3</f>
        <v>4.4641179660747898</v>
      </c>
      <c r="M38" s="42">
        <f>$AB$20</f>
        <v>3.8026022186836301</v>
      </c>
      <c r="N38" s="42"/>
      <c r="O38" s="42">
        <v>16</v>
      </c>
      <c r="P38" s="42" cm="1">
        <f t="array" ref="P38:P40">$AB$3:$AB$5</f>
        <v>4.4641179660747898</v>
      </c>
      <c r="Q38" s="42" cm="1">
        <f t="array" ref="Q38:Q40">$AB$20:$AB$22</f>
        <v>3.8026022186836301</v>
      </c>
      <c r="R38" s="42"/>
      <c r="S38" s="42">
        <v>1</v>
      </c>
      <c r="T38" s="42">
        <f>$AB$29</f>
        <v>69.517553245624399</v>
      </c>
      <c r="U38" s="42" cm="1">
        <f t="array" ref="U38:U39">$AB$30:$AB$31</f>
        <v>58.820115362908801</v>
      </c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4" t="s">
        <v>76</v>
      </c>
      <c r="AH38" s="42"/>
      <c r="AI38" s="9">
        <v>20</v>
      </c>
      <c r="AJ38" s="42">
        <f>AB28</f>
        <v>3.8596069749238699</v>
      </c>
      <c r="AK38" s="42"/>
      <c r="AL38" s="42"/>
    </row>
    <row r="39" spans="1:38" x14ac:dyDescent="0.3">
      <c r="A39" s="42"/>
      <c r="B39" s="42"/>
      <c r="C39">
        <v>4</v>
      </c>
      <c r="D39">
        <f>$AB$7</f>
        <v>3.9603347555038102</v>
      </c>
      <c r="E39">
        <f>$AB$10</f>
        <v>6.8690096814425603</v>
      </c>
      <c r="F39" s="42">
        <f>$AB$12</f>
        <v>3.4037647096872701</v>
      </c>
      <c r="G39"/>
      <c r="H39"/>
      <c r="I39"/>
      <c r="J39" s="42"/>
      <c r="K39" s="42">
        <v>4</v>
      </c>
      <c r="L39" s="42">
        <f>$AB$7</f>
        <v>3.9603347555038102</v>
      </c>
      <c r="M39" s="42" cm="1">
        <f t="array" ref="M39:M40">$AB$23:$AB$24</f>
        <v>3.4730322128888198</v>
      </c>
      <c r="N39" s="42"/>
      <c r="O39" s="42">
        <v>32</v>
      </c>
      <c r="P39" s="42">
        <v>3.5393536230005198</v>
      </c>
      <c r="Q39" s="42">
        <v>3.3532980142081299</v>
      </c>
      <c r="R39" s="42"/>
      <c r="S39" s="42">
        <v>2</v>
      </c>
      <c r="T39" s="42">
        <f>$AB$9</f>
        <v>9.9961838949927007</v>
      </c>
      <c r="U39" s="42">
        <v>7.0320200067039798</v>
      </c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9">
        <v>40</v>
      </c>
      <c r="AJ39" s="42">
        <f>AB27</f>
        <v>4.2490673576386602</v>
      </c>
      <c r="AK39" s="42"/>
      <c r="AL39" s="42"/>
    </row>
    <row r="40" spans="1:38" x14ac:dyDescent="0.3">
      <c r="A40" s="42"/>
      <c r="B40" s="42"/>
      <c r="C40">
        <v>8</v>
      </c>
      <c r="D40">
        <f>$AB$8</f>
        <v>3.6216796540280098</v>
      </c>
      <c r="E40">
        <f>$AB$12</f>
        <v>3.4037647096872701</v>
      </c>
      <c r="F40" s="42">
        <f>$AB$13</f>
        <v>7.0499684821495396</v>
      </c>
      <c r="G40"/>
      <c r="H40"/>
      <c r="I40"/>
      <c r="J40" s="42"/>
      <c r="K40" s="42">
        <v>8</v>
      </c>
      <c r="L40" s="42">
        <f>$AB$8</f>
        <v>3.6216796540280098</v>
      </c>
      <c r="M40" s="42">
        <v>3.4209561117831302</v>
      </c>
      <c r="N40" s="42"/>
      <c r="O40" s="42">
        <v>64</v>
      </c>
      <c r="P40" s="42">
        <v>3.0841373007311099</v>
      </c>
      <c r="Q40" s="42">
        <v>3.0822139325880298</v>
      </c>
      <c r="R40" s="42"/>
      <c r="S40" s="42">
        <v>3</v>
      </c>
      <c r="T40" s="42">
        <f>$AB$3</f>
        <v>4.4641179660747898</v>
      </c>
      <c r="U40" s="42">
        <f>$AB$20</f>
        <v>3.8026022186836301</v>
      </c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5">
        <v>50</v>
      </c>
      <c r="AJ40" s="42">
        <f>AB3</f>
        <v>4.4641179660747898</v>
      </c>
      <c r="AK40" s="42"/>
      <c r="AL40" s="42"/>
    </row>
    <row r="41" spans="1:38" x14ac:dyDescent="0.3">
      <c r="A41" s="42"/>
      <c r="B41" s="42"/>
      <c r="C41"/>
      <c r="D41"/>
      <c r="E41"/>
      <c r="F41" s="42"/>
      <c r="G41"/>
      <c r="H41"/>
      <c r="I41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9">
        <v>60</v>
      </c>
      <c r="AJ41" s="42">
        <f>AB25</f>
        <v>4.20396242731975</v>
      </c>
      <c r="AK41" s="42"/>
      <c r="AL41" s="42"/>
    </row>
    <row r="42" spans="1:38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>
        <v>80</v>
      </c>
      <c r="AJ42" s="42">
        <f>AB26</f>
        <v>3.9054214846567499</v>
      </c>
      <c r="AK42" s="42"/>
      <c r="AL42" s="42"/>
    </row>
    <row r="43" spans="1:38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3">
        <v>100</v>
      </c>
      <c r="AJ43" s="42">
        <f>$AB$15</f>
        <v>3.9332493483206599</v>
      </c>
      <c r="AK43" s="42"/>
      <c r="AL43" s="42"/>
    </row>
    <row r="44" spans="1:38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</row>
    <row r="45" spans="1:38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</row>
    <row r="46" spans="1:38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</row>
    <row r="47" spans="1:38" x14ac:dyDescent="0.3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</row>
    <row r="48" spans="1:38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</row>
    <row r="49" spans="1:38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</row>
    <row r="50" spans="1:38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</row>
    <row r="51" spans="1:38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</row>
    <row r="52" spans="1:38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</row>
    <row r="53" spans="1:38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</row>
    <row r="54" spans="1:38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</row>
    <row r="55" spans="1:38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</row>
    <row r="56" spans="1:38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</row>
    <row r="57" spans="1:38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</row>
    <row r="58" spans="1:38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</row>
    <row r="59" spans="1:38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</row>
    <row r="60" spans="1:38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>
        <v>64</v>
      </c>
      <c r="M60" s="42">
        <v>75</v>
      </c>
      <c r="N60" s="42"/>
      <c r="O60" s="42"/>
      <c r="P60" s="42">
        <v>64</v>
      </c>
      <c r="Q60" s="42">
        <v>75</v>
      </c>
      <c r="R60" s="42"/>
      <c r="S60" s="42"/>
      <c r="T60" s="42">
        <v>64</v>
      </c>
      <c r="U60" s="42">
        <v>75</v>
      </c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</row>
    <row r="61" spans="1:38" x14ac:dyDescent="0.3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>
        <v>2</v>
      </c>
      <c r="L61" s="42">
        <f>$Z$3</f>
        <v>92.684827123576582</v>
      </c>
      <c r="M61" s="42">
        <f>$Z$20</f>
        <v>94.265228058642293</v>
      </c>
      <c r="N61" s="42"/>
      <c r="O61" s="42">
        <v>16</v>
      </c>
      <c r="P61" s="42" cm="1">
        <f t="array" ref="P61:P63">$Z$3:$Z$5</f>
        <v>92.684827123576582</v>
      </c>
      <c r="Q61" s="42" cm="1">
        <f t="array" ref="Q61:Q63">$Z$20:$Z$22</f>
        <v>94.265228058642293</v>
      </c>
      <c r="R61" s="42"/>
      <c r="S61" s="42">
        <v>1</v>
      </c>
      <c r="T61" s="42">
        <f>$Z$29</f>
        <v>93.148244675437567</v>
      </c>
      <c r="U61" s="42" cm="1">
        <f t="array" ref="U61:U62">$Z$30:$Z$31</f>
        <v>94.217988463709119</v>
      </c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</row>
    <row r="62" spans="1:38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>
        <v>4</v>
      </c>
      <c r="L62" s="42">
        <f>$Z$7</f>
        <v>94.540688424969403</v>
      </c>
      <c r="M62" s="42" cm="1">
        <f t="array" ref="M62:M63">$Z$23:$Z$24</f>
        <v>95.405783128443744</v>
      </c>
      <c r="N62" s="42"/>
      <c r="O62" s="42">
        <v>32</v>
      </c>
      <c r="P62" s="42">
        <v>97.37175711652462</v>
      </c>
      <c r="Q62" s="42">
        <v>97.646866353999528</v>
      </c>
      <c r="R62" s="42"/>
      <c r="S62" s="42">
        <v>2</v>
      </c>
      <c r="T62" s="42">
        <f>$Z$9</f>
        <v>92.684827123576582</v>
      </c>
      <c r="U62" s="42">
        <v>93.273822186298943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</row>
    <row r="63" spans="1:38" x14ac:dyDescent="0.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>
        <v>8</v>
      </c>
      <c r="L63" s="42">
        <f>$Z$8</f>
        <v>95.505065143908681</v>
      </c>
      <c r="M63" s="42">
        <v>95.917479217178297</v>
      </c>
      <c r="N63" s="42"/>
      <c r="O63" s="42">
        <v>64</v>
      </c>
      <c r="P63" s="42">
        <v>98.760971212075887</v>
      </c>
      <c r="Q63" s="42">
        <v>99.302733651187765</v>
      </c>
      <c r="R63" s="42"/>
      <c r="S63" s="42">
        <v>3</v>
      </c>
      <c r="T63" s="42">
        <f>$Z$3</f>
        <v>92.684827123576582</v>
      </c>
      <c r="U63" s="42">
        <f>$Z$20</f>
        <v>94.265228058642293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</row>
    <row r="64" spans="1:38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</row>
    <row r="65" spans="1:36" x14ac:dyDescent="0.3">
      <c r="A65" s="42"/>
      <c r="B65" s="42"/>
      <c r="C65" s="42"/>
      <c r="D65" s="42"/>
      <c r="E65" s="44" t="s">
        <v>52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</row>
    <row r="66" spans="1:36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</row>
    <row r="67" spans="1:36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</row>
    <row r="68" spans="1:36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</row>
    <row r="69" spans="1:36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</row>
    <row r="70" spans="1:36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</row>
    <row r="71" spans="1:36" x14ac:dyDescent="0.3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</row>
    <row r="72" spans="1:36" x14ac:dyDescent="0.3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</row>
    <row r="73" spans="1:36" x14ac:dyDescent="0.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</row>
    <row r="74" spans="1:36" x14ac:dyDescent="0.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</row>
    <row r="75" spans="1:36" x14ac:dyDescent="0.3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</row>
    <row r="76" spans="1:36" x14ac:dyDescent="0.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</row>
    <row r="77" spans="1:36" x14ac:dyDescent="0.3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</row>
    <row r="78" spans="1:36" x14ac:dyDescent="0.3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</row>
    <row r="79" spans="1:36" x14ac:dyDescent="0.3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</row>
    <row r="80" spans="1:36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</row>
    <row r="81" spans="1:36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</row>
    <row r="82" spans="1:36" x14ac:dyDescent="0.3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</row>
    <row r="83" spans="1:36" x14ac:dyDescent="0.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</row>
    <row r="84" spans="1:36" x14ac:dyDescent="0.3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>
        <v>64</v>
      </c>
      <c r="M84" s="42">
        <v>75</v>
      </c>
      <c r="N84" s="42"/>
      <c r="O84" s="42"/>
      <c r="P84" s="42">
        <v>64</v>
      </c>
      <c r="Q84" s="42">
        <v>75</v>
      </c>
      <c r="R84" s="42"/>
      <c r="S84" s="42"/>
      <c r="T84" s="42">
        <v>64</v>
      </c>
      <c r="U84" s="42">
        <v>75</v>
      </c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</row>
    <row r="85" spans="1:36" x14ac:dyDescent="0.3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>
        <v>2</v>
      </c>
      <c r="L85" s="42">
        <f>$AA$3</f>
        <v>7.3151728764234161</v>
      </c>
      <c r="M85" s="42">
        <f>$AA$20</f>
        <v>5.7347719413577032</v>
      </c>
      <c r="N85" s="42"/>
      <c r="O85" s="42">
        <v>16</v>
      </c>
      <c r="P85" s="42" cm="1">
        <f t="array" ref="P85:P87">$AA$3:$AA$5</f>
        <v>7.3151728764234161</v>
      </c>
      <c r="Q85" s="42" cm="1">
        <f t="array" ref="Q85:Q87">$AA$20:$AA$22</f>
        <v>5.7347719413577032</v>
      </c>
      <c r="R85" s="42"/>
      <c r="S85" s="42">
        <v>1</v>
      </c>
      <c r="T85" s="42">
        <f>$AA$29</f>
        <v>6.8517553245624407</v>
      </c>
      <c r="U85" s="42" cm="1">
        <f t="array" ref="U85:U86">$AA$30:$AA$31</f>
        <v>5.7820115362908844</v>
      </c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</row>
    <row r="86" spans="1:36" x14ac:dyDescent="0.3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>
        <v>4</v>
      </c>
      <c r="L86" s="42">
        <f>$AA$7</f>
        <v>5.4593115750305925</v>
      </c>
      <c r="M86" s="42" cm="1">
        <f t="array" ref="M86:M87">$AA$23:$AA$24</f>
        <v>4.5942168715562515</v>
      </c>
      <c r="N86" s="42"/>
      <c r="O86" s="42">
        <v>32</v>
      </c>
      <c r="P86" s="42">
        <v>2.6282428834753868</v>
      </c>
      <c r="Q86" s="42">
        <v>2.3531336460004759</v>
      </c>
      <c r="R86" s="42"/>
      <c r="S86" s="42">
        <v>2</v>
      </c>
      <c r="T86" s="42">
        <f>$AA$9</f>
        <v>7.3151728764234161</v>
      </c>
      <c r="U86" s="42">
        <v>6.7261778137010477</v>
      </c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</row>
    <row r="87" spans="1:36" x14ac:dyDescent="0.3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>
        <v>8</v>
      </c>
      <c r="L87" s="42">
        <f>$AA$8</f>
        <v>4.4949348560913238</v>
      </c>
      <c r="M87" s="42">
        <v>4.0825207828216952</v>
      </c>
      <c r="N87" s="42"/>
      <c r="O87" s="42">
        <v>64</v>
      </c>
      <c r="P87" s="42">
        <v>1.2390287879241111</v>
      </c>
      <c r="Q87" s="42">
        <v>0.69726634881223559</v>
      </c>
      <c r="R87" s="42"/>
      <c r="S87" s="42">
        <v>3</v>
      </c>
      <c r="T87" s="42">
        <f>$AA$3</f>
        <v>7.3151728764234161</v>
      </c>
      <c r="U87" s="42">
        <f>$AA$20</f>
        <v>5.7347719413577032</v>
      </c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</row>
    <row r="88" spans="1:36" x14ac:dyDescent="0.3">
      <c r="A88" s="42"/>
      <c r="B88" s="42"/>
      <c r="C88" s="42"/>
      <c r="D88" s="42"/>
      <c r="E88" s="44" t="s">
        <v>53</v>
      </c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</row>
    <row r="89" spans="1:36" x14ac:dyDescent="0.3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</row>
    <row r="90" spans="1:36" x14ac:dyDescent="0.3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</row>
    <row r="91" spans="1:36" x14ac:dyDescent="0.3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 spans="1:36" x14ac:dyDescent="0.3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 spans="1:36" x14ac:dyDescent="0.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  <row r="95" spans="1:36" x14ac:dyDescent="0.3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</row>
    <row r="96" spans="1:36" x14ac:dyDescent="0.3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</row>
    <row r="97" spans="1:36" x14ac:dyDescent="0.3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</row>
    <row r="98" spans="1:36" x14ac:dyDescent="0.3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</row>
    <row r="99" spans="1:36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</row>
    <row r="100" spans="1:36" x14ac:dyDescent="0.3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</row>
    <row r="101" spans="1:36" x14ac:dyDescent="0.3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</row>
    <row r="102" spans="1:36" x14ac:dyDescent="0.3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</row>
    <row r="103" spans="1:36" x14ac:dyDescent="0.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</row>
    <row r="104" spans="1:36" x14ac:dyDescent="0.3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</row>
    <row r="105" spans="1:36" x14ac:dyDescent="0.3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</row>
    <row r="106" spans="1:36" x14ac:dyDescent="0.3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</row>
    <row r="107" spans="1:36" x14ac:dyDescent="0.3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</row>
    <row r="108" spans="1:36" x14ac:dyDescent="0.3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>
        <v>128</v>
      </c>
      <c r="L108" s="42">
        <v>150</v>
      </c>
      <c r="M108" s="42"/>
      <c r="N108" s="42"/>
      <c r="O108" s="42">
        <v>128</v>
      </c>
      <c r="P108" s="42">
        <v>150</v>
      </c>
      <c r="Q108" s="42"/>
      <c r="R108" s="42"/>
      <c r="S108" s="42">
        <v>128</v>
      </c>
      <c r="T108" s="43">
        <v>150</v>
      </c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</row>
    <row r="109" spans="1:36" x14ac:dyDescent="0.3">
      <c r="A109" s="42"/>
      <c r="B109" s="42"/>
      <c r="C109" s="42"/>
      <c r="D109" s="42"/>
      <c r="E109" s="42"/>
      <c r="F109" s="42"/>
      <c r="G109" s="42"/>
      <c r="H109" s="42"/>
      <c r="I109" s="42"/>
      <c r="J109" s="42">
        <v>2</v>
      </c>
      <c r="K109" s="42">
        <f>$L$3</f>
        <v>15780087</v>
      </c>
      <c r="L109" s="42">
        <f>$L$20</f>
        <v>19399154</v>
      </c>
      <c r="M109" s="42"/>
      <c r="N109" s="42">
        <v>16</v>
      </c>
      <c r="O109" s="42" cm="1">
        <f t="array" ref="O109:O111">$L$3:$L$5</f>
        <v>15780087</v>
      </c>
      <c r="P109" s="42" cm="1">
        <f t="array" ref="P109:P111">$L$20:$L$22</f>
        <v>19399154</v>
      </c>
      <c r="Q109" s="42"/>
      <c r="R109" s="42">
        <v>1</v>
      </c>
      <c r="S109" s="42">
        <f>$L$29</f>
        <v>237592408</v>
      </c>
      <c r="T109" s="42" cm="1">
        <f t="array" ref="T109:T110">$L$30:$L$31</f>
        <v>268104781</v>
      </c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</row>
    <row r="110" spans="1:36" x14ac:dyDescent="0.3">
      <c r="A110" s="42"/>
      <c r="B110" s="42"/>
      <c r="C110" s="42"/>
      <c r="D110" s="42"/>
      <c r="E110" s="44" t="s">
        <v>75</v>
      </c>
      <c r="F110" s="42"/>
      <c r="G110" s="42"/>
      <c r="H110" s="42"/>
      <c r="I110" s="42"/>
      <c r="J110" s="42">
        <v>4</v>
      </c>
      <c r="K110" s="42">
        <f>$L$7</f>
        <v>14796179</v>
      </c>
      <c r="L110" s="42" cm="1">
        <f t="array" ref="L110:L111">$L$23:$L$24</f>
        <v>18233562</v>
      </c>
      <c r="M110" s="42"/>
      <c r="N110" s="42">
        <v>32</v>
      </c>
      <c r="O110" s="42">
        <v>12786435</v>
      </c>
      <c r="P110" s="42">
        <v>16789086</v>
      </c>
      <c r="Q110" s="42"/>
      <c r="R110" s="42">
        <v>2</v>
      </c>
      <c r="S110" s="42">
        <f>$L$9</f>
        <v>32394487</v>
      </c>
      <c r="T110" s="42">
        <v>35587997</v>
      </c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</row>
    <row r="111" spans="1:36" x14ac:dyDescent="0.3">
      <c r="A111" s="42"/>
      <c r="B111" s="42"/>
      <c r="C111" s="42"/>
      <c r="D111" s="42"/>
      <c r="E111" s="42"/>
      <c r="F111" s="42"/>
      <c r="G111" s="42"/>
      <c r="H111" s="42"/>
      <c r="I111" s="42"/>
      <c r="J111" s="42">
        <v>8</v>
      </c>
      <c r="K111" s="42">
        <f>$L$8</f>
        <v>13591739</v>
      </c>
      <c r="L111" s="42">
        <v>17828950</v>
      </c>
      <c r="M111" s="42"/>
      <c r="N111" s="42">
        <v>64</v>
      </c>
      <c r="O111" s="42">
        <v>11198191</v>
      </c>
      <c r="P111" s="42">
        <v>14879178</v>
      </c>
      <c r="Q111" s="42"/>
      <c r="R111" s="42">
        <v>3</v>
      </c>
      <c r="S111" s="42">
        <f>$L$3</f>
        <v>15780087</v>
      </c>
      <c r="T111" s="42">
        <f>$L$20</f>
        <v>19399154</v>
      </c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</row>
    <row r="112" spans="1:36" x14ac:dyDescent="0.3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</sheetData>
  <mergeCells count="13">
    <mergeCell ref="AB1:AE1"/>
    <mergeCell ref="I1:J1"/>
    <mergeCell ref="K1:K2"/>
    <mergeCell ref="L1:L2"/>
    <mergeCell ref="M1:Q1"/>
    <mergeCell ref="R1:V1"/>
    <mergeCell ref="W1:AA1"/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4ECC-23FC-4E21-9141-D2E79517F912}">
  <dimension ref="A1:B7"/>
  <sheetViews>
    <sheetView tabSelected="1" topLeftCell="A4" workbookViewId="0">
      <selection activeCell="B7" sqref="B7"/>
    </sheetView>
  </sheetViews>
  <sheetFormatPr defaultRowHeight="14.4" x14ac:dyDescent="0.3"/>
  <sheetData>
    <row r="1" spans="1:2" ht="15" thickBot="1" x14ac:dyDescent="0.35"/>
    <row r="2" spans="1:2" ht="16.2" thickBot="1" x14ac:dyDescent="0.35">
      <c r="A2" s="48">
        <v>581983</v>
      </c>
      <c r="B2">
        <f>1000000/A2</f>
        <v>1.7182632482392097</v>
      </c>
    </row>
    <row r="3" spans="1:2" ht="16.2" thickBot="1" x14ac:dyDescent="0.35">
      <c r="A3" s="49">
        <v>771215</v>
      </c>
      <c r="B3">
        <f t="shared" ref="B3:B7" si="0">1000000/A3</f>
        <v>1.2966552777111442</v>
      </c>
    </row>
    <row r="4" spans="1:2" ht="16.2" thickBot="1" x14ac:dyDescent="0.35">
      <c r="A4" s="49">
        <v>101223</v>
      </c>
      <c r="B4">
        <f t="shared" si="0"/>
        <v>9.8791776572518106</v>
      </c>
    </row>
    <row r="5" spans="1:2" ht="16.2" thickBot="1" x14ac:dyDescent="0.35">
      <c r="A5" s="49">
        <v>111403</v>
      </c>
      <c r="B5">
        <f t="shared" si="0"/>
        <v>8.976418947425115</v>
      </c>
    </row>
    <row r="6" spans="1:2" ht="16.2" thickBot="1" x14ac:dyDescent="0.35">
      <c r="A6" s="49">
        <v>1005718</v>
      </c>
      <c r="B6">
        <f t="shared" si="0"/>
        <v>0.99431450963391332</v>
      </c>
    </row>
    <row r="7" spans="1:2" ht="16.2" thickBot="1" x14ac:dyDescent="0.35">
      <c r="A7" s="49">
        <v>1384680</v>
      </c>
      <c r="B7">
        <f t="shared" si="0"/>
        <v>0.72218852009128465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FC6-9CD5-4AEE-8592-6D355639B66E}">
  <dimension ref="A1:KN127"/>
  <sheetViews>
    <sheetView topLeftCell="A67" zoomScale="57" zoomScaleNormal="31" workbookViewId="0">
      <selection activeCell="R85" sqref="R85"/>
    </sheetView>
  </sheetViews>
  <sheetFormatPr defaultRowHeight="18" x14ac:dyDescent="0.35"/>
  <cols>
    <col min="1" max="4" width="8.88671875" style="3"/>
    <col min="5" max="5" width="12" style="3" bestFit="1" customWidth="1"/>
    <col min="6" max="6" width="8.88671875" style="3"/>
    <col min="7" max="7" width="21.77734375" style="3" bestFit="1" customWidth="1"/>
    <col min="8" max="8" width="17" style="3" bestFit="1" customWidth="1"/>
    <col min="9" max="9" width="12" style="3" bestFit="1" customWidth="1"/>
    <col min="10" max="10" width="8.88671875" style="3"/>
    <col min="11" max="12" width="21.77734375" style="3" bestFit="1" customWidth="1"/>
    <col min="13" max="21" width="8.88671875" style="3"/>
    <col min="22" max="24" width="16.6640625" style="3" bestFit="1" customWidth="1"/>
    <col min="25" max="16384" width="8.88671875" style="3"/>
  </cols>
  <sheetData>
    <row r="1" spans="1:28" s="2" customFormat="1" ht="18.600000000000001" thickBot="1" x14ac:dyDescent="0.4">
      <c r="B1" s="18"/>
      <c r="X1" s="18"/>
      <c r="Y1" s="18"/>
      <c r="Z1" s="18"/>
      <c r="AA1" s="18"/>
    </row>
    <row r="2" spans="1:28" s="1" customFormat="1" ht="14.4" x14ac:dyDescent="0.3">
      <c r="A2" s="31" t="s">
        <v>38</v>
      </c>
      <c r="B2" s="34" t="s">
        <v>57</v>
      </c>
      <c r="C2" s="31" t="s">
        <v>58</v>
      </c>
      <c r="D2" s="31" t="s">
        <v>17</v>
      </c>
      <c r="E2" s="35" t="s">
        <v>41</v>
      </c>
      <c r="F2" s="37"/>
      <c r="G2" s="40" t="s">
        <v>47</v>
      </c>
      <c r="H2" s="38" t="s">
        <v>48</v>
      </c>
      <c r="I2" s="35" t="s">
        <v>43</v>
      </c>
      <c r="J2" s="36"/>
      <c r="K2" s="36"/>
      <c r="L2" s="36"/>
      <c r="M2" s="37"/>
      <c r="N2" s="35" t="s">
        <v>42</v>
      </c>
      <c r="O2" s="36"/>
      <c r="P2" s="36"/>
      <c r="Q2" s="36"/>
      <c r="R2" s="37"/>
      <c r="S2" s="35" t="s">
        <v>41</v>
      </c>
      <c r="T2" s="36"/>
      <c r="U2" s="36"/>
      <c r="V2" s="36"/>
      <c r="W2" s="37"/>
      <c r="X2" s="33" t="s">
        <v>54</v>
      </c>
      <c r="Y2" s="34"/>
      <c r="Z2" s="34"/>
      <c r="AA2" s="34"/>
      <c r="AB2" s="11"/>
    </row>
    <row r="3" spans="1:28" s="1" customFormat="1" ht="14.4" x14ac:dyDescent="0.3">
      <c r="A3" s="32"/>
      <c r="B3" s="34"/>
      <c r="C3" s="32"/>
      <c r="D3" s="32"/>
      <c r="E3" s="1" t="s">
        <v>39</v>
      </c>
      <c r="F3" s="10" t="s">
        <v>40</v>
      </c>
      <c r="G3" s="41"/>
      <c r="H3" s="39"/>
      <c r="I3" s="5" t="s">
        <v>49</v>
      </c>
      <c r="J3" s="1" t="s">
        <v>50</v>
      </c>
      <c r="K3" s="4" t="s">
        <v>51</v>
      </c>
      <c r="L3" s="4" t="s">
        <v>52</v>
      </c>
      <c r="M3" s="6" t="s">
        <v>53</v>
      </c>
      <c r="N3" s="5" t="s">
        <v>49</v>
      </c>
      <c r="O3" s="1" t="s">
        <v>50</v>
      </c>
      <c r="P3" s="4" t="s">
        <v>51</v>
      </c>
      <c r="Q3" s="4" t="s">
        <v>52</v>
      </c>
      <c r="R3" s="6" t="s">
        <v>53</v>
      </c>
      <c r="S3" s="5" t="s">
        <v>49</v>
      </c>
      <c r="T3" s="1" t="s">
        <v>50</v>
      </c>
      <c r="U3" s="4" t="s">
        <v>51</v>
      </c>
      <c r="V3" s="4" t="s">
        <v>52</v>
      </c>
      <c r="W3" s="6" t="s">
        <v>53</v>
      </c>
      <c r="X3" s="1" t="s">
        <v>41</v>
      </c>
      <c r="Y3" s="1" t="s">
        <v>42</v>
      </c>
      <c r="Z3" s="1" t="s">
        <v>43</v>
      </c>
      <c r="AA3" s="10" t="s">
        <v>55</v>
      </c>
    </row>
    <row r="4" spans="1:28" customFormat="1" ht="14.4" x14ac:dyDescent="0.3">
      <c r="A4" s="9">
        <v>1</v>
      </c>
      <c r="B4">
        <v>128</v>
      </c>
      <c r="C4" s="9">
        <v>50</v>
      </c>
      <c r="D4" s="9">
        <v>3</v>
      </c>
      <c r="E4">
        <v>16</v>
      </c>
      <c r="F4" s="8">
        <v>2</v>
      </c>
      <c r="G4" s="9">
        <v>1484498</v>
      </c>
      <c r="H4" s="9">
        <v>43530174</v>
      </c>
      <c r="I4" s="7">
        <v>47763</v>
      </c>
      <c r="J4">
        <v>27718</v>
      </c>
      <c r="K4">
        <f>I4-J4</f>
        <v>20045</v>
      </c>
      <c r="L4">
        <f>J4/I4*100</f>
        <v>58.032368151079282</v>
      </c>
      <c r="M4" s="8">
        <f>K4/I4*100</f>
        <v>41.967631848920711</v>
      </c>
      <c r="N4" s="7">
        <v>182303</v>
      </c>
      <c r="O4">
        <v>130967</v>
      </c>
      <c r="P4">
        <f>N4-O4</f>
        <v>51336</v>
      </c>
      <c r="Q4">
        <f>O4/N4*100</f>
        <v>71.840287872388274</v>
      </c>
      <c r="R4" s="8">
        <f>P4/N4*100</f>
        <v>28.159712127611726</v>
      </c>
      <c r="S4" s="7">
        <v>1484498</v>
      </c>
      <c r="T4">
        <v>1277840</v>
      </c>
      <c r="U4">
        <f>S4-T4</f>
        <v>206658</v>
      </c>
      <c r="V4">
        <f>T4/S4*100</f>
        <v>86.078930385894765</v>
      </c>
      <c r="W4" s="8">
        <f>U4/S4*100</f>
        <v>13.921069614105239</v>
      </c>
      <c r="X4">
        <v>23.5993746598872</v>
      </c>
      <c r="Y4">
        <v>162.33935528193101</v>
      </c>
      <c r="Z4">
        <v>519.67631848920701</v>
      </c>
      <c r="AA4" s="8">
        <v>1000</v>
      </c>
    </row>
    <row r="5" spans="1:28" customFormat="1" ht="14.4" x14ac:dyDescent="0.3">
      <c r="A5" s="9">
        <v>2</v>
      </c>
      <c r="B5">
        <v>128</v>
      </c>
      <c r="C5" s="9">
        <v>50</v>
      </c>
      <c r="D5" s="9">
        <v>3</v>
      </c>
      <c r="E5">
        <v>32</v>
      </c>
      <c r="F5" s="8">
        <v>2</v>
      </c>
      <c r="G5" s="9">
        <v>1484498</v>
      </c>
      <c r="H5" s="9">
        <v>41843038</v>
      </c>
      <c r="I5" s="7">
        <v>43773</v>
      </c>
      <c r="J5">
        <v>23567</v>
      </c>
      <c r="K5">
        <f t="shared" ref="K5:K7" si="0">I5-J5</f>
        <v>20206</v>
      </c>
      <c r="L5">
        <f t="shared" ref="L5:L7" si="1">J5/I5*100</f>
        <v>53.839124574509398</v>
      </c>
      <c r="M5" s="8">
        <f t="shared" ref="M5:M7" si="2">K5/I5*100</f>
        <v>46.160875425490602</v>
      </c>
      <c r="N5" s="7">
        <v>119928</v>
      </c>
      <c r="O5">
        <v>72792</v>
      </c>
      <c r="P5">
        <f t="shared" ref="P5:P7" si="3">N5-O5</f>
        <v>47136</v>
      </c>
      <c r="Q5">
        <f t="shared" ref="Q5:Q7" si="4">O5/N5*100</f>
        <v>60.696417850710425</v>
      </c>
      <c r="R5" s="8">
        <f t="shared" ref="R5:R7" si="5">P5/N5*100</f>
        <v>39.303582149289575</v>
      </c>
      <c r="S5" s="7">
        <v>1484498</v>
      </c>
      <c r="T5">
        <v>1347203</v>
      </c>
      <c r="U5">
        <f t="shared" ref="U5:U7" si="6">S5-T5</f>
        <v>137295</v>
      </c>
      <c r="V5">
        <f t="shared" ref="V5:V7" si="7">T5/S5*100</f>
        <v>90.751418998206802</v>
      </c>
      <c r="W5" s="8">
        <f t="shared" ref="W5:W7" si="8">U5/S5*100</f>
        <v>9.2485810017931982</v>
      </c>
      <c r="X5">
        <v>22.894383895055299</v>
      </c>
      <c r="Y5">
        <v>236.73235808617801</v>
      </c>
      <c r="Z5">
        <v>561.60875425490599</v>
      </c>
      <c r="AA5" s="8"/>
    </row>
    <row r="6" spans="1:28" customFormat="1" ht="14.4" x14ac:dyDescent="0.3">
      <c r="A6" s="9">
        <v>3</v>
      </c>
      <c r="B6">
        <v>128</v>
      </c>
      <c r="C6" s="9">
        <v>50</v>
      </c>
      <c r="D6" s="9">
        <v>3</v>
      </c>
      <c r="E6">
        <v>64</v>
      </c>
      <c r="F6" s="8">
        <v>2</v>
      </c>
      <c r="G6" s="9">
        <v>1484498</v>
      </c>
      <c r="H6" s="9">
        <v>39529482</v>
      </c>
      <c r="I6" s="7">
        <v>34774</v>
      </c>
      <c r="J6">
        <v>14516</v>
      </c>
      <c r="K6">
        <f t="shared" si="0"/>
        <v>20258</v>
      </c>
      <c r="L6">
        <f t="shared" si="1"/>
        <v>41.743831598320583</v>
      </c>
      <c r="M6" s="8">
        <f t="shared" si="2"/>
        <v>58.256168401679417</v>
      </c>
      <c r="N6" s="7">
        <v>71362</v>
      </c>
      <c r="O6">
        <v>33674</v>
      </c>
      <c r="P6">
        <f t="shared" si="3"/>
        <v>37688</v>
      </c>
      <c r="Q6">
        <f t="shared" si="4"/>
        <v>47.187578823463468</v>
      </c>
      <c r="R6" s="8">
        <f t="shared" si="5"/>
        <v>52.812421176536532</v>
      </c>
      <c r="S6" s="7">
        <v>1484498</v>
      </c>
      <c r="T6">
        <v>1400869</v>
      </c>
      <c r="U6">
        <f t="shared" si="6"/>
        <v>83629</v>
      </c>
      <c r="V6">
        <f t="shared" si="7"/>
        <v>94.36651312430196</v>
      </c>
      <c r="W6" s="8">
        <f t="shared" si="8"/>
        <v>5.6334868756980478</v>
      </c>
      <c r="X6">
        <v>22.208802178424801</v>
      </c>
      <c r="Y6">
        <v>376.47735135260899</v>
      </c>
      <c r="Z6">
        <v>682.56168401679395</v>
      </c>
      <c r="AA6" s="8"/>
    </row>
    <row r="7" spans="1:28" customFormat="1" ht="14.4" x14ac:dyDescent="0.3">
      <c r="A7" s="9">
        <v>4</v>
      </c>
      <c r="B7">
        <v>128</v>
      </c>
      <c r="C7" s="9">
        <v>50</v>
      </c>
      <c r="D7" s="9">
        <v>3</v>
      </c>
      <c r="E7">
        <v>128</v>
      </c>
      <c r="F7" s="8">
        <v>2</v>
      </c>
      <c r="G7" s="9">
        <v>1484498</v>
      </c>
      <c r="H7" s="9">
        <v>37183238</v>
      </c>
      <c r="I7" s="7">
        <v>25605</v>
      </c>
      <c r="J7">
        <v>5202</v>
      </c>
      <c r="K7">
        <f t="shared" si="0"/>
        <v>20403</v>
      </c>
      <c r="L7">
        <f t="shared" si="1"/>
        <v>20.31634446397188</v>
      </c>
      <c r="M7" s="8">
        <f t="shared" si="2"/>
        <v>79.683655536028112</v>
      </c>
      <c r="N7" s="7">
        <v>36786</v>
      </c>
      <c r="O7">
        <v>8779</v>
      </c>
      <c r="P7">
        <f t="shared" si="3"/>
        <v>28007</v>
      </c>
      <c r="Q7">
        <f t="shared" si="4"/>
        <v>23.865057358777797</v>
      </c>
      <c r="R7" s="8">
        <f t="shared" si="5"/>
        <v>76.13494264122221</v>
      </c>
      <c r="S7" s="7">
        <v>1484498</v>
      </c>
      <c r="T7">
        <v>1439023</v>
      </c>
      <c r="U7">
        <f t="shared" si="6"/>
        <v>45475</v>
      </c>
      <c r="V7">
        <f t="shared" si="7"/>
        <v>96.936674889423898</v>
      </c>
      <c r="W7" s="8">
        <f t="shared" si="8"/>
        <v>3.0633251105761006</v>
      </c>
      <c r="X7">
        <v>22.406699580590299</v>
      </c>
      <c r="Y7">
        <v>698.80599700906305</v>
      </c>
      <c r="Z7">
        <v>896.83655536028095</v>
      </c>
      <c r="AA7" s="8"/>
    </row>
    <row r="9" spans="1:28" x14ac:dyDescent="0.35">
      <c r="H9" s="9">
        <f>(I7*100)+(N7*16)+S7</f>
        <v>4633574</v>
      </c>
      <c r="I9" s="9">
        <f>H7-H9</f>
        <v>32549664</v>
      </c>
    </row>
    <row r="34" spans="1:300" ht="18.600000000000001" thickBot="1" x14ac:dyDescent="0.4"/>
    <row r="35" spans="1:300" x14ac:dyDescent="0.35">
      <c r="A35" s="31" t="s">
        <v>38</v>
      </c>
      <c r="B35" s="34" t="s">
        <v>57</v>
      </c>
      <c r="C35" s="31" t="s">
        <v>58</v>
      </c>
      <c r="D35" s="31" t="s">
        <v>17</v>
      </c>
      <c r="E35" s="35" t="s">
        <v>41</v>
      </c>
      <c r="F35" s="37"/>
      <c r="G35" s="40" t="s">
        <v>47</v>
      </c>
      <c r="H35" s="38" t="s">
        <v>48</v>
      </c>
      <c r="I35" s="35" t="s">
        <v>43</v>
      </c>
      <c r="J35" s="36"/>
      <c r="K35" s="36"/>
      <c r="L35" s="36"/>
      <c r="M35" s="37"/>
      <c r="N35" s="35" t="s">
        <v>42</v>
      </c>
      <c r="O35" s="36"/>
      <c r="P35" s="36"/>
      <c r="Q35" s="36"/>
      <c r="R35" s="37"/>
      <c r="S35" s="35" t="s">
        <v>41</v>
      </c>
      <c r="T35" s="36"/>
      <c r="U35" s="36"/>
      <c r="V35" s="36"/>
      <c r="W35" s="37"/>
      <c r="X35" s="33" t="s">
        <v>54</v>
      </c>
      <c r="Y35" s="34"/>
      <c r="Z35" s="34"/>
      <c r="AA35" s="34"/>
    </row>
    <row r="36" spans="1:300" x14ac:dyDescent="0.35">
      <c r="A36" s="32"/>
      <c r="B36" s="34"/>
      <c r="C36" s="32"/>
      <c r="D36" s="32"/>
      <c r="E36" s="1" t="s">
        <v>39</v>
      </c>
      <c r="F36" s="10" t="s">
        <v>40</v>
      </c>
      <c r="G36" s="41"/>
      <c r="H36" s="39"/>
      <c r="I36" s="5" t="s">
        <v>49</v>
      </c>
      <c r="J36" s="1" t="s">
        <v>50</v>
      </c>
      <c r="K36" s="4" t="s">
        <v>51</v>
      </c>
      <c r="L36" s="4" t="s">
        <v>52</v>
      </c>
      <c r="M36" s="6" t="s">
        <v>53</v>
      </c>
      <c r="N36" s="5" t="s">
        <v>49</v>
      </c>
      <c r="O36" s="1" t="s">
        <v>50</v>
      </c>
      <c r="P36" s="4" t="s">
        <v>51</v>
      </c>
      <c r="Q36" s="4" t="s">
        <v>52</v>
      </c>
      <c r="R36" s="6" t="s">
        <v>53</v>
      </c>
      <c r="S36" s="5" t="s">
        <v>49</v>
      </c>
      <c r="T36" s="1" t="s">
        <v>50</v>
      </c>
      <c r="U36" s="4" t="s">
        <v>51</v>
      </c>
      <c r="V36" s="4" t="s">
        <v>52</v>
      </c>
      <c r="W36" s="6" t="s">
        <v>53</v>
      </c>
      <c r="X36" s="1" t="s">
        <v>41</v>
      </c>
      <c r="Y36" s="1" t="s">
        <v>42</v>
      </c>
      <c r="Z36" s="1" t="s">
        <v>43</v>
      </c>
      <c r="AA36" s="10" t="s">
        <v>55</v>
      </c>
    </row>
    <row r="37" spans="1:300" x14ac:dyDescent="0.35">
      <c r="A37" s="9">
        <v>1</v>
      </c>
      <c r="B37">
        <v>128</v>
      </c>
      <c r="C37" s="9">
        <v>50</v>
      </c>
      <c r="D37" s="9">
        <v>3</v>
      </c>
      <c r="E37">
        <v>16</v>
      </c>
      <c r="F37" s="10">
        <v>2</v>
      </c>
      <c r="G37" s="9">
        <v>1484498</v>
      </c>
      <c r="H37" s="9">
        <v>43530174</v>
      </c>
      <c r="I37" s="7">
        <v>47763</v>
      </c>
      <c r="J37">
        <v>27718</v>
      </c>
      <c r="K37">
        <f>I37-J37</f>
        <v>20045</v>
      </c>
      <c r="L37">
        <f>J37/I37*100</f>
        <v>58.032368151079282</v>
      </c>
      <c r="M37" s="8">
        <f>K37/I37*100</f>
        <v>41.967631848920711</v>
      </c>
      <c r="N37" s="7">
        <v>182303</v>
      </c>
      <c r="O37">
        <v>130967</v>
      </c>
      <c r="P37">
        <f>N37-O37</f>
        <v>51336</v>
      </c>
      <c r="Q37">
        <f>O37/N37*100</f>
        <v>71.840287872388274</v>
      </c>
      <c r="R37" s="8">
        <f>P37/N37*100</f>
        <v>28.159712127611726</v>
      </c>
      <c r="S37" s="7">
        <v>1484498</v>
      </c>
      <c r="T37">
        <v>1277840</v>
      </c>
      <c r="U37">
        <f>S37-T37</f>
        <v>206658</v>
      </c>
      <c r="V37">
        <f>T37/S37*100</f>
        <v>86.078930385894765</v>
      </c>
      <c r="W37" s="8">
        <f>U37/S37*100</f>
        <v>13.921069614105239</v>
      </c>
      <c r="X37">
        <v>23.5993746598872</v>
      </c>
      <c r="Y37">
        <v>162.33935528193101</v>
      </c>
      <c r="Z37">
        <v>519.67631848920701</v>
      </c>
      <c r="AA37" s="8">
        <v>1000</v>
      </c>
    </row>
    <row r="38" spans="1:300" x14ac:dyDescent="0.35">
      <c r="A38" s="9">
        <v>2</v>
      </c>
      <c r="B38">
        <v>128</v>
      </c>
      <c r="C38" s="9">
        <v>50</v>
      </c>
      <c r="D38" s="9">
        <v>3</v>
      </c>
      <c r="E38">
        <v>16</v>
      </c>
      <c r="F38" s="10">
        <v>4</v>
      </c>
      <c r="G38" s="9"/>
      <c r="H38" s="9">
        <v>43052898</v>
      </c>
      <c r="I38" s="7">
        <v>46010</v>
      </c>
      <c r="J38">
        <v>26169</v>
      </c>
      <c r="K38">
        <f t="shared" ref="K38:K47" si="9">I38-J38</f>
        <v>19841</v>
      </c>
      <c r="L38">
        <f t="shared" ref="L38:L47" si="10">J38/I38*100</f>
        <v>56.87676592045208</v>
      </c>
      <c r="M38" s="8">
        <f t="shared" ref="M38:M47" si="11">K38/I38*100</f>
        <v>43.12323407954792</v>
      </c>
      <c r="N38" s="7">
        <v>175501</v>
      </c>
      <c r="O38">
        <v>126021</v>
      </c>
      <c r="P38">
        <f t="shared" ref="P38:P47" si="12">N38-O38</f>
        <v>49480</v>
      </c>
      <c r="Q38">
        <f t="shared" ref="Q38:Q47" si="13">O38/N38*100</f>
        <v>71.806428453399135</v>
      </c>
      <c r="R38" s="8">
        <f t="shared" ref="R38:R47" si="14">P38/N38*100</f>
        <v>28.193571546600875</v>
      </c>
      <c r="S38" s="7">
        <v>1484498</v>
      </c>
      <c r="T38">
        <v>1289630</v>
      </c>
      <c r="U38">
        <f t="shared" ref="U38:U47" si="15">S38-T38</f>
        <v>194868</v>
      </c>
      <c r="V38">
        <f t="shared" ref="V38:V47" si="16">T38/S38*100</f>
        <v>86.873138259532851</v>
      </c>
      <c r="W38" s="8">
        <f t="shared" ref="W38:W47" si="17">U38/S38*100</f>
        <v>13.126861740467147</v>
      </c>
      <c r="X38">
        <v>22.760841093026901</v>
      </c>
      <c r="Y38">
        <v>165.77337008085601</v>
      </c>
      <c r="Z38">
        <v>531.23234079547899</v>
      </c>
      <c r="AA38" s="8"/>
    </row>
    <row r="39" spans="1:300" x14ac:dyDescent="0.35">
      <c r="A39" s="9">
        <v>3</v>
      </c>
      <c r="B39">
        <v>128</v>
      </c>
      <c r="C39" s="9">
        <v>50</v>
      </c>
      <c r="D39" s="9">
        <v>3</v>
      </c>
      <c r="E39">
        <v>16</v>
      </c>
      <c r="F39" s="10">
        <v>6</v>
      </c>
      <c r="G39" s="9"/>
      <c r="H39" s="9">
        <v>44434658</v>
      </c>
      <c r="I39" s="7">
        <v>47177</v>
      </c>
      <c r="J39">
        <v>27363</v>
      </c>
      <c r="K39">
        <f t="shared" si="9"/>
        <v>19814</v>
      </c>
      <c r="L39">
        <f t="shared" si="10"/>
        <v>58.000720690166816</v>
      </c>
      <c r="M39" s="8">
        <f t="shared" si="11"/>
        <v>41.999279309833184</v>
      </c>
      <c r="N39" s="7">
        <v>235118</v>
      </c>
      <c r="O39">
        <v>183989</v>
      </c>
      <c r="P39">
        <f t="shared" si="12"/>
        <v>51129</v>
      </c>
      <c r="Q39">
        <f t="shared" si="13"/>
        <v>78.253898042684952</v>
      </c>
      <c r="R39" s="8">
        <f t="shared" si="14"/>
        <v>21.746101957315052</v>
      </c>
      <c r="S39" s="7">
        <v>1484498</v>
      </c>
      <c r="T39">
        <v>1223184</v>
      </c>
      <c r="U39">
        <f t="shared" si="15"/>
        <v>261314</v>
      </c>
      <c r="V39">
        <f t="shared" si="16"/>
        <v>82.397147049036107</v>
      </c>
      <c r="W39" s="8">
        <f t="shared" si="17"/>
        <v>17.602852950963896</v>
      </c>
      <c r="X39">
        <v>23.721439217276501</v>
      </c>
      <c r="Y39">
        <v>129.07816295785301</v>
      </c>
      <c r="Z39">
        <v>519.99279309833105</v>
      </c>
      <c r="AA39" s="8"/>
    </row>
    <row r="40" spans="1:300" s="24" customFormat="1" x14ac:dyDescent="0.35">
      <c r="A40" s="19">
        <v>4</v>
      </c>
      <c r="B40" s="20">
        <v>128</v>
      </c>
      <c r="C40" s="19">
        <v>50</v>
      </c>
      <c r="D40" s="19">
        <v>3</v>
      </c>
      <c r="E40" s="20">
        <v>16</v>
      </c>
      <c r="F40" s="21">
        <v>8</v>
      </c>
      <c r="G40" s="19"/>
      <c r="H40" s="19">
        <v>42786782</v>
      </c>
      <c r="I40" s="22">
        <v>45755</v>
      </c>
      <c r="J40" s="20">
        <v>26035</v>
      </c>
      <c r="K40" s="20">
        <f t="shared" si="9"/>
        <v>19720</v>
      </c>
      <c r="L40" s="20">
        <f t="shared" si="10"/>
        <v>56.900885149164026</v>
      </c>
      <c r="M40" s="23">
        <f t="shared" si="11"/>
        <v>43.099114850835974</v>
      </c>
      <c r="N40" s="22">
        <v>164465</v>
      </c>
      <c r="O40" s="20">
        <v>115036</v>
      </c>
      <c r="P40" s="20">
        <f t="shared" si="12"/>
        <v>49429</v>
      </c>
      <c r="Q40" s="20">
        <f t="shared" si="13"/>
        <v>69.945581126683493</v>
      </c>
      <c r="R40" s="23">
        <f t="shared" si="14"/>
        <v>30.054418873316514</v>
      </c>
      <c r="S40" s="22">
        <v>1484498</v>
      </c>
      <c r="T40" s="20">
        <v>1303265</v>
      </c>
      <c r="U40" s="20">
        <f t="shared" si="15"/>
        <v>181233</v>
      </c>
      <c r="V40" s="20">
        <f t="shared" si="16"/>
        <v>87.791630571412014</v>
      </c>
      <c r="W40" s="23">
        <f t="shared" si="17"/>
        <v>12.20836942858798</v>
      </c>
      <c r="X40" s="20">
        <v>22.436224652577799</v>
      </c>
      <c r="Y40" s="20">
        <v>175.58630395293599</v>
      </c>
      <c r="Z40" s="20">
        <v>530.99114850835895</v>
      </c>
      <c r="AA40" s="2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/>
      <c r="AS40" s="1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</row>
    <row r="41" spans="1:300" x14ac:dyDescent="0.35">
      <c r="E41">
        <v>32</v>
      </c>
      <c r="F41" s="10">
        <v>2</v>
      </c>
      <c r="G41" s="9"/>
      <c r="H41" s="9">
        <v>41843038</v>
      </c>
      <c r="I41" s="7">
        <v>43773</v>
      </c>
      <c r="J41">
        <v>23567</v>
      </c>
      <c r="K41">
        <f t="shared" si="9"/>
        <v>20206</v>
      </c>
      <c r="L41">
        <f t="shared" si="10"/>
        <v>53.839124574509398</v>
      </c>
      <c r="M41" s="8">
        <f t="shared" si="11"/>
        <v>46.160875425490602</v>
      </c>
      <c r="N41" s="7">
        <v>119928</v>
      </c>
      <c r="O41">
        <v>72792</v>
      </c>
      <c r="P41">
        <f t="shared" si="12"/>
        <v>47136</v>
      </c>
      <c r="Q41">
        <f t="shared" si="13"/>
        <v>60.696417850710425</v>
      </c>
      <c r="R41" s="8">
        <f t="shared" si="14"/>
        <v>39.303582149289575</v>
      </c>
      <c r="S41" s="7">
        <v>1484498</v>
      </c>
      <c r="T41">
        <v>1347203</v>
      </c>
      <c r="U41">
        <f t="shared" si="15"/>
        <v>137295</v>
      </c>
      <c r="V41">
        <f t="shared" si="16"/>
        <v>90.751418998206802</v>
      </c>
      <c r="W41" s="8">
        <f t="shared" si="17"/>
        <v>9.2485810017931982</v>
      </c>
      <c r="X41">
        <v>22.894383895055299</v>
      </c>
      <c r="Y41">
        <v>236.73235808617801</v>
      </c>
      <c r="Z41">
        <v>561.60875425490599</v>
      </c>
      <c r="AR41"/>
      <c r="AS41" s="1"/>
    </row>
    <row r="42" spans="1:300" x14ac:dyDescent="0.35">
      <c r="E42">
        <v>32</v>
      </c>
      <c r="F42" s="10">
        <v>4</v>
      </c>
      <c r="G42" s="9"/>
      <c r="H42" s="9">
        <v>41805238</v>
      </c>
      <c r="I42" s="7">
        <v>45697</v>
      </c>
      <c r="J42">
        <v>25540</v>
      </c>
      <c r="K42">
        <f t="shared" si="9"/>
        <v>20157</v>
      </c>
      <c r="L42">
        <f t="shared" si="10"/>
        <v>55.889883362146307</v>
      </c>
      <c r="M42" s="8">
        <f t="shared" si="11"/>
        <v>44.110116637853686</v>
      </c>
      <c r="N42" s="7">
        <v>101768</v>
      </c>
      <c r="O42">
        <v>51920</v>
      </c>
      <c r="P42">
        <f t="shared" si="12"/>
        <v>49848</v>
      </c>
      <c r="Q42">
        <f t="shared" si="13"/>
        <v>51.018001729423787</v>
      </c>
      <c r="R42" s="8">
        <f t="shared" si="14"/>
        <v>48.981998270576213</v>
      </c>
      <c r="S42" s="7">
        <v>1484498</v>
      </c>
      <c r="T42">
        <v>1366484</v>
      </c>
      <c r="U42">
        <f t="shared" si="15"/>
        <v>118014</v>
      </c>
      <c r="V42">
        <f t="shared" si="16"/>
        <v>92.05024189995541</v>
      </c>
      <c r="W42" s="8">
        <f t="shared" si="17"/>
        <v>7.9497581000445949</v>
      </c>
      <c r="X42">
        <v>23.342172193760099</v>
      </c>
      <c r="Y42">
        <v>281.04216395760199</v>
      </c>
      <c r="Z42">
        <v>541.10116637853605</v>
      </c>
      <c r="AR42"/>
      <c r="AS42" s="1"/>
    </row>
    <row r="43" spans="1:300" s="24" customFormat="1" x14ac:dyDescent="0.35">
      <c r="E43" s="20">
        <v>32</v>
      </c>
      <c r="F43" s="21">
        <v>8</v>
      </c>
      <c r="G43" s="19"/>
      <c r="H43" s="19">
        <v>41576650</v>
      </c>
      <c r="I43" s="22">
        <v>44593</v>
      </c>
      <c r="J43" s="20">
        <v>24484</v>
      </c>
      <c r="K43" s="20">
        <f t="shared" si="9"/>
        <v>20109</v>
      </c>
      <c r="L43" s="20">
        <f t="shared" si="10"/>
        <v>54.905478438319911</v>
      </c>
      <c r="M43" s="23">
        <f t="shared" si="11"/>
        <v>45.094521561680082</v>
      </c>
      <c r="N43" s="22">
        <v>102550</v>
      </c>
      <c r="O43" s="20">
        <v>53531</v>
      </c>
      <c r="P43" s="20">
        <f t="shared" si="12"/>
        <v>49019</v>
      </c>
      <c r="Q43" s="20">
        <f t="shared" si="13"/>
        <v>52.19990248659191</v>
      </c>
      <c r="R43" s="23">
        <f t="shared" si="14"/>
        <v>47.800097513408097</v>
      </c>
      <c r="S43" s="22">
        <v>1484498</v>
      </c>
      <c r="T43" s="20">
        <v>1365588</v>
      </c>
      <c r="U43" s="20">
        <f t="shared" si="15"/>
        <v>118910</v>
      </c>
      <c r="V43" s="20">
        <f t="shared" si="16"/>
        <v>91.989884796072474</v>
      </c>
      <c r="W43" s="23">
        <f t="shared" si="17"/>
        <v>8.0101152039275227</v>
      </c>
      <c r="X43" s="20">
        <v>23.376445084733199</v>
      </c>
      <c r="Y43" s="20">
        <v>279.35235031028702</v>
      </c>
      <c r="Z43" s="20">
        <v>550.94521561680006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/>
      <c r="AS43" s="1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</row>
    <row r="44" spans="1:300" x14ac:dyDescent="0.35">
      <c r="E44">
        <v>64</v>
      </c>
      <c r="F44" s="10">
        <v>2</v>
      </c>
      <c r="G44" s="9"/>
      <c r="H44" s="9">
        <v>39529482</v>
      </c>
      <c r="I44" s="7">
        <v>34774</v>
      </c>
      <c r="J44">
        <v>14516</v>
      </c>
      <c r="K44">
        <f t="shared" si="9"/>
        <v>20258</v>
      </c>
      <c r="L44">
        <f t="shared" si="10"/>
        <v>41.743831598320583</v>
      </c>
      <c r="M44" s="8">
        <f t="shared" si="11"/>
        <v>58.256168401679417</v>
      </c>
      <c r="N44" s="7">
        <v>71362</v>
      </c>
      <c r="O44">
        <v>33674</v>
      </c>
      <c r="P44">
        <f t="shared" si="12"/>
        <v>37688</v>
      </c>
      <c r="Q44">
        <f t="shared" si="13"/>
        <v>47.187578823463468</v>
      </c>
      <c r="R44" s="8">
        <f t="shared" si="14"/>
        <v>52.812421176536532</v>
      </c>
      <c r="S44" s="7">
        <v>1484498</v>
      </c>
      <c r="T44">
        <v>1400869</v>
      </c>
      <c r="U44">
        <f t="shared" si="15"/>
        <v>83629</v>
      </c>
      <c r="V44">
        <f t="shared" si="16"/>
        <v>94.36651312430196</v>
      </c>
      <c r="W44" s="8">
        <f t="shared" si="17"/>
        <v>5.6334868756980478</v>
      </c>
      <c r="X44">
        <v>22.208802178424801</v>
      </c>
      <c r="Y44">
        <v>376.47735135260899</v>
      </c>
      <c r="Z44">
        <v>682.56168401679395</v>
      </c>
      <c r="AR44"/>
      <c r="AS44" s="1"/>
    </row>
    <row r="45" spans="1:300" x14ac:dyDescent="0.35">
      <c r="E45">
        <v>64</v>
      </c>
      <c r="F45" s="10">
        <v>4</v>
      </c>
      <c r="G45" s="9"/>
      <c r="H45" s="9">
        <v>39816510</v>
      </c>
      <c r="I45" s="7">
        <v>38893</v>
      </c>
      <c r="J45">
        <v>18181</v>
      </c>
      <c r="K45">
        <f t="shared" si="9"/>
        <v>20712</v>
      </c>
      <c r="L45">
        <f t="shared" si="10"/>
        <v>46.746201115882037</v>
      </c>
      <c r="M45" s="8">
        <f t="shared" si="11"/>
        <v>53.253798884117963</v>
      </c>
      <c r="N45" s="7">
        <v>57566</v>
      </c>
      <c r="O45">
        <v>14534</v>
      </c>
      <c r="P45">
        <f t="shared" si="12"/>
        <v>43032</v>
      </c>
      <c r="Q45">
        <f t="shared" si="13"/>
        <v>25.247541951846575</v>
      </c>
      <c r="R45" s="8">
        <f t="shared" si="14"/>
        <v>74.752458048153429</v>
      </c>
      <c r="S45" s="7">
        <v>1484498</v>
      </c>
      <c r="T45">
        <v>1415851</v>
      </c>
      <c r="U45">
        <f t="shared" si="15"/>
        <v>68647</v>
      </c>
      <c r="V45">
        <f t="shared" si="16"/>
        <v>95.375743180522974</v>
      </c>
      <c r="W45" s="8">
        <f t="shared" si="17"/>
        <v>4.6242568194770222</v>
      </c>
      <c r="X45">
        <v>23.6051104355187</v>
      </c>
      <c r="Y45">
        <v>488.83769474713603</v>
      </c>
      <c r="Z45">
        <v>632.53798884117896</v>
      </c>
      <c r="AR45"/>
      <c r="AS45" s="1"/>
    </row>
    <row r="46" spans="1:300" s="24" customFormat="1" x14ac:dyDescent="0.35">
      <c r="E46" s="20">
        <v>64</v>
      </c>
      <c r="F46" s="21">
        <v>8</v>
      </c>
      <c r="G46" s="19"/>
      <c r="H46" s="19">
        <v>39036390</v>
      </c>
      <c r="I46" s="22">
        <v>35596</v>
      </c>
      <c r="J46" s="20">
        <v>15104</v>
      </c>
      <c r="K46" s="20">
        <f t="shared" si="9"/>
        <v>20492</v>
      </c>
      <c r="L46" s="20">
        <f t="shared" si="10"/>
        <v>42.4317339026857</v>
      </c>
      <c r="M46" s="23">
        <f t="shared" si="11"/>
        <v>57.5682660973143</v>
      </c>
      <c r="N46" s="22">
        <v>49716</v>
      </c>
      <c r="O46" s="20">
        <v>9828</v>
      </c>
      <c r="P46" s="20">
        <f t="shared" si="12"/>
        <v>39888</v>
      </c>
      <c r="Q46" s="20">
        <f t="shared" si="13"/>
        <v>19.768283852280955</v>
      </c>
      <c r="R46" s="23">
        <f t="shared" si="14"/>
        <v>80.231716147719041</v>
      </c>
      <c r="S46" s="22">
        <v>1484498</v>
      </c>
      <c r="T46" s="20">
        <v>1424927</v>
      </c>
      <c r="U46" s="20">
        <f t="shared" si="15"/>
        <v>59571</v>
      </c>
      <c r="V46" s="20">
        <f t="shared" si="16"/>
        <v>95.987128308694253</v>
      </c>
      <c r="W46" s="23">
        <f t="shared" si="17"/>
        <v>4.0128716913057483</v>
      </c>
      <c r="X46" s="20">
        <v>23.396310211796401</v>
      </c>
      <c r="Y46" s="20">
        <v>558.11179461132599</v>
      </c>
      <c r="Z46" s="20">
        <v>675.68266097314302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/>
      <c r="AS46" s="1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</row>
    <row r="47" spans="1:300" s="25" customFormat="1" x14ac:dyDescent="0.35">
      <c r="E47" s="26">
        <v>128</v>
      </c>
      <c r="F47" s="27">
        <v>2</v>
      </c>
      <c r="G47" s="30"/>
      <c r="H47" s="30">
        <v>37183238</v>
      </c>
      <c r="I47" s="28">
        <v>25605</v>
      </c>
      <c r="J47" s="26">
        <v>5202</v>
      </c>
      <c r="K47" s="26">
        <f t="shared" si="9"/>
        <v>20403</v>
      </c>
      <c r="L47" s="26">
        <f t="shared" si="10"/>
        <v>20.31634446397188</v>
      </c>
      <c r="M47" s="29">
        <f t="shared" si="11"/>
        <v>79.683655536028112</v>
      </c>
      <c r="N47" s="28">
        <v>36786</v>
      </c>
      <c r="O47" s="26">
        <v>8779</v>
      </c>
      <c r="P47" s="26">
        <f t="shared" si="12"/>
        <v>28007</v>
      </c>
      <c r="Q47" s="26">
        <f t="shared" si="13"/>
        <v>23.865057358777797</v>
      </c>
      <c r="R47" s="29">
        <f t="shared" si="14"/>
        <v>76.13494264122221</v>
      </c>
      <c r="S47" s="28">
        <v>1484498</v>
      </c>
      <c r="T47" s="26">
        <v>1439023</v>
      </c>
      <c r="U47" s="26">
        <f t="shared" si="15"/>
        <v>45475</v>
      </c>
      <c r="V47" s="26">
        <f t="shared" si="16"/>
        <v>96.936674889423898</v>
      </c>
      <c r="W47" s="29">
        <f t="shared" si="17"/>
        <v>3.0633251105761006</v>
      </c>
      <c r="X47" s="26">
        <v>22.406699580590299</v>
      </c>
      <c r="Y47" s="26">
        <v>698.80599700906305</v>
      </c>
      <c r="Z47" s="26">
        <v>896.83655536028095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/>
      <c r="AS47" s="1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</row>
    <row r="48" spans="1:300" x14ac:dyDescent="0.35">
      <c r="AR48"/>
      <c r="AS48" s="1"/>
    </row>
    <row r="70" spans="5:27" ht="18.600000000000001" thickBot="1" x14ac:dyDescent="0.4"/>
    <row r="71" spans="5:27" x14ac:dyDescent="0.35">
      <c r="E71" s="35" t="s">
        <v>41</v>
      </c>
      <c r="F71" s="37"/>
      <c r="G71" s="40" t="s">
        <v>47</v>
      </c>
      <c r="H71" s="38" t="s">
        <v>48</v>
      </c>
      <c r="I71" s="35" t="s">
        <v>43</v>
      </c>
      <c r="J71" s="36"/>
      <c r="K71" s="36"/>
      <c r="L71" s="36"/>
      <c r="M71" s="37"/>
      <c r="N71" s="35" t="s">
        <v>42</v>
      </c>
      <c r="O71" s="36"/>
      <c r="P71" s="36"/>
      <c r="Q71" s="36"/>
      <c r="R71" s="37"/>
      <c r="S71" s="35" t="s">
        <v>41</v>
      </c>
      <c r="T71" s="36"/>
      <c r="U71" s="36"/>
      <c r="V71" s="36"/>
      <c r="W71" s="37"/>
      <c r="X71" s="33" t="s">
        <v>54</v>
      </c>
      <c r="Y71" s="34"/>
      <c r="Z71" s="34"/>
      <c r="AA71" s="34"/>
    </row>
    <row r="72" spans="5:27" x14ac:dyDescent="0.35">
      <c r="E72" s="1" t="s">
        <v>39</v>
      </c>
      <c r="F72" s="10" t="s">
        <v>40</v>
      </c>
      <c r="G72" s="41"/>
      <c r="H72" s="39"/>
      <c r="I72" s="5" t="s">
        <v>49</v>
      </c>
      <c r="J72" s="1" t="s">
        <v>50</v>
      </c>
      <c r="K72" s="4" t="s">
        <v>51</v>
      </c>
      <c r="L72" s="4" t="s">
        <v>52</v>
      </c>
      <c r="M72" s="6" t="s">
        <v>53</v>
      </c>
      <c r="N72" s="5" t="s">
        <v>49</v>
      </c>
      <c r="O72" s="1" t="s">
        <v>50</v>
      </c>
      <c r="P72" s="4" t="s">
        <v>51</v>
      </c>
      <c r="Q72" s="4" t="s">
        <v>52</v>
      </c>
      <c r="R72" s="6" t="s">
        <v>53</v>
      </c>
      <c r="S72" s="5" t="s">
        <v>49</v>
      </c>
      <c r="T72" s="1" t="s">
        <v>50</v>
      </c>
      <c r="U72" s="4" t="s">
        <v>51</v>
      </c>
      <c r="V72" s="4" t="s">
        <v>52</v>
      </c>
      <c r="W72" s="6" t="s">
        <v>53</v>
      </c>
      <c r="X72" s="1" t="s">
        <v>41</v>
      </c>
      <c r="Y72" s="1" t="s">
        <v>42</v>
      </c>
      <c r="Z72" s="1" t="s">
        <v>43</v>
      </c>
      <c r="AA72" s="10" t="s">
        <v>55</v>
      </c>
    </row>
    <row r="73" spans="5:27" x14ac:dyDescent="0.35">
      <c r="E73">
        <v>16</v>
      </c>
      <c r="F73" s="10">
        <v>2</v>
      </c>
      <c r="G73" s="9">
        <v>1484498</v>
      </c>
      <c r="H73" s="9">
        <v>43530174</v>
      </c>
      <c r="I73" s="7">
        <v>47763</v>
      </c>
      <c r="J73">
        <v>27718</v>
      </c>
      <c r="K73">
        <f>I73-J73</f>
        <v>20045</v>
      </c>
      <c r="L73">
        <f>J73/I73*100</f>
        <v>58.032368151079282</v>
      </c>
      <c r="M73" s="8">
        <f>K73/I73*100</f>
        <v>41.967631848920711</v>
      </c>
      <c r="N73" s="7">
        <v>182303</v>
      </c>
      <c r="O73">
        <v>130967</v>
      </c>
      <c r="P73">
        <f>N73-O73</f>
        <v>51336</v>
      </c>
      <c r="Q73">
        <f>O73/N73*100</f>
        <v>71.840287872388274</v>
      </c>
      <c r="R73" s="8">
        <f>P73/N73*100</f>
        <v>28.159712127611726</v>
      </c>
      <c r="S73" s="7">
        <v>1484498</v>
      </c>
      <c r="T73">
        <v>1277840</v>
      </c>
      <c r="U73">
        <f>S73-T73</f>
        <v>206658</v>
      </c>
      <c r="V73">
        <f>T73/S73*100</f>
        <v>86.078930385894765</v>
      </c>
      <c r="W73" s="8">
        <f>U73/S73*100</f>
        <v>13.921069614105239</v>
      </c>
      <c r="X73">
        <v>23.5993746598872</v>
      </c>
      <c r="Y73">
        <v>162.33935528193101</v>
      </c>
      <c r="Z73">
        <v>519.67631848920701</v>
      </c>
    </row>
    <row r="74" spans="5:27" x14ac:dyDescent="0.35">
      <c r="E74">
        <v>16</v>
      </c>
      <c r="F74" s="10">
        <v>4</v>
      </c>
      <c r="G74" s="9"/>
      <c r="H74" s="9">
        <v>43052898</v>
      </c>
      <c r="I74" s="7">
        <v>46010</v>
      </c>
      <c r="J74">
        <v>26169</v>
      </c>
      <c r="K74">
        <f t="shared" ref="K74:K81" si="18">I74-J74</f>
        <v>19841</v>
      </c>
      <c r="L74">
        <f t="shared" ref="L74:L81" si="19">J74/I74*100</f>
        <v>56.87676592045208</v>
      </c>
      <c r="M74" s="8">
        <f t="shared" ref="M74:M81" si="20">K74/I74*100</f>
        <v>43.12323407954792</v>
      </c>
      <c r="N74" s="7">
        <v>175501</v>
      </c>
      <c r="O74">
        <v>126021</v>
      </c>
      <c r="P74">
        <f t="shared" ref="P74:P81" si="21">N74-O74</f>
        <v>49480</v>
      </c>
      <c r="Q74">
        <f t="shared" ref="Q74:Q81" si="22">O74/N74*100</f>
        <v>71.806428453399135</v>
      </c>
      <c r="R74" s="8">
        <f t="shared" ref="R74:R81" si="23">P74/N74*100</f>
        <v>28.193571546600875</v>
      </c>
      <c r="S74" s="7">
        <v>1484498</v>
      </c>
      <c r="T74">
        <v>1289630</v>
      </c>
      <c r="U74">
        <f t="shared" ref="U74:U81" si="24">S74-T74</f>
        <v>194868</v>
      </c>
      <c r="V74">
        <f t="shared" ref="V74:V81" si="25">T74/S74*100</f>
        <v>86.873138259532851</v>
      </c>
      <c r="W74" s="8">
        <f t="shared" ref="W74:W81" si="26">U74/S74*100</f>
        <v>13.126861740467147</v>
      </c>
      <c r="X74">
        <v>22.760841093026901</v>
      </c>
      <c r="Y74">
        <v>165.77337008085601</v>
      </c>
      <c r="Z74">
        <v>531.23234079547899</v>
      </c>
    </row>
    <row r="75" spans="5:27" x14ac:dyDescent="0.35">
      <c r="E75" s="20">
        <v>16</v>
      </c>
      <c r="F75" s="21">
        <v>8</v>
      </c>
      <c r="G75" s="19"/>
      <c r="H75" s="19">
        <v>42786782</v>
      </c>
      <c r="I75" s="22">
        <v>45755</v>
      </c>
      <c r="J75" s="20">
        <v>26035</v>
      </c>
      <c r="K75" s="20">
        <f t="shared" si="18"/>
        <v>19720</v>
      </c>
      <c r="L75" s="20">
        <f t="shared" si="19"/>
        <v>56.900885149164026</v>
      </c>
      <c r="M75" s="23">
        <f t="shared" si="20"/>
        <v>43.099114850835974</v>
      </c>
      <c r="N75" s="22">
        <v>164465</v>
      </c>
      <c r="O75" s="20">
        <v>115036</v>
      </c>
      <c r="P75" s="20">
        <f t="shared" si="21"/>
        <v>49429</v>
      </c>
      <c r="Q75" s="20">
        <f t="shared" si="22"/>
        <v>69.945581126683493</v>
      </c>
      <c r="R75" s="23">
        <f t="shared" si="23"/>
        <v>30.054418873316514</v>
      </c>
      <c r="S75" s="22">
        <v>1484498</v>
      </c>
      <c r="T75" s="20">
        <v>1303265</v>
      </c>
      <c r="U75" s="20">
        <f t="shared" si="24"/>
        <v>181233</v>
      </c>
      <c r="V75" s="20">
        <f t="shared" si="25"/>
        <v>87.791630571412014</v>
      </c>
      <c r="W75" s="23">
        <f t="shared" si="26"/>
        <v>12.20836942858798</v>
      </c>
      <c r="X75" s="20">
        <v>22.436224652577799</v>
      </c>
      <c r="Y75" s="20">
        <v>175.58630395293599</v>
      </c>
      <c r="Z75" s="20">
        <v>530.99114850835895</v>
      </c>
    </row>
    <row r="76" spans="5:27" x14ac:dyDescent="0.35">
      <c r="E76">
        <v>32</v>
      </c>
      <c r="F76" s="10">
        <v>2</v>
      </c>
      <c r="G76" s="9"/>
      <c r="H76" s="9">
        <v>41843038</v>
      </c>
      <c r="I76" s="7">
        <v>43773</v>
      </c>
      <c r="J76">
        <v>23567</v>
      </c>
      <c r="K76">
        <f t="shared" si="18"/>
        <v>20206</v>
      </c>
      <c r="L76">
        <f t="shared" si="19"/>
        <v>53.839124574509398</v>
      </c>
      <c r="M76" s="8">
        <f t="shared" si="20"/>
        <v>46.160875425490602</v>
      </c>
      <c r="N76" s="7">
        <v>119928</v>
      </c>
      <c r="O76">
        <v>72792</v>
      </c>
      <c r="P76">
        <f t="shared" si="21"/>
        <v>47136</v>
      </c>
      <c r="Q76">
        <f t="shared" si="22"/>
        <v>60.696417850710425</v>
      </c>
      <c r="R76" s="8">
        <f t="shared" si="23"/>
        <v>39.303582149289575</v>
      </c>
      <c r="S76" s="7">
        <v>1484498</v>
      </c>
      <c r="T76">
        <v>1347203</v>
      </c>
      <c r="U76">
        <f t="shared" si="24"/>
        <v>137295</v>
      </c>
      <c r="V76">
        <f t="shared" si="25"/>
        <v>90.751418998206802</v>
      </c>
      <c r="W76" s="8">
        <f t="shared" si="26"/>
        <v>9.2485810017931982</v>
      </c>
      <c r="X76">
        <v>22.894383895055299</v>
      </c>
      <c r="Y76">
        <v>236.73235808617801</v>
      </c>
      <c r="Z76">
        <v>561.60875425490599</v>
      </c>
    </row>
    <row r="77" spans="5:27" x14ac:dyDescent="0.35">
      <c r="E77">
        <v>32</v>
      </c>
      <c r="F77" s="10">
        <v>4</v>
      </c>
      <c r="G77" s="9"/>
      <c r="H77" s="9">
        <v>41805238</v>
      </c>
      <c r="I77" s="7">
        <v>45697</v>
      </c>
      <c r="J77">
        <v>25540</v>
      </c>
      <c r="K77">
        <f t="shared" si="18"/>
        <v>20157</v>
      </c>
      <c r="L77">
        <f t="shared" si="19"/>
        <v>55.889883362146307</v>
      </c>
      <c r="M77" s="8">
        <f t="shared" si="20"/>
        <v>44.110116637853686</v>
      </c>
      <c r="N77" s="7">
        <v>101768</v>
      </c>
      <c r="O77">
        <v>51920</v>
      </c>
      <c r="P77">
        <f t="shared" si="21"/>
        <v>49848</v>
      </c>
      <c r="Q77">
        <f t="shared" si="22"/>
        <v>51.018001729423787</v>
      </c>
      <c r="R77" s="8">
        <f t="shared" si="23"/>
        <v>48.981998270576213</v>
      </c>
      <c r="S77" s="7">
        <v>1484498</v>
      </c>
      <c r="T77">
        <v>1366484</v>
      </c>
      <c r="U77">
        <f t="shared" si="24"/>
        <v>118014</v>
      </c>
      <c r="V77">
        <f t="shared" si="25"/>
        <v>92.05024189995541</v>
      </c>
      <c r="W77" s="8">
        <f t="shared" si="26"/>
        <v>7.9497581000445949</v>
      </c>
      <c r="X77">
        <v>23.342172193760099</v>
      </c>
      <c r="Y77">
        <v>281.04216395760199</v>
      </c>
      <c r="Z77">
        <v>541.10116637853605</v>
      </c>
    </row>
    <row r="78" spans="5:27" x14ac:dyDescent="0.35">
      <c r="E78" s="20">
        <v>32</v>
      </c>
      <c r="F78" s="21">
        <v>8</v>
      </c>
      <c r="G78" s="19"/>
      <c r="H78" s="19">
        <v>41576650</v>
      </c>
      <c r="I78" s="22">
        <v>44593</v>
      </c>
      <c r="J78" s="20">
        <v>24484</v>
      </c>
      <c r="K78" s="20">
        <f t="shared" si="18"/>
        <v>20109</v>
      </c>
      <c r="L78" s="20">
        <f t="shared" si="19"/>
        <v>54.905478438319911</v>
      </c>
      <c r="M78" s="23">
        <f t="shared" si="20"/>
        <v>45.094521561680082</v>
      </c>
      <c r="N78" s="22">
        <v>102550</v>
      </c>
      <c r="O78" s="20">
        <v>53531</v>
      </c>
      <c r="P78" s="20">
        <f t="shared" si="21"/>
        <v>49019</v>
      </c>
      <c r="Q78" s="20">
        <f t="shared" si="22"/>
        <v>52.19990248659191</v>
      </c>
      <c r="R78" s="23">
        <f t="shared" si="23"/>
        <v>47.800097513408097</v>
      </c>
      <c r="S78" s="22">
        <v>1484498</v>
      </c>
      <c r="T78" s="20">
        <v>1365588</v>
      </c>
      <c r="U78" s="20">
        <f t="shared" si="24"/>
        <v>118910</v>
      </c>
      <c r="V78" s="20">
        <f t="shared" si="25"/>
        <v>91.989884796072474</v>
      </c>
      <c r="W78" s="23">
        <f t="shared" si="26"/>
        <v>8.0101152039275227</v>
      </c>
      <c r="X78" s="20">
        <v>23.376445084733199</v>
      </c>
      <c r="Y78" s="20">
        <v>279.35235031028702</v>
      </c>
      <c r="Z78" s="20">
        <v>550.94521561680006</v>
      </c>
    </row>
    <row r="79" spans="5:27" x14ac:dyDescent="0.35">
      <c r="E79">
        <v>64</v>
      </c>
      <c r="F79" s="10">
        <v>2</v>
      </c>
      <c r="G79" s="9"/>
      <c r="H79" s="9">
        <v>39529482</v>
      </c>
      <c r="I79" s="7">
        <v>34774</v>
      </c>
      <c r="J79">
        <v>14516</v>
      </c>
      <c r="K79">
        <f t="shared" si="18"/>
        <v>20258</v>
      </c>
      <c r="L79">
        <f t="shared" si="19"/>
        <v>41.743831598320583</v>
      </c>
      <c r="M79" s="8">
        <f t="shared" si="20"/>
        <v>58.256168401679417</v>
      </c>
      <c r="N79" s="7">
        <v>71362</v>
      </c>
      <c r="O79">
        <v>33674</v>
      </c>
      <c r="P79">
        <f t="shared" si="21"/>
        <v>37688</v>
      </c>
      <c r="Q79">
        <f t="shared" si="22"/>
        <v>47.187578823463468</v>
      </c>
      <c r="R79" s="8">
        <f t="shared" si="23"/>
        <v>52.812421176536532</v>
      </c>
      <c r="S79" s="7">
        <v>1484498</v>
      </c>
      <c r="T79">
        <v>1400869</v>
      </c>
      <c r="U79">
        <f t="shared" si="24"/>
        <v>83629</v>
      </c>
      <c r="V79">
        <f t="shared" si="25"/>
        <v>94.36651312430196</v>
      </c>
      <c r="W79" s="8">
        <f t="shared" si="26"/>
        <v>5.6334868756980478</v>
      </c>
      <c r="X79">
        <v>22.208802178424801</v>
      </c>
      <c r="Y79">
        <v>376.47735135260899</v>
      </c>
      <c r="Z79">
        <v>682.56168401679395</v>
      </c>
    </row>
    <row r="80" spans="5:27" x14ac:dyDescent="0.35">
      <c r="E80">
        <v>64</v>
      </c>
      <c r="F80" s="10">
        <v>4</v>
      </c>
      <c r="G80" s="9"/>
      <c r="H80" s="9">
        <v>39816510</v>
      </c>
      <c r="I80" s="7">
        <v>38893</v>
      </c>
      <c r="J80">
        <v>18181</v>
      </c>
      <c r="K80">
        <f t="shared" si="18"/>
        <v>20712</v>
      </c>
      <c r="L80">
        <f t="shared" si="19"/>
        <v>46.746201115882037</v>
      </c>
      <c r="M80" s="8">
        <f t="shared" si="20"/>
        <v>53.253798884117963</v>
      </c>
      <c r="N80" s="7">
        <v>57566</v>
      </c>
      <c r="O80">
        <v>14534</v>
      </c>
      <c r="P80">
        <f t="shared" si="21"/>
        <v>43032</v>
      </c>
      <c r="Q80">
        <f t="shared" si="22"/>
        <v>25.247541951846575</v>
      </c>
      <c r="R80" s="8">
        <f t="shared" si="23"/>
        <v>74.752458048153429</v>
      </c>
      <c r="S80" s="7">
        <v>1484498</v>
      </c>
      <c r="T80">
        <v>1415851</v>
      </c>
      <c r="U80">
        <f t="shared" si="24"/>
        <v>68647</v>
      </c>
      <c r="V80">
        <f t="shared" si="25"/>
        <v>95.375743180522974</v>
      </c>
      <c r="W80" s="8">
        <f t="shared" si="26"/>
        <v>4.6242568194770222</v>
      </c>
      <c r="X80">
        <v>23.6051104355187</v>
      </c>
      <c r="Y80">
        <v>488.83769474713603</v>
      </c>
      <c r="Z80">
        <v>632.53798884117896</v>
      </c>
    </row>
    <row r="81" spans="5:26" x14ac:dyDescent="0.35">
      <c r="E81" s="20">
        <v>64</v>
      </c>
      <c r="F81" s="21">
        <v>8</v>
      </c>
      <c r="G81" s="19"/>
      <c r="H81" s="19">
        <v>39036390</v>
      </c>
      <c r="I81" s="22">
        <v>35596</v>
      </c>
      <c r="J81" s="20">
        <v>15104</v>
      </c>
      <c r="K81" s="20">
        <f t="shared" si="18"/>
        <v>20492</v>
      </c>
      <c r="L81" s="20">
        <f t="shared" si="19"/>
        <v>42.4317339026857</v>
      </c>
      <c r="M81" s="23">
        <f t="shared" si="20"/>
        <v>57.5682660973143</v>
      </c>
      <c r="N81" s="22">
        <v>49716</v>
      </c>
      <c r="O81" s="20">
        <v>9828</v>
      </c>
      <c r="P81" s="20">
        <f t="shared" si="21"/>
        <v>39888</v>
      </c>
      <c r="Q81" s="20">
        <f t="shared" si="22"/>
        <v>19.768283852280955</v>
      </c>
      <c r="R81" s="23">
        <f t="shared" si="23"/>
        <v>80.231716147719041</v>
      </c>
      <c r="S81" s="22">
        <v>1484498</v>
      </c>
      <c r="T81" s="20">
        <v>1424927</v>
      </c>
      <c r="U81" s="20">
        <f t="shared" si="24"/>
        <v>59571</v>
      </c>
      <c r="V81" s="20">
        <f t="shared" si="25"/>
        <v>95.987128308694253</v>
      </c>
      <c r="W81" s="23">
        <f t="shared" si="26"/>
        <v>4.0128716913057483</v>
      </c>
      <c r="X81" s="20">
        <v>23.396310211796401</v>
      </c>
      <c r="Y81" s="20">
        <v>558.11179461132599</v>
      </c>
      <c r="Z81" s="20">
        <v>675.68266097314302</v>
      </c>
    </row>
    <row r="101" spans="1:48" ht="18.600000000000001" thickBot="1" x14ac:dyDescent="0.4"/>
    <row r="102" spans="1:48" s="1" customFormat="1" ht="14.4" x14ac:dyDescent="0.3">
      <c r="A102" s="31" t="s">
        <v>38</v>
      </c>
      <c r="B102" s="34" t="s">
        <v>57</v>
      </c>
      <c r="C102" s="31" t="s">
        <v>58</v>
      </c>
      <c r="D102" s="31" t="s">
        <v>17</v>
      </c>
      <c r="E102" s="35" t="s">
        <v>41</v>
      </c>
      <c r="F102" s="37"/>
      <c r="G102" s="35" t="s">
        <v>42</v>
      </c>
      <c r="H102" s="37"/>
      <c r="I102" s="35" t="s">
        <v>43</v>
      </c>
      <c r="J102" s="37"/>
      <c r="K102" s="40" t="s">
        <v>47</v>
      </c>
      <c r="L102" s="38" t="s">
        <v>48</v>
      </c>
      <c r="M102" s="35" t="s">
        <v>43</v>
      </c>
      <c r="N102" s="36"/>
      <c r="O102" s="36"/>
      <c r="P102" s="36"/>
      <c r="Q102" s="37"/>
      <c r="R102" s="35" t="s">
        <v>42</v>
      </c>
      <c r="S102" s="36"/>
      <c r="T102" s="36"/>
      <c r="U102" s="36"/>
      <c r="V102" s="37"/>
      <c r="W102" s="35" t="s">
        <v>41</v>
      </c>
      <c r="X102" s="36"/>
      <c r="Y102" s="36"/>
      <c r="Z102" s="36"/>
      <c r="AA102" s="37"/>
      <c r="AB102" s="33" t="s">
        <v>54</v>
      </c>
      <c r="AC102" s="34"/>
      <c r="AD102" s="34"/>
      <c r="AE102" s="34"/>
    </row>
    <row r="103" spans="1:48" customFormat="1" ht="14.4" x14ac:dyDescent="0.3">
      <c r="A103" s="32"/>
      <c r="B103" s="34"/>
      <c r="C103" s="32"/>
      <c r="D103" s="32"/>
      <c r="E103" s="1" t="s">
        <v>39</v>
      </c>
      <c r="F103" s="10" t="s">
        <v>40</v>
      </c>
      <c r="G103" s="5" t="s">
        <v>39</v>
      </c>
      <c r="H103" s="10" t="s">
        <v>40</v>
      </c>
      <c r="I103" s="5" t="s">
        <v>39</v>
      </c>
      <c r="J103" s="10" t="s">
        <v>40</v>
      </c>
      <c r="K103" s="41"/>
      <c r="L103" s="39"/>
      <c r="M103" s="5" t="s">
        <v>49</v>
      </c>
      <c r="N103" s="1" t="s">
        <v>50</v>
      </c>
      <c r="O103" s="4" t="s">
        <v>51</v>
      </c>
      <c r="P103" s="4" t="s">
        <v>52</v>
      </c>
      <c r="Q103" s="6" t="s">
        <v>53</v>
      </c>
      <c r="R103" s="5" t="s">
        <v>49</v>
      </c>
      <c r="S103" s="1" t="s">
        <v>50</v>
      </c>
      <c r="T103" s="4" t="s">
        <v>51</v>
      </c>
      <c r="U103" s="4" t="s">
        <v>52</v>
      </c>
      <c r="V103" s="6" t="s">
        <v>53</v>
      </c>
      <c r="W103" s="5" t="s">
        <v>49</v>
      </c>
      <c r="X103" s="1" t="s">
        <v>50</v>
      </c>
      <c r="Y103" s="4" t="s">
        <v>51</v>
      </c>
      <c r="Z103" s="4" t="s">
        <v>52</v>
      </c>
      <c r="AA103" s="6" t="s">
        <v>53</v>
      </c>
      <c r="AB103" s="1" t="s">
        <v>41</v>
      </c>
      <c r="AC103" s="1" t="s">
        <v>42</v>
      </c>
      <c r="AD103" s="1" t="s">
        <v>43</v>
      </c>
      <c r="AE103" s="10" t="s">
        <v>55</v>
      </c>
    </row>
    <row r="104" spans="1:48" customFormat="1" ht="14.4" x14ac:dyDescent="0.3">
      <c r="A104" s="9">
        <v>12</v>
      </c>
      <c r="B104">
        <v>128</v>
      </c>
      <c r="C104" s="9">
        <v>50</v>
      </c>
      <c r="D104" s="9">
        <v>2</v>
      </c>
      <c r="E104">
        <v>16</v>
      </c>
      <c r="F104" s="8">
        <v>2</v>
      </c>
      <c r="G104" s="7">
        <v>64</v>
      </c>
      <c r="H104" s="8">
        <v>4</v>
      </c>
      <c r="I104" s="7"/>
      <c r="J104" s="8"/>
      <c r="K104" s="9">
        <v>1484498</v>
      </c>
      <c r="L104" s="9">
        <v>77512954</v>
      </c>
      <c r="M104" s="7"/>
      <c r="Q104" s="8"/>
      <c r="R104" s="7">
        <v>183008</v>
      </c>
      <c r="S104">
        <v>132485</v>
      </c>
      <c r="T104">
        <f t="shared" ref="T104:T123" si="27">R104-S104</f>
        <v>50523</v>
      </c>
      <c r="U104">
        <f t="shared" ref="U104:U123" si="28">S104/R104*100</f>
        <v>72.393010141633155</v>
      </c>
      <c r="V104" s="8">
        <f t="shared" ref="V104:V123" si="29">T104/R104*100</f>
        <v>27.606989858366848</v>
      </c>
      <c r="W104" s="7">
        <v>1484498</v>
      </c>
      <c r="X104">
        <v>1277198</v>
      </c>
      <c r="Y104">
        <f t="shared" ref="Y104:Y123" si="30">W104-X104</f>
        <v>207300</v>
      </c>
      <c r="Z104">
        <f t="shared" ref="Z104:Z123" si="31">X104/W104*100</f>
        <v>86.035683443157211</v>
      </c>
      <c r="AA104" s="8">
        <f t="shared" ref="AA104:AA123" si="32">Y104/W104*100</f>
        <v>13.964316556842785</v>
      </c>
      <c r="AB104">
        <v>41.785565205473098</v>
      </c>
      <c r="AC104">
        <v>292.06989858366802</v>
      </c>
      <c r="AE104" s="8">
        <v>1000</v>
      </c>
    </row>
    <row r="105" spans="1:48" customFormat="1" ht="14.4" x14ac:dyDescent="0.3">
      <c r="A105" s="9">
        <v>16</v>
      </c>
      <c r="B105">
        <v>128</v>
      </c>
      <c r="C105" s="9">
        <v>50</v>
      </c>
      <c r="D105" s="9">
        <v>2</v>
      </c>
      <c r="E105">
        <v>16</v>
      </c>
      <c r="F105" s="8">
        <v>4</v>
      </c>
      <c r="G105" s="7">
        <v>64</v>
      </c>
      <c r="H105" s="8">
        <v>4</v>
      </c>
      <c r="I105" s="7"/>
      <c r="J105" s="8"/>
      <c r="K105" s="9">
        <v>1484498</v>
      </c>
      <c r="L105" s="9">
        <v>74919114</v>
      </c>
      <c r="M105" s="7"/>
      <c r="Q105" s="8"/>
      <c r="R105" s="7">
        <v>175816</v>
      </c>
      <c r="S105">
        <v>126920</v>
      </c>
      <c r="T105">
        <f t="shared" si="27"/>
        <v>48896</v>
      </c>
      <c r="U105">
        <f t="shared" si="28"/>
        <v>72.189106793465896</v>
      </c>
      <c r="V105" s="8">
        <f t="shared" si="29"/>
        <v>27.810893206534104</v>
      </c>
      <c r="W105" s="7">
        <v>1484498</v>
      </c>
      <c r="X105">
        <v>1289638</v>
      </c>
      <c r="Y105">
        <f t="shared" si="30"/>
        <v>194860</v>
      </c>
      <c r="Z105">
        <f t="shared" si="31"/>
        <v>86.873677162246082</v>
      </c>
      <c r="AA105" s="8">
        <f t="shared" si="32"/>
        <v>13.126322837753907</v>
      </c>
      <c r="AB105">
        <v>39.605687917566897</v>
      </c>
      <c r="AC105">
        <v>294.10893206534098</v>
      </c>
      <c r="AE105" s="8">
        <v>1000</v>
      </c>
    </row>
    <row r="106" spans="1:48" customFormat="1" ht="14.4" x14ac:dyDescent="0.3">
      <c r="A106" s="9">
        <v>17</v>
      </c>
      <c r="B106">
        <v>128</v>
      </c>
      <c r="C106" s="9">
        <v>50</v>
      </c>
      <c r="D106" s="9">
        <v>2</v>
      </c>
      <c r="E106">
        <v>16</v>
      </c>
      <c r="F106" s="8">
        <v>8</v>
      </c>
      <c r="G106" s="7">
        <v>64</v>
      </c>
      <c r="H106" s="8">
        <v>4</v>
      </c>
      <c r="I106" s="7"/>
      <c r="J106" s="8"/>
      <c r="K106" s="9">
        <v>1484498</v>
      </c>
      <c r="L106" s="9">
        <v>76811930</v>
      </c>
      <c r="M106" s="7"/>
      <c r="Q106" s="8"/>
      <c r="R106" s="7">
        <v>162226</v>
      </c>
      <c r="S106">
        <v>111379</v>
      </c>
      <c r="T106">
        <f t="shared" si="27"/>
        <v>50847</v>
      </c>
      <c r="U106">
        <f t="shared" si="28"/>
        <v>68.656688816835782</v>
      </c>
      <c r="V106" s="8">
        <f t="shared" si="29"/>
        <v>31.343311183164229</v>
      </c>
      <c r="W106" s="7">
        <v>1484498</v>
      </c>
      <c r="X106">
        <v>1304551</v>
      </c>
      <c r="Y106">
        <f t="shared" si="30"/>
        <v>179947</v>
      </c>
      <c r="Z106">
        <f t="shared" si="31"/>
        <v>87.878259182565415</v>
      </c>
      <c r="AA106" s="8">
        <f t="shared" si="32"/>
        <v>12.12174081743458</v>
      </c>
      <c r="AB106">
        <v>40.933027983041001</v>
      </c>
      <c r="AC106">
        <v>329.43311183164201</v>
      </c>
      <c r="AE106" s="8">
        <v>1000</v>
      </c>
    </row>
    <row r="107" spans="1:48" customFormat="1" ht="14.4" x14ac:dyDescent="0.3">
      <c r="A107" s="9">
        <v>13</v>
      </c>
      <c r="B107">
        <v>128</v>
      </c>
      <c r="C107" s="9">
        <v>50</v>
      </c>
      <c r="D107" s="9">
        <v>2</v>
      </c>
      <c r="E107">
        <v>32</v>
      </c>
      <c r="F107" s="8">
        <v>2</v>
      </c>
      <c r="G107" s="7">
        <v>64</v>
      </c>
      <c r="H107" s="8">
        <v>4</v>
      </c>
      <c r="I107" s="7"/>
      <c r="J107" s="8"/>
      <c r="K107" s="9">
        <v>1484498</v>
      </c>
      <c r="L107" s="9">
        <v>74174826</v>
      </c>
      <c r="M107" s="7"/>
      <c r="Q107" s="8"/>
      <c r="R107" s="7">
        <v>118193</v>
      </c>
      <c r="S107">
        <v>69343</v>
      </c>
      <c r="T107">
        <f t="shared" si="27"/>
        <v>48850</v>
      </c>
      <c r="U107">
        <f t="shared" si="28"/>
        <v>58.66929513592175</v>
      </c>
      <c r="V107" s="8">
        <f t="shared" si="29"/>
        <v>41.330704864078243</v>
      </c>
      <c r="W107" s="7">
        <v>1484498</v>
      </c>
      <c r="X107">
        <v>1348775</v>
      </c>
      <c r="Y107">
        <f t="shared" si="30"/>
        <v>135723</v>
      </c>
      <c r="Z107">
        <f t="shared" si="31"/>
        <v>90.857313381358551</v>
      </c>
      <c r="AA107" s="8">
        <f t="shared" si="32"/>
        <v>9.1426866186414539</v>
      </c>
      <c r="AB107">
        <v>40.250198088965298</v>
      </c>
      <c r="AC107">
        <v>429.307048640782</v>
      </c>
      <c r="AE107" s="8">
        <v>1000</v>
      </c>
      <c r="AT107" s="1" t="s">
        <v>39</v>
      </c>
      <c r="AU107" s="10" t="s">
        <v>40</v>
      </c>
      <c r="AV107" s="1" t="s">
        <v>59</v>
      </c>
    </row>
    <row r="108" spans="1:48" customFormat="1" ht="14.4" x14ac:dyDescent="0.3">
      <c r="A108" s="9">
        <v>18</v>
      </c>
      <c r="B108">
        <v>128</v>
      </c>
      <c r="C108" s="9">
        <v>50</v>
      </c>
      <c r="D108" s="9">
        <v>2</v>
      </c>
      <c r="E108">
        <v>32</v>
      </c>
      <c r="F108" s="8">
        <v>4</v>
      </c>
      <c r="G108" s="7">
        <v>64</v>
      </c>
      <c r="H108" s="8">
        <v>4</v>
      </c>
      <c r="I108" s="7"/>
      <c r="J108" s="8"/>
      <c r="K108" s="9">
        <v>1484498</v>
      </c>
      <c r="L108" s="9">
        <v>72403682</v>
      </c>
      <c r="M108" s="7"/>
      <c r="Q108" s="8"/>
      <c r="R108" s="7">
        <v>119897</v>
      </c>
      <c r="S108">
        <v>72654</v>
      </c>
      <c r="T108">
        <f t="shared" si="27"/>
        <v>47243</v>
      </c>
      <c r="U108">
        <f t="shared" si="28"/>
        <v>60.59701243567396</v>
      </c>
      <c r="V108" s="8">
        <f t="shared" si="29"/>
        <v>39.402987564326047</v>
      </c>
      <c r="W108" s="7">
        <v>1484498</v>
      </c>
      <c r="X108">
        <v>1347282</v>
      </c>
      <c r="Y108">
        <f t="shared" si="30"/>
        <v>137216</v>
      </c>
      <c r="Z108">
        <f t="shared" si="31"/>
        <v>90.75674066250005</v>
      </c>
      <c r="AA108" s="8">
        <f t="shared" si="32"/>
        <v>9.2432593374999499</v>
      </c>
      <c r="AB108">
        <v>38.9001247669351</v>
      </c>
      <c r="AC108">
        <v>410.02987564326003</v>
      </c>
      <c r="AE108" s="8">
        <v>1000</v>
      </c>
      <c r="AT108">
        <v>16</v>
      </c>
      <c r="AU108" s="8">
        <v>2</v>
      </c>
      <c r="AV108">
        <v>41.785565205473098</v>
      </c>
    </row>
    <row r="109" spans="1:48" customFormat="1" ht="14.4" x14ac:dyDescent="0.3">
      <c r="A109" s="9">
        <v>19</v>
      </c>
      <c r="B109">
        <v>128</v>
      </c>
      <c r="C109" s="9">
        <v>50</v>
      </c>
      <c r="D109" s="9">
        <v>2</v>
      </c>
      <c r="E109">
        <v>32</v>
      </c>
      <c r="F109" s="8">
        <v>8</v>
      </c>
      <c r="G109" s="7">
        <v>64</v>
      </c>
      <c r="H109" s="8">
        <v>4</v>
      </c>
      <c r="I109" s="7"/>
      <c r="J109" s="8"/>
      <c r="K109" s="9">
        <v>1484496</v>
      </c>
      <c r="L109" s="9">
        <v>71400296</v>
      </c>
      <c r="M109" s="7"/>
      <c r="Q109" s="8"/>
      <c r="R109" s="7">
        <v>102016</v>
      </c>
      <c r="S109">
        <v>53376</v>
      </c>
      <c r="T109">
        <f t="shared" si="27"/>
        <v>48640</v>
      </c>
      <c r="U109">
        <f t="shared" si="28"/>
        <v>52.321204516938522</v>
      </c>
      <c r="V109" s="8">
        <f t="shared" si="29"/>
        <v>47.678795483061478</v>
      </c>
      <c r="W109" s="7">
        <v>1484496</v>
      </c>
      <c r="X109">
        <v>1366323</v>
      </c>
      <c r="Y109">
        <f t="shared" si="30"/>
        <v>118173</v>
      </c>
      <c r="Z109">
        <f t="shared" si="31"/>
        <v>92.039520483719727</v>
      </c>
      <c r="AA109" s="8">
        <f t="shared" si="32"/>
        <v>7.9604795162802739</v>
      </c>
      <c r="AB109">
        <v>40.228284202987503</v>
      </c>
      <c r="AC109">
        <v>492.78795483061401</v>
      </c>
      <c r="AE109" s="8">
        <v>1000</v>
      </c>
      <c r="AT109">
        <v>16</v>
      </c>
      <c r="AU109" s="8">
        <v>4</v>
      </c>
      <c r="AV109">
        <v>39.605687917566897</v>
      </c>
    </row>
    <row r="110" spans="1:48" customFormat="1" ht="14.4" x14ac:dyDescent="0.3">
      <c r="A110" s="9">
        <v>14</v>
      </c>
      <c r="B110">
        <v>128</v>
      </c>
      <c r="C110" s="9">
        <v>50</v>
      </c>
      <c r="D110" s="9">
        <v>2</v>
      </c>
      <c r="E110">
        <v>64</v>
      </c>
      <c r="F110" s="8">
        <v>2</v>
      </c>
      <c r="G110" s="7">
        <v>64</v>
      </c>
      <c r="H110" s="8">
        <v>4</v>
      </c>
      <c r="I110" s="7"/>
      <c r="J110" s="8"/>
      <c r="K110" s="9">
        <v>1484498</v>
      </c>
      <c r="L110" s="9">
        <v>57344970</v>
      </c>
      <c r="M110" s="7"/>
      <c r="Q110" s="8"/>
      <c r="R110" s="7">
        <v>69854</v>
      </c>
      <c r="S110">
        <v>31989</v>
      </c>
      <c r="T110">
        <f t="shared" si="27"/>
        <v>37865</v>
      </c>
      <c r="U110">
        <f t="shared" si="28"/>
        <v>45.794084805451369</v>
      </c>
      <c r="V110" s="8">
        <f t="shared" si="29"/>
        <v>54.205915194548624</v>
      </c>
      <c r="W110" s="7">
        <v>1484498</v>
      </c>
      <c r="X110">
        <v>1402737</v>
      </c>
      <c r="Y110">
        <f t="shared" si="30"/>
        <v>81761</v>
      </c>
      <c r="Z110">
        <f t="shared" si="31"/>
        <v>94.492346907843597</v>
      </c>
      <c r="AA110" s="8">
        <f t="shared" si="32"/>
        <v>5.5076530921564064</v>
      </c>
      <c r="AB110">
        <v>31.7359621381873</v>
      </c>
      <c r="AC110">
        <v>558.05915194548595</v>
      </c>
      <c r="AE110" s="8">
        <v>1000</v>
      </c>
      <c r="AT110">
        <v>16</v>
      </c>
      <c r="AU110" s="8">
        <v>8</v>
      </c>
      <c r="AV110">
        <v>40.933027983041001</v>
      </c>
    </row>
    <row r="111" spans="1:48" customFormat="1" ht="14.4" x14ac:dyDescent="0.3">
      <c r="A111" s="9">
        <v>20</v>
      </c>
      <c r="B111">
        <v>128</v>
      </c>
      <c r="C111" s="9">
        <v>50</v>
      </c>
      <c r="D111" s="9">
        <v>2</v>
      </c>
      <c r="E111">
        <v>64</v>
      </c>
      <c r="F111" s="8">
        <v>4</v>
      </c>
      <c r="G111" s="7">
        <v>64</v>
      </c>
      <c r="H111" s="8">
        <v>4</v>
      </c>
      <c r="I111" s="7"/>
      <c r="J111" s="8"/>
      <c r="K111" s="9">
        <v>1484496</v>
      </c>
      <c r="L111" s="9">
        <v>64343592</v>
      </c>
      <c r="M111" s="7"/>
      <c r="Q111" s="8"/>
      <c r="R111" s="7">
        <v>56972</v>
      </c>
      <c r="S111">
        <v>13523</v>
      </c>
      <c r="T111">
        <f t="shared" si="27"/>
        <v>43449</v>
      </c>
      <c r="U111">
        <f t="shared" si="28"/>
        <v>23.736221301692058</v>
      </c>
      <c r="V111" s="8">
        <f t="shared" si="29"/>
        <v>76.263778698307931</v>
      </c>
      <c r="W111" s="7">
        <v>1484496</v>
      </c>
      <c r="X111">
        <v>1416973</v>
      </c>
      <c r="Y111">
        <f t="shared" si="30"/>
        <v>67523</v>
      </c>
      <c r="Z111">
        <f t="shared" si="31"/>
        <v>95.451452883672303</v>
      </c>
      <c r="AA111" s="8">
        <f t="shared" si="32"/>
        <v>4.548547116327696</v>
      </c>
      <c r="AB111">
        <v>36.4167066064566</v>
      </c>
      <c r="AC111">
        <v>778.63778698307897</v>
      </c>
      <c r="AE111" s="8">
        <v>1000</v>
      </c>
      <c r="AT111">
        <v>32</v>
      </c>
      <c r="AU111" s="8">
        <v>2</v>
      </c>
      <c r="AV111">
        <v>40.250198088965298</v>
      </c>
    </row>
    <row r="112" spans="1:48" customFormat="1" ht="14.4" x14ac:dyDescent="0.3">
      <c r="A112" s="9">
        <v>21</v>
      </c>
      <c r="B112">
        <v>128</v>
      </c>
      <c r="C112" s="9">
        <v>50</v>
      </c>
      <c r="D112" s="9">
        <v>2</v>
      </c>
      <c r="E112">
        <v>64</v>
      </c>
      <c r="F112" s="8">
        <v>8</v>
      </c>
      <c r="G112" s="7">
        <v>64</v>
      </c>
      <c r="H112" s="8">
        <v>4</v>
      </c>
      <c r="I112" s="7"/>
      <c r="J112" s="8"/>
      <c r="K112" s="9">
        <v>1484496</v>
      </c>
      <c r="L112" s="9">
        <v>57938200</v>
      </c>
      <c r="M112" s="7"/>
      <c r="Q112" s="8"/>
      <c r="R112" s="7">
        <v>51235</v>
      </c>
      <c r="S112">
        <v>11359</v>
      </c>
      <c r="T112">
        <f t="shared" si="27"/>
        <v>39876</v>
      </c>
      <c r="U112">
        <f t="shared" si="28"/>
        <v>22.17039133404899</v>
      </c>
      <c r="V112" s="8">
        <f t="shared" si="29"/>
        <v>77.829608665951014</v>
      </c>
      <c r="W112" s="7">
        <v>1484496</v>
      </c>
      <c r="X112">
        <v>1423396</v>
      </c>
      <c r="Y112">
        <f t="shared" si="30"/>
        <v>61100</v>
      </c>
      <c r="Z112">
        <f t="shared" si="31"/>
        <v>95.884124982485645</v>
      </c>
      <c r="AA112" s="8">
        <f t="shared" si="32"/>
        <v>4.1158750175143615</v>
      </c>
      <c r="AB112">
        <v>33.692234195913002</v>
      </c>
      <c r="AC112">
        <v>794.29608665951002</v>
      </c>
      <c r="AE112" s="8">
        <v>1000</v>
      </c>
      <c r="AT112">
        <v>32</v>
      </c>
      <c r="AU112" s="8">
        <v>4</v>
      </c>
      <c r="AV112">
        <v>38.9001247669351</v>
      </c>
    </row>
    <row r="113" spans="1:48" customFormat="1" ht="14.4" x14ac:dyDescent="0.3">
      <c r="A113" s="9">
        <v>15</v>
      </c>
      <c r="B113">
        <v>128</v>
      </c>
      <c r="C113" s="9">
        <v>50</v>
      </c>
      <c r="D113" s="9">
        <v>2</v>
      </c>
      <c r="E113">
        <v>128</v>
      </c>
      <c r="F113" s="8">
        <v>2</v>
      </c>
      <c r="G113" s="7">
        <v>64</v>
      </c>
      <c r="H113" s="8">
        <v>4</v>
      </c>
      <c r="I113" s="7"/>
      <c r="J113" s="8"/>
      <c r="K113" s="9">
        <v>1484498</v>
      </c>
      <c r="L113" s="9">
        <v>39726058</v>
      </c>
      <c r="M113" s="7"/>
      <c r="Q113" s="8"/>
      <c r="R113" s="7">
        <v>34137</v>
      </c>
      <c r="S113">
        <v>6974</v>
      </c>
      <c r="T113">
        <f t="shared" si="27"/>
        <v>27163</v>
      </c>
      <c r="U113">
        <f t="shared" si="28"/>
        <v>20.429446055599495</v>
      </c>
      <c r="V113" s="8">
        <f t="shared" si="29"/>
        <v>79.570553944400501</v>
      </c>
      <c r="W113" s="7">
        <v>1484498</v>
      </c>
      <c r="X113">
        <v>1442288</v>
      </c>
      <c r="Y113">
        <f t="shared" si="30"/>
        <v>42210</v>
      </c>
      <c r="Z113">
        <f t="shared" si="31"/>
        <v>97.156614559265151</v>
      </c>
      <c r="AA113" s="8">
        <f t="shared" si="32"/>
        <v>2.8433854407348478</v>
      </c>
      <c r="AB113">
        <v>24.079917130188999</v>
      </c>
      <c r="AC113">
        <v>811.70553944400501</v>
      </c>
      <c r="AE113" s="8">
        <v>1000</v>
      </c>
      <c r="AT113">
        <v>32</v>
      </c>
      <c r="AU113" s="8">
        <v>8</v>
      </c>
      <c r="AV113">
        <v>40.228284202987503</v>
      </c>
    </row>
    <row r="114" spans="1:48" customFormat="1" ht="14.4" x14ac:dyDescent="0.3">
      <c r="A114" s="9">
        <v>1</v>
      </c>
      <c r="B114">
        <v>128</v>
      </c>
      <c r="C114" s="9">
        <v>50</v>
      </c>
      <c r="D114" s="9">
        <v>3</v>
      </c>
      <c r="E114">
        <v>16</v>
      </c>
      <c r="F114" s="8">
        <v>2</v>
      </c>
      <c r="G114" s="7">
        <v>64</v>
      </c>
      <c r="H114" s="8">
        <v>4</v>
      </c>
      <c r="I114" s="7">
        <v>256</v>
      </c>
      <c r="J114" s="8">
        <v>8</v>
      </c>
      <c r="K114" s="9">
        <v>1484498</v>
      </c>
      <c r="L114" s="9">
        <v>43530174</v>
      </c>
      <c r="M114" s="7">
        <v>47763</v>
      </c>
      <c r="N114">
        <v>27718</v>
      </c>
      <c r="O114">
        <f t="shared" ref="O114:O123" si="33">M114-N114</f>
        <v>20045</v>
      </c>
      <c r="P114">
        <f t="shared" ref="P114:P123" si="34">N114/M114*100</f>
        <v>58.032368151079282</v>
      </c>
      <c r="Q114" s="8">
        <f t="shared" ref="Q114:Q123" si="35">O114/M114*100</f>
        <v>41.967631848920711</v>
      </c>
      <c r="R114" s="7">
        <v>182303</v>
      </c>
      <c r="S114">
        <v>130967</v>
      </c>
      <c r="T114">
        <f t="shared" si="27"/>
        <v>51336</v>
      </c>
      <c r="U114">
        <f t="shared" si="28"/>
        <v>71.840287872388274</v>
      </c>
      <c r="V114" s="8">
        <f t="shared" si="29"/>
        <v>28.159712127611726</v>
      </c>
      <c r="W114" s="7">
        <v>1484498</v>
      </c>
      <c r="X114">
        <v>1277840</v>
      </c>
      <c r="Y114">
        <f t="shared" si="30"/>
        <v>206658</v>
      </c>
      <c r="Z114">
        <f t="shared" si="31"/>
        <v>86.078930385894765</v>
      </c>
      <c r="AA114" s="8">
        <f t="shared" si="32"/>
        <v>13.921069614105239</v>
      </c>
      <c r="AB114">
        <v>23.5993746598872</v>
      </c>
      <c r="AC114">
        <v>162.33935528193101</v>
      </c>
      <c r="AD114">
        <v>519.67631848920701</v>
      </c>
      <c r="AE114" s="8">
        <v>1000</v>
      </c>
      <c r="AT114">
        <v>64</v>
      </c>
      <c r="AU114" s="8">
        <v>2</v>
      </c>
      <c r="AV114">
        <v>31.7359621381873</v>
      </c>
    </row>
    <row r="115" spans="1:48" customFormat="1" ht="14.4" x14ac:dyDescent="0.3">
      <c r="A115" s="9">
        <v>5</v>
      </c>
      <c r="B115">
        <v>128</v>
      </c>
      <c r="C115" s="9">
        <v>50</v>
      </c>
      <c r="D115" s="9">
        <v>3</v>
      </c>
      <c r="E115">
        <v>16</v>
      </c>
      <c r="F115" s="8">
        <v>4</v>
      </c>
      <c r="G115" s="7">
        <v>64</v>
      </c>
      <c r="H115" s="8">
        <v>4</v>
      </c>
      <c r="I115" s="7">
        <v>256</v>
      </c>
      <c r="J115" s="8">
        <v>8</v>
      </c>
      <c r="K115" s="9">
        <v>1484498</v>
      </c>
      <c r="L115" s="9">
        <v>43052898</v>
      </c>
      <c r="M115" s="7">
        <v>46010</v>
      </c>
      <c r="N115">
        <v>26169</v>
      </c>
      <c r="O115">
        <f t="shared" si="33"/>
        <v>19841</v>
      </c>
      <c r="P115">
        <f t="shared" si="34"/>
        <v>56.87676592045208</v>
      </c>
      <c r="Q115" s="8">
        <f t="shared" si="35"/>
        <v>43.12323407954792</v>
      </c>
      <c r="R115" s="7">
        <v>175501</v>
      </c>
      <c r="S115">
        <v>126021</v>
      </c>
      <c r="T115">
        <f t="shared" si="27"/>
        <v>49480</v>
      </c>
      <c r="U115">
        <f t="shared" si="28"/>
        <v>71.806428453399135</v>
      </c>
      <c r="V115" s="8">
        <f t="shared" si="29"/>
        <v>28.193571546600875</v>
      </c>
      <c r="W115" s="7">
        <v>1484498</v>
      </c>
      <c r="X115">
        <v>1289630</v>
      </c>
      <c r="Y115">
        <f t="shared" si="30"/>
        <v>194868</v>
      </c>
      <c r="Z115">
        <f t="shared" si="31"/>
        <v>86.873138259532851</v>
      </c>
      <c r="AA115" s="8">
        <f t="shared" si="32"/>
        <v>13.126861740467147</v>
      </c>
      <c r="AB115">
        <v>22.760841093026901</v>
      </c>
      <c r="AC115">
        <v>165.77337008085601</v>
      </c>
      <c r="AD115">
        <v>531.23234079547899</v>
      </c>
      <c r="AE115" s="8">
        <v>1000</v>
      </c>
      <c r="AT115">
        <v>64</v>
      </c>
      <c r="AU115" s="8">
        <v>4</v>
      </c>
      <c r="AV115">
        <v>36.4167066064566</v>
      </c>
    </row>
    <row r="116" spans="1:48" customFormat="1" ht="14.4" x14ac:dyDescent="0.3">
      <c r="A116" s="9">
        <v>7</v>
      </c>
      <c r="B116">
        <v>128</v>
      </c>
      <c r="C116" s="9">
        <v>50</v>
      </c>
      <c r="D116" s="9">
        <v>3</v>
      </c>
      <c r="E116">
        <v>16</v>
      </c>
      <c r="F116" s="8">
        <v>8</v>
      </c>
      <c r="G116" s="7">
        <v>64</v>
      </c>
      <c r="H116" s="8">
        <v>4</v>
      </c>
      <c r="I116" s="7">
        <v>256</v>
      </c>
      <c r="J116" s="8">
        <v>8</v>
      </c>
      <c r="K116" s="9">
        <v>1484498</v>
      </c>
      <c r="L116" s="9">
        <v>42786782</v>
      </c>
      <c r="M116" s="7">
        <v>45755</v>
      </c>
      <c r="N116">
        <v>26035</v>
      </c>
      <c r="O116">
        <f t="shared" si="33"/>
        <v>19720</v>
      </c>
      <c r="P116">
        <f t="shared" si="34"/>
        <v>56.900885149164026</v>
      </c>
      <c r="Q116" s="8">
        <f t="shared" si="35"/>
        <v>43.099114850835974</v>
      </c>
      <c r="R116" s="7">
        <v>164465</v>
      </c>
      <c r="S116">
        <v>115036</v>
      </c>
      <c r="T116">
        <f t="shared" si="27"/>
        <v>49429</v>
      </c>
      <c r="U116">
        <f t="shared" si="28"/>
        <v>69.945581126683493</v>
      </c>
      <c r="V116" s="8">
        <f t="shared" si="29"/>
        <v>30.054418873316514</v>
      </c>
      <c r="W116" s="7">
        <v>1484498</v>
      </c>
      <c r="X116">
        <v>1303265</v>
      </c>
      <c r="Y116">
        <f t="shared" si="30"/>
        <v>181233</v>
      </c>
      <c r="Z116">
        <f t="shared" si="31"/>
        <v>87.791630571412014</v>
      </c>
      <c r="AA116" s="8">
        <f t="shared" si="32"/>
        <v>12.20836942858798</v>
      </c>
      <c r="AB116">
        <v>22.436224652577799</v>
      </c>
      <c r="AC116">
        <v>175.58630395293599</v>
      </c>
      <c r="AD116">
        <v>530.99114850835895</v>
      </c>
      <c r="AE116" s="8">
        <v>1000</v>
      </c>
      <c r="AT116">
        <v>64</v>
      </c>
      <c r="AU116" s="8">
        <v>8</v>
      </c>
      <c r="AV116">
        <v>33.692234195913002</v>
      </c>
    </row>
    <row r="117" spans="1:48" customFormat="1" ht="14.4" x14ac:dyDescent="0.3">
      <c r="A117" s="9">
        <v>2</v>
      </c>
      <c r="B117">
        <v>128</v>
      </c>
      <c r="C117" s="9">
        <v>50</v>
      </c>
      <c r="D117" s="9">
        <v>3</v>
      </c>
      <c r="E117">
        <v>32</v>
      </c>
      <c r="F117" s="8">
        <v>2</v>
      </c>
      <c r="G117" s="7">
        <v>64</v>
      </c>
      <c r="H117" s="8">
        <v>4</v>
      </c>
      <c r="I117" s="7">
        <v>256</v>
      </c>
      <c r="J117" s="8">
        <v>8</v>
      </c>
      <c r="K117" s="9">
        <v>1484498</v>
      </c>
      <c r="L117" s="9">
        <v>41843038</v>
      </c>
      <c r="M117" s="7">
        <v>43773</v>
      </c>
      <c r="N117">
        <v>23567</v>
      </c>
      <c r="O117">
        <f t="shared" si="33"/>
        <v>20206</v>
      </c>
      <c r="P117">
        <f t="shared" si="34"/>
        <v>53.839124574509398</v>
      </c>
      <c r="Q117" s="8">
        <f t="shared" si="35"/>
        <v>46.160875425490602</v>
      </c>
      <c r="R117" s="7">
        <v>119928</v>
      </c>
      <c r="S117">
        <v>72792</v>
      </c>
      <c r="T117">
        <f t="shared" si="27"/>
        <v>47136</v>
      </c>
      <c r="U117">
        <f t="shared" si="28"/>
        <v>60.696417850710425</v>
      </c>
      <c r="V117" s="8">
        <f t="shared" si="29"/>
        <v>39.303582149289575</v>
      </c>
      <c r="W117" s="7">
        <v>1484498</v>
      </c>
      <c r="X117">
        <v>1347203</v>
      </c>
      <c r="Y117">
        <f t="shared" si="30"/>
        <v>137295</v>
      </c>
      <c r="Z117">
        <f t="shared" si="31"/>
        <v>90.751418998206802</v>
      </c>
      <c r="AA117" s="8">
        <f t="shared" si="32"/>
        <v>9.2485810017931982</v>
      </c>
      <c r="AB117">
        <v>22.894383895055299</v>
      </c>
      <c r="AC117">
        <v>236.73235808617801</v>
      </c>
      <c r="AD117">
        <v>561.60875425490599</v>
      </c>
      <c r="AE117" s="8">
        <v>1000</v>
      </c>
      <c r="AT117">
        <v>128</v>
      </c>
      <c r="AU117" s="8">
        <v>2</v>
      </c>
      <c r="AV117">
        <v>24.079917130188999</v>
      </c>
    </row>
    <row r="118" spans="1:48" customFormat="1" ht="14.4" x14ac:dyDescent="0.3">
      <c r="A118" s="9">
        <v>8</v>
      </c>
      <c r="B118">
        <v>128</v>
      </c>
      <c r="C118" s="9">
        <v>50</v>
      </c>
      <c r="D118" s="9">
        <v>3</v>
      </c>
      <c r="E118">
        <v>32</v>
      </c>
      <c r="F118" s="8">
        <v>4</v>
      </c>
      <c r="G118" s="7">
        <v>64</v>
      </c>
      <c r="H118" s="8">
        <v>4</v>
      </c>
      <c r="I118" s="7">
        <v>256</v>
      </c>
      <c r="J118" s="8">
        <v>8</v>
      </c>
      <c r="K118" s="9">
        <v>1484498</v>
      </c>
      <c r="L118" s="9">
        <v>41805238</v>
      </c>
      <c r="M118" s="7">
        <v>45697</v>
      </c>
      <c r="N118">
        <v>25540</v>
      </c>
      <c r="O118">
        <f t="shared" si="33"/>
        <v>20157</v>
      </c>
      <c r="P118">
        <f t="shared" si="34"/>
        <v>55.889883362146307</v>
      </c>
      <c r="Q118" s="8">
        <f t="shared" si="35"/>
        <v>44.110116637853686</v>
      </c>
      <c r="R118" s="7">
        <v>101768</v>
      </c>
      <c r="S118">
        <v>51920</v>
      </c>
      <c r="T118">
        <f t="shared" si="27"/>
        <v>49848</v>
      </c>
      <c r="U118">
        <f t="shared" si="28"/>
        <v>51.018001729423787</v>
      </c>
      <c r="V118" s="8">
        <f t="shared" si="29"/>
        <v>48.981998270576213</v>
      </c>
      <c r="W118" s="7">
        <v>1484498</v>
      </c>
      <c r="X118">
        <v>1366484</v>
      </c>
      <c r="Y118">
        <f t="shared" si="30"/>
        <v>118014</v>
      </c>
      <c r="Z118">
        <f t="shared" si="31"/>
        <v>92.05024189995541</v>
      </c>
      <c r="AA118" s="8">
        <f t="shared" si="32"/>
        <v>7.9497581000445949</v>
      </c>
      <c r="AB118">
        <v>23.342172193760099</v>
      </c>
      <c r="AC118">
        <v>281.04216395760199</v>
      </c>
      <c r="AD118">
        <v>541.10116637853605</v>
      </c>
      <c r="AE118" s="8">
        <v>1000</v>
      </c>
      <c r="AT118">
        <v>16</v>
      </c>
      <c r="AU118" s="8">
        <v>2</v>
      </c>
      <c r="AV118">
        <v>23.5993746598872</v>
      </c>
    </row>
    <row r="119" spans="1:48" customFormat="1" ht="14.4" x14ac:dyDescent="0.3">
      <c r="A119" s="9">
        <v>9</v>
      </c>
      <c r="B119">
        <v>128</v>
      </c>
      <c r="C119" s="9">
        <v>50</v>
      </c>
      <c r="D119" s="9">
        <v>3</v>
      </c>
      <c r="E119">
        <v>32</v>
      </c>
      <c r="F119" s="8">
        <v>8</v>
      </c>
      <c r="G119" s="7">
        <v>64</v>
      </c>
      <c r="H119" s="8">
        <v>4</v>
      </c>
      <c r="I119" s="7">
        <v>256</v>
      </c>
      <c r="J119" s="8">
        <v>8</v>
      </c>
      <c r="K119" s="9">
        <v>1484498</v>
      </c>
      <c r="L119" s="9">
        <v>41576650</v>
      </c>
      <c r="M119" s="7">
        <v>44593</v>
      </c>
      <c r="N119">
        <v>24484</v>
      </c>
      <c r="O119">
        <f t="shared" si="33"/>
        <v>20109</v>
      </c>
      <c r="P119">
        <f t="shared" si="34"/>
        <v>54.905478438319911</v>
      </c>
      <c r="Q119" s="8">
        <f t="shared" si="35"/>
        <v>45.094521561680082</v>
      </c>
      <c r="R119" s="7">
        <v>102550</v>
      </c>
      <c r="S119">
        <v>53531</v>
      </c>
      <c r="T119">
        <f t="shared" si="27"/>
        <v>49019</v>
      </c>
      <c r="U119">
        <f t="shared" si="28"/>
        <v>52.19990248659191</v>
      </c>
      <c r="V119" s="8">
        <f t="shared" si="29"/>
        <v>47.800097513408097</v>
      </c>
      <c r="W119" s="7">
        <v>1484498</v>
      </c>
      <c r="X119">
        <v>1365588</v>
      </c>
      <c r="Y119">
        <f t="shared" si="30"/>
        <v>118910</v>
      </c>
      <c r="Z119">
        <f t="shared" si="31"/>
        <v>91.989884796072474</v>
      </c>
      <c r="AA119" s="8">
        <f t="shared" si="32"/>
        <v>8.0101152039275227</v>
      </c>
      <c r="AB119">
        <v>23.376445084733199</v>
      </c>
      <c r="AC119">
        <v>279.35235031028702</v>
      </c>
      <c r="AD119">
        <v>550.94521561680006</v>
      </c>
      <c r="AE119" s="8">
        <v>1000</v>
      </c>
      <c r="AT119">
        <v>16</v>
      </c>
      <c r="AU119" s="8">
        <v>4</v>
      </c>
      <c r="AV119">
        <v>22.760841093026901</v>
      </c>
    </row>
    <row r="120" spans="1:48" customFormat="1" ht="14.4" x14ac:dyDescent="0.3">
      <c r="A120" s="9">
        <v>3</v>
      </c>
      <c r="B120">
        <v>128</v>
      </c>
      <c r="C120" s="9">
        <v>50</v>
      </c>
      <c r="D120" s="9">
        <v>3</v>
      </c>
      <c r="E120">
        <v>64</v>
      </c>
      <c r="F120" s="8">
        <v>2</v>
      </c>
      <c r="G120" s="7">
        <v>64</v>
      </c>
      <c r="H120" s="8">
        <v>4</v>
      </c>
      <c r="I120" s="7">
        <v>256</v>
      </c>
      <c r="J120" s="8">
        <v>8</v>
      </c>
      <c r="K120" s="9">
        <v>1484498</v>
      </c>
      <c r="L120" s="9">
        <v>39529482</v>
      </c>
      <c r="M120" s="7">
        <v>34774</v>
      </c>
      <c r="N120">
        <v>14516</v>
      </c>
      <c r="O120">
        <f t="shared" si="33"/>
        <v>20258</v>
      </c>
      <c r="P120">
        <f t="shared" si="34"/>
        <v>41.743831598320583</v>
      </c>
      <c r="Q120" s="8">
        <f t="shared" si="35"/>
        <v>58.256168401679417</v>
      </c>
      <c r="R120" s="7">
        <v>71362</v>
      </c>
      <c r="S120">
        <v>33674</v>
      </c>
      <c r="T120">
        <f t="shared" si="27"/>
        <v>37688</v>
      </c>
      <c r="U120">
        <f t="shared" si="28"/>
        <v>47.187578823463468</v>
      </c>
      <c r="V120" s="8">
        <f t="shared" si="29"/>
        <v>52.812421176536532</v>
      </c>
      <c r="W120" s="7">
        <v>1484498</v>
      </c>
      <c r="X120">
        <v>1400869</v>
      </c>
      <c r="Y120">
        <f t="shared" si="30"/>
        <v>83629</v>
      </c>
      <c r="Z120">
        <f t="shared" si="31"/>
        <v>94.36651312430196</v>
      </c>
      <c r="AA120" s="8">
        <f t="shared" si="32"/>
        <v>5.6334868756980478</v>
      </c>
      <c r="AB120">
        <v>22.208802178424801</v>
      </c>
      <c r="AC120">
        <v>376.47735135260899</v>
      </c>
      <c r="AD120">
        <v>682.56168401679395</v>
      </c>
      <c r="AE120" s="8">
        <v>1000</v>
      </c>
      <c r="AT120">
        <v>16</v>
      </c>
      <c r="AU120" s="8">
        <v>8</v>
      </c>
      <c r="AV120">
        <v>22.436224652577799</v>
      </c>
    </row>
    <row r="121" spans="1:48" customFormat="1" ht="14.4" x14ac:dyDescent="0.3">
      <c r="A121" s="9">
        <v>10</v>
      </c>
      <c r="B121">
        <v>128</v>
      </c>
      <c r="C121" s="9">
        <v>50</v>
      </c>
      <c r="D121" s="9">
        <v>3</v>
      </c>
      <c r="E121">
        <v>64</v>
      </c>
      <c r="F121" s="8">
        <v>4</v>
      </c>
      <c r="G121" s="7">
        <v>64</v>
      </c>
      <c r="H121" s="8">
        <v>4</v>
      </c>
      <c r="I121" s="7">
        <v>256</v>
      </c>
      <c r="J121" s="8">
        <v>8</v>
      </c>
      <c r="K121" s="9">
        <v>1484498</v>
      </c>
      <c r="L121" s="9">
        <v>39816510</v>
      </c>
      <c r="M121" s="7">
        <v>38893</v>
      </c>
      <c r="N121">
        <v>18181</v>
      </c>
      <c r="O121">
        <f t="shared" si="33"/>
        <v>20712</v>
      </c>
      <c r="P121">
        <f t="shared" si="34"/>
        <v>46.746201115882037</v>
      </c>
      <c r="Q121" s="8">
        <f t="shared" si="35"/>
        <v>53.253798884117963</v>
      </c>
      <c r="R121" s="7">
        <v>57566</v>
      </c>
      <c r="S121">
        <v>14534</v>
      </c>
      <c r="T121">
        <f t="shared" si="27"/>
        <v>43032</v>
      </c>
      <c r="U121">
        <f t="shared" si="28"/>
        <v>25.247541951846575</v>
      </c>
      <c r="V121" s="8">
        <f t="shared" si="29"/>
        <v>74.752458048153429</v>
      </c>
      <c r="W121" s="7">
        <v>1484498</v>
      </c>
      <c r="X121">
        <v>1415851</v>
      </c>
      <c r="Y121">
        <f t="shared" si="30"/>
        <v>68647</v>
      </c>
      <c r="Z121">
        <f t="shared" si="31"/>
        <v>95.375743180522974</v>
      </c>
      <c r="AA121" s="8">
        <f t="shared" si="32"/>
        <v>4.6242568194770222</v>
      </c>
      <c r="AB121">
        <v>23.6051104355187</v>
      </c>
      <c r="AC121">
        <v>488.83769474713603</v>
      </c>
      <c r="AD121">
        <v>632.53798884117896</v>
      </c>
      <c r="AE121" s="8">
        <v>1000</v>
      </c>
      <c r="AT121">
        <v>32</v>
      </c>
      <c r="AU121" s="8">
        <v>2</v>
      </c>
      <c r="AV121">
        <v>22.894383895055299</v>
      </c>
    </row>
    <row r="122" spans="1:48" customFormat="1" ht="14.4" x14ac:dyDescent="0.3">
      <c r="A122" s="9">
        <v>11</v>
      </c>
      <c r="B122">
        <v>128</v>
      </c>
      <c r="C122" s="9">
        <v>50</v>
      </c>
      <c r="D122" s="9">
        <v>3</v>
      </c>
      <c r="E122">
        <v>64</v>
      </c>
      <c r="F122" s="8">
        <v>8</v>
      </c>
      <c r="G122" s="7">
        <v>64</v>
      </c>
      <c r="H122" s="8">
        <v>4</v>
      </c>
      <c r="I122" s="7">
        <v>256</v>
      </c>
      <c r="J122" s="8">
        <v>8</v>
      </c>
      <c r="K122" s="9">
        <v>1484498</v>
      </c>
      <c r="L122" s="9">
        <v>39036390</v>
      </c>
      <c r="M122" s="7">
        <v>35596</v>
      </c>
      <c r="N122">
        <v>15104</v>
      </c>
      <c r="O122">
        <f t="shared" si="33"/>
        <v>20492</v>
      </c>
      <c r="P122">
        <f t="shared" si="34"/>
        <v>42.4317339026857</v>
      </c>
      <c r="Q122" s="8">
        <f t="shared" si="35"/>
        <v>57.5682660973143</v>
      </c>
      <c r="R122" s="7">
        <v>49716</v>
      </c>
      <c r="S122">
        <v>9828</v>
      </c>
      <c r="T122">
        <f t="shared" si="27"/>
        <v>39888</v>
      </c>
      <c r="U122">
        <f t="shared" si="28"/>
        <v>19.768283852280955</v>
      </c>
      <c r="V122" s="8">
        <f t="shared" si="29"/>
        <v>80.231716147719041</v>
      </c>
      <c r="W122" s="7">
        <v>1484498</v>
      </c>
      <c r="X122">
        <v>1424927</v>
      </c>
      <c r="Y122">
        <f t="shared" si="30"/>
        <v>59571</v>
      </c>
      <c r="Z122">
        <f t="shared" si="31"/>
        <v>95.987128308694253</v>
      </c>
      <c r="AA122" s="8">
        <f t="shared" si="32"/>
        <v>4.0128716913057483</v>
      </c>
      <c r="AB122">
        <v>23.396310211796401</v>
      </c>
      <c r="AC122">
        <v>558.11179461132599</v>
      </c>
      <c r="AD122">
        <v>675.68266097314302</v>
      </c>
      <c r="AE122" s="8">
        <v>1000</v>
      </c>
      <c r="AT122">
        <v>32</v>
      </c>
      <c r="AU122" s="8">
        <v>4</v>
      </c>
      <c r="AV122">
        <v>23.342172193760099</v>
      </c>
    </row>
    <row r="123" spans="1:48" customFormat="1" ht="15" thickBot="1" x14ac:dyDescent="0.35">
      <c r="A123" s="15">
        <v>4</v>
      </c>
      <c r="B123" s="14">
        <v>128</v>
      </c>
      <c r="C123" s="15">
        <v>50</v>
      </c>
      <c r="D123" s="15">
        <v>3</v>
      </c>
      <c r="E123" s="14">
        <v>128</v>
      </c>
      <c r="F123" s="17">
        <v>2</v>
      </c>
      <c r="G123" s="16">
        <v>64</v>
      </c>
      <c r="H123" s="17">
        <v>4</v>
      </c>
      <c r="I123" s="16">
        <v>256</v>
      </c>
      <c r="J123" s="17">
        <v>8</v>
      </c>
      <c r="K123" s="15">
        <v>1484498</v>
      </c>
      <c r="L123" s="15">
        <v>37183238</v>
      </c>
      <c r="M123" s="16">
        <v>25605</v>
      </c>
      <c r="N123" s="14">
        <v>5202</v>
      </c>
      <c r="O123" s="14">
        <f t="shared" si="33"/>
        <v>20403</v>
      </c>
      <c r="P123" s="14">
        <f t="shared" si="34"/>
        <v>20.31634446397188</v>
      </c>
      <c r="Q123" s="17">
        <f t="shared" si="35"/>
        <v>79.683655536028112</v>
      </c>
      <c r="R123" s="16">
        <v>36786</v>
      </c>
      <c r="S123" s="14">
        <v>8779</v>
      </c>
      <c r="T123" s="14">
        <f t="shared" si="27"/>
        <v>28007</v>
      </c>
      <c r="U123" s="14">
        <f t="shared" si="28"/>
        <v>23.865057358777797</v>
      </c>
      <c r="V123" s="17">
        <f t="shared" si="29"/>
        <v>76.13494264122221</v>
      </c>
      <c r="W123" s="16">
        <v>1484498</v>
      </c>
      <c r="X123" s="14">
        <v>1439023</v>
      </c>
      <c r="Y123" s="14">
        <f t="shared" si="30"/>
        <v>45475</v>
      </c>
      <c r="Z123" s="14">
        <f t="shared" si="31"/>
        <v>96.936674889423898</v>
      </c>
      <c r="AA123" s="17">
        <f t="shared" si="32"/>
        <v>3.0633251105761006</v>
      </c>
      <c r="AB123" s="14">
        <v>22.406699580590299</v>
      </c>
      <c r="AC123" s="14">
        <v>698.80599700906305</v>
      </c>
      <c r="AD123" s="14">
        <v>896.83655536028095</v>
      </c>
      <c r="AE123" s="17">
        <v>1000</v>
      </c>
      <c r="AT123">
        <v>32</v>
      </c>
      <c r="AU123" s="8">
        <v>8</v>
      </c>
      <c r="AV123">
        <v>23.376445084733199</v>
      </c>
    </row>
    <row r="124" spans="1:48" x14ac:dyDescent="0.35">
      <c r="AT124">
        <v>64</v>
      </c>
      <c r="AU124" s="8">
        <v>2</v>
      </c>
      <c r="AV124">
        <v>22.208802178424801</v>
      </c>
    </row>
    <row r="125" spans="1:48" x14ac:dyDescent="0.35">
      <c r="AT125">
        <v>64</v>
      </c>
      <c r="AU125" s="8">
        <v>4</v>
      </c>
      <c r="AV125">
        <v>23.6051104355187</v>
      </c>
    </row>
    <row r="126" spans="1:48" x14ac:dyDescent="0.35">
      <c r="AT126">
        <v>64</v>
      </c>
      <c r="AU126" s="8">
        <v>8</v>
      </c>
      <c r="AV126">
        <v>23.396310211796401</v>
      </c>
    </row>
    <row r="127" spans="1:48" ht="18.600000000000001" thickBot="1" x14ac:dyDescent="0.4">
      <c r="AT127" s="14">
        <v>128</v>
      </c>
      <c r="AU127" s="17">
        <v>2</v>
      </c>
      <c r="AV127" s="14">
        <v>22.406699580590299</v>
      </c>
    </row>
  </sheetData>
  <sortState xmlns:xlrd2="http://schemas.microsoft.com/office/spreadsheetml/2017/richdata2" ref="A104:KN123">
    <sortCondition ref="D104:D123"/>
    <sortCondition ref="E104:E123"/>
  </sortState>
  <mergeCells count="42">
    <mergeCell ref="I2:M2"/>
    <mergeCell ref="N2:R2"/>
    <mergeCell ref="S2:W2"/>
    <mergeCell ref="X2:AA2"/>
    <mergeCell ref="G2:G3"/>
    <mergeCell ref="H2:H3"/>
    <mergeCell ref="A2:A3"/>
    <mergeCell ref="B2:B3"/>
    <mergeCell ref="C2:C3"/>
    <mergeCell ref="D2:D3"/>
    <mergeCell ref="E2:F2"/>
    <mergeCell ref="A35:A36"/>
    <mergeCell ref="B35:B36"/>
    <mergeCell ref="C35:C36"/>
    <mergeCell ref="D35:D36"/>
    <mergeCell ref="E35:F35"/>
    <mergeCell ref="S35:W35"/>
    <mergeCell ref="X35:AA35"/>
    <mergeCell ref="E71:F71"/>
    <mergeCell ref="G71:G72"/>
    <mergeCell ref="H71:H72"/>
    <mergeCell ref="I71:M71"/>
    <mergeCell ref="N71:R71"/>
    <mergeCell ref="S71:W71"/>
    <mergeCell ref="X71:AA71"/>
    <mergeCell ref="G35:G36"/>
    <mergeCell ref="H35:H36"/>
    <mergeCell ref="I35:M35"/>
    <mergeCell ref="N35:R35"/>
    <mergeCell ref="A102:A103"/>
    <mergeCell ref="B102:B103"/>
    <mergeCell ref="C102:C103"/>
    <mergeCell ref="D102:D103"/>
    <mergeCell ref="E102:F102"/>
    <mergeCell ref="R102:V102"/>
    <mergeCell ref="W102:AA102"/>
    <mergeCell ref="AB102:AE102"/>
    <mergeCell ref="G102:H102"/>
    <mergeCell ref="I102:J102"/>
    <mergeCell ref="K102:K103"/>
    <mergeCell ref="L102:L103"/>
    <mergeCell ref="M102:Q10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5BD0-F57B-4B9D-BE28-BA3B247B19BC}">
  <dimension ref="A1:AY84"/>
  <sheetViews>
    <sheetView zoomScale="34" zoomScaleNormal="100" workbookViewId="0">
      <selection activeCell="AM82" sqref="AM82"/>
    </sheetView>
  </sheetViews>
  <sheetFormatPr defaultRowHeight="14.4" x14ac:dyDescent="0.3"/>
  <cols>
    <col min="1" max="1" width="10.5546875" bestFit="1" customWidth="1"/>
    <col min="6" max="6" width="12.5546875" bestFit="1" customWidth="1"/>
    <col min="7" max="10" width="0" hidden="1" customWidth="1"/>
    <col min="11" max="11" width="23.6640625" hidden="1" customWidth="1"/>
    <col min="12" max="12" width="23" hidden="1" customWidth="1"/>
    <col min="13" max="27" width="0" hidden="1" customWidth="1"/>
    <col min="37" max="37" width="9.6640625" bestFit="1" customWidth="1"/>
  </cols>
  <sheetData>
    <row r="1" spans="1:31" s="1" customFormat="1" x14ac:dyDescent="0.3">
      <c r="A1" s="31" t="s">
        <v>38</v>
      </c>
      <c r="B1" s="34" t="s">
        <v>57</v>
      </c>
      <c r="C1" s="31" t="s">
        <v>58</v>
      </c>
      <c r="D1" s="31" t="s">
        <v>17</v>
      </c>
      <c r="E1" s="35" t="s">
        <v>41</v>
      </c>
      <c r="F1" s="37"/>
      <c r="G1" s="35" t="s">
        <v>42</v>
      </c>
      <c r="H1" s="37"/>
      <c r="I1" s="35" t="s">
        <v>43</v>
      </c>
      <c r="J1" s="37"/>
      <c r="K1" s="40" t="s">
        <v>47</v>
      </c>
      <c r="L1" s="38" t="s">
        <v>48</v>
      </c>
      <c r="M1" s="35" t="s">
        <v>43</v>
      </c>
      <c r="N1" s="36"/>
      <c r="O1" s="36"/>
      <c r="P1" s="36"/>
      <c r="Q1" s="37"/>
      <c r="R1" s="35" t="s">
        <v>42</v>
      </c>
      <c r="S1" s="36"/>
      <c r="T1" s="36"/>
      <c r="U1" s="36"/>
      <c r="V1" s="37"/>
      <c r="W1" s="35" t="s">
        <v>41</v>
      </c>
      <c r="X1" s="36"/>
      <c r="Y1" s="36"/>
      <c r="Z1" s="36"/>
      <c r="AA1" s="37"/>
      <c r="AB1" s="33" t="s">
        <v>54</v>
      </c>
      <c r="AC1" s="34"/>
      <c r="AD1" s="34"/>
      <c r="AE1" s="34"/>
    </row>
    <row r="2" spans="1:31" x14ac:dyDescent="0.3">
      <c r="A2" s="32"/>
      <c r="B2" s="34"/>
      <c r="C2" s="32"/>
      <c r="D2" s="32"/>
      <c r="E2" s="1" t="s">
        <v>39</v>
      </c>
      <c r="F2" s="10" t="s">
        <v>40</v>
      </c>
      <c r="G2" s="5" t="s">
        <v>39</v>
      </c>
      <c r="H2" s="10" t="s">
        <v>40</v>
      </c>
      <c r="I2" s="5" t="s">
        <v>39</v>
      </c>
      <c r="J2" s="10" t="s">
        <v>40</v>
      </c>
      <c r="K2" s="41"/>
      <c r="L2" s="39"/>
      <c r="M2" s="5" t="s">
        <v>49</v>
      </c>
      <c r="N2" s="1" t="s">
        <v>50</v>
      </c>
      <c r="O2" s="4" t="s">
        <v>51</v>
      </c>
      <c r="P2" s="4" t="s">
        <v>52</v>
      </c>
      <c r="Q2" s="6" t="s">
        <v>53</v>
      </c>
      <c r="R2" s="5" t="s">
        <v>49</v>
      </c>
      <c r="S2" s="1" t="s">
        <v>50</v>
      </c>
      <c r="T2" s="4" t="s">
        <v>51</v>
      </c>
      <c r="U2" s="4" t="s">
        <v>52</v>
      </c>
      <c r="V2" s="6" t="s">
        <v>53</v>
      </c>
      <c r="W2" s="5" t="s">
        <v>49</v>
      </c>
      <c r="X2" s="1" t="s">
        <v>50</v>
      </c>
      <c r="Y2" s="4" t="s">
        <v>51</v>
      </c>
      <c r="Z2" s="4" t="s">
        <v>52</v>
      </c>
      <c r="AA2" s="6" t="s">
        <v>53</v>
      </c>
      <c r="AB2" s="1" t="s">
        <v>41</v>
      </c>
      <c r="AC2" s="1" t="s">
        <v>42</v>
      </c>
      <c r="AD2" s="1" t="s">
        <v>43</v>
      </c>
      <c r="AE2" s="10" t="s">
        <v>55</v>
      </c>
    </row>
    <row r="3" spans="1:31" x14ac:dyDescent="0.3">
      <c r="A3" s="9">
        <v>1</v>
      </c>
      <c r="B3">
        <v>128</v>
      </c>
      <c r="C3" s="9">
        <v>50</v>
      </c>
      <c r="D3" s="9">
        <v>3</v>
      </c>
      <c r="E3">
        <v>16</v>
      </c>
      <c r="F3" s="8">
        <v>2</v>
      </c>
      <c r="G3" s="7">
        <v>64</v>
      </c>
      <c r="H3" s="8">
        <v>4</v>
      </c>
      <c r="I3" s="7">
        <v>256</v>
      </c>
      <c r="J3" s="8">
        <v>8</v>
      </c>
      <c r="K3" s="9">
        <v>1484498</v>
      </c>
      <c r="L3" s="9">
        <v>43530174</v>
      </c>
      <c r="M3" s="7">
        <v>47763</v>
      </c>
      <c r="N3">
        <v>27718</v>
      </c>
      <c r="O3">
        <f>M3-N3</f>
        <v>20045</v>
      </c>
      <c r="P3">
        <f>N3/M3*100</f>
        <v>58.032368151079282</v>
      </c>
      <c r="Q3" s="8">
        <f>O3/M3*100</f>
        <v>41.967631848920711</v>
      </c>
      <c r="R3" s="7">
        <v>182303</v>
      </c>
      <c r="S3">
        <v>130967</v>
      </c>
      <c r="T3">
        <f>R3-S3</f>
        <v>51336</v>
      </c>
      <c r="U3">
        <f>S3/R3*100</f>
        <v>71.840287872388274</v>
      </c>
      <c r="V3" s="8">
        <f>T3/R3*100</f>
        <v>28.159712127611726</v>
      </c>
      <c r="W3" s="7">
        <v>1484498</v>
      </c>
      <c r="X3">
        <v>1277840</v>
      </c>
      <c r="Y3">
        <f>W3-X3</f>
        <v>206658</v>
      </c>
      <c r="Z3">
        <f>X3/W3*100</f>
        <v>86.078930385894765</v>
      </c>
      <c r="AA3" s="8">
        <f>Y3/W3*100</f>
        <v>13.921069614105239</v>
      </c>
      <c r="AB3">
        <v>23.5993746598872</v>
      </c>
      <c r="AC3">
        <v>162.33935528193101</v>
      </c>
      <c r="AD3">
        <v>519.67631848920701</v>
      </c>
      <c r="AE3" s="8">
        <v>1000</v>
      </c>
    </row>
    <row r="4" spans="1:31" x14ac:dyDescent="0.3">
      <c r="A4" s="9">
        <v>2</v>
      </c>
      <c r="B4">
        <v>128</v>
      </c>
      <c r="C4" s="9">
        <v>50</v>
      </c>
      <c r="D4" s="9">
        <v>3</v>
      </c>
      <c r="E4">
        <v>32</v>
      </c>
      <c r="F4" s="8">
        <v>2</v>
      </c>
      <c r="G4" s="7">
        <v>64</v>
      </c>
      <c r="H4" s="8">
        <v>4</v>
      </c>
      <c r="I4" s="7">
        <v>256</v>
      </c>
      <c r="J4" s="8">
        <v>8</v>
      </c>
      <c r="K4" s="9">
        <v>1484498</v>
      </c>
      <c r="L4" s="9">
        <v>41843038</v>
      </c>
      <c r="M4" s="7">
        <v>43773</v>
      </c>
      <c r="N4">
        <v>23567</v>
      </c>
      <c r="O4">
        <f t="shared" ref="O4:O13" si="0">M4-N4</f>
        <v>20206</v>
      </c>
      <c r="P4">
        <f t="shared" ref="P4:P13" si="1">N4/M4*100</f>
        <v>53.839124574509398</v>
      </c>
      <c r="Q4" s="8">
        <f t="shared" ref="Q4:Q13" si="2">O4/M4*100</f>
        <v>46.160875425490602</v>
      </c>
      <c r="R4" s="7">
        <v>119928</v>
      </c>
      <c r="S4">
        <v>72792</v>
      </c>
      <c r="T4">
        <f t="shared" ref="T4:T38" si="3">R4-S4</f>
        <v>47136</v>
      </c>
      <c r="U4">
        <f t="shared" ref="U4:U38" si="4">S4/R4*100</f>
        <v>60.696417850710425</v>
      </c>
      <c r="V4" s="8">
        <f t="shared" ref="V4:V38" si="5">T4/R4*100</f>
        <v>39.303582149289575</v>
      </c>
      <c r="W4" s="7">
        <v>1484498</v>
      </c>
      <c r="X4">
        <v>1347203</v>
      </c>
      <c r="Y4">
        <f t="shared" ref="Y4:Y38" si="6">W4-X4</f>
        <v>137295</v>
      </c>
      <c r="Z4">
        <f t="shared" ref="Z4:Z38" si="7">X4/W4*100</f>
        <v>90.751418998206802</v>
      </c>
      <c r="AA4" s="8">
        <f t="shared" ref="AA4:AA38" si="8">Y4/W4*100</f>
        <v>9.2485810017931982</v>
      </c>
      <c r="AB4">
        <v>22.894383895055299</v>
      </c>
      <c r="AC4">
        <v>236.73235808617801</v>
      </c>
      <c r="AD4">
        <v>561.60875425490599</v>
      </c>
      <c r="AE4" s="8">
        <v>1000</v>
      </c>
    </row>
    <row r="5" spans="1:31" x14ac:dyDescent="0.3">
      <c r="A5" s="9">
        <v>3</v>
      </c>
      <c r="B5">
        <v>128</v>
      </c>
      <c r="C5" s="9">
        <v>50</v>
      </c>
      <c r="D5" s="9">
        <v>3</v>
      </c>
      <c r="E5">
        <v>64</v>
      </c>
      <c r="F5" s="8">
        <v>2</v>
      </c>
      <c r="G5" s="7">
        <v>64</v>
      </c>
      <c r="H5" s="8">
        <v>4</v>
      </c>
      <c r="I5" s="7">
        <v>256</v>
      </c>
      <c r="J5" s="8">
        <v>8</v>
      </c>
      <c r="K5" s="9">
        <v>1484498</v>
      </c>
      <c r="L5" s="9">
        <v>39529482</v>
      </c>
      <c r="M5" s="7">
        <v>34774</v>
      </c>
      <c r="N5">
        <v>14516</v>
      </c>
      <c r="O5">
        <f t="shared" si="0"/>
        <v>20258</v>
      </c>
      <c r="P5">
        <f t="shared" si="1"/>
        <v>41.743831598320583</v>
      </c>
      <c r="Q5" s="8">
        <f t="shared" si="2"/>
        <v>58.256168401679417</v>
      </c>
      <c r="R5" s="7">
        <v>71362</v>
      </c>
      <c r="S5">
        <v>33674</v>
      </c>
      <c r="T5">
        <f t="shared" si="3"/>
        <v>37688</v>
      </c>
      <c r="U5">
        <f t="shared" si="4"/>
        <v>47.187578823463468</v>
      </c>
      <c r="V5" s="8">
        <f t="shared" si="5"/>
        <v>52.812421176536532</v>
      </c>
      <c r="W5" s="7">
        <v>1484498</v>
      </c>
      <c r="X5">
        <v>1400869</v>
      </c>
      <c r="Y5">
        <f t="shared" si="6"/>
        <v>83629</v>
      </c>
      <c r="Z5">
        <f t="shared" si="7"/>
        <v>94.36651312430196</v>
      </c>
      <c r="AA5" s="8">
        <f t="shared" si="8"/>
        <v>5.6334868756980478</v>
      </c>
      <c r="AB5">
        <v>22.208802178424801</v>
      </c>
      <c r="AC5">
        <v>376.47735135260899</v>
      </c>
      <c r="AD5">
        <v>682.56168401679395</v>
      </c>
      <c r="AE5" s="8">
        <v>1000</v>
      </c>
    </row>
    <row r="6" spans="1:31" x14ac:dyDescent="0.3">
      <c r="A6" s="9">
        <v>4</v>
      </c>
      <c r="B6">
        <v>128</v>
      </c>
      <c r="C6" s="9">
        <v>50</v>
      </c>
      <c r="D6" s="9">
        <v>3</v>
      </c>
      <c r="E6">
        <v>128</v>
      </c>
      <c r="F6" s="8">
        <v>2</v>
      </c>
      <c r="G6" s="7">
        <v>64</v>
      </c>
      <c r="H6" s="8">
        <v>4</v>
      </c>
      <c r="I6" s="7">
        <v>256</v>
      </c>
      <c r="J6" s="8">
        <v>8</v>
      </c>
      <c r="K6" s="9">
        <v>1484498</v>
      </c>
      <c r="L6" s="9">
        <v>37183238</v>
      </c>
      <c r="M6" s="7">
        <v>25605</v>
      </c>
      <c r="N6">
        <v>5202</v>
      </c>
      <c r="O6">
        <f t="shared" si="0"/>
        <v>20403</v>
      </c>
      <c r="P6">
        <f t="shared" si="1"/>
        <v>20.31634446397188</v>
      </c>
      <c r="Q6" s="8">
        <f t="shared" si="2"/>
        <v>79.683655536028112</v>
      </c>
      <c r="R6" s="7">
        <v>36786</v>
      </c>
      <c r="S6">
        <v>8779</v>
      </c>
      <c r="T6">
        <f t="shared" si="3"/>
        <v>28007</v>
      </c>
      <c r="U6">
        <f t="shared" si="4"/>
        <v>23.865057358777797</v>
      </c>
      <c r="V6" s="8">
        <f t="shared" si="5"/>
        <v>76.13494264122221</v>
      </c>
      <c r="W6" s="7">
        <v>1484498</v>
      </c>
      <c r="X6">
        <v>1439023</v>
      </c>
      <c r="Y6">
        <f t="shared" si="6"/>
        <v>45475</v>
      </c>
      <c r="Z6">
        <f t="shared" si="7"/>
        <v>96.936674889423898</v>
      </c>
      <c r="AA6" s="8">
        <f t="shared" si="8"/>
        <v>3.0633251105761006</v>
      </c>
      <c r="AB6">
        <v>22.406699580590299</v>
      </c>
      <c r="AC6">
        <v>698.80599700906305</v>
      </c>
      <c r="AD6">
        <v>896.83655536028095</v>
      </c>
      <c r="AE6" s="8">
        <v>1000</v>
      </c>
    </row>
    <row r="7" spans="1:31" x14ac:dyDescent="0.3">
      <c r="A7" s="9">
        <v>5</v>
      </c>
      <c r="B7">
        <v>128</v>
      </c>
      <c r="C7" s="9">
        <v>50</v>
      </c>
      <c r="D7" s="9">
        <v>3</v>
      </c>
      <c r="E7">
        <v>16</v>
      </c>
      <c r="F7" s="8">
        <v>4</v>
      </c>
      <c r="G7" s="7">
        <v>64</v>
      </c>
      <c r="H7" s="8">
        <v>4</v>
      </c>
      <c r="I7" s="7">
        <v>256</v>
      </c>
      <c r="J7" s="8">
        <v>8</v>
      </c>
      <c r="K7" s="9">
        <v>1484498</v>
      </c>
      <c r="L7" s="9">
        <v>43052898</v>
      </c>
      <c r="M7" s="7">
        <v>46010</v>
      </c>
      <c r="N7">
        <v>26169</v>
      </c>
      <c r="O7">
        <f t="shared" si="0"/>
        <v>19841</v>
      </c>
      <c r="P7">
        <f t="shared" si="1"/>
        <v>56.87676592045208</v>
      </c>
      <c r="Q7" s="8">
        <f t="shared" si="2"/>
        <v>43.12323407954792</v>
      </c>
      <c r="R7" s="7">
        <v>175501</v>
      </c>
      <c r="S7">
        <v>126021</v>
      </c>
      <c r="T7">
        <f t="shared" si="3"/>
        <v>49480</v>
      </c>
      <c r="U7">
        <f t="shared" si="4"/>
        <v>71.806428453399135</v>
      </c>
      <c r="V7" s="8">
        <f t="shared" si="5"/>
        <v>28.193571546600875</v>
      </c>
      <c r="W7" s="7">
        <v>1484498</v>
      </c>
      <c r="X7">
        <v>1289630</v>
      </c>
      <c r="Y7">
        <f t="shared" si="6"/>
        <v>194868</v>
      </c>
      <c r="Z7">
        <f t="shared" si="7"/>
        <v>86.873138259532851</v>
      </c>
      <c r="AA7" s="8">
        <f t="shared" si="8"/>
        <v>13.126861740467147</v>
      </c>
      <c r="AB7">
        <v>22.760841093026901</v>
      </c>
      <c r="AC7">
        <v>165.77337008085601</v>
      </c>
      <c r="AD7">
        <v>531.23234079547899</v>
      </c>
      <c r="AE7" s="8">
        <v>1000</v>
      </c>
    </row>
    <row r="8" spans="1:31" x14ac:dyDescent="0.3">
      <c r="A8" s="9">
        <v>6</v>
      </c>
      <c r="B8">
        <v>128</v>
      </c>
      <c r="C8" s="9">
        <v>50</v>
      </c>
      <c r="D8" s="9">
        <v>3</v>
      </c>
      <c r="E8">
        <v>16</v>
      </c>
      <c r="F8" s="8">
        <v>6</v>
      </c>
      <c r="G8" s="7">
        <v>64</v>
      </c>
      <c r="H8" s="8">
        <v>4</v>
      </c>
      <c r="I8" s="7">
        <v>256</v>
      </c>
      <c r="J8" s="8">
        <v>8</v>
      </c>
      <c r="K8" s="9">
        <v>1484498</v>
      </c>
      <c r="L8" s="9">
        <v>44434658</v>
      </c>
      <c r="M8" s="7">
        <v>47177</v>
      </c>
      <c r="N8">
        <v>27363</v>
      </c>
      <c r="O8">
        <f t="shared" si="0"/>
        <v>19814</v>
      </c>
      <c r="P8">
        <f t="shared" si="1"/>
        <v>58.000720690166816</v>
      </c>
      <c r="Q8" s="8">
        <f t="shared" si="2"/>
        <v>41.999279309833184</v>
      </c>
      <c r="R8" s="7">
        <v>235118</v>
      </c>
      <c r="S8">
        <v>183989</v>
      </c>
      <c r="T8">
        <f t="shared" si="3"/>
        <v>51129</v>
      </c>
      <c r="U8">
        <f t="shared" si="4"/>
        <v>78.253898042684952</v>
      </c>
      <c r="V8" s="8">
        <f t="shared" si="5"/>
        <v>21.746101957315052</v>
      </c>
      <c r="W8" s="7">
        <v>1484498</v>
      </c>
      <c r="X8">
        <v>1223184</v>
      </c>
      <c r="Y8">
        <f t="shared" si="6"/>
        <v>261314</v>
      </c>
      <c r="Z8">
        <f t="shared" si="7"/>
        <v>82.397147049036107</v>
      </c>
      <c r="AA8" s="8">
        <f t="shared" si="8"/>
        <v>17.602852950963896</v>
      </c>
      <c r="AB8">
        <v>23.721439217276501</v>
      </c>
      <c r="AC8">
        <v>129.07816295785301</v>
      </c>
      <c r="AD8">
        <v>519.99279309833105</v>
      </c>
      <c r="AE8" s="8">
        <v>1000</v>
      </c>
    </row>
    <row r="9" spans="1:31" x14ac:dyDescent="0.3">
      <c r="A9" s="9">
        <v>7</v>
      </c>
      <c r="B9">
        <v>128</v>
      </c>
      <c r="C9" s="9">
        <v>50</v>
      </c>
      <c r="D9" s="9">
        <v>3</v>
      </c>
      <c r="E9">
        <v>16</v>
      </c>
      <c r="F9" s="8">
        <v>8</v>
      </c>
      <c r="G9" s="7">
        <v>64</v>
      </c>
      <c r="H9" s="8">
        <v>4</v>
      </c>
      <c r="I9" s="7">
        <v>256</v>
      </c>
      <c r="J9" s="8">
        <v>8</v>
      </c>
      <c r="K9" s="9">
        <v>1484498</v>
      </c>
      <c r="L9" s="9">
        <v>42786782</v>
      </c>
      <c r="M9" s="7">
        <v>45755</v>
      </c>
      <c r="N9">
        <v>26035</v>
      </c>
      <c r="O9">
        <f t="shared" si="0"/>
        <v>19720</v>
      </c>
      <c r="P9">
        <f t="shared" si="1"/>
        <v>56.900885149164026</v>
      </c>
      <c r="Q9" s="8">
        <f t="shared" si="2"/>
        <v>43.099114850835974</v>
      </c>
      <c r="R9" s="7">
        <v>164465</v>
      </c>
      <c r="S9">
        <v>115036</v>
      </c>
      <c r="T9">
        <f t="shared" si="3"/>
        <v>49429</v>
      </c>
      <c r="U9">
        <f t="shared" si="4"/>
        <v>69.945581126683493</v>
      </c>
      <c r="V9" s="8">
        <f t="shared" si="5"/>
        <v>30.054418873316514</v>
      </c>
      <c r="W9" s="7">
        <v>1484498</v>
      </c>
      <c r="X9">
        <v>1303265</v>
      </c>
      <c r="Y9">
        <f t="shared" si="6"/>
        <v>181233</v>
      </c>
      <c r="Z9">
        <f t="shared" si="7"/>
        <v>87.791630571412014</v>
      </c>
      <c r="AA9" s="8">
        <f t="shared" si="8"/>
        <v>12.20836942858798</v>
      </c>
      <c r="AB9">
        <v>22.436224652577799</v>
      </c>
      <c r="AC9">
        <v>175.58630395293599</v>
      </c>
      <c r="AD9">
        <v>530.99114850835895</v>
      </c>
      <c r="AE9" s="8">
        <v>1000</v>
      </c>
    </row>
    <row r="10" spans="1:31" x14ac:dyDescent="0.3">
      <c r="A10" s="9">
        <v>8</v>
      </c>
      <c r="B10">
        <v>128</v>
      </c>
      <c r="C10" s="9">
        <v>50</v>
      </c>
      <c r="D10" s="9">
        <v>3</v>
      </c>
      <c r="E10">
        <v>32</v>
      </c>
      <c r="F10" s="8">
        <v>4</v>
      </c>
      <c r="G10" s="7">
        <v>64</v>
      </c>
      <c r="H10" s="8">
        <v>4</v>
      </c>
      <c r="I10" s="7">
        <v>256</v>
      </c>
      <c r="J10" s="8">
        <v>8</v>
      </c>
      <c r="K10" s="9">
        <v>1484498</v>
      </c>
      <c r="L10" s="9">
        <v>41805238</v>
      </c>
      <c r="M10" s="7">
        <v>45697</v>
      </c>
      <c r="N10">
        <v>25540</v>
      </c>
      <c r="O10">
        <f t="shared" si="0"/>
        <v>20157</v>
      </c>
      <c r="P10">
        <f t="shared" si="1"/>
        <v>55.889883362146307</v>
      </c>
      <c r="Q10" s="8">
        <f t="shared" si="2"/>
        <v>44.110116637853686</v>
      </c>
      <c r="R10" s="7">
        <v>101768</v>
      </c>
      <c r="S10">
        <v>51920</v>
      </c>
      <c r="T10">
        <f t="shared" si="3"/>
        <v>49848</v>
      </c>
      <c r="U10">
        <f t="shared" si="4"/>
        <v>51.018001729423787</v>
      </c>
      <c r="V10" s="8">
        <f t="shared" si="5"/>
        <v>48.981998270576213</v>
      </c>
      <c r="W10" s="7">
        <v>1484498</v>
      </c>
      <c r="X10">
        <v>1366484</v>
      </c>
      <c r="Y10">
        <f t="shared" si="6"/>
        <v>118014</v>
      </c>
      <c r="Z10">
        <f t="shared" si="7"/>
        <v>92.05024189995541</v>
      </c>
      <c r="AA10" s="8">
        <f t="shared" si="8"/>
        <v>7.9497581000445949</v>
      </c>
      <c r="AB10">
        <v>23.342172193760099</v>
      </c>
      <c r="AC10">
        <v>281.04216395760199</v>
      </c>
      <c r="AD10">
        <v>541.10116637853605</v>
      </c>
      <c r="AE10" s="8">
        <v>1000</v>
      </c>
    </row>
    <row r="11" spans="1:31" x14ac:dyDescent="0.3">
      <c r="A11" s="9">
        <v>9</v>
      </c>
      <c r="B11">
        <v>128</v>
      </c>
      <c r="C11" s="9">
        <v>50</v>
      </c>
      <c r="D11" s="9">
        <v>3</v>
      </c>
      <c r="E11">
        <v>32</v>
      </c>
      <c r="F11" s="8">
        <v>8</v>
      </c>
      <c r="G11" s="7">
        <v>64</v>
      </c>
      <c r="H11" s="8">
        <v>4</v>
      </c>
      <c r="I11" s="7">
        <v>256</v>
      </c>
      <c r="J11" s="8">
        <v>8</v>
      </c>
      <c r="K11" s="9">
        <v>1484498</v>
      </c>
      <c r="L11" s="9">
        <v>41576650</v>
      </c>
      <c r="M11" s="7">
        <v>44593</v>
      </c>
      <c r="N11">
        <v>24484</v>
      </c>
      <c r="O11">
        <f t="shared" si="0"/>
        <v>20109</v>
      </c>
      <c r="P11">
        <f t="shared" si="1"/>
        <v>54.905478438319911</v>
      </c>
      <c r="Q11" s="8">
        <f t="shared" si="2"/>
        <v>45.094521561680082</v>
      </c>
      <c r="R11" s="7">
        <v>102550</v>
      </c>
      <c r="S11">
        <v>53531</v>
      </c>
      <c r="T11">
        <f t="shared" si="3"/>
        <v>49019</v>
      </c>
      <c r="U11">
        <f t="shared" si="4"/>
        <v>52.19990248659191</v>
      </c>
      <c r="V11" s="8">
        <f t="shared" si="5"/>
        <v>47.800097513408097</v>
      </c>
      <c r="W11" s="7">
        <v>1484498</v>
      </c>
      <c r="X11">
        <v>1365588</v>
      </c>
      <c r="Y11">
        <f t="shared" si="6"/>
        <v>118910</v>
      </c>
      <c r="Z11">
        <f t="shared" si="7"/>
        <v>91.989884796072474</v>
      </c>
      <c r="AA11" s="8">
        <f t="shared" si="8"/>
        <v>8.0101152039275227</v>
      </c>
      <c r="AB11">
        <v>23.376445084733199</v>
      </c>
      <c r="AC11">
        <v>279.35235031028702</v>
      </c>
      <c r="AD11">
        <v>550.94521561680006</v>
      </c>
      <c r="AE11" s="8">
        <v>1000</v>
      </c>
    </row>
    <row r="12" spans="1:31" x14ac:dyDescent="0.3">
      <c r="A12" s="9">
        <v>10</v>
      </c>
      <c r="B12">
        <v>128</v>
      </c>
      <c r="C12" s="9">
        <v>50</v>
      </c>
      <c r="D12" s="9">
        <v>3</v>
      </c>
      <c r="E12">
        <v>64</v>
      </c>
      <c r="F12" s="8">
        <v>4</v>
      </c>
      <c r="G12" s="7">
        <v>64</v>
      </c>
      <c r="H12" s="8">
        <v>4</v>
      </c>
      <c r="I12" s="7">
        <v>256</v>
      </c>
      <c r="J12" s="8">
        <v>8</v>
      </c>
      <c r="K12" s="9">
        <v>1484498</v>
      </c>
      <c r="L12" s="9">
        <v>39816510</v>
      </c>
      <c r="M12" s="7">
        <v>38893</v>
      </c>
      <c r="N12">
        <v>18181</v>
      </c>
      <c r="O12">
        <f t="shared" si="0"/>
        <v>20712</v>
      </c>
      <c r="P12">
        <f t="shared" si="1"/>
        <v>46.746201115882037</v>
      </c>
      <c r="Q12" s="8">
        <f t="shared" si="2"/>
        <v>53.253798884117963</v>
      </c>
      <c r="R12" s="7">
        <v>57566</v>
      </c>
      <c r="S12">
        <v>14534</v>
      </c>
      <c r="T12">
        <f t="shared" si="3"/>
        <v>43032</v>
      </c>
      <c r="U12">
        <f t="shared" si="4"/>
        <v>25.247541951846575</v>
      </c>
      <c r="V12" s="8">
        <f t="shared" si="5"/>
        <v>74.752458048153429</v>
      </c>
      <c r="W12" s="7">
        <v>1484498</v>
      </c>
      <c r="X12">
        <v>1415851</v>
      </c>
      <c r="Y12">
        <f t="shared" si="6"/>
        <v>68647</v>
      </c>
      <c r="Z12">
        <f t="shared" si="7"/>
        <v>95.375743180522974</v>
      </c>
      <c r="AA12" s="8">
        <f t="shared" si="8"/>
        <v>4.6242568194770222</v>
      </c>
      <c r="AB12">
        <v>23.6051104355187</v>
      </c>
      <c r="AC12">
        <v>488.83769474713603</v>
      </c>
      <c r="AD12">
        <v>632.53798884117896</v>
      </c>
      <c r="AE12" s="8">
        <v>1000</v>
      </c>
    </row>
    <row r="13" spans="1:31" x14ac:dyDescent="0.3">
      <c r="A13" s="9">
        <v>11</v>
      </c>
      <c r="B13">
        <v>128</v>
      </c>
      <c r="C13" s="9">
        <v>50</v>
      </c>
      <c r="D13" s="9">
        <v>3</v>
      </c>
      <c r="E13">
        <v>64</v>
      </c>
      <c r="F13" s="8">
        <v>8</v>
      </c>
      <c r="G13" s="7">
        <v>64</v>
      </c>
      <c r="H13" s="8">
        <v>4</v>
      </c>
      <c r="I13" s="7">
        <v>256</v>
      </c>
      <c r="J13" s="8">
        <v>8</v>
      </c>
      <c r="K13" s="9">
        <v>1484498</v>
      </c>
      <c r="L13" s="9">
        <v>39036390</v>
      </c>
      <c r="M13" s="7">
        <v>35596</v>
      </c>
      <c r="N13">
        <v>15104</v>
      </c>
      <c r="O13">
        <f t="shared" si="0"/>
        <v>20492</v>
      </c>
      <c r="P13">
        <f t="shared" si="1"/>
        <v>42.4317339026857</v>
      </c>
      <c r="Q13" s="8">
        <f t="shared" si="2"/>
        <v>57.5682660973143</v>
      </c>
      <c r="R13" s="7">
        <v>49716</v>
      </c>
      <c r="S13">
        <v>9828</v>
      </c>
      <c r="T13">
        <f t="shared" si="3"/>
        <v>39888</v>
      </c>
      <c r="U13">
        <f t="shared" si="4"/>
        <v>19.768283852280955</v>
      </c>
      <c r="V13" s="8">
        <f t="shared" si="5"/>
        <v>80.231716147719041</v>
      </c>
      <c r="W13" s="7">
        <v>1484498</v>
      </c>
      <c r="X13">
        <v>1424927</v>
      </c>
      <c r="Y13">
        <f t="shared" si="6"/>
        <v>59571</v>
      </c>
      <c r="Z13">
        <f t="shared" si="7"/>
        <v>95.987128308694253</v>
      </c>
      <c r="AA13" s="8">
        <f t="shared" si="8"/>
        <v>4.0128716913057483</v>
      </c>
      <c r="AB13">
        <v>23.396310211796401</v>
      </c>
      <c r="AC13">
        <v>558.11179461132599</v>
      </c>
      <c r="AD13">
        <v>675.68266097314302</v>
      </c>
      <c r="AE13" s="8">
        <v>1000</v>
      </c>
    </row>
    <row r="14" spans="1:31" x14ac:dyDescent="0.3">
      <c r="A14" s="9">
        <v>12</v>
      </c>
      <c r="B14">
        <v>128</v>
      </c>
      <c r="C14" s="9">
        <v>50</v>
      </c>
      <c r="D14" s="9">
        <v>2</v>
      </c>
      <c r="E14">
        <v>16</v>
      </c>
      <c r="F14" s="8">
        <v>2</v>
      </c>
      <c r="G14" s="7">
        <v>64</v>
      </c>
      <c r="H14" s="8">
        <v>4</v>
      </c>
      <c r="I14" s="7"/>
      <c r="J14" s="8"/>
      <c r="K14" s="9">
        <v>1484498</v>
      </c>
      <c r="L14" s="9">
        <v>77512954</v>
      </c>
      <c r="M14" s="7"/>
      <c r="Q14" s="8"/>
      <c r="R14" s="7">
        <v>183008</v>
      </c>
      <c r="S14">
        <v>132485</v>
      </c>
      <c r="T14">
        <f t="shared" si="3"/>
        <v>50523</v>
      </c>
      <c r="U14">
        <f t="shared" si="4"/>
        <v>72.393010141633155</v>
      </c>
      <c r="V14" s="8">
        <f t="shared" si="5"/>
        <v>27.606989858366848</v>
      </c>
      <c r="W14" s="7">
        <v>1484498</v>
      </c>
      <c r="X14">
        <v>1277198</v>
      </c>
      <c r="Y14">
        <f t="shared" si="6"/>
        <v>207300</v>
      </c>
      <c r="Z14">
        <f t="shared" si="7"/>
        <v>86.035683443157211</v>
      </c>
      <c r="AA14" s="8">
        <f t="shared" si="8"/>
        <v>13.964316556842785</v>
      </c>
      <c r="AB14">
        <v>41.785565205473098</v>
      </c>
      <c r="AC14">
        <v>292.06989858366802</v>
      </c>
      <c r="AE14" s="8">
        <v>1000</v>
      </c>
    </row>
    <row r="15" spans="1:31" x14ac:dyDescent="0.3">
      <c r="A15" s="9">
        <v>13</v>
      </c>
      <c r="B15">
        <v>128</v>
      </c>
      <c r="C15" s="9">
        <v>50</v>
      </c>
      <c r="D15" s="9">
        <v>2</v>
      </c>
      <c r="E15">
        <v>32</v>
      </c>
      <c r="F15" s="8">
        <v>2</v>
      </c>
      <c r="G15" s="7">
        <v>64</v>
      </c>
      <c r="H15" s="8">
        <v>4</v>
      </c>
      <c r="I15" s="7"/>
      <c r="J15" s="8"/>
      <c r="K15" s="9">
        <v>1484498</v>
      </c>
      <c r="L15" s="9">
        <v>74174826</v>
      </c>
      <c r="M15" s="7"/>
      <c r="Q15" s="8"/>
      <c r="R15" s="7">
        <v>118193</v>
      </c>
      <c r="S15">
        <v>69343</v>
      </c>
      <c r="T15">
        <f t="shared" si="3"/>
        <v>48850</v>
      </c>
      <c r="U15">
        <f t="shared" si="4"/>
        <v>58.66929513592175</v>
      </c>
      <c r="V15" s="8">
        <f t="shared" si="5"/>
        <v>41.330704864078243</v>
      </c>
      <c r="W15" s="7">
        <v>1484498</v>
      </c>
      <c r="X15">
        <v>1348775</v>
      </c>
      <c r="Y15">
        <f t="shared" si="6"/>
        <v>135723</v>
      </c>
      <c r="Z15">
        <f t="shared" si="7"/>
        <v>90.857313381358551</v>
      </c>
      <c r="AA15" s="8">
        <f t="shared" si="8"/>
        <v>9.1426866186414539</v>
      </c>
      <c r="AB15">
        <v>40.250198088965298</v>
      </c>
      <c r="AC15">
        <v>429.307048640782</v>
      </c>
      <c r="AE15" s="8">
        <v>1000</v>
      </c>
    </row>
    <row r="16" spans="1:31" x14ac:dyDescent="0.3">
      <c r="A16" s="9">
        <v>14</v>
      </c>
      <c r="B16">
        <v>128</v>
      </c>
      <c r="C16" s="9">
        <v>50</v>
      </c>
      <c r="D16" s="9">
        <v>2</v>
      </c>
      <c r="E16">
        <v>64</v>
      </c>
      <c r="F16" s="8">
        <v>2</v>
      </c>
      <c r="G16" s="7">
        <v>64</v>
      </c>
      <c r="H16" s="8">
        <v>4</v>
      </c>
      <c r="I16" s="7"/>
      <c r="J16" s="8"/>
      <c r="K16" s="9">
        <v>1484498</v>
      </c>
      <c r="L16" s="9">
        <v>57344970</v>
      </c>
      <c r="M16" s="7"/>
      <c r="Q16" s="8"/>
      <c r="R16" s="7">
        <v>69854</v>
      </c>
      <c r="S16">
        <v>31989</v>
      </c>
      <c r="T16">
        <f t="shared" si="3"/>
        <v>37865</v>
      </c>
      <c r="U16">
        <f t="shared" si="4"/>
        <v>45.794084805451369</v>
      </c>
      <c r="V16" s="8">
        <f t="shared" si="5"/>
        <v>54.205915194548624</v>
      </c>
      <c r="W16" s="7">
        <v>1484498</v>
      </c>
      <c r="X16">
        <v>1402737</v>
      </c>
      <c r="Y16">
        <f t="shared" si="6"/>
        <v>81761</v>
      </c>
      <c r="Z16">
        <f t="shared" si="7"/>
        <v>94.492346907843597</v>
      </c>
      <c r="AA16" s="8">
        <f t="shared" si="8"/>
        <v>5.5076530921564064</v>
      </c>
      <c r="AB16">
        <v>31.7359621381873</v>
      </c>
      <c r="AC16">
        <v>558.05915194548595</v>
      </c>
      <c r="AE16" s="8">
        <v>1000</v>
      </c>
    </row>
    <row r="17" spans="1:31" x14ac:dyDescent="0.3">
      <c r="A17" s="9">
        <v>15</v>
      </c>
      <c r="B17">
        <v>128</v>
      </c>
      <c r="C17" s="9">
        <v>50</v>
      </c>
      <c r="D17" s="9">
        <v>2</v>
      </c>
      <c r="E17">
        <v>128</v>
      </c>
      <c r="F17" s="8">
        <v>2</v>
      </c>
      <c r="G17" s="7">
        <v>64</v>
      </c>
      <c r="H17" s="8">
        <v>4</v>
      </c>
      <c r="I17" s="7"/>
      <c r="J17" s="8"/>
      <c r="K17" s="9">
        <v>1484498</v>
      </c>
      <c r="L17" s="9">
        <v>39726058</v>
      </c>
      <c r="M17" s="7"/>
      <c r="Q17" s="8"/>
      <c r="R17" s="7">
        <v>34137</v>
      </c>
      <c r="S17">
        <v>6974</v>
      </c>
      <c r="T17">
        <f t="shared" si="3"/>
        <v>27163</v>
      </c>
      <c r="U17">
        <f t="shared" si="4"/>
        <v>20.429446055599495</v>
      </c>
      <c r="V17" s="8">
        <f t="shared" si="5"/>
        <v>79.570553944400501</v>
      </c>
      <c r="W17" s="7">
        <v>1484498</v>
      </c>
      <c r="X17">
        <v>1442288</v>
      </c>
      <c r="Y17">
        <f t="shared" si="6"/>
        <v>42210</v>
      </c>
      <c r="Z17">
        <f t="shared" si="7"/>
        <v>97.156614559265151</v>
      </c>
      <c r="AA17" s="8">
        <f t="shared" si="8"/>
        <v>2.8433854407348478</v>
      </c>
      <c r="AB17">
        <v>24.079917130188999</v>
      </c>
      <c r="AC17">
        <v>811.70553944400501</v>
      </c>
      <c r="AE17" s="8">
        <v>1000</v>
      </c>
    </row>
    <row r="18" spans="1:31" x14ac:dyDescent="0.3">
      <c r="A18" s="9">
        <v>16</v>
      </c>
      <c r="B18">
        <v>128</v>
      </c>
      <c r="C18" s="9">
        <v>50</v>
      </c>
      <c r="D18" s="9">
        <v>2</v>
      </c>
      <c r="E18">
        <v>16</v>
      </c>
      <c r="F18" s="8">
        <v>4</v>
      </c>
      <c r="G18" s="7">
        <v>64</v>
      </c>
      <c r="H18" s="8">
        <v>4</v>
      </c>
      <c r="I18" s="7"/>
      <c r="J18" s="8"/>
      <c r="K18" s="9">
        <v>1484498</v>
      </c>
      <c r="L18" s="9">
        <v>74919114</v>
      </c>
      <c r="M18" s="7"/>
      <c r="Q18" s="8"/>
      <c r="R18" s="7">
        <v>175816</v>
      </c>
      <c r="S18">
        <v>126920</v>
      </c>
      <c r="T18">
        <f t="shared" si="3"/>
        <v>48896</v>
      </c>
      <c r="U18">
        <f t="shared" si="4"/>
        <v>72.189106793465896</v>
      </c>
      <c r="V18" s="8">
        <f t="shared" si="5"/>
        <v>27.810893206534104</v>
      </c>
      <c r="W18" s="7">
        <v>1484498</v>
      </c>
      <c r="X18">
        <v>1289638</v>
      </c>
      <c r="Y18">
        <f t="shared" si="6"/>
        <v>194860</v>
      </c>
      <c r="Z18">
        <f t="shared" si="7"/>
        <v>86.873677162246082</v>
      </c>
      <c r="AA18" s="8">
        <f t="shared" si="8"/>
        <v>13.126322837753907</v>
      </c>
      <c r="AB18">
        <v>39.605687917566897</v>
      </c>
      <c r="AC18">
        <v>294.10893206534098</v>
      </c>
      <c r="AE18" s="8">
        <v>1000</v>
      </c>
    </row>
    <row r="19" spans="1:31" x14ac:dyDescent="0.3">
      <c r="A19" s="9">
        <v>17</v>
      </c>
      <c r="B19">
        <v>128</v>
      </c>
      <c r="C19" s="9">
        <v>50</v>
      </c>
      <c r="D19" s="9">
        <v>2</v>
      </c>
      <c r="E19">
        <v>16</v>
      </c>
      <c r="F19" s="8">
        <v>8</v>
      </c>
      <c r="G19" s="7">
        <v>64</v>
      </c>
      <c r="H19" s="8">
        <v>4</v>
      </c>
      <c r="I19" s="7"/>
      <c r="J19" s="8"/>
      <c r="K19" s="9">
        <v>1484498</v>
      </c>
      <c r="L19" s="9">
        <v>76811930</v>
      </c>
      <c r="M19" s="7"/>
      <c r="Q19" s="8"/>
      <c r="R19" s="7">
        <v>162226</v>
      </c>
      <c r="S19">
        <v>111379</v>
      </c>
      <c r="T19">
        <f t="shared" si="3"/>
        <v>50847</v>
      </c>
      <c r="U19">
        <f t="shared" si="4"/>
        <v>68.656688816835782</v>
      </c>
      <c r="V19" s="8">
        <f t="shared" si="5"/>
        <v>31.343311183164229</v>
      </c>
      <c r="W19" s="7">
        <v>1484498</v>
      </c>
      <c r="X19">
        <v>1304551</v>
      </c>
      <c r="Y19">
        <f t="shared" si="6"/>
        <v>179947</v>
      </c>
      <c r="Z19">
        <f t="shared" si="7"/>
        <v>87.878259182565415</v>
      </c>
      <c r="AA19" s="8">
        <f t="shared" si="8"/>
        <v>12.12174081743458</v>
      </c>
      <c r="AB19">
        <v>40.933027983041001</v>
      </c>
      <c r="AC19">
        <v>329.43311183164201</v>
      </c>
      <c r="AE19" s="8">
        <v>1000</v>
      </c>
    </row>
    <row r="20" spans="1:31" x14ac:dyDescent="0.3">
      <c r="A20" s="9">
        <v>18</v>
      </c>
      <c r="B20">
        <v>128</v>
      </c>
      <c r="C20" s="9">
        <v>50</v>
      </c>
      <c r="D20" s="9">
        <v>2</v>
      </c>
      <c r="E20">
        <v>32</v>
      </c>
      <c r="F20" s="8">
        <v>4</v>
      </c>
      <c r="G20" s="7">
        <v>64</v>
      </c>
      <c r="H20" s="8">
        <v>4</v>
      </c>
      <c r="I20" s="7"/>
      <c r="J20" s="8"/>
      <c r="K20" s="9">
        <v>1484498</v>
      </c>
      <c r="L20" s="9">
        <v>72403682</v>
      </c>
      <c r="M20" s="7"/>
      <c r="Q20" s="8"/>
      <c r="R20" s="7">
        <v>119897</v>
      </c>
      <c r="S20">
        <v>72654</v>
      </c>
      <c r="T20">
        <f t="shared" si="3"/>
        <v>47243</v>
      </c>
      <c r="U20">
        <f t="shared" si="4"/>
        <v>60.59701243567396</v>
      </c>
      <c r="V20" s="8">
        <f t="shared" si="5"/>
        <v>39.402987564326047</v>
      </c>
      <c r="W20" s="7">
        <v>1484498</v>
      </c>
      <c r="X20">
        <v>1347282</v>
      </c>
      <c r="Y20">
        <f t="shared" si="6"/>
        <v>137216</v>
      </c>
      <c r="Z20">
        <f t="shared" si="7"/>
        <v>90.75674066250005</v>
      </c>
      <c r="AA20" s="8">
        <f t="shared" si="8"/>
        <v>9.2432593374999499</v>
      </c>
      <c r="AB20">
        <v>38.9001247669351</v>
      </c>
      <c r="AC20">
        <v>410.02987564326003</v>
      </c>
      <c r="AE20" s="8">
        <v>1000</v>
      </c>
    </row>
    <row r="21" spans="1:31" x14ac:dyDescent="0.3">
      <c r="A21" s="9">
        <v>19</v>
      </c>
      <c r="B21">
        <v>128</v>
      </c>
      <c r="C21" s="9">
        <v>50</v>
      </c>
      <c r="D21" s="9">
        <v>2</v>
      </c>
      <c r="E21">
        <v>32</v>
      </c>
      <c r="F21" s="8">
        <v>8</v>
      </c>
      <c r="G21" s="7">
        <v>64</v>
      </c>
      <c r="H21" s="8">
        <v>4</v>
      </c>
      <c r="I21" s="7"/>
      <c r="J21" s="8"/>
      <c r="K21" s="9">
        <v>1484496</v>
      </c>
      <c r="L21" s="9">
        <v>71400296</v>
      </c>
      <c r="M21" s="7"/>
      <c r="Q21" s="8"/>
      <c r="R21" s="7">
        <v>102016</v>
      </c>
      <c r="S21">
        <v>53376</v>
      </c>
      <c r="T21">
        <f t="shared" si="3"/>
        <v>48640</v>
      </c>
      <c r="U21">
        <f t="shared" si="4"/>
        <v>52.321204516938522</v>
      </c>
      <c r="V21" s="8">
        <f t="shared" si="5"/>
        <v>47.678795483061478</v>
      </c>
      <c r="W21" s="7">
        <v>1484496</v>
      </c>
      <c r="X21">
        <v>1366323</v>
      </c>
      <c r="Y21">
        <f t="shared" si="6"/>
        <v>118173</v>
      </c>
      <c r="Z21">
        <f t="shared" si="7"/>
        <v>92.039520483719727</v>
      </c>
      <c r="AA21" s="8">
        <f t="shared" si="8"/>
        <v>7.9604795162802739</v>
      </c>
      <c r="AB21">
        <v>40.228284202987503</v>
      </c>
      <c r="AC21">
        <v>492.78795483061401</v>
      </c>
      <c r="AE21" s="8">
        <v>1000</v>
      </c>
    </row>
    <row r="22" spans="1:31" x14ac:dyDescent="0.3">
      <c r="A22" s="9">
        <v>20</v>
      </c>
      <c r="B22">
        <v>128</v>
      </c>
      <c r="C22" s="9">
        <v>50</v>
      </c>
      <c r="D22" s="9">
        <v>2</v>
      </c>
      <c r="E22">
        <v>64</v>
      </c>
      <c r="F22" s="8">
        <v>4</v>
      </c>
      <c r="G22" s="7">
        <v>64</v>
      </c>
      <c r="H22" s="8">
        <v>4</v>
      </c>
      <c r="I22" s="7"/>
      <c r="J22" s="8"/>
      <c r="K22" s="9">
        <v>1484496</v>
      </c>
      <c r="L22" s="9">
        <v>64343592</v>
      </c>
      <c r="M22" s="7"/>
      <c r="Q22" s="8"/>
      <c r="R22" s="7">
        <v>56972</v>
      </c>
      <c r="S22">
        <v>13523</v>
      </c>
      <c r="T22">
        <f t="shared" si="3"/>
        <v>43449</v>
      </c>
      <c r="U22">
        <f t="shared" si="4"/>
        <v>23.736221301692058</v>
      </c>
      <c r="V22" s="8">
        <f t="shared" si="5"/>
        <v>76.263778698307931</v>
      </c>
      <c r="W22" s="7">
        <v>1484496</v>
      </c>
      <c r="X22">
        <v>1416973</v>
      </c>
      <c r="Y22">
        <f t="shared" si="6"/>
        <v>67523</v>
      </c>
      <c r="Z22">
        <f t="shared" si="7"/>
        <v>95.451452883672303</v>
      </c>
      <c r="AA22" s="8">
        <f t="shared" si="8"/>
        <v>4.548547116327696</v>
      </c>
      <c r="AB22">
        <v>36.4167066064566</v>
      </c>
      <c r="AC22">
        <v>778.63778698307897</v>
      </c>
      <c r="AE22" s="8">
        <v>1000</v>
      </c>
    </row>
    <row r="23" spans="1:31" ht="15" thickBot="1" x14ac:dyDescent="0.35">
      <c r="A23" s="15">
        <v>21</v>
      </c>
      <c r="B23" s="14">
        <v>128</v>
      </c>
      <c r="C23" s="15">
        <v>50</v>
      </c>
      <c r="D23" s="15">
        <v>2</v>
      </c>
      <c r="E23" s="14">
        <v>64</v>
      </c>
      <c r="F23" s="17">
        <v>8</v>
      </c>
      <c r="G23" s="16">
        <v>64</v>
      </c>
      <c r="H23" s="17">
        <v>4</v>
      </c>
      <c r="I23" s="16"/>
      <c r="J23" s="17"/>
      <c r="K23" s="15">
        <v>1484496</v>
      </c>
      <c r="L23" s="15">
        <v>57938200</v>
      </c>
      <c r="M23" s="16"/>
      <c r="N23" s="14"/>
      <c r="O23" s="14"/>
      <c r="P23" s="14"/>
      <c r="Q23" s="17"/>
      <c r="R23" s="16">
        <v>51235</v>
      </c>
      <c r="S23" s="14">
        <v>11359</v>
      </c>
      <c r="T23" s="14">
        <f t="shared" si="3"/>
        <v>39876</v>
      </c>
      <c r="U23" s="14">
        <f t="shared" si="4"/>
        <v>22.17039133404899</v>
      </c>
      <c r="V23" s="17">
        <f t="shared" si="5"/>
        <v>77.829608665951014</v>
      </c>
      <c r="W23" s="16">
        <v>1484496</v>
      </c>
      <c r="X23" s="14">
        <v>1423396</v>
      </c>
      <c r="Y23" s="14">
        <f t="shared" si="6"/>
        <v>61100</v>
      </c>
      <c r="Z23" s="14">
        <f t="shared" si="7"/>
        <v>95.884124982485645</v>
      </c>
      <c r="AA23" s="17">
        <f t="shared" si="8"/>
        <v>4.1158750175143615</v>
      </c>
      <c r="AB23" s="14">
        <v>33.692234195913002</v>
      </c>
      <c r="AC23" s="14">
        <v>794.29608665951002</v>
      </c>
      <c r="AD23" s="14"/>
      <c r="AE23" s="17">
        <v>1000</v>
      </c>
    </row>
    <row r="24" spans="1:31" x14ac:dyDescent="0.3">
      <c r="A24" s="9">
        <v>22</v>
      </c>
      <c r="B24">
        <v>128</v>
      </c>
      <c r="C24" s="9">
        <v>100</v>
      </c>
      <c r="D24" s="9">
        <v>3</v>
      </c>
      <c r="E24">
        <v>16</v>
      </c>
      <c r="F24" s="8">
        <v>2</v>
      </c>
      <c r="G24" s="7">
        <v>64</v>
      </c>
      <c r="H24" s="8">
        <v>4</v>
      </c>
      <c r="I24" s="7">
        <v>256</v>
      </c>
      <c r="J24" s="8">
        <v>8</v>
      </c>
      <c r="K24" s="9">
        <v>1484512</v>
      </c>
      <c r="L24" s="9">
        <v>43834844</v>
      </c>
      <c r="M24" s="7">
        <v>48399</v>
      </c>
      <c r="N24">
        <v>28792</v>
      </c>
      <c r="O24">
        <f t="shared" ref="O24:O38" si="9">M24-N24</f>
        <v>19607</v>
      </c>
      <c r="P24">
        <f t="shared" ref="P24:P38" si="10">N24/M24*100</f>
        <v>59.488832413892844</v>
      </c>
      <c r="Q24" s="8">
        <f t="shared" ref="Q24:Q38" si="11">O24/M24*100</f>
        <v>40.511167586107149</v>
      </c>
      <c r="R24" s="7">
        <v>181829</v>
      </c>
      <c r="S24">
        <v>130630</v>
      </c>
      <c r="T24">
        <f t="shared" si="3"/>
        <v>51199</v>
      </c>
      <c r="U24">
        <f t="shared" si="4"/>
        <v>71.842225387589437</v>
      </c>
      <c r="V24" s="8">
        <f t="shared" si="5"/>
        <v>28.157774612410563</v>
      </c>
      <c r="W24" s="7">
        <v>1484512</v>
      </c>
      <c r="X24">
        <v>1277329</v>
      </c>
      <c r="Y24">
        <f t="shared" si="6"/>
        <v>207183</v>
      </c>
      <c r="Z24">
        <f t="shared" si="7"/>
        <v>86.043696514410115</v>
      </c>
      <c r="AA24" s="8">
        <f t="shared" si="8"/>
        <v>13.956303485589878</v>
      </c>
      <c r="AB24">
        <v>23.082808800817102</v>
      </c>
      <c r="AC24">
        <v>158.22820722993001</v>
      </c>
      <c r="AD24">
        <v>505.11167586107098</v>
      </c>
      <c r="AE24" s="8">
        <v>1000</v>
      </c>
    </row>
    <row r="25" spans="1:31" x14ac:dyDescent="0.3">
      <c r="A25" s="9">
        <v>23</v>
      </c>
      <c r="B25">
        <v>128</v>
      </c>
      <c r="C25" s="9">
        <v>100</v>
      </c>
      <c r="D25" s="9">
        <v>3</v>
      </c>
      <c r="E25">
        <v>32</v>
      </c>
      <c r="F25" s="8">
        <v>2</v>
      </c>
      <c r="G25" s="7">
        <v>64</v>
      </c>
      <c r="H25" s="8">
        <v>4</v>
      </c>
      <c r="I25" s="7">
        <v>256</v>
      </c>
      <c r="J25" s="8">
        <v>8</v>
      </c>
      <c r="K25" s="9">
        <v>1484512</v>
      </c>
      <c r="L25" s="9">
        <v>42225928</v>
      </c>
      <c r="M25" s="7">
        <v>45032</v>
      </c>
      <c r="N25">
        <v>24892</v>
      </c>
      <c r="O25">
        <f t="shared" si="9"/>
        <v>20140</v>
      </c>
      <c r="P25">
        <f t="shared" si="10"/>
        <v>55.276248001421216</v>
      </c>
      <c r="Q25" s="8">
        <f t="shared" si="11"/>
        <v>44.723751998578784</v>
      </c>
      <c r="R25" s="7">
        <v>119276</v>
      </c>
      <c r="S25">
        <v>70386</v>
      </c>
      <c r="T25">
        <f t="shared" si="3"/>
        <v>48890</v>
      </c>
      <c r="U25">
        <f t="shared" si="4"/>
        <v>59.011033233844188</v>
      </c>
      <c r="V25" s="8">
        <f t="shared" si="5"/>
        <v>40.988966766155805</v>
      </c>
      <c r="W25" s="7">
        <v>1484512</v>
      </c>
      <c r="X25">
        <v>1348420</v>
      </c>
      <c r="Y25">
        <f t="shared" si="6"/>
        <v>136092</v>
      </c>
      <c r="Z25">
        <f t="shared" si="7"/>
        <v>90.832542950141189</v>
      </c>
      <c r="AA25" s="8">
        <f t="shared" si="8"/>
        <v>9.1674570498588093</v>
      </c>
      <c r="AB25">
        <v>23.030041489412</v>
      </c>
      <c r="AC25">
        <v>240.307005198909</v>
      </c>
      <c r="AD25">
        <v>547.237519985787</v>
      </c>
      <c r="AE25" s="8">
        <v>1000</v>
      </c>
    </row>
    <row r="26" spans="1:31" x14ac:dyDescent="0.3">
      <c r="A26" s="9">
        <v>24</v>
      </c>
      <c r="B26">
        <v>128</v>
      </c>
      <c r="C26" s="9">
        <v>100</v>
      </c>
      <c r="D26" s="9">
        <v>3</v>
      </c>
      <c r="E26">
        <v>64</v>
      </c>
      <c r="F26" s="8">
        <v>2</v>
      </c>
      <c r="G26" s="7">
        <v>64</v>
      </c>
      <c r="H26" s="8">
        <v>4</v>
      </c>
      <c r="I26" s="7">
        <v>256</v>
      </c>
      <c r="J26" s="8">
        <v>8</v>
      </c>
      <c r="K26" s="9">
        <v>1484512</v>
      </c>
      <c r="L26" s="9">
        <v>39649236</v>
      </c>
      <c r="M26" s="7">
        <v>34599</v>
      </c>
      <c r="N26">
        <v>14238</v>
      </c>
      <c r="O26">
        <f t="shared" si="9"/>
        <v>20361</v>
      </c>
      <c r="P26">
        <f t="shared" si="10"/>
        <v>41.151478366426772</v>
      </c>
      <c r="Q26" s="8">
        <f t="shared" si="11"/>
        <v>58.848521633573228</v>
      </c>
      <c r="R26" s="7">
        <v>73606</v>
      </c>
      <c r="S26">
        <v>35462</v>
      </c>
      <c r="T26">
        <f t="shared" si="3"/>
        <v>38144</v>
      </c>
      <c r="U26">
        <f t="shared" si="4"/>
        <v>48.178137651821864</v>
      </c>
      <c r="V26" s="8">
        <f t="shared" si="5"/>
        <v>51.821862348178136</v>
      </c>
      <c r="W26" s="7">
        <v>1484512</v>
      </c>
      <c r="X26">
        <v>1399658</v>
      </c>
      <c r="Y26">
        <f t="shared" si="6"/>
        <v>84854</v>
      </c>
      <c r="Z26">
        <f t="shared" si="7"/>
        <v>94.284047552326953</v>
      </c>
      <c r="AA26" s="8">
        <f t="shared" si="8"/>
        <v>5.7159524476730406</v>
      </c>
      <c r="AB26">
        <v>22.3082625519564</v>
      </c>
      <c r="AC26">
        <v>372.78586109705901</v>
      </c>
      <c r="AD26">
        <v>688.48521633573205</v>
      </c>
      <c r="AE26" s="8">
        <v>1000</v>
      </c>
    </row>
    <row r="27" spans="1:31" x14ac:dyDescent="0.3">
      <c r="A27" s="9">
        <v>25</v>
      </c>
      <c r="B27">
        <v>128</v>
      </c>
      <c r="C27" s="9">
        <v>100</v>
      </c>
      <c r="D27" s="9">
        <v>3</v>
      </c>
      <c r="E27">
        <v>16</v>
      </c>
      <c r="F27" s="8">
        <v>4</v>
      </c>
      <c r="G27" s="7">
        <v>64</v>
      </c>
      <c r="H27" s="8">
        <v>4</v>
      </c>
      <c r="I27" s="7">
        <v>256</v>
      </c>
      <c r="J27" s="8">
        <v>8</v>
      </c>
      <c r="K27" s="9">
        <v>1484512</v>
      </c>
      <c r="L27" s="9">
        <v>43288300</v>
      </c>
      <c r="M27" s="7">
        <v>46317</v>
      </c>
      <c r="N27">
        <v>26888</v>
      </c>
      <c r="O27">
        <f t="shared" si="9"/>
        <v>19429</v>
      </c>
      <c r="P27">
        <f t="shared" si="10"/>
        <v>58.052119092341904</v>
      </c>
      <c r="Q27" s="8">
        <f t="shared" si="11"/>
        <v>41.947880907658096</v>
      </c>
      <c r="R27" s="7">
        <v>173689</v>
      </c>
      <c r="S27">
        <v>124275</v>
      </c>
      <c r="T27">
        <f t="shared" si="3"/>
        <v>49414</v>
      </c>
      <c r="U27">
        <f t="shared" si="4"/>
        <v>71.550299673554449</v>
      </c>
      <c r="V27" s="8">
        <f t="shared" si="5"/>
        <v>28.449700326445544</v>
      </c>
      <c r="W27" s="7">
        <f t="shared" ref="W27" si="12">K27</f>
        <v>1484512</v>
      </c>
      <c r="X27">
        <v>1289338</v>
      </c>
      <c r="Y27">
        <f t="shared" si="6"/>
        <v>195174</v>
      </c>
      <c r="Z27">
        <f t="shared" si="7"/>
        <v>86.852649220754031</v>
      </c>
      <c r="AA27" s="8">
        <f t="shared" si="8"/>
        <v>13.147350779245976</v>
      </c>
      <c r="AB27">
        <v>22.5340674610508</v>
      </c>
      <c r="AC27">
        <v>163.79016444167499</v>
      </c>
      <c r="AD27">
        <v>519.478809076581</v>
      </c>
      <c r="AE27" s="8">
        <v>1000</v>
      </c>
    </row>
    <row r="28" spans="1:31" ht="15" thickBot="1" x14ac:dyDescent="0.35">
      <c r="A28" s="15">
        <v>26</v>
      </c>
      <c r="B28" s="14">
        <v>128</v>
      </c>
      <c r="C28" s="15">
        <v>100</v>
      </c>
      <c r="D28" s="15">
        <v>3</v>
      </c>
      <c r="E28" s="14">
        <v>16</v>
      </c>
      <c r="F28" s="17">
        <v>8</v>
      </c>
      <c r="G28" s="16">
        <v>64</v>
      </c>
      <c r="H28" s="17">
        <v>4</v>
      </c>
      <c r="I28" s="16">
        <v>256</v>
      </c>
      <c r="J28" s="17">
        <v>8</v>
      </c>
      <c r="K28" s="15">
        <v>1484512</v>
      </c>
      <c r="L28" s="15">
        <v>42966844</v>
      </c>
      <c r="M28" s="16">
        <v>46178</v>
      </c>
      <c r="N28" s="14">
        <v>26435</v>
      </c>
      <c r="O28" s="14">
        <f t="shared" si="9"/>
        <v>19743</v>
      </c>
      <c r="P28" s="14">
        <f t="shared" si="10"/>
        <v>57.2458746589285</v>
      </c>
      <c r="Q28" s="17">
        <f t="shared" si="11"/>
        <v>42.754125341071507</v>
      </c>
      <c r="R28" s="16">
        <v>162734</v>
      </c>
      <c r="S28" s="14">
        <v>112644</v>
      </c>
      <c r="T28" s="14">
        <f t="shared" si="3"/>
        <v>50090</v>
      </c>
      <c r="U28" s="14">
        <f t="shared" si="4"/>
        <v>69.219708235525459</v>
      </c>
      <c r="V28" s="17">
        <f t="shared" si="5"/>
        <v>30.780291764474544</v>
      </c>
      <c r="W28" s="16">
        <f>K29</f>
        <v>1973559</v>
      </c>
      <c r="X28" s="14">
        <v>1303314</v>
      </c>
      <c r="Y28" s="14">
        <f t="shared" si="6"/>
        <v>670245</v>
      </c>
      <c r="Z28" s="14">
        <f t="shared" si="7"/>
        <v>66.038765499283272</v>
      </c>
      <c r="AA28" s="17">
        <f t="shared" si="8"/>
        <v>33.961234500716728</v>
      </c>
      <c r="AB28" s="14">
        <v>22.772724223785598</v>
      </c>
      <c r="AC28" s="14">
        <v>178.378736977784</v>
      </c>
      <c r="AD28" s="14">
        <v>527.54125341071494</v>
      </c>
      <c r="AE28" s="17">
        <v>1000</v>
      </c>
    </row>
    <row r="29" spans="1:31" x14ac:dyDescent="0.3">
      <c r="A29" s="9">
        <v>27</v>
      </c>
      <c r="B29">
        <v>150</v>
      </c>
      <c r="C29" s="9">
        <v>50</v>
      </c>
      <c r="D29" s="9">
        <v>3</v>
      </c>
      <c r="E29">
        <v>16</v>
      </c>
      <c r="F29" s="8">
        <v>2</v>
      </c>
      <c r="G29" s="7">
        <v>64</v>
      </c>
      <c r="H29" s="8">
        <v>4</v>
      </c>
      <c r="I29" s="7">
        <v>256</v>
      </c>
      <c r="J29" s="8">
        <v>8</v>
      </c>
      <c r="K29" s="9">
        <v>1973559</v>
      </c>
      <c r="L29" s="9">
        <v>58115187</v>
      </c>
      <c r="M29" s="7">
        <v>62196</v>
      </c>
      <c r="N29">
        <v>35463</v>
      </c>
      <c r="O29">
        <f t="shared" si="9"/>
        <v>26733</v>
      </c>
      <c r="P29">
        <f t="shared" si="10"/>
        <v>57.018136214547553</v>
      </c>
      <c r="Q29" s="8">
        <f t="shared" si="11"/>
        <v>42.98186378545244</v>
      </c>
      <c r="R29" s="7">
        <v>213969</v>
      </c>
      <c r="S29">
        <v>146660</v>
      </c>
      <c r="T29">
        <f t="shared" si="3"/>
        <v>67309</v>
      </c>
      <c r="U29">
        <f t="shared" si="4"/>
        <v>68.542639354298984</v>
      </c>
      <c r="V29" s="8">
        <f t="shared" si="5"/>
        <v>31.457360645701009</v>
      </c>
      <c r="W29" s="7">
        <v>1973559</v>
      </c>
      <c r="X29">
        <v>1729367</v>
      </c>
      <c r="Y29">
        <f t="shared" si="6"/>
        <v>244192</v>
      </c>
      <c r="Z29">
        <f t="shared" si="7"/>
        <v>87.626820378818167</v>
      </c>
      <c r="AA29" s="8">
        <f t="shared" si="8"/>
        <v>12.373179621181835</v>
      </c>
      <c r="AB29">
        <v>23.6017110295154</v>
      </c>
      <c r="AC29">
        <v>182.66695967803801</v>
      </c>
      <c r="AD29">
        <v>529.81863785452401</v>
      </c>
      <c r="AE29" s="8">
        <v>1000</v>
      </c>
    </row>
    <row r="30" spans="1:31" x14ac:dyDescent="0.3">
      <c r="A30" s="9">
        <v>28</v>
      </c>
      <c r="B30">
        <v>150</v>
      </c>
      <c r="C30" s="9">
        <v>50</v>
      </c>
      <c r="D30" s="9">
        <v>3</v>
      </c>
      <c r="E30">
        <v>32</v>
      </c>
      <c r="F30" s="8">
        <v>2</v>
      </c>
      <c r="G30" s="7">
        <v>64</v>
      </c>
      <c r="H30" s="8">
        <v>4</v>
      </c>
      <c r="I30" s="7">
        <v>256</v>
      </c>
      <c r="J30" s="8">
        <v>8</v>
      </c>
      <c r="K30" s="9">
        <v>1973559</v>
      </c>
      <c r="L30" s="9">
        <v>56399783</v>
      </c>
      <c r="M30" s="7">
        <v>58152</v>
      </c>
      <c r="N30">
        <v>30717</v>
      </c>
      <c r="O30">
        <f t="shared" si="9"/>
        <v>27435</v>
      </c>
      <c r="P30">
        <f t="shared" si="10"/>
        <v>52.821914981427987</v>
      </c>
      <c r="Q30" s="8">
        <f t="shared" si="11"/>
        <v>47.17808501857202</v>
      </c>
      <c r="R30" s="7">
        <v>130088</v>
      </c>
      <c r="S30">
        <v>67002</v>
      </c>
      <c r="T30">
        <f t="shared" si="3"/>
        <v>63086</v>
      </c>
      <c r="U30">
        <f t="shared" si="4"/>
        <v>51.505134985548239</v>
      </c>
      <c r="V30" s="8">
        <f t="shared" si="5"/>
        <v>48.494865014451754</v>
      </c>
      <c r="W30" s="7">
        <f t="shared" ref="W30:W38" si="13">K30</f>
        <v>1973559</v>
      </c>
      <c r="X30">
        <v>1820243</v>
      </c>
      <c r="Y30">
        <f t="shared" si="6"/>
        <v>153316</v>
      </c>
      <c r="Z30">
        <f t="shared" si="7"/>
        <v>92.231496499471248</v>
      </c>
      <c r="AA30" s="8">
        <f t="shared" si="8"/>
        <v>7.7685035005287411</v>
      </c>
      <c r="AB30">
        <v>23.7838051109199</v>
      </c>
      <c r="AC30">
        <v>293.28435147604898</v>
      </c>
      <c r="AD30">
        <v>571.78085018572006</v>
      </c>
      <c r="AE30" s="8">
        <v>1000</v>
      </c>
    </row>
    <row r="31" spans="1:31" x14ac:dyDescent="0.3">
      <c r="A31" s="9">
        <v>29</v>
      </c>
      <c r="B31">
        <v>150</v>
      </c>
      <c r="C31" s="9">
        <v>50</v>
      </c>
      <c r="D31" s="9">
        <v>3</v>
      </c>
      <c r="E31">
        <v>64</v>
      </c>
      <c r="F31" s="8">
        <v>2</v>
      </c>
      <c r="G31" s="7">
        <v>64</v>
      </c>
      <c r="H31" s="8">
        <v>4</v>
      </c>
      <c r="I31" s="7">
        <v>256</v>
      </c>
      <c r="J31" s="8">
        <v>8</v>
      </c>
      <c r="K31" s="9">
        <v>1973559</v>
      </c>
      <c r="L31" s="9">
        <v>53242735</v>
      </c>
      <c r="M31" s="7">
        <v>46255</v>
      </c>
      <c r="N31">
        <v>18716</v>
      </c>
      <c r="O31">
        <f t="shared" si="9"/>
        <v>27539</v>
      </c>
      <c r="P31">
        <f t="shared" si="10"/>
        <v>40.462652686196087</v>
      </c>
      <c r="Q31" s="8">
        <f t="shared" si="11"/>
        <v>59.537347313803913</v>
      </c>
      <c r="R31" s="7">
        <v>76637</v>
      </c>
      <c r="S31">
        <v>26117</v>
      </c>
      <c r="T31">
        <f t="shared" si="3"/>
        <v>50520</v>
      </c>
      <c r="U31">
        <f t="shared" si="4"/>
        <v>34.078839202995944</v>
      </c>
      <c r="V31" s="8">
        <f t="shared" si="5"/>
        <v>65.921160797004063</v>
      </c>
      <c r="W31" s="7">
        <f t="shared" si="13"/>
        <v>1973559</v>
      </c>
      <c r="X31">
        <v>1881166</v>
      </c>
      <c r="Y31">
        <f t="shared" si="6"/>
        <v>92393</v>
      </c>
      <c r="Z31">
        <f t="shared" si="7"/>
        <v>95.318457669621225</v>
      </c>
      <c r="AA31" s="8">
        <f t="shared" si="8"/>
        <v>4.6815423303787727</v>
      </c>
      <c r="AB31">
        <v>23.209155607740499</v>
      </c>
      <c r="AC31">
        <v>474.39826536703799</v>
      </c>
      <c r="AD31">
        <v>695.373473138039</v>
      </c>
      <c r="AE31" s="8">
        <v>1000</v>
      </c>
    </row>
    <row r="32" spans="1:31" x14ac:dyDescent="0.3">
      <c r="A32" s="9">
        <v>30</v>
      </c>
      <c r="B32">
        <v>150</v>
      </c>
      <c r="C32" s="9">
        <v>50</v>
      </c>
      <c r="D32" s="9">
        <v>3</v>
      </c>
      <c r="E32">
        <v>16</v>
      </c>
      <c r="F32" s="8">
        <v>4</v>
      </c>
      <c r="G32" s="7">
        <v>64</v>
      </c>
      <c r="H32" s="8">
        <v>4</v>
      </c>
      <c r="I32" s="7">
        <v>256</v>
      </c>
      <c r="J32" s="8">
        <v>8</v>
      </c>
      <c r="K32" s="9">
        <v>1973559</v>
      </c>
      <c r="L32" s="9">
        <v>58330811</v>
      </c>
      <c r="M32" s="7">
        <v>61461</v>
      </c>
      <c r="N32">
        <v>34715</v>
      </c>
      <c r="O32">
        <f t="shared" si="9"/>
        <v>26746</v>
      </c>
      <c r="P32">
        <f t="shared" si="10"/>
        <v>56.482972942190976</v>
      </c>
      <c r="Q32" s="8">
        <f t="shared" si="11"/>
        <v>43.517027057809017</v>
      </c>
      <c r="R32" s="7">
        <v>225696</v>
      </c>
      <c r="S32">
        <v>160104</v>
      </c>
      <c r="T32">
        <f t="shared" si="3"/>
        <v>65592</v>
      </c>
      <c r="U32">
        <f t="shared" si="4"/>
        <v>70.937898766482348</v>
      </c>
      <c r="V32" s="8">
        <f t="shared" si="5"/>
        <v>29.062101233517652</v>
      </c>
      <c r="W32" s="7">
        <f t="shared" si="13"/>
        <v>1973559</v>
      </c>
      <c r="X32">
        <v>1720130</v>
      </c>
      <c r="Y32">
        <f t="shared" si="6"/>
        <v>253429</v>
      </c>
      <c r="Z32">
        <f t="shared" si="7"/>
        <v>87.158782686506967</v>
      </c>
      <c r="AA32" s="8">
        <f t="shared" si="8"/>
        <v>12.841217313493033</v>
      </c>
      <c r="AB32">
        <v>23.026761672473999</v>
      </c>
      <c r="AC32">
        <v>171.53172580709401</v>
      </c>
      <c r="AD32">
        <v>535.17027057809003</v>
      </c>
      <c r="AE32" s="8">
        <v>1000</v>
      </c>
    </row>
    <row r="33" spans="1:31" ht="15" thickBot="1" x14ac:dyDescent="0.35">
      <c r="A33" s="15">
        <v>31</v>
      </c>
      <c r="B33" s="14">
        <v>150</v>
      </c>
      <c r="C33" s="15">
        <v>50</v>
      </c>
      <c r="D33" s="15">
        <v>3</v>
      </c>
      <c r="E33" s="14">
        <v>16</v>
      </c>
      <c r="F33" s="17">
        <v>8</v>
      </c>
      <c r="G33" s="16">
        <v>64</v>
      </c>
      <c r="H33" s="17">
        <v>4</v>
      </c>
      <c r="I33" s="16">
        <v>256</v>
      </c>
      <c r="J33" s="17">
        <v>8</v>
      </c>
      <c r="K33" s="15">
        <v>1973559</v>
      </c>
      <c r="L33" s="15">
        <v>57076747</v>
      </c>
      <c r="M33" s="16">
        <v>60165</v>
      </c>
      <c r="N33" s="14">
        <v>33200</v>
      </c>
      <c r="O33" s="14">
        <f t="shared" si="9"/>
        <v>26965</v>
      </c>
      <c r="P33" s="14">
        <f t="shared" si="10"/>
        <v>55.181583977395498</v>
      </c>
      <c r="Q33" s="17">
        <f t="shared" si="11"/>
        <v>44.818416022604509</v>
      </c>
      <c r="R33" s="16">
        <v>183960</v>
      </c>
      <c r="S33" s="14">
        <v>119457</v>
      </c>
      <c r="T33" s="14">
        <f t="shared" si="3"/>
        <v>64503</v>
      </c>
      <c r="U33" s="14">
        <f t="shared" si="4"/>
        <v>64.936399217221137</v>
      </c>
      <c r="V33" s="17">
        <f t="shared" si="5"/>
        <v>35.063600782778863</v>
      </c>
      <c r="W33" s="16">
        <f t="shared" si="13"/>
        <v>1973559</v>
      </c>
      <c r="X33" s="14">
        <v>1768408</v>
      </c>
      <c r="Y33" s="14">
        <f t="shared" si="6"/>
        <v>205151</v>
      </c>
      <c r="Z33" s="14">
        <f t="shared" si="7"/>
        <v>89.605023209339066</v>
      </c>
      <c r="AA33" s="17">
        <f t="shared" si="8"/>
        <v>10.394976790660932</v>
      </c>
      <c r="AB33" s="14">
        <v>22.643703991432801</v>
      </c>
      <c r="AC33" s="14">
        <v>208.21310549608901</v>
      </c>
      <c r="AD33" s="14">
        <v>548.18416022604504</v>
      </c>
      <c r="AE33" s="17">
        <v>1000</v>
      </c>
    </row>
    <row r="34" spans="1:31" x14ac:dyDescent="0.3">
      <c r="A34" s="9">
        <v>32</v>
      </c>
      <c r="B34">
        <v>150</v>
      </c>
      <c r="C34" s="9">
        <v>100</v>
      </c>
      <c r="D34" s="9">
        <v>3</v>
      </c>
      <c r="E34">
        <v>16</v>
      </c>
      <c r="F34" s="8">
        <v>2</v>
      </c>
      <c r="G34" s="7">
        <v>64</v>
      </c>
      <c r="H34" s="8">
        <v>4</v>
      </c>
      <c r="I34" s="7">
        <v>256</v>
      </c>
      <c r="J34" s="8">
        <v>8</v>
      </c>
      <c r="K34" s="9">
        <v>1973593</v>
      </c>
      <c r="L34" s="9">
        <v>56628837</v>
      </c>
      <c r="M34" s="7">
        <v>60846</v>
      </c>
      <c r="N34">
        <v>34008</v>
      </c>
      <c r="O34">
        <f t="shared" si="9"/>
        <v>26838</v>
      </c>
      <c r="P34">
        <f t="shared" si="10"/>
        <v>55.891923873385267</v>
      </c>
      <c r="Q34" s="8">
        <f t="shared" si="11"/>
        <v>44.108076126614733</v>
      </c>
      <c r="R34" s="7">
        <v>214423</v>
      </c>
      <c r="S34">
        <v>148949</v>
      </c>
      <c r="T34">
        <f t="shared" si="3"/>
        <v>65474</v>
      </c>
      <c r="U34">
        <f t="shared" si="4"/>
        <v>69.465029404494842</v>
      </c>
      <c r="V34" s="8">
        <f t="shared" si="5"/>
        <v>30.534970595505147</v>
      </c>
      <c r="W34" s="7">
        <f t="shared" si="13"/>
        <v>1973593</v>
      </c>
      <c r="X34">
        <v>1728821</v>
      </c>
      <c r="Y34">
        <f t="shared" si="6"/>
        <v>244772</v>
      </c>
      <c r="Z34">
        <f t="shared" si="7"/>
        <v>87.597645512524608</v>
      </c>
      <c r="AA34" s="8">
        <f t="shared" si="8"/>
        <v>12.402354487475382</v>
      </c>
      <c r="AB34">
        <v>23.4754043426267</v>
      </c>
      <c r="AC34">
        <v>181.218851350553</v>
      </c>
      <c r="AD34">
        <v>541.08076126614696</v>
      </c>
      <c r="AE34" s="8">
        <v>1000</v>
      </c>
    </row>
    <row r="35" spans="1:31" x14ac:dyDescent="0.3">
      <c r="A35" s="9">
        <v>33</v>
      </c>
      <c r="B35">
        <v>128</v>
      </c>
      <c r="C35" s="9">
        <v>60</v>
      </c>
      <c r="D35" s="9">
        <v>3</v>
      </c>
      <c r="E35">
        <v>16</v>
      </c>
      <c r="F35" s="8">
        <v>2</v>
      </c>
      <c r="G35" s="7">
        <v>64</v>
      </c>
      <c r="H35" s="8">
        <v>4</v>
      </c>
      <c r="I35" s="7">
        <v>256</v>
      </c>
      <c r="J35" s="8">
        <v>8</v>
      </c>
      <c r="K35" s="9">
        <v>1484496</v>
      </c>
      <c r="L35" s="9">
        <v>43859584</v>
      </c>
      <c r="M35" s="7">
        <v>49113</v>
      </c>
      <c r="N35">
        <v>29336</v>
      </c>
      <c r="O35">
        <f t="shared" si="9"/>
        <v>19777</v>
      </c>
      <c r="P35">
        <f t="shared" si="10"/>
        <v>59.731639280842138</v>
      </c>
      <c r="Q35" s="8">
        <f t="shared" si="11"/>
        <v>40.268360719157862</v>
      </c>
      <c r="R35" s="7">
        <v>182209</v>
      </c>
      <c r="S35">
        <v>129530</v>
      </c>
      <c r="T35">
        <f t="shared" si="3"/>
        <v>52679</v>
      </c>
      <c r="U35">
        <f t="shared" si="4"/>
        <v>71.088694850419017</v>
      </c>
      <c r="V35" s="8">
        <f t="shared" si="5"/>
        <v>28.911305149580972</v>
      </c>
      <c r="W35" s="7">
        <f t="shared" si="13"/>
        <v>1484496</v>
      </c>
      <c r="X35">
        <v>1278042</v>
      </c>
      <c r="Y35">
        <f t="shared" si="6"/>
        <v>206454</v>
      </c>
      <c r="Z35">
        <f t="shared" si="7"/>
        <v>86.092653668315705</v>
      </c>
      <c r="AA35" s="8">
        <f t="shared" si="8"/>
        <v>13.907346331684289</v>
      </c>
      <c r="AB35">
        <v>23.437054446680801</v>
      </c>
      <c r="AC35">
        <v>161.332391612078</v>
      </c>
      <c r="AD35">
        <v>502.68360719157801</v>
      </c>
      <c r="AE35" s="8">
        <v>1000</v>
      </c>
    </row>
    <row r="36" spans="1:31" x14ac:dyDescent="0.3">
      <c r="A36" s="9">
        <v>34</v>
      </c>
      <c r="B36">
        <v>128</v>
      </c>
      <c r="C36" s="9">
        <v>80</v>
      </c>
      <c r="D36" s="9">
        <v>3</v>
      </c>
      <c r="E36">
        <v>16</v>
      </c>
      <c r="F36" s="8">
        <v>2</v>
      </c>
      <c r="G36" s="7">
        <v>64</v>
      </c>
      <c r="H36" s="8">
        <v>4</v>
      </c>
      <c r="I36" s="7">
        <v>256</v>
      </c>
      <c r="J36" s="8">
        <v>8</v>
      </c>
      <c r="K36" s="9">
        <v>1484376</v>
      </c>
      <c r="L36" s="9">
        <v>43336748</v>
      </c>
      <c r="M36" s="7">
        <v>47403</v>
      </c>
      <c r="N36">
        <v>27133</v>
      </c>
      <c r="O36">
        <f t="shared" si="9"/>
        <v>20270</v>
      </c>
      <c r="P36">
        <f t="shared" si="10"/>
        <v>57.238993312659538</v>
      </c>
      <c r="Q36" s="8">
        <f t="shared" si="11"/>
        <v>42.761006687340462</v>
      </c>
      <c r="R36">
        <v>164916</v>
      </c>
      <c r="S36">
        <v>113966</v>
      </c>
      <c r="T36">
        <f t="shared" si="3"/>
        <v>50950</v>
      </c>
      <c r="U36">
        <f t="shared" si="4"/>
        <v>69.105484003977779</v>
      </c>
      <c r="V36" s="8">
        <f t="shared" si="5"/>
        <v>30.894515996022214</v>
      </c>
      <c r="W36" s="7">
        <f t="shared" si="13"/>
        <v>1484376</v>
      </c>
      <c r="X36">
        <v>1294758</v>
      </c>
      <c r="Y36">
        <f t="shared" si="6"/>
        <v>189618</v>
      </c>
      <c r="Z36">
        <f t="shared" si="7"/>
        <v>87.225743342657111</v>
      </c>
      <c r="AA36" s="8">
        <f t="shared" si="8"/>
        <v>12.774256657342884</v>
      </c>
      <c r="AB36">
        <v>23.866248546238701</v>
      </c>
      <c r="AC36">
        <v>179.00257650682701</v>
      </c>
      <c r="AD36">
        <v>527.61006687340398</v>
      </c>
      <c r="AE36" s="8">
        <v>1000</v>
      </c>
    </row>
    <row r="37" spans="1:31" x14ac:dyDescent="0.3">
      <c r="A37" s="9">
        <v>35</v>
      </c>
      <c r="B37">
        <v>128</v>
      </c>
      <c r="C37" s="9">
        <v>40</v>
      </c>
      <c r="D37" s="9">
        <v>3</v>
      </c>
      <c r="E37">
        <v>16</v>
      </c>
      <c r="F37" s="8">
        <v>2</v>
      </c>
      <c r="G37" s="7">
        <v>64</v>
      </c>
      <c r="H37" s="8">
        <v>4</v>
      </c>
      <c r="I37" s="7">
        <v>256</v>
      </c>
      <c r="J37" s="8">
        <v>8</v>
      </c>
      <c r="K37" s="9">
        <v>1484409</v>
      </c>
      <c r="L37" s="9">
        <v>43458729</v>
      </c>
      <c r="M37" s="7">
        <v>47071</v>
      </c>
      <c r="N37">
        <v>27359</v>
      </c>
      <c r="O37">
        <f t="shared" si="9"/>
        <v>19712</v>
      </c>
      <c r="P37">
        <f t="shared" si="10"/>
        <v>58.122835716258415</v>
      </c>
      <c r="Q37" s="8">
        <f t="shared" si="11"/>
        <v>41.877164283741578</v>
      </c>
      <c r="R37" s="7">
        <v>165796</v>
      </c>
      <c r="S37">
        <v>116049</v>
      </c>
      <c r="T37">
        <f t="shared" si="3"/>
        <v>49747</v>
      </c>
      <c r="U37">
        <f t="shared" si="4"/>
        <v>69.995054162947241</v>
      </c>
      <c r="V37" s="8">
        <f t="shared" si="5"/>
        <v>30.004945837052766</v>
      </c>
      <c r="W37" s="7">
        <f t="shared" si="13"/>
        <v>1484409</v>
      </c>
      <c r="X37">
        <v>1292752</v>
      </c>
      <c r="Y37">
        <f t="shared" si="6"/>
        <v>191657</v>
      </c>
      <c r="Z37">
        <f t="shared" si="7"/>
        <v>87.08866626381274</v>
      </c>
      <c r="AA37" s="8">
        <f t="shared" si="8"/>
        <v>12.911333736187263</v>
      </c>
      <c r="AB37">
        <v>23.1632275768035</v>
      </c>
      <c r="AC37">
        <v>171.65715045135499</v>
      </c>
      <c r="AD37">
        <v>518.77164283741502</v>
      </c>
      <c r="AE37" s="8">
        <v>1000</v>
      </c>
    </row>
    <row r="38" spans="1:31" x14ac:dyDescent="0.3">
      <c r="A38" s="9">
        <v>36</v>
      </c>
      <c r="B38">
        <v>128</v>
      </c>
      <c r="C38" s="9">
        <v>20</v>
      </c>
      <c r="D38" s="9">
        <v>3</v>
      </c>
      <c r="E38">
        <v>16</v>
      </c>
      <c r="F38" s="8">
        <v>2</v>
      </c>
      <c r="G38" s="7">
        <v>64</v>
      </c>
      <c r="H38" s="8">
        <v>4</v>
      </c>
      <c r="I38" s="7">
        <v>256</v>
      </c>
      <c r="J38" s="8">
        <v>8</v>
      </c>
      <c r="K38" s="9">
        <v>1484464</v>
      </c>
      <c r="L38" s="9">
        <v>43259936</v>
      </c>
      <c r="M38" s="7">
        <v>45927</v>
      </c>
      <c r="N38">
        <v>26095</v>
      </c>
      <c r="O38">
        <f t="shared" si="9"/>
        <v>19832</v>
      </c>
      <c r="P38">
        <f t="shared" si="10"/>
        <v>56.818429246412784</v>
      </c>
      <c r="Q38" s="8">
        <f t="shared" si="11"/>
        <v>43.181570753587209</v>
      </c>
      <c r="R38" s="7">
        <v>181880</v>
      </c>
      <c r="S38">
        <v>132713</v>
      </c>
      <c r="T38">
        <f t="shared" si="3"/>
        <v>49167</v>
      </c>
      <c r="U38">
        <f t="shared" si="4"/>
        <v>72.967341104024626</v>
      </c>
      <c r="V38" s="8">
        <f t="shared" si="5"/>
        <v>27.03265889597537</v>
      </c>
      <c r="W38" s="7">
        <f t="shared" si="13"/>
        <v>1484464</v>
      </c>
      <c r="X38">
        <v>1278027</v>
      </c>
      <c r="Y38">
        <f t="shared" si="6"/>
        <v>206437</v>
      </c>
      <c r="Z38">
        <f t="shared" si="7"/>
        <v>86.093499067676944</v>
      </c>
      <c r="AA38" s="8">
        <f t="shared" si="8"/>
        <v>13.906500932323047</v>
      </c>
      <c r="AB38">
        <v>23.217571882818401</v>
      </c>
      <c r="AC38">
        <v>159.76392617338999</v>
      </c>
      <c r="AD38">
        <v>531.81570753587198</v>
      </c>
      <c r="AE38" s="8">
        <v>1000</v>
      </c>
    </row>
    <row r="46" spans="1:31" ht="15" thickBot="1" x14ac:dyDescent="0.35"/>
    <row r="47" spans="1:31" x14ac:dyDescent="0.3">
      <c r="A47" s="31" t="s">
        <v>38</v>
      </c>
      <c r="B47" s="34" t="s">
        <v>57</v>
      </c>
      <c r="C47" s="31" t="s">
        <v>58</v>
      </c>
      <c r="D47" s="31" t="s">
        <v>17</v>
      </c>
      <c r="E47" s="35" t="s">
        <v>41</v>
      </c>
      <c r="F47" s="37"/>
      <c r="G47" s="35" t="s">
        <v>42</v>
      </c>
      <c r="H47" s="37"/>
      <c r="I47" s="35" t="s">
        <v>43</v>
      </c>
      <c r="J47" s="37"/>
      <c r="K47" s="40" t="s">
        <v>47</v>
      </c>
      <c r="L47" s="38" t="s">
        <v>48</v>
      </c>
      <c r="M47" s="35" t="s">
        <v>43</v>
      </c>
      <c r="N47" s="36"/>
      <c r="O47" s="36"/>
      <c r="P47" s="36"/>
      <c r="Q47" s="37"/>
      <c r="R47" s="35" t="s">
        <v>42</v>
      </c>
      <c r="S47" s="36"/>
      <c r="T47" s="36"/>
      <c r="U47" s="36"/>
      <c r="V47" s="37"/>
      <c r="W47" s="35" t="s">
        <v>41</v>
      </c>
      <c r="X47" s="36"/>
      <c r="Y47" s="36"/>
      <c r="Z47" s="36"/>
      <c r="AA47" s="37"/>
      <c r="AB47" s="33" t="s">
        <v>54</v>
      </c>
      <c r="AC47" s="34"/>
      <c r="AD47" s="34"/>
      <c r="AE47" s="34"/>
    </row>
    <row r="48" spans="1:31" x14ac:dyDescent="0.3">
      <c r="A48" s="32"/>
      <c r="B48" s="34"/>
      <c r="C48" s="32"/>
      <c r="D48" s="32"/>
      <c r="E48" s="1" t="s">
        <v>39</v>
      </c>
      <c r="F48" s="10" t="s">
        <v>40</v>
      </c>
      <c r="G48" s="5" t="s">
        <v>39</v>
      </c>
      <c r="H48" s="10" t="s">
        <v>40</v>
      </c>
      <c r="I48" s="5" t="s">
        <v>39</v>
      </c>
      <c r="J48" s="10" t="s">
        <v>40</v>
      </c>
      <c r="K48" s="41"/>
      <c r="L48" s="39"/>
      <c r="M48" s="5" t="s">
        <v>49</v>
      </c>
      <c r="N48" s="1" t="s">
        <v>50</v>
      </c>
      <c r="O48" s="4" t="s">
        <v>51</v>
      </c>
      <c r="P48" s="4" t="s">
        <v>52</v>
      </c>
      <c r="Q48" s="6" t="s">
        <v>53</v>
      </c>
      <c r="R48" s="5" t="s">
        <v>49</v>
      </c>
      <c r="S48" s="1" t="s">
        <v>50</v>
      </c>
      <c r="T48" s="4" t="s">
        <v>51</v>
      </c>
      <c r="U48" s="4" t="s">
        <v>52</v>
      </c>
      <c r="V48" s="6" t="s">
        <v>53</v>
      </c>
      <c r="W48" s="5" t="s">
        <v>49</v>
      </c>
      <c r="X48" s="1" t="s">
        <v>50</v>
      </c>
      <c r="Y48" s="4" t="s">
        <v>51</v>
      </c>
      <c r="Z48" s="4" t="s">
        <v>52</v>
      </c>
      <c r="AA48" s="6" t="s">
        <v>53</v>
      </c>
      <c r="AB48" s="1" t="s">
        <v>41</v>
      </c>
      <c r="AC48" s="1" t="s">
        <v>42</v>
      </c>
      <c r="AD48" s="1" t="s">
        <v>43</v>
      </c>
      <c r="AE48" s="10" t="s">
        <v>55</v>
      </c>
    </row>
    <row r="49" spans="1:51" x14ac:dyDescent="0.3">
      <c r="A49" s="9">
        <v>36</v>
      </c>
      <c r="B49">
        <v>128</v>
      </c>
      <c r="C49" s="9">
        <v>20</v>
      </c>
      <c r="D49" s="9">
        <v>3</v>
      </c>
      <c r="E49">
        <v>16</v>
      </c>
      <c r="F49" s="8">
        <v>2</v>
      </c>
      <c r="G49" s="7">
        <v>64</v>
      </c>
      <c r="H49" s="8">
        <v>4</v>
      </c>
      <c r="I49" s="7">
        <v>256</v>
      </c>
      <c r="J49" s="8">
        <v>8</v>
      </c>
      <c r="K49" s="9">
        <v>1484464</v>
      </c>
      <c r="L49" s="9">
        <v>43259936</v>
      </c>
      <c r="M49" s="7">
        <v>45927</v>
      </c>
      <c r="N49">
        <v>26095</v>
      </c>
      <c r="O49">
        <f>M49-N49</f>
        <v>19832</v>
      </c>
      <c r="P49">
        <f>N49/M49*100</f>
        <v>56.818429246412784</v>
      </c>
      <c r="Q49" s="8">
        <f>O49/M49*100</f>
        <v>43.181570753587209</v>
      </c>
      <c r="R49" s="7">
        <v>181880</v>
      </c>
      <c r="S49">
        <v>132713</v>
      </c>
      <c r="T49">
        <f>R49-S49</f>
        <v>49167</v>
      </c>
      <c r="U49">
        <f>S49/R49*100</f>
        <v>72.967341104024626</v>
      </c>
      <c r="V49" s="8">
        <f>T49/R49*100</f>
        <v>27.03265889597537</v>
      </c>
      <c r="W49" s="7">
        <f>K49</f>
        <v>1484464</v>
      </c>
      <c r="X49">
        <v>1278027</v>
      </c>
      <c r="Y49">
        <f>W49-X49</f>
        <v>206437</v>
      </c>
      <c r="Z49">
        <f>X49/W49*100</f>
        <v>86.093499067676944</v>
      </c>
      <c r="AA49" s="8">
        <f>Y49/W49*100</f>
        <v>13.906500932323047</v>
      </c>
      <c r="AB49">
        <v>23.217571882818401</v>
      </c>
      <c r="AC49">
        <v>159.76392617338999</v>
      </c>
      <c r="AD49">
        <v>531.81570753587198</v>
      </c>
      <c r="AE49" s="8">
        <v>1000</v>
      </c>
    </row>
    <row r="50" spans="1:51" x14ac:dyDescent="0.3">
      <c r="A50" s="9">
        <v>35</v>
      </c>
      <c r="B50">
        <v>128</v>
      </c>
      <c r="C50" s="9">
        <v>40</v>
      </c>
      <c r="D50" s="9">
        <v>3</v>
      </c>
      <c r="E50">
        <v>16</v>
      </c>
      <c r="F50" s="8">
        <v>2</v>
      </c>
      <c r="G50" s="7">
        <v>64</v>
      </c>
      <c r="H50" s="8">
        <v>4</v>
      </c>
      <c r="I50" s="7">
        <v>256</v>
      </c>
      <c r="J50" s="8">
        <v>8</v>
      </c>
      <c r="K50" s="9">
        <v>1484409</v>
      </c>
      <c r="L50" s="9">
        <v>43458729</v>
      </c>
      <c r="M50" s="7">
        <v>47071</v>
      </c>
      <c r="N50">
        <v>27359</v>
      </c>
      <c r="O50">
        <f>M50-N50</f>
        <v>19712</v>
      </c>
      <c r="P50">
        <f>N50/M50*100</f>
        <v>58.122835716258415</v>
      </c>
      <c r="Q50" s="8">
        <f>O50/M50*100</f>
        <v>41.877164283741578</v>
      </c>
      <c r="R50" s="7">
        <v>165796</v>
      </c>
      <c r="S50">
        <v>116049</v>
      </c>
      <c r="T50">
        <f>R50-S50</f>
        <v>49747</v>
      </c>
      <c r="U50">
        <f>S50/R50*100</f>
        <v>69.995054162947241</v>
      </c>
      <c r="V50" s="8">
        <f>T50/R50*100</f>
        <v>30.004945837052766</v>
      </c>
      <c r="W50" s="7">
        <f>K50</f>
        <v>1484409</v>
      </c>
      <c r="X50">
        <v>1292752</v>
      </c>
      <c r="Y50">
        <f>W50-X50</f>
        <v>191657</v>
      </c>
      <c r="Z50">
        <f>X50/W50*100</f>
        <v>87.08866626381274</v>
      </c>
      <c r="AA50" s="8">
        <f>Y50/W50*100</f>
        <v>12.911333736187263</v>
      </c>
      <c r="AB50">
        <v>23.1632275768035</v>
      </c>
      <c r="AC50">
        <v>171.65715045135499</v>
      </c>
      <c r="AD50">
        <v>518.77164283741502</v>
      </c>
      <c r="AE50" s="8">
        <v>1000</v>
      </c>
    </row>
    <row r="51" spans="1:51" x14ac:dyDescent="0.3">
      <c r="A51" s="9">
        <v>12</v>
      </c>
      <c r="B51">
        <v>128</v>
      </c>
      <c r="C51" s="9">
        <v>50</v>
      </c>
      <c r="D51" s="9">
        <v>2</v>
      </c>
      <c r="E51">
        <v>16</v>
      </c>
      <c r="F51" s="8">
        <v>2</v>
      </c>
      <c r="G51" s="7">
        <v>64</v>
      </c>
      <c r="H51" s="8">
        <v>4</v>
      </c>
      <c r="I51" s="7"/>
      <c r="J51" s="8"/>
      <c r="K51" s="9">
        <v>1484498</v>
      </c>
      <c r="L51" s="9">
        <v>77512954</v>
      </c>
      <c r="M51" s="7"/>
      <c r="Q51" s="8"/>
      <c r="R51" s="7">
        <v>183008</v>
      </c>
      <c r="S51">
        <v>132485</v>
      </c>
      <c r="T51">
        <f>R51-S51</f>
        <v>50523</v>
      </c>
      <c r="U51">
        <f>S51/R51*100</f>
        <v>72.393010141633155</v>
      </c>
      <c r="V51" s="8">
        <f>T51/R51*100</f>
        <v>27.606989858366848</v>
      </c>
      <c r="W51" s="7">
        <v>1484498</v>
      </c>
      <c r="X51">
        <v>1277198</v>
      </c>
      <c r="Y51">
        <f>W51-X51</f>
        <v>207300</v>
      </c>
      <c r="Z51">
        <f>X51/W51*100</f>
        <v>86.035683443157211</v>
      </c>
      <c r="AA51" s="8">
        <f>Y51/W51*100</f>
        <v>13.964316556842785</v>
      </c>
      <c r="AB51">
        <v>41.785565205473098</v>
      </c>
      <c r="AC51">
        <v>292.06989858366802</v>
      </c>
      <c r="AE51" s="8">
        <v>1000</v>
      </c>
    </row>
    <row r="52" spans="1:51" x14ac:dyDescent="0.3">
      <c r="A52" s="9">
        <v>16</v>
      </c>
      <c r="B52">
        <v>128</v>
      </c>
      <c r="C52" s="9">
        <v>50</v>
      </c>
      <c r="D52" s="9">
        <v>2</v>
      </c>
      <c r="E52">
        <v>16</v>
      </c>
      <c r="F52" s="8">
        <v>4</v>
      </c>
      <c r="G52" s="7">
        <v>64</v>
      </c>
      <c r="H52" s="8">
        <v>4</v>
      </c>
      <c r="I52" s="7"/>
      <c r="J52" s="8"/>
      <c r="K52" s="9">
        <v>1484498</v>
      </c>
      <c r="L52" s="9">
        <v>74919114</v>
      </c>
      <c r="M52" s="7"/>
      <c r="Q52" s="8"/>
      <c r="R52" s="7">
        <v>175816</v>
      </c>
      <c r="S52">
        <v>126920</v>
      </c>
      <c r="T52">
        <f>R52-S52</f>
        <v>48896</v>
      </c>
      <c r="U52">
        <f>S52/R52*100</f>
        <v>72.189106793465896</v>
      </c>
      <c r="V52" s="8">
        <f>T52/R52*100</f>
        <v>27.810893206534104</v>
      </c>
      <c r="W52" s="7">
        <v>1484498</v>
      </c>
      <c r="X52">
        <v>1289638</v>
      </c>
      <c r="Y52">
        <f>W52-X52</f>
        <v>194860</v>
      </c>
      <c r="Z52">
        <f>X52/W52*100</f>
        <v>86.873677162246082</v>
      </c>
      <c r="AA52" s="8">
        <f>Y52/W52*100</f>
        <v>13.126322837753907</v>
      </c>
      <c r="AB52">
        <v>39.605687917566897</v>
      </c>
      <c r="AC52">
        <v>294.10893206534098</v>
      </c>
      <c r="AE52" s="8">
        <v>1000</v>
      </c>
    </row>
    <row r="53" spans="1:51" x14ac:dyDescent="0.3">
      <c r="A53" s="9">
        <v>17</v>
      </c>
      <c r="B53">
        <v>128</v>
      </c>
      <c r="C53" s="9">
        <v>50</v>
      </c>
      <c r="D53" s="9">
        <v>2</v>
      </c>
      <c r="E53">
        <v>16</v>
      </c>
      <c r="F53" s="8">
        <v>8</v>
      </c>
      <c r="G53" s="7">
        <v>64</v>
      </c>
      <c r="H53" s="8">
        <v>4</v>
      </c>
      <c r="I53" s="7"/>
      <c r="J53" s="8"/>
      <c r="K53" s="9">
        <v>1484498</v>
      </c>
      <c r="L53" s="9">
        <v>76811930</v>
      </c>
      <c r="M53" s="7"/>
      <c r="Q53" s="8"/>
      <c r="R53" s="7">
        <v>162226</v>
      </c>
      <c r="S53">
        <v>111379</v>
      </c>
      <c r="T53">
        <f>R53-S53</f>
        <v>50847</v>
      </c>
      <c r="U53">
        <f>S53/R53*100</f>
        <v>68.656688816835782</v>
      </c>
      <c r="V53" s="8">
        <f>T53/R53*100</f>
        <v>31.343311183164229</v>
      </c>
      <c r="W53" s="7">
        <v>1484498</v>
      </c>
      <c r="X53">
        <v>1304551</v>
      </c>
      <c r="Y53">
        <f>W53-X53</f>
        <v>179947</v>
      </c>
      <c r="Z53">
        <f>X53/W53*100</f>
        <v>87.878259182565415</v>
      </c>
      <c r="AA53" s="8">
        <f>Y53/W53*100</f>
        <v>12.12174081743458</v>
      </c>
      <c r="AB53">
        <v>40.933027983041001</v>
      </c>
      <c r="AC53">
        <v>329.43311183164201</v>
      </c>
      <c r="AE53" s="8">
        <v>1000</v>
      </c>
    </row>
    <row r="54" spans="1:51" x14ac:dyDescent="0.3">
      <c r="A54" s="9">
        <v>13</v>
      </c>
      <c r="B54">
        <v>128</v>
      </c>
      <c r="C54" s="9">
        <v>50</v>
      </c>
      <c r="D54" s="9">
        <v>2</v>
      </c>
      <c r="E54">
        <v>32</v>
      </c>
      <c r="F54" s="8">
        <v>2</v>
      </c>
      <c r="G54" s="7">
        <v>64</v>
      </c>
      <c r="H54" s="8">
        <v>4</v>
      </c>
      <c r="I54" s="7"/>
      <c r="J54" s="8"/>
      <c r="K54" s="9">
        <v>1484498</v>
      </c>
      <c r="L54" s="9">
        <v>74174826</v>
      </c>
      <c r="M54" s="7"/>
      <c r="Q54" s="8"/>
      <c r="R54" s="7">
        <v>118193</v>
      </c>
      <c r="S54">
        <v>69343</v>
      </c>
      <c r="T54">
        <f>R54-S54</f>
        <v>48850</v>
      </c>
      <c r="U54">
        <f>S54/R54*100</f>
        <v>58.66929513592175</v>
      </c>
      <c r="V54" s="8">
        <f>T54/R54*100</f>
        <v>41.330704864078243</v>
      </c>
      <c r="W54" s="7">
        <v>1484498</v>
      </c>
      <c r="X54">
        <v>1348775</v>
      </c>
      <c r="Y54">
        <f>W54-X54</f>
        <v>135723</v>
      </c>
      <c r="Z54">
        <f>X54/W54*100</f>
        <v>90.857313381358551</v>
      </c>
      <c r="AA54" s="8">
        <f>Y54/W54*100</f>
        <v>9.1426866186414539</v>
      </c>
      <c r="AB54">
        <v>40.250198088965298</v>
      </c>
      <c r="AC54">
        <v>429.307048640782</v>
      </c>
      <c r="AE54" s="8">
        <v>1000</v>
      </c>
      <c r="AM54" t="s">
        <v>60</v>
      </c>
      <c r="AN54" t="s">
        <v>61</v>
      </c>
      <c r="AO54" t="s">
        <v>62</v>
      </c>
    </row>
    <row r="55" spans="1:51" x14ac:dyDescent="0.3">
      <c r="A55" s="9">
        <v>18</v>
      </c>
      <c r="B55">
        <v>128</v>
      </c>
      <c r="C55" s="9">
        <v>50</v>
      </c>
      <c r="D55" s="9">
        <v>2</v>
      </c>
      <c r="E55">
        <v>32</v>
      </c>
      <c r="F55" s="8">
        <v>4</v>
      </c>
      <c r="G55" s="7">
        <v>64</v>
      </c>
      <c r="H55" s="8">
        <v>4</v>
      </c>
      <c r="I55" s="7"/>
      <c r="J55" s="8"/>
      <c r="K55" s="9">
        <v>1484498</v>
      </c>
      <c r="L55" s="9">
        <v>72403682</v>
      </c>
      <c r="M55" s="7"/>
      <c r="Q55" s="8"/>
      <c r="R55" s="7">
        <v>119897</v>
      </c>
      <c r="S55">
        <v>72654</v>
      </c>
      <c r="T55">
        <f>R55-S55</f>
        <v>47243</v>
      </c>
      <c r="U55">
        <f>S55/R55*100</f>
        <v>60.59701243567396</v>
      </c>
      <c r="V55" s="8">
        <f>T55/R55*100</f>
        <v>39.402987564326047</v>
      </c>
      <c r="W55" s="7">
        <v>1484498</v>
      </c>
      <c r="X55">
        <v>1347282</v>
      </c>
      <c r="Y55">
        <f>W55-X55</f>
        <v>137216</v>
      </c>
      <c r="Z55">
        <f>X55/W55*100</f>
        <v>90.75674066250005</v>
      </c>
      <c r="AA55" s="8">
        <f>Y55/W55*100</f>
        <v>9.2432593374999499</v>
      </c>
      <c r="AB55">
        <v>38.9001247669351</v>
      </c>
      <c r="AC55">
        <v>410.02987564326003</v>
      </c>
      <c r="AE55" s="8">
        <v>1000</v>
      </c>
    </row>
    <row r="56" spans="1:51" x14ac:dyDescent="0.3">
      <c r="A56" s="9">
        <v>19</v>
      </c>
      <c r="B56">
        <v>128</v>
      </c>
      <c r="C56" s="9">
        <v>50</v>
      </c>
      <c r="D56" s="9">
        <v>2</v>
      </c>
      <c r="E56">
        <v>32</v>
      </c>
      <c r="F56" s="8">
        <v>8</v>
      </c>
      <c r="G56" s="7">
        <v>64</v>
      </c>
      <c r="H56" s="8">
        <v>4</v>
      </c>
      <c r="I56" s="7"/>
      <c r="J56" s="8"/>
      <c r="K56" s="9">
        <v>1484496</v>
      </c>
      <c r="L56" s="9">
        <v>71400296</v>
      </c>
      <c r="M56" s="7"/>
      <c r="Q56" s="8"/>
      <c r="R56" s="7">
        <v>102016</v>
      </c>
      <c r="S56">
        <v>53376</v>
      </c>
      <c r="T56">
        <f>R56-S56</f>
        <v>48640</v>
      </c>
      <c r="U56">
        <f>S56/R56*100</f>
        <v>52.321204516938522</v>
      </c>
      <c r="V56" s="8">
        <f>T56/R56*100</f>
        <v>47.678795483061478</v>
      </c>
      <c r="W56" s="7">
        <v>1484496</v>
      </c>
      <c r="X56">
        <v>1366323</v>
      </c>
      <c r="Y56">
        <f>W56-X56</f>
        <v>118173</v>
      </c>
      <c r="Z56">
        <f>X56/W56*100</f>
        <v>92.039520483719727</v>
      </c>
      <c r="AA56" s="8">
        <f>Y56/W56*100</f>
        <v>7.9604795162802739</v>
      </c>
      <c r="AB56">
        <v>40.228284202987503</v>
      </c>
      <c r="AC56">
        <v>492.78795483061401</v>
      </c>
      <c r="AE56" s="8">
        <v>1000</v>
      </c>
      <c r="AI56" t="s">
        <v>63</v>
      </c>
      <c r="AJ56" t="s">
        <v>64</v>
      </c>
      <c r="AK56" t="s">
        <v>65</v>
      </c>
      <c r="AL56" t="s">
        <v>66</v>
      </c>
      <c r="AM56" t="s">
        <v>67</v>
      </c>
      <c r="AN56" t="s">
        <v>68</v>
      </c>
      <c r="AQ56">
        <v>128</v>
      </c>
      <c r="AR56">
        <v>150</v>
      </c>
      <c r="AX56">
        <v>128</v>
      </c>
      <c r="AY56">
        <v>150</v>
      </c>
    </row>
    <row r="57" spans="1:51" x14ac:dyDescent="0.3">
      <c r="A57" s="9">
        <v>14</v>
      </c>
      <c r="B57">
        <v>128</v>
      </c>
      <c r="C57" s="9">
        <v>50</v>
      </c>
      <c r="D57" s="9">
        <v>2</v>
      </c>
      <c r="E57">
        <v>64</v>
      </c>
      <c r="F57" s="8">
        <v>2</v>
      </c>
      <c r="G57" s="7">
        <v>64</v>
      </c>
      <c r="H57" s="8">
        <v>4</v>
      </c>
      <c r="I57" s="7"/>
      <c r="J57" s="8"/>
      <c r="K57" s="9">
        <v>1484498</v>
      </c>
      <c r="L57" s="9">
        <v>57344970</v>
      </c>
      <c r="M57" s="7"/>
      <c r="Q57" s="8"/>
      <c r="R57" s="7">
        <v>69854</v>
      </c>
      <c r="S57">
        <v>31989</v>
      </c>
      <c r="T57">
        <f>R57-S57</f>
        <v>37865</v>
      </c>
      <c r="U57">
        <f>S57/R57*100</f>
        <v>45.794084805451369</v>
      </c>
      <c r="V57" s="8">
        <f>T57/R57*100</f>
        <v>54.205915194548624</v>
      </c>
      <c r="W57" s="7">
        <v>1484498</v>
      </c>
      <c r="X57">
        <v>1402737</v>
      </c>
      <c r="Y57">
        <f>W57-X57</f>
        <v>81761</v>
      </c>
      <c r="Z57">
        <f>X57/W57*100</f>
        <v>94.492346907843597</v>
      </c>
      <c r="AA57" s="8">
        <f>Y57/W57*100</f>
        <v>5.5076530921564064</v>
      </c>
      <c r="AB57">
        <v>31.7359621381873</v>
      </c>
      <c r="AC57">
        <v>558.05915194548595</v>
      </c>
      <c r="AE57" s="8">
        <v>1000</v>
      </c>
      <c r="AH57">
        <v>2</v>
      </c>
      <c r="AI57">
        <v>23.5993746598872</v>
      </c>
      <c r="AJ57">
        <v>22.894383895055299</v>
      </c>
      <c r="AK57">
        <v>22.208802178424801</v>
      </c>
      <c r="AP57">
        <v>16</v>
      </c>
      <c r="AQ57">
        <f>AB61</f>
        <v>23.5993746598872</v>
      </c>
      <c r="AR57">
        <f>AB79</f>
        <v>23.6017110295154</v>
      </c>
      <c r="AW57">
        <v>2</v>
      </c>
      <c r="AX57">
        <v>23.5993746598872</v>
      </c>
      <c r="AY57" s="42">
        <f>AB79</f>
        <v>23.6017110295154</v>
      </c>
    </row>
    <row r="58" spans="1:51" x14ac:dyDescent="0.3">
      <c r="A58" s="9">
        <v>20</v>
      </c>
      <c r="B58">
        <v>128</v>
      </c>
      <c r="C58" s="9">
        <v>50</v>
      </c>
      <c r="D58" s="9">
        <v>2</v>
      </c>
      <c r="E58">
        <v>64</v>
      </c>
      <c r="F58" s="8">
        <v>4</v>
      </c>
      <c r="G58" s="7">
        <v>64</v>
      </c>
      <c r="H58" s="8">
        <v>4</v>
      </c>
      <c r="I58" s="7"/>
      <c r="J58" s="8"/>
      <c r="K58" s="9">
        <v>1484496</v>
      </c>
      <c r="L58" s="9">
        <v>64343592</v>
      </c>
      <c r="M58" s="7"/>
      <c r="Q58" s="8"/>
      <c r="R58" s="7">
        <v>56972</v>
      </c>
      <c r="S58">
        <v>13523</v>
      </c>
      <c r="T58">
        <f>R58-S58</f>
        <v>43449</v>
      </c>
      <c r="U58">
        <f>S58/R58*100</f>
        <v>23.736221301692058</v>
      </c>
      <c r="V58" s="8">
        <f>T58/R58*100</f>
        <v>76.263778698307931</v>
      </c>
      <c r="W58" s="7">
        <v>1484496</v>
      </c>
      <c r="X58">
        <v>1416973</v>
      </c>
      <c r="Y58">
        <f>W58-X58</f>
        <v>67523</v>
      </c>
      <c r="Z58">
        <f>X58/W58*100</f>
        <v>95.451452883672303</v>
      </c>
      <c r="AA58" s="8">
        <f>Y58/W58*100</f>
        <v>4.548547116327696</v>
      </c>
      <c r="AB58">
        <v>36.4167066064566</v>
      </c>
      <c r="AC58">
        <v>778.63778698307897</v>
      </c>
      <c r="AE58" s="8">
        <v>1000</v>
      </c>
      <c r="AH58">
        <v>4</v>
      </c>
      <c r="AI58">
        <v>22.760841093026901</v>
      </c>
      <c r="AJ58">
        <v>23.342172193760099</v>
      </c>
      <c r="AK58" s="42">
        <v>23.6051104355187</v>
      </c>
      <c r="AP58">
        <v>32</v>
      </c>
      <c r="AQ58">
        <f>AB65</f>
        <v>22.894383895055299</v>
      </c>
      <c r="AR58" cm="1">
        <f t="array" ref="AR58:AR59">AB82:AB83</f>
        <v>23.7838051109199</v>
      </c>
      <c r="AW58">
        <v>4</v>
      </c>
      <c r="AX58">
        <v>22.760841093026901</v>
      </c>
      <c r="AY58" cm="1">
        <f t="array" ref="AY58:AY59">AB80:AB81</f>
        <v>23.026761672473999</v>
      </c>
    </row>
    <row r="59" spans="1:51" x14ac:dyDescent="0.3">
      <c r="A59" s="9">
        <v>21</v>
      </c>
      <c r="B59" s="42">
        <v>128</v>
      </c>
      <c r="C59" s="9">
        <v>50</v>
      </c>
      <c r="D59" s="9">
        <v>2</v>
      </c>
      <c r="E59" s="42">
        <v>64</v>
      </c>
      <c r="F59" s="8">
        <v>8</v>
      </c>
      <c r="G59" s="7">
        <v>64</v>
      </c>
      <c r="H59" s="8">
        <v>4</v>
      </c>
      <c r="I59" s="7"/>
      <c r="J59" s="8"/>
      <c r="K59" s="9">
        <v>1484496</v>
      </c>
      <c r="L59" s="9">
        <v>57938200</v>
      </c>
      <c r="M59" s="7"/>
      <c r="N59" s="42"/>
      <c r="O59" s="42"/>
      <c r="P59" s="42"/>
      <c r="Q59" s="8"/>
      <c r="R59" s="7">
        <v>51235</v>
      </c>
      <c r="S59" s="42">
        <v>11359</v>
      </c>
      <c r="T59" s="42">
        <f>R59-S59</f>
        <v>39876</v>
      </c>
      <c r="U59" s="42">
        <f>S59/R59*100</f>
        <v>22.17039133404899</v>
      </c>
      <c r="V59" s="8">
        <f>T59/R59*100</f>
        <v>77.829608665951014</v>
      </c>
      <c r="W59" s="7">
        <v>1484496</v>
      </c>
      <c r="X59" s="42">
        <v>1423396</v>
      </c>
      <c r="Y59" s="42">
        <f>W59-X59</f>
        <v>61100</v>
      </c>
      <c r="Z59" s="42">
        <f>X59/W59*100</f>
        <v>95.884124982485645</v>
      </c>
      <c r="AA59" s="8">
        <f>Y59/W59*100</f>
        <v>4.1158750175143615</v>
      </c>
      <c r="AB59" s="42">
        <v>33.692234195913002</v>
      </c>
      <c r="AC59" s="42">
        <v>794.29608665951002</v>
      </c>
      <c r="AD59" s="42"/>
      <c r="AE59" s="8">
        <v>1000</v>
      </c>
      <c r="AH59">
        <v>8</v>
      </c>
      <c r="AI59">
        <v>23.721439217276501</v>
      </c>
      <c r="AJ59">
        <v>23.376445084733199</v>
      </c>
      <c r="AK59" s="42">
        <v>23.396310211796401</v>
      </c>
      <c r="AP59">
        <v>64</v>
      </c>
      <c r="AQ59">
        <f>AB68</f>
        <v>22.208802178424801</v>
      </c>
      <c r="AR59">
        <v>23.209155607740499</v>
      </c>
      <c r="AW59">
        <v>8</v>
      </c>
      <c r="AX59">
        <v>23.721439217276501</v>
      </c>
      <c r="AY59" s="42">
        <v>22.643703991432801</v>
      </c>
    </row>
    <row r="60" spans="1:51" hidden="1" x14ac:dyDescent="0.3">
      <c r="A60" s="9">
        <v>15</v>
      </c>
      <c r="B60">
        <v>128</v>
      </c>
      <c r="C60" s="9">
        <v>50</v>
      </c>
      <c r="D60" s="9">
        <v>2</v>
      </c>
      <c r="E60">
        <v>128</v>
      </c>
      <c r="F60" s="8">
        <v>2</v>
      </c>
      <c r="G60" s="7">
        <v>64</v>
      </c>
      <c r="H60" s="8">
        <v>4</v>
      </c>
      <c r="I60" s="7"/>
      <c r="J60" s="8"/>
      <c r="K60" s="9">
        <v>1484498</v>
      </c>
      <c r="L60" s="9">
        <v>39726058</v>
      </c>
      <c r="M60" s="7"/>
      <c r="Q60" s="8"/>
      <c r="R60" s="7">
        <v>34137</v>
      </c>
      <c r="S60">
        <v>6974</v>
      </c>
      <c r="T60">
        <f>R60-S60</f>
        <v>27163</v>
      </c>
      <c r="U60">
        <f>S60/R60*100</f>
        <v>20.429446055599495</v>
      </c>
      <c r="V60" s="8">
        <f>T60/R60*100</f>
        <v>79.570553944400501</v>
      </c>
      <c r="W60" s="7">
        <v>1484498</v>
      </c>
      <c r="X60">
        <v>1442288</v>
      </c>
      <c r="Y60">
        <f>W60-X60</f>
        <v>42210</v>
      </c>
      <c r="Z60">
        <f>X60/W60*100</f>
        <v>97.156614559265151</v>
      </c>
      <c r="AA60" s="8">
        <f>Y60/W60*100</f>
        <v>2.8433854407348478</v>
      </c>
      <c r="AB60">
        <v>24.079917130188999</v>
      </c>
      <c r="AC60">
        <v>811.70553944400501</v>
      </c>
      <c r="AE60" s="8">
        <v>1000</v>
      </c>
      <c r="AI60">
        <v>22.436224652577799</v>
      </c>
      <c r="AK60" s="42"/>
      <c r="AX60" s="42">
        <v>22.436224652577799</v>
      </c>
    </row>
    <row r="61" spans="1:51" x14ac:dyDescent="0.3">
      <c r="A61" s="9">
        <v>1</v>
      </c>
      <c r="B61">
        <v>128</v>
      </c>
      <c r="C61" s="9">
        <v>50</v>
      </c>
      <c r="D61" s="9">
        <v>3</v>
      </c>
      <c r="E61">
        <v>16</v>
      </c>
      <c r="F61" s="8">
        <v>2</v>
      </c>
      <c r="G61" s="7">
        <v>64</v>
      </c>
      <c r="H61" s="8">
        <v>4</v>
      </c>
      <c r="I61" s="7">
        <v>256</v>
      </c>
      <c r="J61" s="8">
        <v>8</v>
      </c>
      <c r="K61" s="9">
        <v>1484498</v>
      </c>
      <c r="L61" s="9">
        <v>43530174</v>
      </c>
      <c r="M61" s="7">
        <v>47763</v>
      </c>
      <c r="N61">
        <v>27718</v>
      </c>
      <c r="O61">
        <f>M61-N61</f>
        <v>20045</v>
      </c>
      <c r="P61">
        <f>N61/M61*100</f>
        <v>58.032368151079282</v>
      </c>
      <c r="Q61" s="8">
        <f>O61/M61*100</f>
        <v>41.967631848920711</v>
      </c>
      <c r="R61" s="7">
        <v>182303</v>
      </c>
      <c r="S61">
        <v>130967</v>
      </c>
      <c r="T61">
        <f>R61-S61</f>
        <v>51336</v>
      </c>
      <c r="U61">
        <f>S61/R61*100</f>
        <v>71.840287872388274</v>
      </c>
      <c r="V61" s="8">
        <f>T61/R61*100</f>
        <v>28.159712127611726</v>
      </c>
      <c r="W61" s="7">
        <v>1484498</v>
      </c>
      <c r="X61">
        <v>1277840</v>
      </c>
      <c r="Y61">
        <f>W61-X61</f>
        <v>206658</v>
      </c>
      <c r="Z61">
        <f>X61/W61*100</f>
        <v>86.078930385894765</v>
      </c>
      <c r="AA61" s="8">
        <f>Y61/W61*100</f>
        <v>13.921069614105239</v>
      </c>
      <c r="AB61">
        <v>23.5993746598872</v>
      </c>
      <c r="AC61">
        <v>162.33935528193101</v>
      </c>
      <c r="AD61">
        <v>519.67631848920701</v>
      </c>
      <c r="AE61" s="8">
        <v>1000</v>
      </c>
      <c r="AK61" s="42"/>
    </row>
    <row r="62" spans="1:51" x14ac:dyDescent="0.3">
      <c r="A62" s="9">
        <v>5</v>
      </c>
      <c r="B62">
        <v>128</v>
      </c>
      <c r="C62" s="9">
        <v>50</v>
      </c>
      <c r="D62" s="9">
        <v>3</v>
      </c>
      <c r="E62">
        <v>16</v>
      </c>
      <c r="F62" s="8">
        <v>4</v>
      </c>
      <c r="G62" s="7">
        <v>64</v>
      </c>
      <c r="H62" s="8">
        <v>4</v>
      </c>
      <c r="I62" s="7">
        <v>256</v>
      </c>
      <c r="J62" s="8">
        <v>8</v>
      </c>
      <c r="K62" s="9">
        <v>1484498</v>
      </c>
      <c r="L62" s="9">
        <v>43052898</v>
      </c>
      <c r="M62" s="7">
        <v>46010</v>
      </c>
      <c r="N62">
        <v>26169</v>
      </c>
      <c r="O62">
        <f>M62-N62</f>
        <v>19841</v>
      </c>
      <c r="P62">
        <f>N62/M62*100</f>
        <v>56.87676592045208</v>
      </c>
      <c r="Q62" s="8">
        <f>O62/M62*100</f>
        <v>43.12323407954792</v>
      </c>
      <c r="R62" s="7">
        <v>175501</v>
      </c>
      <c r="S62">
        <v>126021</v>
      </c>
      <c r="T62">
        <f>R62-S62</f>
        <v>49480</v>
      </c>
      <c r="U62">
        <f>S62/R62*100</f>
        <v>71.806428453399135</v>
      </c>
      <c r="V62" s="8">
        <f>T62/R62*100</f>
        <v>28.193571546600875</v>
      </c>
      <c r="W62" s="7">
        <v>1484498</v>
      </c>
      <c r="X62">
        <v>1289630</v>
      </c>
      <c r="Y62">
        <f>W62-X62</f>
        <v>194868</v>
      </c>
      <c r="Z62">
        <f>X62/W62*100</f>
        <v>86.873138259532851</v>
      </c>
      <c r="AA62" s="8">
        <f>Y62/W62*100</f>
        <v>13.126861740467147</v>
      </c>
      <c r="AB62">
        <v>22.760841093026901</v>
      </c>
      <c r="AC62">
        <v>165.77337008085601</v>
      </c>
      <c r="AD62">
        <v>531.23234079547899</v>
      </c>
      <c r="AE62" s="8">
        <v>1000</v>
      </c>
      <c r="AK62" s="42"/>
    </row>
    <row r="63" spans="1:51" hidden="1" x14ac:dyDescent="0.3">
      <c r="A63" s="9">
        <v>6</v>
      </c>
      <c r="B63">
        <v>128</v>
      </c>
      <c r="C63" s="9">
        <v>50</v>
      </c>
      <c r="D63" s="9">
        <v>3</v>
      </c>
      <c r="E63">
        <v>16</v>
      </c>
      <c r="F63" s="8">
        <v>6</v>
      </c>
      <c r="G63" s="7">
        <v>64</v>
      </c>
      <c r="H63" s="8">
        <v>4</v>
      </c>
      <c r="I63" s="7">
        <v>256</v>
      </c>
      <c r="J63" s="8">
        <v>8</v>
      </c>
      <c r="K63" s="9">
        <v>1484498</v>
      </c>
      <c r="L63" s="9">
        <v>44434658</v>
      </c>
      <c r="M63" s="7">
        <v>47177</v>
      </c>
      <c r="N63">
        <v>27363</v>
      </c>
      <c r="O63">
        <f>M63-N63</f>
        <v>19814</v>
      </c>
      <c r="P63">
        <f>N63/M63*100</f>
        <v>58.000720690166816</v>
      </c>
      <c r="Q63" s="8">
        <f>O63/M63*100</f>
        <v>41.999279309833184</v>
      </c>
      <c r="R63" s="7">
        <v>235118</v>
      </c>
      <c r="S63">
        <v>183989</v>
      </c>
      <c r="T63">
        <f>R63-S63</f>
        <v>51129</v>
      </c>
      <c r="U63">
        <f>S63/R63*100</f>
        <v>78.253898042684952</v>
      </c>
      <c r="V63" s="8">
        <f>T63/R63*100</f>
        <v>21.746101957315052</v>
      </c>
      <c r="W63" s="7">
        <v>1484498</v>
      </c>
      <c r="X63">
        <v>1223184</v>
      </c>
      <c r="Y63">
        <f>W63-X63</f>
        <v>261314</v>
      </c>
      <c r="Z63">
        <f>X63/W63*100</f>
        <v>82.397147049036107</v>
      </c>
      <c r="AA63" s="8">
        <f>Y63/W63*100</f>
        <v>17.602852950963896</v>
      </c>
      <c r="AB63">
        <v>23.721439217276501</v>
      </c>
      <c r="AC63">
        <v>129.07816295785301</v>
      </c>
      <c r="AD63">
        <v>519.99279309833105</v>
      </c>
      <c r="AE63" s="8">
        <v>1000</v>
      </c>
    </row>
    <row r="64" spans="1:51" x14ac:dyDescent="0.3">
      <c r="A64" s="9">
        <v>7</v>
      </c>
      <c r="B64" s="42">
        <v>128</v>
      </c>
      <c r="C64" s="9">
        <v>50</v>
      </c>
      <c r="D64" s="9">
        <v>3</v>
      </c>
      <c r="E64">
        <v>16</v>
      </c>
      <c r="F64" s="8">
        <v>8</v>
      </c>
      <c r="G64" s="7">
        <v>64</v>
      </c>
      <c r="H64" s="8">
        <v>4</v>
      </c>
      <c r="I64" s="7">
        <v>256</v>
      </c>
      <c r="J64" s="8">
        <v>8</v>
      </c>
      <c r="K64" s="9">
        <v>1484498</v>
      </c>
      <c r="L64" s="9">
        <v>42786782</v>
      </c>
      <c r="M64" s="7">
        <v>45755</v>
      </c>
      <c r="N64" s="42">
        <v>26035</v>
      </c>
      <c r="O64" s="42">
        <f>M64-N64</f>
        <v>19720</v>
      </c>
      <c r="P64" s="42">
        <f>N64/M64*100</f>
        <v>56.900885149164026</v>
      </c>
      <c r="Q64" s="8">
        <f>O64/M64*100</f>
        <v>43.099114850835974</v>
      </c>
      <c r="R64" s="7">
        <v>164465</v>
      </c>
      <c r="S64" s="42">
        <v>115036</v>
      </c>
      <c r="T64" s="42">
        <f>R64-S64</f>
        <v>49429</v>
      </c>
      <c r="U64" s="42">
        <f>S64/R64*100</f>
        <v>69.945581126683493</v>
      </c>
      <c r="V64" s="8">
        <f>T64/R64*100</f>
        <v>30.054418873316514</v>
      </c>
      <c r="W64" s="7">
        <v>1484498</v>
      </c>
      <c r="X64" s="42">
        <v>1303265</v>
      </c>
      <c r="Y64" s="42">
        <f>W64-X64</f>
        <v>181233</v>
      </c>
      <c r="Z64" s="42">
        <f>X64/W64*100</f>
        <v>87.791630571412014</v>
      </c>
      <c r="AA64" s="8">
        <f>Y64/W64*100</f>
        <v>12.20836942858798</v>
      </c>
      <c r="AB64" s="42">
        <v>22.436224652577799</v>
      </c>
      <c r="AC64">
        <v>175.58630395293599</v>
      </c>
      <c r="AD64">
        <v>530.99114850835895</v>
      </c>
      <c r="AE64" s="8">
        <v>1000</v>
      </c>
    </row>
    <row r="65" spans="1:31" x14ac:dyDescent="0.3">
      <c r="A65" s="9">
        <v>2</v>
      </c>
      <c r="B65">
        <v>128</v>
      </c>
      <c r="C65" s="9">
        <v>50</v>
      </c>
      <c r="D65" s="9">
        <v>3</v>
      </c>
      <c r="E65">
        <v>32</v>
      </c>
      <c r="F65" s="8">
        <v>2</v>
      </c>
      <c r="G65" s="7">
        <v>64</v>
      </c>
      <c r="H65" s="8">
        <v>4</v>
      </c>
      <c r="I65" s="7">
        <v>256</v>
      </c>
      <c r="J65" s="8">
        <v>8</v>
      </c>
      <c r="K65" s="9">
        <v>1484498</v>
      </c>
      <c r="L65" s="9">
        <v>41843038</v>
      </c>
      <c r="M65" s="7">
        <v>43773</v>
      </c>
      <c r="N65">
        <v>23567</v>
      </c>
      <c r="O65">
        <f>M65-N65</f>
        <v>20206</v>
      </c>
      <c r="P65">
        <f>N65/M65*100</f>
        <v>53.839124574509398</v>
      </c>
      <c r="Q65" s="8">
        <f>O65/M65*100</f>
        <v>46.160875425490602</v>
      </c>
      <c r="R65" s="7">
        <v>119928</v>
      </c>
      <c r="S65">
        <v>72792</v>
      </c>
      <c r="T65">
        <f>R65-S65</f>
        <v>47136</v>
      </c>
      <c r="U65">
        <f>S65/R65*100</f>
        <v>60.696417850710425</v>
      </c>
      <c r="V65" s="8">
        <f>T65/R65*100</f>
        <v>39.303582149289575</v>
      </c>
      <c r="W65" s="7">
        <v>1484498</v>
      </c>
      <c r="X65">
        <v>1347203</v>
      </c>
      <c r="Y65">
        <f>W65-X65</f>
        <v>137295</v>
      </c>
      <c r="Z65">
        <f>X65/W65*100</f>
        <v>90.751418998206802</v>
      </c>
      <c r="AA65" s="8">
        <f>Y65/W65*100</f>
        <v>9.2485810017931982</v>
      </c>
      <c r="AB65">
        <v>22.894383895055299</v>
      </c>
      <c r="AC65">
        <v>236.73235808617801</v>
      </c>
      <c r="AD65">
        <v>561.60875425490599</v>
      </c>
      <c r="AE65" s="8">
        <v>1000</v>
      </c>
    </row>
    <row r="66" spans="1:31" x14ac:dyDescent="0.3">
      <c r="A66" s="9">
        <v>8</v>
      </c>
      <c r="B66">
        <v>128</v>
      </c>
      <c r="C66" s="9">
        <v>50</v>
      </c>
      <c r="D66" s="9">
        <v>3</v>
      </c>
      <c r="E66">
        <v>32</v>
      </c>
      <c r="F66" s="8">
        <v>4</v>
      </c>
      <c r="G66" s="7">
        <v>64</v>
      </c>
      <c r="H66" s="8">
        <v>4</v>
      </c>
      <c r="I66" s="7">
        <v>256</v>
      </c>
      <c r="J66" s="8">
        <v>8</v>
      </c>
      <c r="K66" s="9">
        <v>1484498</v>
      </c>
      <c r="L66" s="9">
        <v>41805238</v>
      </c>
      <c r="M66" s="7">
        <v>45697</v>
      </c>
      <c r="N66">
        <v>25540</v>
      </c>
      <c r="O66">
        <f>M66-N66</f>
        <v>20157</v>
      </c>
      <c r="P66">
        <f>N66/M66*100</f>
        <v>55.889883362146307</v>
      </c>
      <c r="Q66" s="8">
        <f>O66/M66*100</f>
        <v>44.110116637853686</v>
      </c>
      <c r="R66" s="7">
        <v>101768</v>
      </c>
      <c r="S66">
        <v>51920</v>
      </c>
      <c r="T66">
        <f>R66-S66</f>
        <v>49848</v>
      </c>
      <c r="U66">
        <f>S66/R66*100</f>
        <v>51.018001729423787</v>
      </c>
      <c r="V66" s="8">
        <f>T66/R66*100</f>
        <v>48.981998270576213</v>
      </c>
      <c r="W66" s="7">
        <v>1484498</v>
      </c>
      <c r="X66">
        <v>1366484</v>
      </c>
      <c r="Y66">
        <f>W66-X66</f>
        <v>118014</v>
      </c>
      <c r="Z66">
        <f>X66/W66*100</f>
        <v>92.05024189995541</v>
      </c>
      <c r="AA66" s="8">
        <f>Y66/W66*100</f>
        <v>7.9497581000445949</v>
      </c>
      <c r="AB66">
        <v>23.342172193760099</v>
      </c>
      <c r="AC66">
        <v>281.04216395760199</v>
      </c>
      <c r="AD66">
        <v>541.10116637853605</v>
      </c>
      <c r="AE66" s="8">
        <v>1000</v>
      </c>
    </row>
    <row r="67" spans="1:31" x14ac:dyDescent="0.3">
      <c r="A67" s="9">
        <v>9</v>
      </c>
      <c r="B67">
        <v>128</v>
      </c>
      <c r="C67" s="9">
        <v>50</v>
      </c>
      <c r="D67" s="9">
        <v>3</v>
      </c>
      <c r="E67" s="42">
        <v>32</v>
      </c>
      <c r="F67" s="8">
        <v>8</v>
      </c>
      <c r="G67" s="7">
        <v>64</v>
      </c>
      <c r="H67" s="8">
        <v>4</v>
      </c>
      <c r="I67" s="7">
        <v>256</v>
      </c>
      <c r="J67" s="8">
        <v>8</v>
      </c>
      <c r="K67" s="9">
        <v>1484498</v>
      </c>
      <c r="L67" s="9">
        <v>41576650</v>
      </c>
      <c r="M67" s="7">
        <v>44593</v>
      </c>
      <c r="N67">
        <v>24484</v>
      </c>
      <c r="O67">
        <f>M67-N67</f>
        <v>20109</v>
      </c>
      <c r="P67">
        <f>N67/M67*100</f>
        <v>54.905478438319911</v>
      </c>
      <c r="Q67" s="8">
        <f>O67/M67*100</f>
        <v>45.094521561680082</v>
      </c>
      <c r="R67" s="7">
        <v>102550</v>
      </c>
      <c r="S67">
        <v>53531</v>
      </c>
      <c r="T67">
        <f>R67-S67</f>
        <v>49019</v>
      </c>
      <c r="U67">
        <f>S67/R67*100</f>
        <v>52.19990248659191</v>
      </c>
      <c r="V67" s="8">
        <f>T67/R67*100</f>
        <v>47.800097513408097</v>
      </c>
      <c r="W67" s="7">
        <v>1484498</v>
      </c>
      <c r="X67">
        <v>1365588</v>
      </c>
      <c r="Y67">
        <f>W67-X67</f>
        <v>118910</v>
      </c>
      <c r="Z67">
        <f>X67/W67*100</f>
        <v>91.989884796072474</v>
      </c>
      <c r="AA67" s="8">
        <f>Y67/W67*100</f>
        <v>8.0101152039275227</v>
      </c>
      <c r="AB67">
        <v>23.376445084733199</v>
      </c>
      <c r="AC67">
        <v>279.35235031028702</v>
      </c>
      <c r="AD67">
        <v>550.94521561680006</v>
      </c>
      <c r="AE67" s="8">
        <v>1000</v>
      </c>
    </row>
    <row r="68" spans="1:31" x14ac:dyDescent="0.3">
      <c r="A68" s="9">
        <v>3</v>
      </c>
      <c r="B68">
        <v>128</v>
      </c>
      <c r="C68" s="9">
        <v>50</v>
      </c>
      <c r="D68" s="9">
        <v>3</v>
      </c>
      <c r="E68">
        <v>64</v>
      </c>
      <c r="F68" s="8">
        <v>2</v>
      </c>
      <c r="G68" s="7">
        <v>64</v>
      </c>
      <c r="H68" s="8">
        <v>4</v>
      </c>
      <c r="I68" s="7">
        <v>256</v>
      </c>
      <c r="J68" s="8">
        <v>8</v>
      </c>
      <c r="K68" s="9">
        <v>1484498</v>
      </c>
      <c r="L68" s="9">
        <v>39529482</v>
      </c>
      <c r="M68" s="7">
        <v>34774</v>
      </c>
      <c r="N68">
        <v>14516</v>
      </c>
      <c r="O68">
        <f>M68-N68</f>
        <v>20258</v>
      </c>
      <c r="P68">
        <f>N68/M68*100</f>
        <v>41.743831598320583</v>
      </c>
      <c r="Q68" s="8">
        <f>O68/M68*100</f>
        <v>58.256168401679417</v>
      </c>
      <c r="R68" s="7">
        <v>71362</v>
      </c>
      <c r="S68">
        <v>33674</v>
      </c>
      <c r="T68">
        <f>R68-S68</f>
        <v>37688</v>
      </c>
      <c r="U68">
        <f>S68/R68*100</f>
        <v>47.187578823463468</v>
      </c>
      <c r="V68" s="8">
        <f>T68/R68*100</f>
        <v>52.812421176536532</v>
      </c>
      <c r="W68" s="7">
        <v>1484498</v>
      </c>
      <c r="X68">
        <v>1400869</v>
      </c>
      <c r="Y68">
        <f>W68-X68</f>
        <v>83629</v>
      </c>
      <c r="Z68">
        <f>X68/W68*100</f>
        <v>94.36651312430196</v>
      </c>
      <c r="AA68" s="8">
        <f>Y68/W68*100</f>
        <v>5.6334868756980478</v>
      </c>
      <c r="AB68">
        <v>22.208802178424801</v>
      </c>
      <c r="AC68">
        <v>376.47735135260899</v>
      </c>
      <c r="AD68">
        <v>682.56168401679395</v>
      </c>
      <c r="AE68" s="8">
        <v>1000</v>
      </c>
    </row>
    <row r="69" spans="1:31" ht="15" thickBot="1" x14ac:dyDescent="0.35">
      <c r="A69" s="9">
        <v>10</v>
      </c>
      <c r="B69" s="8">
        <v>128</v>
      </c>
      <c r="C69" s="9">
        <v>50</v>
      </c>
      <c r="D69" s="9">
        <v>3</v>
      </c>
      <c r="E69" s="42">
        <v>64</v>
      </c>
      <c r="F69" s="8">
        <v>4</v>
      </c>
      <c r="G69" s="16">
        <v>64</v>
      </c>
      <c r="H69" s="17">
        <v>4</v>
      </c>
      <c r="I69" s="16">
        <v>256</v>
      </c>
      <c r="J69" s="17">
        <v>8</v>
      </c>
      <c r="K69" s="15">
        <v>1484498</v>
      </c>
      <c r="L69" s="15">
        <v>39816510</v>
      </c>
      <c r="M69" s="16">
        <v>38893</v>
      </c>
      <c r="N69" s="14">
        <v>18181</v>
      </c>
      <c r="O69" s="14">
        <f>M69-N69</f>
        <v>20712</v>
      </c>
      <c r="P69" s="14">
        <f>N69/M69*100</f>
        <v>46.746201115882037</v>
      </c>
      <c r="Q69" s="17">
        <f>O69/M69*100</f>
        <v>53.253798884117963</v>
      </c>
      <c r="R69" s="16">
        <v>57566</v>
      </c>
      <c r="S69" s="14">
        <v>14534</v>
      </c>
      <c r="T69" s="14">
        <f>R69-S69</f>
        <v>43032</v>
      </c>
      <c r="U69" s="14">
        <f>S69/R69*100</f>
        <v>25.247541951846575</v>
      </c>
      <c r="V69" s="17">
        <f>T69/R69*100</f>
        <v>74.752458048153429</v>
      </c>
      <c r="W69" s="16">
        <v>1484498</v>
      </c>
      <c r="X69" s="14">
        <v>1415851</v>
      </c>
      <c r="Y69" s="14">
        <f>W69-X69</f>
        <v>68647</v>
      </c>
      <c r="Z69" s="14">
        <f>X69/W69*100</f>
        <v>95.375743180522974</v>
      </c>
      <c r="AA69" s="17">
        <f>Y69/W69*100</f>
        <v>4.6242568194770222</v>
      </c>
      <c r="AB69" s="7">
        <v>23.6051104355187</v>
      </c>
      <c r="AC69" s="42">
        <v>488.83769474713603</v>
      </c>
      <c r="AD69" s="42">
        <v>632.53798884117896</v>
      </c>
      <c r="AE69" s="8">
        <v>1000</v>
      </c>
    </row>
    <row r="70" spans="1:31" x14ac:dyDescent="0.3">
      <c r="A70" s="9">
        <v>11</v>
      </c>
      <c r="B70">
        <v>128</v>
      </c>
      <c r="C70" s="9">
        <v>50</v>
      </c>
      <c r="D70" s="9">
        <v>3</v>
      </c>
      <c r="E70" s="7">
        <v>64</v>
      </c>
      <c r="F70" s="8">
        <v>8</v>
      </c>
      <c r="G70" s="7">
        <v>64</v>
      </c>
      <c r="H70" s="8">
        <v>4</v>
      </c>
      <c r="I70" s="7">
        <v>256</v>
      </c>
      <c r="J70" s="8">
        <v>8</v>
      </c>
      <c r="K70" s="9">
        <v>1484498</v>
      </c>
      <c r="L70" s="9">
        <v>39036390</v>
      </c>
      <c r="M70" s="7">
        <v>35596</v>
      </c>
      <c r="N70">
        <v>15104</v>
      </c>
      <c r="O70">
        <f>M70-N70</f>
        <v>20492</v>
      </c>
      <c r="P70">
        <f>N70/M70*100</f>
        <v>42.4317339026857</v>
      </c>
      <c r="Q70" s="8">
        <f>O70/M70*100</f>
        <v>57.5682660973143</v>
      </c>
      <c r="R70" s="7">
        <v>49716</v>
      </c>
      <c r="S70">
        <v>9828</v>
      </c>
      <c r="T70">
        <f>R70-S70</f>
        <v>39888</v>
      </c>
      <c r="U70">
        <f>S70/R70*100</f>
        <v>19.768283852280955</v>
      </c>
      <c r="V70" s="8">
        <f>T70/R70*100</f>
        <v>80.231716147719041</v>
      </c>
      <c r="W70" s="7">
        <v>1484498</v>
      </c>
      <c r="X70">
        <v>1424927</v>
      </c>
      <c r="Y70">
        <f>W70-X70</f>
        <v>59571</v>
      </c>
      <c r="Z70">
        <f>X70/W70*100</f>
        <v>95.987128308694253</v>
      </c>
      <c r="AA70" s="8">
        <f>Y70/W70*100</f>
        <v>4.0128716913057483</v>
      </c>
      <c r="AB70">
        <v>23.396310211796401</v>
      </c>
      <c r="AC70">
        <v>558.11179461132599</v>
      </c>
      <c r="AD70">
        <v>675.68266097314302</v>
      </c>
      <c r="AE70" s="8">
        <v>1000</v>
      </c>
    </row>
    <row r="71" spans="1:31" x14ac:dyDescent="0.3">
      <c r="A71" s="9">
        <v>4</v>
      </c>
      <c r="B71">
        <v>128</v>
      </c>
      <c r="C71" s="9">
        <v>50</v>
      </c>
      <c r="D71" s="9">
        <v>3</v>
      </c>
      <c r="E71">
        <v>128</v>
      </c>
      <c r="F71" s="8">
        <v>2</v>
      </c>
      <c r="G71" s="7">
        <v>64</v>
      </c>
      <c r="H71" s="8">
        <v>4</v>
      </c>
      <c r="I71" s="7">
        <v>256</v>
      </c>
      <c r="J71" s="8">
        <v>8</v>
      </c>
      <c r="K71" s="9">
        <v>1484498</v>
      </c>
      <c r="L71" s="9">
        <v>37183238</v>
      </c>
      <c r="M71" s="7">
        <v>25605</v>
      </c>
      <c r="N71">
        <v>5202</v>
      </c>
      <c r="O71">
        <f>M71-N71</f>
        <v>20403</v>
      </c>
      <c r="P71">
        <f>N71/M71*100</f>
        <v>20.31634446397188</v>
      </c>
      <c r="Q71" s="8">
        <f>O71/M71*100</f>
        <v>79.683655536028112</v>
      </c>
      <c r="R71" s="7">
        <v>36786</v>
      </c>
      <c r="S71">
        <v>8779</v>
      </c>
      <c r="T71">
        <f>R71-S71</f>
        <v>28007</v>
      </c>
      <c r="U71">
        <f>S71/R71*100</f>
        <v>23.865057358777797</v>
      </c>
      <c r="V71" s="8">
        <f>T71/R71*100</f>
        <v>76.13494264122221</v>
      </c>
      <c r="W71" s="7">
        <v>1484498</v>
      </c>
      <c r="X71">
        <v>1439023</v>
      </c>
      <c r="Y71">
        <f>W71-X71</f>
        <v>45475</v>
      </c>
      <c r="Z71">
        <f>X71/W71*100</f>
        <v>96.936674889423898</v>
      </c>
      <c r="AA71" s="8">
        <f>Y71/W71*100</f>
        <v>3.0633251105761006</v>
      </c>
      <c r="AB71">
        <v>22.406699580590299</v>
      </c>
      <c r="AC71">
        <v>698.80599700906305</v>
      </c>
      <c r="AD71">
        <v>896.83655536028095</v>
      </c>
      <c r="AE71" s="8">
        <v>1000</v>
      </c>
    </row>
    <row r="72" spans="1:31" x14ac:dyDescent="0.3">
      <c r="A72" s="9">
        <v>33</v>
      </c>
      <c r="B72">
        <v>128</v>
      </c>
      <c r="C72" s="9">
        <v>60</v>
      </c>
      <c r="D72" s="9">
        <v>3</v>
      </c>
      <c r="E72">
        <v>16</v>
      </c>
      <c r="F72" s="8">
        <v>2</v>
      </c>
      <c r="G72" s="7">
        <v>64</v>
      </c>
      <c r="H72" s="8">
        <v>4</v>
      </c>
      <c r="I72" s="7">
        <v>256</v>
      </c>
      <c r="J72" s="8">
        <v>8</v>
      </c>
      <c r="K72" s="9">
        <v>1484496</v>
      </c>
      <c r="L72" s="9">
        <v>43859584</v>
      </c>
      <c r="M72" s="7">
        <v>49113</v>
      </c>
      <c r="N72">
        <v>29336</v>
      </c>
      <c r="O72">
        <f>M72-N72</f>
        <v>19777</v>
      </c>
      <c r="P72">
        <f>N72/M72*100</f>
        <v>59.731639280842138</v>
      </c>
      <c r="Q72" s="8">
        <f>O72/M72*100</f>
        <v>40.268360719157862</v>
      </c>
      <c r="R72" s="7">
        <v>182209</v>
      </c>
      <c r="S72">
        <v>129530</v>
      </c>
      <c r="T72">
        <f>R72-S72</f>
        <v>52679</v>
      </c>
      <c r="U72">
        <f>S72/R72*100</f>
        <v>71.088694850419017</v>
      </c>
      <c r="V72" s="8">
        <f>T72/R72*100</f>
        <v>28.911305149580972</v>
      </c>
      <c r="W72" s="7">
        <f>K72</f>
        <v>1484496</v>
      </c>
      <c r="X72">
        <v>1278042</v>
      </c>
      <c r="Y72">
        <f>W72-X72</f>
        <v>206454</v>
      </c>
      <c r="Z72">
        <f>X72/W72*100</f>
        <v>86.092653668315705</v>
      </c>
      <c r="AA72" s="8">
        <f>Y72/W72*100</f>
        <v>13.907346331684289</v>
      </c>
      <c r="AB72">
        <v>23.437054446680801</v>
      </c>
      <c r="AC72">
        <v>161.332391612078</v>
      </c>
      <c r="AD72">
        <v>502.68360719157801</v>
      </c>
      <c r="AE72" s="8">
        <v>1000</v>
      </c>
    </row>
    <row r="73" spans="1:31" x14ac:dyDescent="0.3">
      <c r="A73" s="9">
        <v>34</v>
      </c>
      <c r="B73">
        <v>128</v>
      </c>
      <c r="C73" s="9">
        <v>80</v>
      </c>
      <c r="D73" s="9">
        <v>3</v>
      </c>
      <c r="E73">
        <v>16</v>
      </c>
      <c r="F73" s="8">
        <v>2</v>
      </c>
      <c r="G73" s="7">
        <v>64</v>
      </c>
      <c r="H73" s="8">
        <v>4</v>
      </c>
      <c r="I73" s="7">
        <v>256</v>
      </c>
      <c r="J73" s="8">
        <v>8</v>
      </c>
      <c r="K73" s="9">
        <v>1484376</v>
      </c>
      <c r="L73" s="9">
        <v>43336748</v>
      </c>
      <c r="M73" s="7">
        <v>47403</v>
      </c>
      <c r="N73">
        <v>27133</v>
      </c>
      <c r="O73">
        <f>M73-N73</f>
        <v>20270</v>
      </c>
      <c r="P73">
        <f>N73/M73*100</f>
        <v>57.238993312659538</v>
      </c>
      <c r="Q73" s="8">
        <f>O73/M73*100</f>
        <v>42.761006687340462</v>
      </c>
      <c r="R73" s="7">
        <v>164916</v>
      </c>
      <c r="S73">
        <v>113966</v>
      </c>
      <c r="T73">
        <f>R73-S73</f>
        <v>50950</v>
      </c>
      <c r="U73">
        <f>S73/R73*100</f>
        <v>69.105484003977779</v>
      </c>
      <c r="V73" s="8">
        <f>T73/R73*100</f>
        <v>30.894515996022214</v>
      </c>
      <c r="W73" s="7">
        <f>K73</f>
        <v>1484376</v>
      </c>
      <c r="X73">
        <v>1294758</v>
      </c>
      <c r="Y73">
        <f>W73-X73</f>
        <v>189618</v>
      </c>
      <c r="Z73">
        <f>X73/W73*100</f>
        <v>87.225743342657111</v>
      </c>
      <c r="AA73" s="8">
        <f>Y73/W73*100</f>
        <v>12.774256657342884</v>
      </c>
      <c r="AB73">
        <v>23.866248546238701</v>
      </c>
      <c r="AC73">
        <v>179.00257650682701</v>
      </c>
      <c r="AD73">
        <v>527.61006687340398</v>
      </c>
      <c r="AE73" s="8">
        <v>1000</v>
      </c>
    </row>
    <row r="74" spans="1:31" x14ac:dyDescent="0.3">
      <c r="A74" s="9">
        <v>22</v>
      </c>
      <c r="B74" s="42">
        <v>128</v>
      </c>
      <c r="C74" s="9">
        <v>100</v>
      </c>
      <c r="D74" s="9">
        <v>3</v>
      </c>
      <c r="E74" s="42">
        <v>16</v>
      </c>
      <c r="F74" s="8">
        <v>2</v>
      </c>
      <c r="G74" s="7">
        <v>64</v>
      </c>
      <c r="H74" s="8">
        <v>4</v>
      </c>
      <c r="I74" s="7">
        <v>256</v>
      </c>
      <c r="J74" s="8">
        <v>8</v>
      </c>
      <c r="K74" s="9">
        <v>1484512</v>
      </c>
      <c r="L74" s="9">
        <v>43834844</v>
      </c>
      <c r="M74" s="7">
        <v>48399</v>
      </c>
      <c r="N74" s="42">
        <v>28792</v>
      </c>
      <c r="O74" s="42">
        <f>M74-N74</f>
        <v>19607</v>
      </c>
      <c r="P74" s="42">
        <f>N74/M74*100</f>
        <v>59.488832413892844</v>
      </c>
      <c r="Q74" s="8">
        <f>O74/M74*100</f>
        <v>40.511167586107149</v>
      </c>
      <c r="R74" s="7">
        <v>181829</v>
      </c>
      <c r="S74" s="42">
        <v>130630</v>
      </c>
      <c r="T74" s="42">
        <f>R74-S74</f>
        <v>51199</v>
      </c>
      <c r="U74" s="42">
        <f>S74/R74*100</f>
        <v>71.842225387589437</v>
      </c>
      <c r="V74" s="8">
        <f>T74/R74*100</f>
        <v>28.157774612410563</v>
      </c>
      <c r="W74" s="7">
        <v>1484512</v>
      </c>
      <c r="X74" s="42">
        <v>1277329</v>
      </c>
      <c r="Y74" s="42">
        <f>W74-X74</f>
        <v>207183</v>
      </c>
      <c r="Z74" s="42">
        <f>X74/W74*100</f>
        <v>86.043696514410115</v>
      </c>
      <c r="AA74" s="8">
        <f>Y74/W74*100</f>
        <v>13.956303485589878</v>
      </c>
      <c r="AB74" s="42">
        <v>23.082808800817102</v>
      </c>
      <c r="AC74" s="42">
        <v>158.22820722993001</v>
      </c>
      <c r="AD74" s="42">
        <v>505.11167586107098</v>
      </c>
      <c r="AE74" s="8">
        <v>1000</v>
      </c>
    </row>
    <row r="75" spans="1:31" x14ac:dyDescent="0.3">
      <c r="A75" s="9">
        <v>25</v>
      </c>
      <c r="B75">
        <v>128</v>
      </c>
      <c r="C75" s="9">
        <v>100</v>
      </c>
      <c r="D75" s="9">
        <v>3</v>
      </c>
      <c r="E75">
        <v>16</v>
      </c>
      <c r="F75" s="8">
        <v>4</v>
      </c>
      <c r="G75" s="7">
        <v>64</v>
      </c>
      <c r="H75" s="8">
        <v>4</v>
      </c>
      <c r="I75" s="7">
        <v>256</v>
      </c>
      <c r="J75" s="8">
        <v>8</v>
      </c>
      <c r="K75" s="9">
        <v>1484512</v>
      </c>
      <c r="L75" s="9">
        <v>43288300</v>
      </c>
      <c r="M75" s="7">
        <v>46317</v>
      </c>
      <c r="N75">
        <v>26888</v>
      </c>
      <c r="O75">
        <f>M75-N75</f>
        <v>19429</v>
      </c>
      <c r="P75">
        <f>N75/M75*100</f>
        <v>58.052119092341904</v>
      </c>
      <c r="Q75" s="8">
        <f>O75/M75*100</f>
        <v>41.947880907658096</v>
      </c>
      <c r="R75" s="7">
        <v>173689</v>
      </c>
      <c r="S75">
        <v>124275</v>
      </c>
      <c r="T75">
        <f>R75-S75</f>
        <v>49414</v>
      </c>
      <c r="U75">
        <f>S75/R75*100</f>
        <v>71.550299673554449</v>
      </c>
      <c r="V75" s="8">
        <f>T75/R75*100</f>
        <v>28.449700326445544</v>
      </c>
      <c r="W75" s="7">
        <f>K75</f>
        <v>1484512</v>
      </c>
      <c r="X75">
        <v>1289338</v>
      </c>
      <c r="Y75">
        <f>W75-X75</f>
        <v>195174</v>
      </c>
      <c r="Z75">
        <f>X75/W75*100</f>
        <v>86.852649220754031</v>
      </c>
      <c r="AA75" s="8">
        <f>Y75/W75*100</f>
        <v>13.147350779245976</v>
      </c>
      <c r="AB75">
        <v>22.5340674610508</v>
      </c>
      <c r="AC75">
        <v>163.79016444167499</v>
      </c>
      <c r="AD75" s="42">
        <v>519.478809076581</v>
      </c>
      <c r="AE75" s="8">
        <v>1000</v>
      </c>
    </row>
    <row r="76" spans="1:31" x14ac:dyDescent="0.3">
      <c r="A76" s="9">
        <v>26</v>
      </c>
      <c r="B76" s="42">
        <v>128</v>
      </c>
      <c r="C76" s="9">
        <v>100</v>
      </c>
      <c r="D76" s="9">
        <v>3</v>
      </c>
      <c r="E76" s="42">
        <v>16</v>
      </c>
      <c r="F76" s="8">
        <v>8</v>
      </c>
      <c r="G76" s="7">
        <v>64</v>
      </c>
      <c r="H76" s="8">
        <v>4</v>
      </c>
      <c r="I76" s="7">
        <v>256</v>
      </c>
      <c r="J76" s="8">
        <v>8</v>
      </c>
      <c r="K76" s="9">
        <v>1484512</v>
      </c>
      <c r="L76" s="9">
        <v>42966844</v>
      </c>
      <c r="M76" s="7">
        <v>46178</v>
      </c>
      <c r="N76" s="42">
        <v>26435</v>
      </c>
      <c r="O76" s="42">
        <f>M76-N76</f>
        <v>19743</v>
      </c>
      <c r="P76" s="42">
        <f>N76/M76*100</f>
        <v>57.2458746589285</v>
      </c>
      <c r="Q76" s="8">
        <f>O76/M76*100</f>
        <v>42.754125341071507</v>
      </c>
      <c r="R76" s="7">
        <v>162734</v>
      </c>
      <c r="S76" s="42">
        <v>112644</v>
      </c>
      <c r="T76" s="42">
        <f>R76-S76</f>
        <v>50090</v>
      </c>
      <c r="U76" s="42">
        <f>S76/R76*100</f>
        <v>69.219708235525459</v>
      </c>
      <c r="V76" s="8">
        <f>T76/R76*100</f>
        <v>30.780291764474544</v>
      </c>
      <c r="W76" s="7">
        <f>K77</f>
        <v>1484512</v>
      </c>
      <c r="X76" s="42">
        <v>1303314</v>
      </c>
      <c r="Y76" s="42">
        <f>W76-X76</f>
        <v>181198</v>
      </c>
      <c r="Z76" s="42">
        <f>X76/W76*100</f>
        <v>87.794103382121534</v>
      </c>
      <c r="AA76" s="8">
        <f>Y76/W76*100</f>
        <v>12.205896617878468</v>
      </c>
      <c r="AB76" s="42">
        <v>22.772724223785598</v>
      </c>
      <c r="AC76" s="42">
        <v>178.378736977784</v>
      </c>
      <c r="AD76" s="42">
        <v>527.54125341071494</v>
      </c>
      <c r="AE76" s="8">
        <v>1000</v>
      </c>
    </row>
    <row r="77" spans="1:31" x14ac:dyDescent="0.3">
      <c r="A77" s="9">
        <v>23</v>
      </c>
      <c r="B77">
        <v>128</v>
      </c>
      <c r="C77" s="9">
        <v>100</v>
      </c>
      <c r="D77" s="9">
        <v>3</v>
      </c>
      <c r="E77">
        <v>32</v>
      </c>
      <c r="F77" s="8">
        <v>2</v>
      </c>
      <c r="G77" s="7">
        <v>64</v>
      </c>
      <c r="H77" s="8">
        <v>4</v>
      </c>
      <c r="I77" s="7">
        <v>256</v>
      </c>
      <c r="J77" s="8">
        <v>8</v>
      </c>
      <c r="K77" s="9">
        <v>1484512</v>
      </c>
      <c r="L77" s="9">
        <v>42225928</v>
      </c>
      <c r="M77" s="7">
        <v>45032</v>
      </c>
      <c r="N77">
        <v>24892</v>
      </c>
      <c r="O77">
        <f>M77-N77</f>
        <v>20140</v>
      </c>
      <c r="P77">
        <f>N77/M77*100</f>
        <v>55.276248001421216</v>
      </c>
      <c r="Q77" s="8">
        <f>O77/M77*100</f>
        <v>44.723751998578784</v>
      </c>
      <c r="R77" s="7">
        <v>119276</v>
      </c>
      <c r="S77">
        <v>70386</v>
      </c>
      <c r="T77">
        <f>R77-S77</f>
        <v>48890</v>
      </c>
      <c r="U77">
        <f>S77/R77*100</f>
        <v>59.011033233844188</v>
      </c>
      <c r="V77" s="8">
        <f>T77/R77*100</f>
        <v>40.988966766155805</v>
      </c>
      <c r="W77" s="7">
        <v>1484512</v>
      </c>
      <c r="X77">
        <v>1348420</v>
      </c>
      <c r="Y77">
        <f>W77-X77</f>
        <v>136092</v>
      </c>
      <c r="Z77">
        <f>X77/W77*100</f>
        <v>90.832542950141189</v>
      </c>
      <c r="AA77" s="8">
        <f>Y77/W77*100</f>
        <v>9.1674570498588093</v>
      </c>
      <c r="AB77">
        <v>23.030041489412</v>
      </c>
      <c r="AC77">
        <v>240.307005198909</v>
      </c>
      <c r="AD77">
        <v>547.237519985787</v>
      </c>
      <c r="AE77" s="8">
        <v>1000</v>
      </c>
    </row>
    <row r="78" spans="1:31" x14ac:dyDescent="0.3">
      <c r="A78" s="9">
        <v>24</v>
      </c>
      <c r="B78">
        <v>128</v>
      </c>
      <c r="C78" s="9">
        <v>100</v>
      </c>
      <c r="D78" s="9">
        <v>3</v>
      </c>
      <c r="E78">
        <v>64</v>
      </c>
      <c r="F78" s="8">
        <v>2</v>
      </c>
      <c r="G78" s="7">
        <v>64</v>
      </c>
      <c r="H78" s="8">
        <v>4</v>
      </c>
      <c r="I78" s="7">
        <v>256</v>
      </c>
      <c r="J78" s="8">
        <v>8</v>
      </c>
      <c r="K78" s="9">
        <v>1484512</v>
      </c>
      <c r="L78" s="9">
        <v>39649236</v>
      </c>
      <c r="M78" s="7">
        <v>34599</v>
      </c>
      <c r="N78">
        <v>14238</v>
      </c>
      <c r="O78">
        <f>M78-N78</f>
        <v>20361</v>
      </c>
      <c r="P78">
        <f>N78/M78*100</f>
        <v>41.151478366426772</v>
      </c>
      <c r="Q78" s="8">
        <f>O78/M78*100</f>
        <v>58.848521633573228</v>
      </c>
      <c r="R78" s="7">
        <v>73606</v>
      </c>
      <c r="S78">
        <v>35462</v>
      </c>
      <c r="T78">
        <f>R78-S78</f>
        <v>38144</v>
      </c>
      <c r="U78">
        <f>S78/R78*100</f>
        <v>48.178137651821864</v>
      </c>
      <c r="V78" s="8">
        <f>T78/R78*100</f>
        <v>51.821862348178136</v>
      </c>
      <c r="W78" s="7">
        <v>1484512</v>
      </c>
      <c r="X78">
        <v>1399658</v>
      </c>
      <c r="Y78">
        <f>W78-X78</f>
        <v>84854</v>
      </c>
      <c r="Z78">
        <f>X78/W78*100</f>
        <v>94.284047552326953</v>
      </c>
      <c r="AA78" s="8">
        <f>Y78/W78*100</f>
        <v>5.7159524476730406</v>
      </c>
      <c r="AB78">
        <v>22.3082625519564</v>
      </c>
      <c r="AC78">
        <v>372.78586109705901</v>
      </c>
      <c r="AD78">
        <v>688.48521633573205</v>
      </c>
      <c r="AE78" s="8">
        <v>1000</v>
      </c>
    </row>
    <row r="79" spans="1:31" x14ac:dyDescent="0.3">
      <c r="A79" s="9">
        <v>27</v>
      </c>
      <c r="B79" s="42">
        <v>150</v>
      </c>
      <c r="C79" s="9">
        <v>50</v>
      </c>
      <c r="D79" s="9">
        <v>3</v>
      </c>
      <c r="E79" s="42">
        <v>16</v>
      </c>
      <c r="F79" s="8">
        <v>2</v>
      </c>
      <c r="G79" s="7">
        <v>64</v>
      </c>
      <c r="H79" s="8">
        <v>4</v>
      </c>
      <c r="I79" s="7">
        <v>256</v>
      </c>
      <c r="J79" s="8">
        <v>8</v>
      </c>
      <c r="K79" s="9">
        <v>1973559</v>
      </c>
      <c r="L79" s="9">
        <v>58115187</v>
      </c>
      <c r="M79" s="7">
        <v>62196</v>
      </c>
      <c r="N79" s="42">
        <v>35463</v>
      </c>
      <c r="O79" s="42">
        <f>M79-N79</f>
        <v>26733</v>
      </c>
      <c r="P79" s="42">
        <f>N79/M79*100</f>
        <v>57.018136214547553</v>
      </c>
      <c r="Q79" s="8">
        <f>O79/M79*100</f>
        <v>42.98186378545244</v>
      </c>
      <c r="R79" s="7">
        <v>213969</v>
      </c>
      <c r="S79" s="42">
        <v>146660</v>
      </c>
      <c r="T79" s="42">
        <f>R79-S79</f>
        <v>67309</v>
      </c>
      <c r="U79" s="42">
        <f>S79/R79*100</f>
        <v>68.542639354298984</v>
      </c>
      <c r="V79" s="8">
        <f>T79/R79*100</f>
        <v>31.457360645701009</v>
      </c>
      <c r="W79" s="7">
        <v>1973559</v>
      </c>
      <c r="X79" s="42">
        <v>1729367</v>
      </c>
      <c r="Y79" s="42">
        <f>W79-X79</f>
        <v>244192</v>
      </c>
      <c r="Z79" s="42">
        <f>X79/W79*100</f>
        <v>87.626820378818167</v>
      </c>
      <c r="AA79" s="8">
        <f>Y79/W79*100</f>
        <v>12.373179621181835</v>
      </c>
      <c r="AB79" s="42">
        <v>23.6017110295154</v>
      </c>
      <c r="AC79" s="42">
        <v>182.66695967803801</v>
      </c>
      <c r="AD79" s="42">
        <v>529.81863785452401</v>
      </c>
      <c r="AE79" s="8">
        <v>1000</v>
      </c>
    </row>
    <row r="80" spans="1:31" x14ac:dyDescent="0.3">
      <c r="A80" s="9">
        <v>30</v>
      </c>
      <c r="B80">
        <v>150</v>
      </c>
      <c r="C80" s="9">
        <v>50</v>
      </c>
      <c r="D80" s="9">
        <v>3</v>
      </c>
      <c r="E80">
        <v>16</v>
      </c>
      <c r="F80" s="8">
        <v>4</v>
      </c>
      <c r="G80" s="7">
        <v>64</v>
      </c>
      <c r="H80" s="8">
        <v>4</v>
      </c>
      <c r="I80" s="7">
        <v>256</v>
      </c>
      <c r="J80" s="8">
        <v>8</v>
      </c>
      <c r="K80" s="9">
        <v>1973559</v>
      </c>
      <c r="L80" s="9">
        <v>58330811</v>
      </c>
      <c r="M80" s="7">
        <v>61461</v>
      </c>
      <c r="N80">
        <v>34715</v>
      </c>
      <c r="O80">
        <f>M80-N80</f>
        <v>26746</v>
      </c>
      <c r="P80">
        <f>N80/M80*100</f>
        <v>56.482972942190976</v>
      </c>
      <c r="Q80" s="8">
        <f>O80/M80*100</f>
        <v>43.517027057809017</v>
      </c>
      <c r="R80" s="7">
        <v>225696</v>
      </c>
      <c r="S80">
        <v>160104</v>
      </c>
      <c r="T80">
        <f>R80-S80</f>
        <v>65592</v>
      </c>
      <c r="U80">
        <f>S80/R80*100</f>
        <v>70.937898766482348</v>
      </c>
      <c r="V80" s="8">
        <f>T80/R80*100</f>
        <v>29.062101233517652</v>
      </c>
      <c r="W80" s="7">
        <f>K80</f>
        <v>1973559</v>
      </c>
      <c r="X80">
        <v>1720130</v>
      </c>
      <c r="Y80">
        <f>W80-X80</f>
        <v>253429</v>
      </c>
      <c r="Z80">
        <f>X80/W80*100</f>
        <v>87.158782686506967</v>
      </c>
      <c r="AA80" s="8">
        <f>Y80/W80*100</f>
        <v>12.841217313493033</v>
      </c>
      <c r="AB80">
        <v>23.026761672473999</v>
      </c>
      <c r="AC80">
        <v>171.53172580709401</v>
      </c>
      <c r="AD80">
        <v>535.17027057809003</v>
      </c>
      <c r="AE80" s="8">
        <v>1000</v>
      </c>
    </row>
    <row r="81" spans="1:31" x14ac:dyDescent="0.3">
      <c r="A81" s="9">
        <v>31</v>
      </c>
      <c r="B81" s="42">
        <v>150</v>
      </c>
      <c r="C81" s="9">
        <v>50</v>
      </c>
      <c r="D81" s="9">
        <v>3</v>
      </c>
      <c r="E81" s="42">
        <v>16</v>
      </c>
      <c r="F81" s="8">
        <v>8</v>
      </c>
      <c r="G81" s="7">
        <v>64</v>
      </c>
      <c r="H81" s="8">
        <v>4</v>
      </c>
      <c r="I81" s="7">
        <v>256</v>
      </c>
      <c r="J81" s="8">
        <v>8</v>
      </c>
      <c r="K81" s="9">
        <v>1973559</v>
      </c>
      <c r="L81" s="9">
        <v>57076747</v>
      </c>
      <c r="M81" s="7">
        <v>60165</v>
      </c>
      <c r="N81" s="42">
        <v>33200</v>
      </c>
      <c r="O81" s="42">
        <f>M81-N81</f>
        <v>26965</v>
      </c>
      <c r="P81" s="42">
        <f>N81/M81*100</f>
        <v>55.181583977395498</v>
      </c>
      <c r="Q81" s="8">
        <f>O81/M81*100</f>
        <v>44.818416022604509</v>
      </c>
      <c r="R81" s="7">
        <v>183960</v>
      </c>
      <c r="S81" s="42">
        <v>119457</v>
      </c>
      <c r="T81" s="42">
        <f>R81-S81</f>
        <v>64503</v>
      </c>
      <c r="U81" s="42">
        <f>S81/R81*100</f>
        <v>64.936399217221137</v>
      </c>
      <c r="V81" s="8">
        <f>T81/R81*100</f>
        <v>35.063600782778863</v>
      </c>
      <c r="W81" s="7">
        <f>K81</f>
        <v>1973559</v>
      </c>
      <c r="X81" s="42">
        <v>1768408</v>
      </c>
      <c r="Y81" s="42">
        <f>W81-X81</f>
        <v>205151</v>
      </c>
      <c r="Z81" s="42">
        <f>X81/W81*100</f>
        <v>89.605023209339066</v>
      </c>
      <c r="AA81" s="8">
        <f>Y81/W81*100</f>
        <v>10.394976790660932</v>
      </c>
      <c r="AB81" s="42">
        <v>22.643703991432801</v>
      </c>
      <c r="AC81" s="42">
        <v>208.21310549608901</v>
      </c>
      <c r="AD81" s="42">
        <v>548.18416022604504</v>
      </c>
      <c r="AE81" s="8">
        <v>1000</v>
      </c>
    </row>
    <row r="82" spans="1:31" x14ac:dyDescent="0.3">
      <c r="A82" s="9">
        <v>28</v>
      </c>
      <c r="B82">
        <v>150</v>
      </c>
      <c r="C82" s="9">
        <v>50</v>
      </c>
      <c r="D82" s="9">
        <v>3</v>
      </c>
      <c r="E82">
        <v>32</v>
      </c>
      <c r="F82" s="8">
        <v>2</v>
      </c>
      <c r="G82" s="7">
        <v>64</v>
      </c>
      <c r="H82" s="8">
        <v>4</v>
      </c>
      <c r="I82" s="7">
        <v>256</v>
      </c>
      <c r="J82" s="8">
        <v>8</v>
      </c>
      <c r="K82" s="9">
        <v>1973559</v>
      </c>
      <c r="L82" s="9">
        <v>56399783</v>
      </c>
      <c r="M82" s="7">
        <v>58152</v>
      </c>
      <c r="N82">
        <v>30717</v>
      </c>
      <c r="O82">
        <f>M82-N82</f>
        <v>27435</v>
      </c>
      <c r="P82">
        <f>N82/M82*100</f>
        <v>52.821914981427987</v>
      </c>
      <c r="Q82" s="8">
        <f>O82/M82*100</f>
        <v>47.17808501857202</v>
      </c>
      <c r="R82" s="42">
        <v>130088</v>
      </c>
      <c r="S82">
        <v>67002</v>
      </c>
      <c r="T82">
        <f>R82-S82</f>
        <v>63086</v>
      </c>
      <c r="U82">
        <f>S82/R82*100</f>
        <v>51.505134985548239</v>
      </c>
      <c r="V82" s="8">
        <f>T82/R82*100</f>
        <v>48.494865014451754</v>
      </c>
      <c r="W82" s="7">
        <f>K82</f>
        <v>1973559</v>
      </c>
      <c r="X82">
        <v>1820243</v>
      </c>
      <c r="Y82">
        <f>W82-X82</f>
        <v>153316</v>
      </c>
      <c r="Z82">
        <f>X82/W82*100</f>
        <v>92.231496499471248</v>
      </c>
      <c r="AA82" s="8">
        <f>Y82/W82*100</f>
        <v>7.7685035005287411</v>
      </c>
      <c r="AB82">
        <v>23.7838051109199</v>
      </c>
      <c r="AC82">
        <v>293.28435147604898</v>
      </c>
      <c r="AD82">
        <v>571.78085018572006</v>
      </c>
      <c r="AE82" s="8">
        <v>1000</v>
      </c>
    </row>
    <row r="83" spans="1:31" x14ac:dyDescent="0.3">
      <c r="A83" s="9">
        <v>29</v>
      </c>
      <c r="B83">
        <v>150</v>
      </c>
      <c r="C83" s="9">
        <v>50</v>
      </c>
      <c r="D83" s="9">
        <v>3</v>
      </c>
      <c r="E83">
        <v>64</v>
      </c>
      <c r="F83" s="8">
        <v>2</v>
      </c>
      <c r="G83" s="7">
        <v>64</v>
      </c>
      <c r="H83" s="8">
        <v>4</v>
      </c>
      <c r="I83" s="7">
        <v>256</v>
      </c>
      <c r="J83" s="8">
        <v>8</v>
      </c>
      <c r="K83" s="9">
        <v>1973559</v>
      </c>
      <c r="L83" s="9">
        <v>53242735</v>
      </c>
      <c r="M83" s="7">
        <v>46255</v>
      </c>
      <c r="N83">
        <v>18716</v>
      </c>
      <c r="O83">
        <f>M83-N83</f>
        <v>27539</v>
      </c>
      <c r="P83">
        <f>N83/M83*100</f>
        <v>40.462652686196087</v>
      </c>
      <c r="Q83" s="8">
        <f>O83/M83*100</f>
        <v>59.537347313803913</v>
      </c>
      <c r="R83" s="7">
        <v>76637</v>
      </c>
      <c r="S83">
        <v>26117</v>
      </c>
      <c r="T83">
        <f>R83-S83</f>
        <v>50520</v>
      </c>
      <c r="U83">
        <f>S83/R83*100</f>
        <v>34.078839202995944</v>
      </c>
      <c r="V83" s="8">
        <f>T83/R83*100</f>
        <v>65.921160797004063</v>
      </c>
      <c r="W83" s="7">
        <f>K83</f>
        <v>1973559</v>
      </c>
      <c r="X83">
        <v>1881166</v>
      </c>
      <c r="Y83">
        <f>W83-X83</f>
        <v>92393</v>
      </c>
      <c r="Z83">
        <f>X83/W83*100</f>
        <v>95.318457669621225</v>
      </c>
      <c r="AA83" s="8">
        <f>Y83/W83*100</f>
        <v>4.6815423303787727</v>
      </c>
      <c r="AB83">
        <v>23.209155607740499</v>
      </c>
      <c r="AC83">
        <v>474.39826536703799</v>
      </c>
      <c r="AD83">
        <v>695.373473138039</v>
      </c>
      <c r="AE83" s="8">
        <v>1000</v>
      </c>
    </row>
    <row r="84" spans="1:31" x14ac:dyDescent="0.3">
      <c r="A84" s="9">
        <v>32</v>
      </c>
      <c r="B84">
        <v>150</v>
      </c>
      <c r="C84" s="9">
        <v>100</v>
      </c>
      <c r="D84" s="9">
        <v>3</v>
      </c>
      <c r="E84">
        <v>16</v>
      </c>
      <c r="F84" s="8">
        <v>2</v>
      </c>
      <c r="G84" s="7">
        <v>64</v>
      </c>
      <c r="H84" s="8">
        <v>4</v>
      </c>
      <c r="I84" s="7">
        <v>256</v>
      </c>
      <c r="J84" s="8">
        <v>8</v>
      </c>
      <c r="K84" s="9">
        <v>1973593</v>
      </c>
      <c r="L84" s="9">
        <v>56628837</v>
      </c>
      <c r="M84" s="7">
        <v>60846</v>
      </c>
      <c r="N84">
        <v>34008</v>
      </c>
      <c r="O84">
        <f>M84-N84</f>
        <v>26838</v>
      </c>
      <c r="P84">
        <f>N84/M84*100</f>
        <v>55.891923873385267</v>
      </c>
      <c r="Q84" s="8">
        <f>O84/M84*100</f>
        <v>44.108076126614733</v>
      </c>
      <c r="R84" s="7">
        <v>214423</v>
      </c>
      <c r="S84">
        <v>148949</v>
      </c>
      <c r="T84">
        <f>R84-S84</f>
        <v>65474</v>
      </c>
      <c r="U84">
        <f>S84/R84*100</f>
        <v>69.465029404494842</v>
      </c>
      <c r="V84" s="8">
        <f>T84/R84*100</f>
        <v>30.534970595505147</v>
      </c>
      <c r="W84" s="7">
        <f>K84</f>
        <v>1973593</v>
      </c>
      <c r="X84">
        <v>1728821</v>
      </c>
      <c r="Y84">
        <f>W84-X84</f>
        <v>244772</v>
      </c>
      <c r="Z84">
        <f>X84/W84*100</f>
        <v>87.597645512524608</v>
      </c>
      <c r="AA84" s="8">
        <f>Y84/W84*100</f>
        <v>12.402354487475382</v>
      </c>
      <c r="AB84">
        <v>23.4754043426267</v>
      </c>
      <c r="AC84">
        <v>181.218851350553</v>
      </c>
      <c r="AD84">
        <v>541.08076126614696</v>
      </c>
      <c r="AE84" s="8">
        <v>1000</v>
      </c>
    </row>
  </sheetData>
  <sortState xmlns:xlrd2="http://schemas.microsoft.com/office/spreadsheetml/2017/richdata2" ref="A47:AE84">
    <sortCondition ref="B49:B84"/>
    <sortCondition ref="C49:C84"/>
    <sortCondition ref="D49:D84"/>
    <sortCondition ref="E49:E84"/>
    <sortCondition ref="F49:F84"/>
  </sortState>
  <mergeCells count="26">
    <mergeCell ref="R47:V47"/>
    <mergeCell ref="W47:AA47"/>
    <mergeCell ref="AB47:AE47"/>
    <mergeCell ref="G47:H47"/>
    <mergeCell ref="I47:J47"/>
    <mergeCell ref="K47:K48"/>
    <mergeCell ref="L47:L48"/>
    <mergeCell ref="M47:Q47"/>
    <mergeCell ref="A47:A48"/>
    <mergeCell ref="B47:B48"/>
    <mergeCell ref="C47:C48"/>
    <mergeCell ref="D47:D48"/>
    <mergeCell ref="E47:F47"/>
    <mergeCell ref="A1:A2"/>
    <mergeCell ref="B1:B2"/>
    <mergeCell ref="C1:C2"/>
    <mergeCell ref="D1:D2"/>
    <mergeCell ref="E1:F1"/>
    <mergeCell ref="AB1:AE1"/>
    <mergeCell ref="I1:J1"/>
    <mergeCell ref="K1:K2"/>
    <mergeCell ref="L1:L2"/>
    <mergeCell ref="M1:Q1"/>
    <mergeCell ref="R1:V1"/>
    <mergeCell ref="W1:AA1"/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232A-144E-46A4-AF70-70FA51F6E3F4}">
  <dimension ref="A1:D28"/>
  <sheetViews>
    <sheetView topLeftCell="A8" workbookViewId="0">
      <pane xSplit="1" topLeftCell="D1" activePane="topRight" state="frozen"/>
      <selection pane="topRight" activeCell="D28" sqref="D28"/>
    </sheetView>
  </sheetViews>
  <sheetFormatPr defaultRowHeight="14.4" x14ac:dyDescent="0.3"/>
  <cols>
    <col min="1" max="1" width="21" customWidth="1"/>
    <col min="2" max="2" width="116.5546875" bestFit="1" customWidth="1"/>
    <col min="3" max="3" width="109.109375" bestFit="1" customWidth="1"/>
    <col min="4" max="4" width="113.6640625" bestFit="1" customWidth="1"/>
  </cols>
  <sheetData>
    <row r="1" spans="1:4" ht="25.2" customHeight="1" x14ac:dyDescent="0.3">
      <c r="A1" s="13" t="s">
        <v>56</v>
      </c>
      <c r="B1" t="s">
        <v>0</v>
      </c>
      <c r="C1" t="s">
        <v>0</v>
      </c>
      <c r="D1" t="s">
        <v>0</v>
      </c>
    </row>
    <row r="2" spans="1:4" x14ac:dyDescent="0.3">
      <c r="A2" s="12"/>
      <c r="B2" t="s">
        <v>1</v>
      </c>
      <c r="C2" t="s">
        <v>1</v>
      </c>
      <c r="D2" t="s">
        <v>1</v>
      </c>
    </row>
    <row r="3" spans="1:4" x14ac:dyDescent="0.3">
      <c r="B3" s="1" t="s">
        <v>2</v>
      </c>
      <c r="C3" s="1" t="s">
        <v>2</v>
      </c>
      <c r="D3" s="1" t="s">
        <v>2</v>
      </c>
    </row>
    <row r="5" spans="1:4" x14ac:dyDescent="0.3">
      <c r="B5" t="s">
        <v>3</v>
      </c>
      <c r="C5" t="s">
        <v>3</v>
      </c>
      <c r="D5" t="s">
        <v>3</v>
      </c>
    </row>
    <row r="6" spans="1:4" x14ac:dyDescent="0.3">
      <c r="B6" t="s">
        <v>4</v>
      </c>
      <c r="C6" t="s">
        <v>4</v>
      </c>
      <c r="D6" t="s">
        <v>4</v>
      </c>
    </row>
    <row r="7" spans="1:4" x14ac:dyDescent="0.3">
      <c r="B7" t="s">
        <v>5</v>
      </c>
      <c r="C7" t="s">
        <v>5</v>
      </c>
      <c r="D7" t="s">
        <v>5</v>
      </c>
    </row>
    <row r="8" spans="1:4" x14ac:dyDescent="0.3">
      <c r="B8" t="s">
        <v>6</v>
      </c>
      <c r="C8" t="s">
        <v>6</v>
      </c>
      <c r="D8" t="s">
        <v>6</v>
      </c>
    </row>
    <row r="10" spans="1:4" x14ac:dyDescent="0.3">
      <c r="B10" t="s">
        <v>7</v>
      </c>
      <c r="C10" t="s">
        <v>8</v>
      </c>
      <c r="D10" t="s">
        <v>9</v>
      </c>
    </row>
    <row r="12" spans="1:4" x14ac:dyDescent="0.3">
      <c r="B12" t="s">
        <v>10</v>
      </c>
      <c r="C12" t="s">
        <v>10</v>
      </c>
      <c r="D12" t="s">
        <v>10</v>
      </c>
    </row>
    <row r="14" spans="1:4" x14ac:dyDescent="0.3">
      <c r="A14" s="1" t="s">
        <v>11</v>
      </c>
      <c r="B14" t="s">
        <v>70</v>
      </c>
      <c r="C14" t="s">
        <v>70</v>
      </c>
      <c r="D14" t="s">
        <v>74</v>
      </c>
    </row>
    <row r="16" spans="1:4" x14ac:dyDescent="0.3">
      <c r="A16" s="1" t="s">
        <v>45</v>
      </c>
      <c r="B16" t="s">
        <v>44</v>
      </c>
      <c r="C16" t="s">
        <v>44</v>
      </c>
      <c r="D16" t="s">
        <v>44</v>
      </c>
    </row>
    <row r="18" spans="2:4" x14ac:dyDescent="0.3">
      <c r="B18" t="s">
        <v>46</v>
      </c>
      <c r="C18" t="s">
        <v>46</v>
      </c>
      <c r="D18" t="s">
        <v>46</v>
      </c>
    </row>
    <row r="20" spans="2:4" x14ac:dyDescent="0.3">
      <c r="B20" t="s">
        <v>14</v>
      </c>
      <c r="C20" t="s">
        <v>15</v>
      </c>
      <c r="D20" t="s">
        <v>16</v>
      </c>
    </row>
    <row r="22" spans="2:4" x14ac:dyDescent="0.3">
      <c r="B22" t="s">
        <v>12</v>
      </c>
      <c r="C22" t="s">
        <v>12</v>
      </c>
      <c r="D22" t="s">
        <v>12</v>
      </c>
    </row>
    <row r="24" spans="2:4" x14ac:dyDescent="0.3">
      <c r="B24" t="s">
        <v>13</v>
      </c>
      <c r="C24" t="s">
        <v>13</v>
      </c>
      <c r="D24" t="s">
        <v>13</v>
      </c>
    </row>
    <row r="28" spans="2:4" x14ac:dyDescent="0.3">
      <c r="B28" t="s">
        <v>77</v>
      </c>
      <c r="C28" t="s">
        <v>77</v>
      </c>
      <c r="D28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B374-3DCB-46B6-AC91-00AF854AC084}">
  <dimension ref="A1:A26"/>
  <sheetViews>
    <sheetView topLeftCell="A3" workbookViewId="0">
      <selection activeCell="A26" sqref="A3:A26"/>
    </sheetView>
  </sheetViews>
  <sheetFormatPr defaultRowHeight="14.4" x14ac:dyDescent="0.3"/>
  <cols>
    <col min="1" max="1" width="60.33203125" bestFit="1" customWidth="1"/>
  </cols>
  <sheetData>
    <row r="1" spans="1:1" x14ac:dyDescent="0.3">
      <c r="A1" t="s">
        <v>18</v>
      </c>
    </row>
    <row r="3" spans="1:1" x14ac:dyDescent="0.3">
      <c r="A3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Scatter</vt:lpstr>
      <vt:lpstr>Gather</vt:lpstr>
      <vt:lpstr>Convolution</vt:lpstr>
      <vt:lpstr>Bonus</vt:lpstr>
      <vt:lpstr>Scatter Trends</vt:lpstr>
      <vt:lpstr>Scatter Table Filled</vt:lpstr>
      <vt:lpstr>Commands</vt:lpstr>
      <vt:lpstr>YAML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 Wagle</cp:lastModifiedBy>
  <cp:lastPrinted>2024-09-20T06:50:29Z</cp:lastPrinted>
  <dcterms:created xsi:type="dcterms:W3CDTF">2015-06-05T18:17:20Z</dcterms:created>
  <dcterms:modified xsi:type="dcterms:W3CDTF">2024-09-20T08:58:22Z</dcterms:modified>
</cp:coreProperties>
</file>