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enn State\Fall24\Comp Arch 530\Assignments\Assignment 1\"/>
    </mc:Choice>
  </mc:AlternateContent>
  <xr:revisionPtr revIDLastSave="0" documentId="13_ncr:1_{E03242C5-123F-4AC5-81DC-985F3B08D9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catter" sheetId="1" r:id="rId1"/>
    <sheet name="Trends" sheetId="2" r:id="rId2"/>
    <sheet name="Tes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8" i="3" l="1"/>
  <c r="Y38" i="3"/>
  <c r="AA38" i="3" s="1"/>
  <c r="W38" i="3"/>
  <c r="U38" i="3"/>
  <c r="T38" i="3"/>
  <c r="V38" i="3" s="1"/>
  <c r="P38" i="3"/>
  <c r="O38" i="3"/>
  <c r="Q38" i="3" s="1"/>
  <c r="W37" i="3"/>
  <c r="Y37" i="3" s="1"/>
  <c r="AA37" i="3" s="1"/>
  <c r="V37" i="3"/>
  <c r="U37" i="3"/>
  <c r="T37" i="3"/>
  <c r="Q37" i="3"/>
  <c r="P37" i="3"/>
  <c r="O37" i="3"/>
  <c r="W36" i="3"/>
  <c r="Z36" i="3" s="1"/>
  <c r="U36" i="3"/>
  <c r="T36" i="3"/>
  <c r="V36" i="3" s="1"/>
  <c r="P36" i="3"/>
  <c r="O36" i="3"/>
  <c r="Q36" i="3" s="1"/>
  <c r="Z35" i="3"/>
  <c r="W35" i="3"/>
  <c r="Y35" i="3" s="1"/>
  <c r="AA35" i="3" s="1"/>
  <c r="V35" i="3"/>
  <c r="U35" i="3"/>
  <c r="T35" i="3"/>
  <c r="P35" i="3"/>
  <c r="O35" i="3"/>
  <c r="Q35" i="3" s="1"/>
  <c r="W34" i="3"/>
  <c r="Z34" i="3" s="1"/>
  <c r="U34" i="3"/>
  <c r="T34" i="3"/>
  <c r="V34" i="3" s="1"/>
  <c r="Q34" i="3"/>
  <c r="P34" i="3"/>
  <c r="O34" i="3"/>
  <c r="W33" i="3"/>
  <c r="Z33" i="3" s="1"/>
  <c r="U33" i="3"/>
  <c r="T33" i="3"/>
  <c r="V33" i="3" s="1"/>
  <c r="P33" i="3"/>
  <c r="O33" i="3"/>
  <c r="Q33" i="3" s="1"/>
  <c r="W32" i="3"/>
  <c r="Z32" i="3" s="1"/>
  <c r="U32" i="3"/>
  <c r="T32" i="3"/>
  <c r="V32" i="3" s="1"/>
  <c r="P32" i="3"/>
  <c r="O32" i="3"/>
  <c r="Q32" i="3" s="1"/>
  <c r="W31" i="3"/>
  <c r="Z31" i="3" s="1"/>
  <c r="U31" i="3"/>
  <c r="T31" i="3"/>
  <c r="V31" i="3" s="1"/>
  <c r="P31" i="3"/>
  <c r="O31" i="3"/>
  <c r="Q31" i="3" s="1"/>
  <c r="Z30" i="3"/>
  <c r="Y30" i="3"/>
  <c r="AA30" i="3" s="1"/>
  <c r="W30" i="3"/>
  <c r="U30" i="3"/>
  <c r="T30" i="3"/>
  <c r="V30" i="3" s="1"/>
  <c r="P30" i="3"/>
  <c r="O30" i="3"/>
  <c r="Q30" i="3" s="1"/>
  <c r="Z29" i="3"/>
  <c r="Y29" i="3"/>
  <c r="AA29" i="3" s="1"/>
  <c r="U29" i="3"/>
  <c r="T29" i="3"/>
  <c r="V29" i="3" s="1"/>
  <c r="P29" i="3"/>
  <c r="O29" i="3"/>
  <c r="Q29" i="3" s="1"/>
  <c r="W28" i="3"/>
  <c r="Z28" i="3" s="1"/>
  <c r="U28" i="3"/>
  <c r="T28" i="3"/>
  <c r="V28" i="3" s="1"/>
  <c r="P28" i="3"/>
  <c r="O28" i="3"/>
  <c r="Q28" i="3" s="1"/>
  <c r="Z27" i="3"/>
  <c r="Y27" i="3"/>
  <c r="AA27" i="3" s="1"/>
  <c r="W27" i="3"/>
  <c r="V27" i="3"/>
  <c r="U27" i="3"/>
  <c r="T27" i="3"/>
  <c r="P27" i="3"/>
  <c r="O27" i="3"/>
  <c r="Q27" i="3" s="1"/>
  <c r="Z26" i="3"/>
  <c r="Y26" i="3"/>
  <c r="AA26" i="3" s="1"/>
  <c r="U26" i="3"/>
  <c r="T26" i="3"/>
  <c r="V26" i="3" s="1"/>
  <c r="P26" i="3"/>
  <c r="O26" i="3"/>
  <c r="Q26" i="3" s="1"/>
  <c r="Z25" i="3"/>
  <c r="Y25" i="3"/>
  <c r="AA25" i="3" s="1"/>
  <c r="U25" i="3"/>
  <c r="T25" i="3"/>
  <c r="V25" i="3" s="1"/>
  <c r="P25" i="3"/>
  <c r="O25" i="3"/>
  <c r="Q25" i="3" s="1"/>
  <c r="Z24" i="3"/>
  <c r="Y24" i="3"/>
  <c r="AA24" i="3" s="1"/>
  <c r="U24" i="3"/>
  <c r="T24" i="3"/>
  <c r="V24" i="3" s="1"/>
  <c r="Q24" i="3"/>
  <c r="P24" i="3"/>
  <c r="O24" i="3"/>
  <c r="AA23" i="3"/>
  <c r="Z23" i="3"/>
  <c r="Y23" i="3"/>
  <c r="U23" i="3"/>
  <c r="T23" i="3"/>
  <c r="V23" i="3" s="1"/>
  <c r="Z22" i="3"/>
  <c r="Y22" i="3"/>
  <c r="AA22" i="3" s="1"/>
  <c r="U22" i="3"/>
  <c r="T22" i="3"/>
  <c r="V22" i="3" s="1"/>
  <c r="AA21" i="3"/>
  <c r="Z21" i="3"/>
  <c r="Y21" i="3"/>
  <c r="V21" i="3"/>
  <c r="U21" i="3"/>
  <c r="T21" i="3"/>
  <c r="Z20" i="3"/>
  <c r="Y20" i="3"/>
  <c r="AA20" i="3" s="1"/>
  <c r="U20" i="3"/>
  <c r="T20" i="3"/>
  <c r="V20" i="3" s="1"/>
  <c r="Z19" i="3"/>
  <c r="Y19" i="3"/>
  <c r="AA19" i="3" s="1"/>
  <c r="U19" i="3"/>
  <c r="T19" i="3"/>
  <c r="V19" i="3" s="1"/>
  <c r="Z18" i="3"/>
  <c r="Y18" i="3"/>
  <c r="AA18" i="3" s="1"/>
  <c r="U18" i="3"/>
  <c r="T18" i="3"/>
  <c r="V18" i="3" s="1"/>
  <c r="Z17" i="3"/>
  <c r="Y17" i="3"/>
  <c r="AA17" i="3" s="1"/>
  <c r="U17" i="3"/>
  <c r="T17" i="3"/>
  <c r="V17" i="3" s="1"/>
  <c r="Z16" i="3"/>
  <c r="Y16" i="3"/>
  <c r="AA16" i="3" s="1"/>
  <c r="V16" i="3"/>
  <c r="U16" i="3"/>
  <c r="T16" i="3"/>
  <c r="AA15" i="3"/>
  <c r="Z15" i="3"/>
  <c r="Y15" i="3"/>
  <c r="U15" i="3"/>
  <c r="T15" i="3"/>
  <c r="V15" i="3" s="1"/>
  <c r="Z14" i="3"/>
  <c r="Y14" i="3"/>
  <c r="AA14" i="3" s="1"/>
  <c r="U14" i="3"/>
  <c r="T14" i="3"/>
  <c r="V14" i="3" s="1"/>
  <c r="AA13" i="3"/>
  <c r="Z13" i="3"/>
  <c r="Y13" i="3"/>
  <c r="V13" i="3"/>
  <c r="U13" i="3"/>
  <c r="T13" i="3"/>
  <c r="P13" i="3"/>
  <c r="O13" i="3"/>
  <c r="Q13" i="3" s="1"/>
  <c r="Z12" i="3"/>
  <c r="Y12" i="3"/>
  <c r="AA12" i="3" s="1"/>
  <c r="U12" i="3"/>
  <c r="T12" i="3"/>
  <c r="V12" i="3" s="1"/>
  <c r="P12" i="3"/>
  <c r="O12" i="3"/>
  <c r="Q12" i="3" s="1"/>
  <c r="Z11" i="3"/>
  <c r="Y11" i="3"/>
  <c r="AA11" i="3" s="1"/>
  <c r="U11" i="3"/>
  <c r="T11" i="3"/>
  <c r="V11" i="3" s="1"/>
  <c r="P11" i="3"/>
  <c r="O11" i="3"/>
  <c r="Q11" i="3" s="1"/>
  <c r="Z10" i="3"/>
  <c r="Y10" i="3"/>
  <c r="AA10" i="3" s="1"/>
  <c r="U10" i="3"/>
  <c r="T10" i="3"/>
  <c r="V10" i="3" s="1"/>
  <c r="Q10" i="3"/>
  <c r="P10" i="3"/>
  <c r="O10" i="3"/>
  <c r="AA9" i="3"/>
  <c r="Z9" i="3"/>
  <c r="Y9" i="3"/>
  <c r="U9" i="3"/>
  <c r="T9" i="3"/>
  <c r="V9" i="3" s="1"/>
  <c r="P9" i="3"/>
  <c r="O9" i="3"/>
  <c r="Q9" i="3" s="1"/>
  <c r="Z8" i="3"/>
  <c r="Y8" i="3"/>
  <c r="AA8" i="3" s="1"/>
  <c r="V8" i="3"/>
  <c r="U8" i="3"/>
  <c r="T8" i="3"/>
  <c r="Q8" i="3"/>
  <c r="P8" i="3"/>
  <c r="O8" i="3"/>
  <c r="Z7" i="3"/>
  <c r="Y7" i="3"/>
  <c r="AA7" i="3" s="1"/>
  <c r="U7" i="3"/>
  <c r="T7" i="3"/>
  <c r="V7" i="3" s="1"/>
  <c r="P7" i="3"/>
  <c r="O7" i="3"/>
  <c r="Q7" i="3" s="1"/>
  <c r="Z6" i="3"/>
  <c r="Y6" i="3"/>
  <c r="AA6" i="3" s="1"/>
  <c r="U6" i="3"/>
  <c r="T6" i="3"/>
  <c r="V6" i="3" s="1"/>
  <c r="P6" i="3"/>
  <c r="O6" i="3"/>
  <c r="Q6" i="3" s="1"/>
  <c r="Z5" i="3"/>
  <c r="Y5" i="3"/>
  <c r="AA5" i="3" s="1"/>
  <c r="U5" i="3"/>
  <c r="T5" i="3"/>
  <c r="V5" i="3" s="1"/>
  <c r="P5" i="3"/>
  <c r="O5" i="3"/>
  <c r="Q5" i="3" s="1"/>
  <c r="AA4" i="3"/>
  <c r="Z4" i="3"/>
  <c r="Y4" i="3"/>
  <c r="V4" i="3"/>
  <c r="U4" i="3"/>
  <c r="T4" i="3"/>
  <c r="P4" i="3"/>
  <c r="O4" i="3"/>
  <c r="Q4" i="3" s="1"/>
  <c r="Z3" i="3"/>
  <c r="Y3" i="3"/>
  <c r="AA3" i="3" s="1"/>
  <c r="U3" i="3"/>
  <c r="T3" i="3"/>
  <c r="V3" i="3" s="1"/>
  <c r="Q3" i="3"/>
  <c r="P3" i="3"/>
  <c r="O3" i="3"/>
  <c r="AA81" i="2"/>
  <c r="Z81" i="2"/>
  <c r="Y81" i="2"/>
  <c r="U81" i="2"/>
  <c r="T81" i="2"/>
  <c r="V81" i="2" s="1"/>
  <c r="P81" i="2"/>
  <c r="O81" i="2"/>
  <c r="Q81" i="2" s="1"/>
  <c r="Z80" i="2"/>
  <c r="Y80" i="2"/>
  <c r="AA80" i="2" s="1"/>
  <c r="U80" i="2"/>
  <c r="T80" i="2"/>
  <c r="V80" i="2" s="1"/>
  <c r="Q80" i="2"/>
  <c r="P80" i="2"/>
  <c r="O80" i="2"/>
  <c r="Z79" i="2"/>
  <c r="Y79" i="2"/>
  <c r="AA79" i="2" s="1"/>
  <c r="U79" i="2"/>
  <c r="T79" i="2"/>
  <c r="V79" i="2" s="1"/>
  <c r="P79" i="2"/>
  <c r="O79" i="2"/>
  <c r="Q79" i="2" s="1"/>
  <c r="Z78" i="2"/>
  <c r="Y78" i="2"/>
  <c r="AA78" i="2" s="1"/>
  <c r="U78" i="2"/>
  <c r="T78" i="2"/>
  <c r="V78" i="2" s="1"/>
  <c r="Q78" i="2"/>
  <c r="P78" i="2"/>
  <c r="O78" i="2"/>
  <c r="Z77" i="2"/>
  <c r="Y77" i="2"/>
  <c r="AA77" i="2" s="1"/>
  <c r="U77" i="2"/>
  <c r="T77" i="2"/>
  <c r="V77" i="2" s="1"/>
  <c r="P77" i="2"/>
  <c r="O77" i="2"/>
  <c r="Q77" i="2" s="1"/>
  <c r="Z76" i="2"/>
  <c r="Y76" i="2"/>
  <c r="AA76" i="2" s="1"/>
  <c r="V76" i="2"/>
  <c r="U76" i="2"/>
  <c r="T76" i="2"/>
  <c r="P76" i="2"/>
  <c r="O76" i="2"/>
  <c r="Q76" i="2" s="1"/>
  <c r="Z75" i="2"/>
  <c r="Y75" i="2"/>
  <c r="AA75" i="2" s="1"/>
  <c r="U75" i="2"/>
  <c r="T75" i="2"/>
  <c r="V75" i="2" s="1"/>
  <c r="P75" i="2"/>
  <c r="O75" i="2"/>
  <c r="Q75" i="2" s="1"/>
  <c r="AA74" i="2"/>
  <c r="Z74" i="2"/>
  <c r="Y74" i="2"/>
  <c r="U74" i="2"/>
  <c r="T74" i="2"/>
  <c r="V74" i="2" s="1"/>
  <c r="P74" i="2"/>
  <c r="O74" i="2"/>
  <c r="Q74" i="2" s="1"/>
  <c r="Z73" i="2"/>
  <c r="Y73" i="2"/>
  <c r="AA73" i="2" s="1"/>
  <c r="U73" i="2"/>
  <c r="T73" i="2"/>
  <c r="V73" i="2" s="1"/>
  <c r="P73" i="2"/>
  <c r="O73" i="2"/>
  <c r="Q73" i="2" s="1"/>
  <c r="AA47" i="2"/>
  <c r="Z47" i="2"/>
  <c r="Y47" i="2"/>
  <c r="U47" i="2"/>
  <c r="T47" i="2"/>
  <c r="V47" i="2" s="1"/>
  <c r="P47" i="2"/>
  <c r="O47" i="2"/>
  <c r="Q47" i="2" s="1"/>
  <c r="Z46" i="2"/>
  <c r="Y46" i="2"/>
  <c r="AA46" i="2" s="1"/>
  <c r="U46" i="2"/>
  <c r="T46" i="2"/>
  <c r="V46" i="2" s="1"/>
  <c r="Q46" i="2"/>
  <c r="P46" i="2"/>
  <c r="O46" i="2"/>
  <c r="Z45" i="2"/>
  <c r="Y45" i="2"/>
  <c r="AA45" i="2" s="1"/>
  <c r="U45" i="2"/>
  <c r="T45" i="2"/>
  <c r="V45" i="2" s="1"/>
  <c r="P45" i="2"/>
  <c r="O45" i="2"/>
  <c r="Q45" i="2" s="1"/>
  <c r="Z44" i="2"/>
  <c r="Y44" i="2"/>
  <c r="AA44" i="2" s="1"/>
  <c r="V44" i="2"/>
  <c r="U44" i="2"/>
  <c r="T44" i="2"/>
  <c r="P44" i="2"/>
  <c r="O44" i="2"/>
  <c r="Q44" i="2" s="1"/>
  <c r="Z43" i="2"/>
  <c r="Y43" i="2"/>
  <c r="AA43" i="2" s="1"/>
  <c r="U43" i="2"/>
  <c r="T43" i="2"/>
  <c r="V43" i="2" s="1"/>
  <c r="P43" i="2"/>
  <c r="O43" i="2"/>
  <c r="Q43" i="2" s="1"/>
  <c r="Z42" i="2"/>
  <c r="Y42" i="2"/>
  <c r="AA42" i="2" s="1"/>
  <c r="V42" i="2"/>
  <c r="U42" i="2"/>
  <c r="T42" i="2"/>
  <c r="P42" i="2"/>
  <c r="O42" i="2"/>
  <c r="Q42" i="2" s="1"/>
  <c r="Z41" i="2"/>
  <c r="Y41" i="2"/>
  <c r="AA41" i="2" s="1"/>
  <c r="U41" i="2"/>
  <c r="T41" i="2"/>
  <c r="V41" i="2" s="1"/>
  <c r="P41" i="2"/>
  <c r="O41" i="2"/>
  <c r="Q41" i="2" s="1"/>
  <c r="AA40" i="2"/>
  <c r="Z40" i="2"/>
  <c r="Y40" i="2"/>
  <c r="U40" i="2"/>
  <c r="T40" i="2"/>
  <c r="V40" i="2" s="1"/>
  <c r="P40" i="2"/>
  <c r="O40" i="2"/>
  <c r="Q40" i="2" s="1"/>
  <c r="Z39" i="2"/>
  <c r="Y39" i="2"/>
  <c r="AA39" i="2" s="1"/>
  <c r="U39" i="2"/>
  <c r="T39" i="2"/>
  <c r="V39" i="2" s="1"/>
  <c r="Q39" i="2"/>
  <c r="P39" i="2"/>
  <c r="O39" i="2"/>
  <c r="Z38" i="2"/>
  <c r="Y38" i="2"/>
  <c r="AA38" i="2" s="1"/>
  <c r="U38" i="2"/>
  <c r="T38" i="2"/>
  <c r="V38" i="2" s="1"/>
  <c r="P38" i="2"/>
  <c r="O38" i="2"/>
  <c r="Q38" i="2" s="1"/>
  <c r="Z37" i="2"/>
  <c r="Y37" i="2"/>
  <c r="AA37" i="2" s="1"/>
  <c r="U37" i="2"/>
  <c r="T37" i="2"/>
  <c r="V37" i="2" s="1"/>
  <c r="Q37" i="2"/>
  <c r="P37" i="2"/>
  <c r="O37" i="2"/>
  <c r="L9" i="2"/>
  <c r="M9" i="2" s="1"/>
  <c r="Z7" i="2"/>
  <c r="Y7" i="2"/>
  <c r="AA7" i="2" s="1"/>
  <c r="U7" i="2"/>
  <c r="T7" i="2"/>
  <c r="V7" i="2" s="1"/>
  <c r="P7" i="2"/>
  <c r="O7" i="2"/>
  <c r="Q7" i="2" s="1"/>
  <c r="AA6" i="2"/>
  <c r="Z6" i="2"/>
  <c r="Y6" i="2"/>
  <c r="U6" i="2"/>
  <c r="T6" i="2"/>
  <c r="V6" i="2" s="1"/>
  <c r="P6" i="2"/>
  <c r="O6" i="2"/>
  <c r="Q6" i="2" s="1"/>
  <c r="Z5" i="2"/>
  <c r="Y5" i="2"/>
  <c r="AA5" i="2" s="1"/>
  <c r="U5" i="2"/>
  <c r="T5" i="2"/>
  <c r="V5" i="2" s="1"/>
  <c r="P5" i="2"/>
  <c r="O5" i="2"/>
  <c r="Q5" i="2" s="1"/>
  <c r="AA4" i="2"/>
  <c r="Z4" i="2"/>
  <c r="Y4" i="2"/>
  <c r="U4" i="2"/>
  <c r="T4" i="2"/>
  <c r="V4" i="2" s="1"/>
  <c r="P4" i="2"/>
  <c r="O4" i="2"/>
  <c r="Q4" i="2" s="1"/>
  <c r="O37" i="1"/>
  <c r="P37" i="1"/>
  <c r="Q37" i="1"/>
  <c r="O38" i="1"/>
  <c r="P38" i="1"/>
  <c r="Q38" i="1"/>
  <c r="T37" i="1"/>
  <c r="V37" i="1" s="1"/>
  <c r="U37" i="1"/>
  <c r="W37" i="1"/>
  <c r="T38" i="1"/>
  <c r="U38" i="1"/>
  <c r="V38" i="1"/>
  <c r="W38" i="1"/>
  <c r="Y37" i="1"/>
  <c r="Z37" i="1"/>
  <c r="AA37" i="1"/>
  <c r="Y38" i="1"/>
  <c r="Z38" i="1"/>
  <c r="AA38" i="1"/>
  <c r="Y24" i="1"/>
  <c r="AA24" i="1" s="1"/>
  <c r="Z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AA29" i="1" s="1"/>
  <c r="Z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AA34" i="1" s="1"/>
  <c r="Z34" i="1"/>
  <c r="Y35" i="1"/>
  <c r="Z35" i="1"/>
  <c r="AA35" i="1"/>
  <c r="Y36" i="1"/>
  <c r="Z36" i="1"/>
  <c r="AA36" i="1"/>
  <c r="O35" i="1"/>
  <c r="P35" i="1"/>
  <c r="Q35" i="1"/>
  <c r="O36" i="1"/>
  <c r="P36" i="1"/>
  <c r="Q36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V29" i="1" s="1"/>
  <c r="U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V34" i="1" s="1"/>
  <c r="U34" i="1"/>
  <c r="T35" i="1"/>
  <c r="U35" i="1"/>
  <c r="V35" i="1"/>
  <c r="T36" i="1"/>
  <c r="U36" i="1"/>
  <c r="V36" i="1"/>
  <c r="W33" i="1"/>
  <c r="W34" i="1"/>
  <c r="W35" i="1"/>
  <c r="W36" i="1"/>
  <c r="Q34" i="1"/>
  <c r="P34" i="1"/>
  <c r="O34" i="1"/>
  <c r="P33" i="1"/>
  <c r="O33" i="1"/>
  <c r="Q33" i="1" s="1"/>
  <c r="P32" i="1"/>
  <c r="O32" i="1"/>
  <c r="Q32" i="1" s="1"/>
  <c r="P31" i="1"/>
  <c r="O31" i="1"/>
  <c r="Q31" i="1" s="1"/>
  <c r="P30" i="1"/>
  <c r="O30" i="1"/>
  <c r="Q30" i="1" s="1"/>
  <c r="Q29" i="1"/>
  <c r="P29" i="1"/>
  <c r="O29" i="1"/>
  <c r="Q28" i="1"/>
  <c r="P28" i="1"/>
  <c r="O28" i="1"/>
  <c r="P27" i="1"/>
  <c r="O27" i="1"/>
  <c r="Q27" i="1" s="1"/>
  <c r="P26" i="1"/>
  <c r="O26" i="1"/>
  <c r="Q26" i="1" s="1"/>
  <c r="P25" i="1"/>
  <c r="O25" i="1"/>
  <c r="Q25" i="1" s="1"/>
  <c r="P24" i="1"/>
  <c r="O24" i="1"/>
  <c r="Q24" i="1" s="1"/>
  <c r="W30" i="1"/>
  <c r="W31" i="1"/>
  <c r="W32" i="1"/>
  <c r="W27" i="1"/>
  <c r="W28" i="1"/>
  <c r="Y6" i="1"/>
  <c r="AA6" i="1" s="1"/>
  <c r="Z6" i="1"/>
  <c r="Y7" i="1"/>
  <c r="AA7" i="1" s="1"/>
  <c r="Z7" i="1"/>
  <c r="Y8" i="1"/>
  <c r="AA8" i="1" s="1"/>
  <c r="Z8" i="1"/>
  <c r="Y9" i="1"/>
  <c r="AA9" i="1" s="1"/>
  <c r="Z9" i="1"/>
  <c r="Y10" i="1"/>
  <c r="AA10" i="1" s="1"/>
  <c r="Z10" i="1"/>
  <c r="Y11" i="1"/>
  <c r="AA11" i="1" s="1"/>
  <c r="Z11" i="1"/>
  <c r="Y12" i="1"/>
  <c r="AA12" i="1" s="1"/>
  <c r="Z12" i="1"/>
  <c r="Y13" i="1"/>
  <c r="Z13" i="1"/>
  <c r="AA13" i="1"/>
  <c r="Y14" i="1"/>
  <c r="Z14" i="1"/>
  <c r="AA14" i="1"/>
  <c r="Y15" i="1"/>
  <c r="AA15" i="1" s="1"/>
  <c r="Z15" i="1"/>
  <c r="Y16" i="1"/>
  <c r="AA16" i="1" s="1"/>
  <c r="Z16" i="1"/>
  <c r="Y17" i="1"/>
  <c r="AA17" i="1" s="1"/>
  <c r="Z17" i="1"/>
  <c r="Y18" i="1"/>
  <c r="AA18" i="1" s="1"/>
  <c r="Z18" i="1"/>
  <c r="Y19" i="1"/>
  <c r="AA19" i="1" s="1"/>
  <c r="Z19" i="1"/>
  <c r="Y20" i="1"/>
  <c r="AA20" i="1" s="1"/>
  <c r="Z20" i="1"/>
  <c r="Y21" i="1"/>
  <c r="AA21" i="1" s="1"/>
  <c r="Z21" i="1"/>
  <c r="Y22" i="1"/>
  <c r="AA22" i="1" s="1"/>
  <c r="Z22" i="1"/>
  <c r="Y23" i="1"/>
  <c r="AA23" i="1" s="1"/>
  <c r="Z23" i="1"/>
  <c r="T6" i="1"/>
  <c r="V6" i="1" s="1"/>
  <c r="U6" i="1"/>
  <c r="T7" i="1"/>
  <c r="U7" i="1"/>
  <c r="V7" i="1"/>
  <c r="T8" i="1"/>
  <c r="V8" i="1" s="1"/>
  <c r="U8" i="1"/>
  <c r="T9" i="1"/>
  <c r="V9" i="1" s="1"/>
  <c r="U9" i="1"/>
  <c r="T10" i="1"/>
  <c r="V10" i="1" s="1"/>
  <c r="U10" i="1"/>
  <c r="T11" i="1"/>
  <c r="V11" i="1" s="1"/>
  <c r="U11" i="1"/>
  <c r="T12" i="1"/>
  <c r="V12" i="1" s="1"/>
  <c r="U12" i="1"/>
  <c r="T13" i="1"/>
  <c r="V13" i="1" s="1"/>
  <c r="U13" i="1"/>
  <c r="T14" i="1"/>
  <c r="V14" i="1" s="1"/>
  <c r="U14" i="1"/>
  <c r="T15" i="1"/>
  <c r="V15" i="1" s="1"/>
  <c r="U15" i="1"/>
  <c r="T16" i="1"/>
  <c r="V16" i="1" s="1"/>
  <c r="U16" i="1"/>
  <c r="T17" i="1"/>
  <c r="U17" i="1"/>
  <c r="V17" i="1"/>
  <c r="T18" i="1"/>
  <c r="V18" i="1" s="1"/>
  <c r="U18" i="1"/>
  <c r="T19" i="1"/>
  <c r="U19" i="1"/>
  <c r="V19" i="1"/>
  <c r="T20" i="1"/>
  <c r="V20" i="1" s="1"/>
  <c r="U20" i="1"/>
  <c r="T21" i="1"/>
  <c r="V21" i="1" s="1"/>
  <c r="U21" i="1"/>
  <c r="T22" i="1"/>
  <c r="V22" i="1" s="1"/>
  <c r="U22" i="1"/>
  <c r="T23" i="1"/>
  <c r="V23" i="1" s="1"/>
  <c r="U23" i="1"/>
  <c r="O8" i="1"/>
  <c r="Q8" i="1" s="1"/>
  <c r="P8" i="1"/>
  <c r="O9" i="1"/>
  <c r="Q9" i="1" s="1"/>
  <c r="P9" i="1"/>
  <c r="O10" i="1"/>
  <c r="P10" i="1"/>
  <c r="Q10" i="1"/>
  <c r="O11" i="1"/>
  <c r="Q11" i="1" s="1"/>
  <c r="P11" i="1"/>
  <c r="O12" i="1"/>
  <c r="Q12" i="1" s="1"/>
  <c r="P12" i="1"/>
  <c r="O13" i="1"/>
  <c r="Q13" i="1" s="1"/>
  <c r="P13" i="1"/>
  <c r="O6" i="1"/>
  <c r="Q6" i="1" s="1"/>
  <c r="P6" i="1"/>
  <c r="O7" i="1"/>
  <c r="Q7" i="1" s="1"/>
  <c r="P7" i="1"/>
  <c r="Z4" i="1"/>
  <c r="Z5" i="1"/>
  <c r="P4" i="1"/>
  <c r="P5" i="1"/>
  <c r="T4" i="1"/>
  <c r="V4" i="1" s="1"/>
  <c r="U4" i="1"/>
  <c r="T5" i="1"/>
  <c r="V5" i="1" s="1"/>
  <c r="U5" i="1"/>
  <c r="Y4" i="1"/>
  <c r="AA4" i="1" s="1"/>
  <c r="Y5" i="1"/>
  <c r="AA5" i="1" s="1"/>
  <c r="O4" i="1"/>
  <c r="Q4" i="1" s="1"/>
  <c r="O5" i="1"/>
  <c r="Q5" i="1" s="1"/>
  <c r="Z3" i="1"/>
  <c r="Y3" i="1"/>
  <c r="AA3" i="1" s="1"/>
  <c r="U3" i="1"/>
  <c r="T3" i="1"/>
  <c r="V3" i="1" s="1"/>
  <c r="O3" i="1"/>
  <c r="Q3" i="1" s="1"/>
  <c r="P3" i="1"/>
  <c r="Y34" i="3" l="1"/>
  <c r="AA34" i="3" s="1"/>
  <c r="Y36" i="3"/>
  <c r="AA36" i="3" s="1"/>
  <c r="Y28" i="3"/>
  <c r="AA28" i="3" s="1"/>
  <c r="Y33" i="3"/>
  <c r="AA33" i="3" s="1"/>
  <c r="Z37" i="3"/>
  <c r="Y32" i="3"/>
  <c r="AA32" i="3" s="1"/>
  <c r="Y31" i="3"/>
  <c r="AA31" i="3" s="1"/>
</calcChain>
</file>

<file path=xl/sharedStrings.xml><?xml version="1.0" encoding="utf-8"?>
<sst xmlns="http://schemas.openxmlformats.org/spreadsheetml/2006/main" count="186" uniqueCount="18">
  <si>
    <t>Depth</t>
  </si>
  <si>
    <t>#</t>
  </si>
  <si>
    <t>No. of Blocks</t>
  </si>
  <si>
    <t>Associativity</t>
  </si>
  <si>
    <t>L1</t>
  </si>
  <si>
    <t>L2</t>
  </si>
  <si>
    <t>L3</t>
  </si>
  <si>
    <t>No. of Instructions</t>
  </si>
  <si>
    <t>Total cycles taken</t>
  </si>
  <si>
    <t>Accesses</t>
  </si>
  <si>
    <t>Hits</t>
  </si>
  <si>
    <t>Misses</t>
  </si>
  <si>
    <t>Hit Rate</t>
  </si>
  <si>
    <t>Miss Rate</t>
  </si>
  <si>
    <t>AMATs</t>
  </si>
  <si>
    <t>MEM</t>
  </si>
  <si>
    <t>N</t>
  </si>
  <si>
    <t>Sparsity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</si>
</sst>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5" xfId="0" applyFont="1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0" xfId="0" applyFont="1"/>
    <xf numFmtId="0" fontId="3" fillId="0" borderId="8" xfId="0" applyFont="1" applyBorder="1"/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4" xfId="0" applyBorder="1"/>
    <xf numFmtId="0" fontId="4" fillId="0" borderId="13" xfId="0" applyFont="1" applyBorder="1"/>
    <xf numFmtId="0" fontId="4" fillId="0" borderId="16" xfId="0" applyFont="1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/>
    <xf numFmtId="0" fontId="0" fillId="0" borderId="17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Cycles Taken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Trends'!$L$4:$L$7</c:f>
              <c:numCache>
                <c:formatCode>General</c:formatCode>
                <c:ptCount val="4"/>
                <c:pt idx="0">
                  <c:v>43530174</c:v>
                </c:pt>
                <c:pt idx="1">
                  <c:v>41843038</c:v>
                </c:pt>
                <c:pt idx="2">
                  <c:v>39529482</c:v>
                </c:pt>
                <c:pt idx="3">
                  <c:v>37183238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0-427B-A2CE-9458E941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logBase val="2"/>
          <c:orientation val="minMax"/>
          <c:max val="128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Blocks in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L2 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Trends'!$F$73:$F$75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Trends'!$AC$73:$AC$75</c:f>
              <c:numCache>
                <c:formatCode>General</c:formatCode>
                <c:ptCount val="3"/>
                <c:pt idx="0">
                  <c:v>162.33935528193101</c:v>
                </c:pt>
                <c:pt idx="1">
                  <c:v>165.77337008085601</c:v>
                </c:pt>
                <c:pt idx="2">
                  <c:v>175.58630395293599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F-4C65-A359-E55F07E780A3}"/>
            </c:ext>
          </c:extLst>
        </c:ser>
        <c:ser>
          <c:idx val="0"/>
          <c:order val="1"/>
          <c:tx>
            <c:v>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Trends'!$F$76:$F$78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Trends'!$AC$76:$AC$78</c:f>
              <c:numCache>
                <c:formatCode>General</c:formatCode>
                <c:ptCount val="3"/>
                <c:pt idx="0">
                  <c:v>236.73235808617801</c:v>
                </c:pt>
                <c:pt idx="1">
                  <c:v>281.04216395760199</c:v>
                </c:pt>
                <c:pt idx="2">
                  <c:v>279.35235031028702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F-4C65-A359-E55F07E780A3}"/>
            </c:ext>
          </c:extLst>
        </c:ser>
        <c:ser>
          <c:idx val="2"/>
          <c:order val="2"/>
          <c:tx>
            <c:v>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Trends'!$F$79:$F$81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Trends'!$AC$79:$AC$81</c:f>
              <c:numCache>
                <c:formatCode>General</c:formatCode>
                <c:ptCount val="3"/>
                <c:pt idx="0">
                  <c:v>376.47735135260899</c:v>
                </c:pt>
                <c:pt idx="1">
                  <c:v>488.83769474713603</c:v>
                </c:pt>
                <c:pt idx="2">
                  <c:v>558.11179461132599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AF-4C65-A359-E55F07E7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191"/>
        <c:axId val="517604751"/>
      </c:scatterChart>
      <c:valAx>
        <c:axId val="517594191"/>
        <c:scaling>
          <c:logBase val="10"/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751"/>
        <c:crosses val="autoZero"/>
        <c:crossBetween val="midCat"/>
        <c:majorUnit val="2"/>
      </c:valAx>
      <c:valAx>
        <c:axId val="517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L3 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Trends'!$F$73:$F$75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Trends'!$AD$73:$AD$75</c:f>
              <c:numCache>
                <c:formatCode>General</c:formatCode>
                <c:ptCount val="3"/>
                <c:pt idx="0">
                  <c:v>519.67631848920701</c:v>
                </c:pt>
                <c:pt idx="1">
                  <c:v>531.23234079547899</c:v>
                </c:pt>
                <c:pt idx="2">
                  <c:v>530.99114850835895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4-4FA6-9F8D-06AB3C5CEA99}"/>
            </c:ext>
          </c:extLst>
        </c:ser>
        <c:ser>
          <c:idx val="0"/>
          <c:order val="1"/>
          <c:tx>
            <c:v>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Trends'!$F$76:$F$78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Trends'!$AD$76:$AD$78</c:f>
              <c:numCache>
                <c:formatCode>General</c:formatCode>
                <c:ptCount val="3"/>
                <c:pt idx="0">
                  <c:v>561.60875425490599</c:v>
                </c:pt>
                <c:pt idx="1">
                  <c:v>541.10116637853605</c:v>
                </c:pt>
                <c:pt idx="2">
                  <c:v>550.94521561680006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4-4FA6-9F8D-06AB3C5CEA99}"/>
            </c:ext>
          </c:extLst>
        </c:ser>
        <c:ser>
          <c:idx val="2"/>
          <c:order val="2"/>
          <c:tx>
            <c:v>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Trends'!$F$79:$F$81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Trends'!$AD$79:$AD$81</c:f>
              <c:numCache>
                <c:formatCode>General</c:formatCode>
                <c:ptCount val="3"/>
                <c:pt idx="0">
                  <c:v>682.56168401679395</c:v>
                </c:pt>
                <c:pt idx="1">
                  <c:v>632.53798884117896</c:v>
                </c:pt>
                <c:pt idx="2">
                  <c:v>675.68266097314302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4-4FA6-9F8D-06AB3C5C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191"/>
        <c:axId val="517604751"/>
      </c:scatterChart>
      <c:valAx>
        <c:axId val="517594191"/>
        <c:scaling>
          <c:logBase val="10"/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751"/>
        <c:crosses val="autoZero"/>
        <c:crossBetween val="midCat"/>
        <c:majorUnit val="2"/>
      </c:valAx>
      <c:valAx>
        <c:axId val="517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L3 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Trends'!$F$73:$F$75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Trends'!$L$73:$L$75</c:f>
              <c:numCache>
                <c:formatCode>General</c:formatCode>
                <c:ptCount val="3"/>
                <c:pt idx="0">
                  <c:v>43530174</c:v>
                </c:pt>
                <c:pt idx="1">
                  <c:v>43052898</c:v>
                </c:pt>
                <c:pt idx="2">
                  <c:v>42786782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1-45F6-8B70-E4CACF174E6A}"/>
            </c:ext>
          </c:extLst>
        </c:ser>
        <c:ser>
          <c:idx val="0"/>
          <c:order val="1"/>
          <c:tx>
            <c:v>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Trends'!$F$76:$F$78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Trends'!$L$76:$L$78</c:f>
              <c:numCache>
                <c:formatCode>General</c:formatCode>
                <c:ptCount val="3"/>
                <c:pt idx="0">
                  <c:v>41843038</c:v>
                </c:pt>
                <c:pt idx="1">
                  <c:v>41805238</c:v>
                </c:pt>
                <c:pt idx="2">
                  <c:v>41576650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1-45F6-8B70-E4CACF174E6A}"/>
            </c:ext>
          </c:extLst>
        </c:ser>
        <c:ser>
          <c:idx val="2"/>
          <c:order val="2"/>
          <c:tx>
            <c:v>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Trends'!$F$79:$F$81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Trends'!$L$79:$L$81</c:f>
              <c:numCache>
                <c:formatCode>General</c:formatCode>
                <c:ptCount val="3"/>
                <c:pt idx="0">
                  <c:v>39529482</c:v>
                </c:pt>
                <c:pt idx="1">
                  <c:v>39816510</c:v>
                </c:pt>
                <c:pt idx="2">
                  <c:v>39036390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1-45F6-8B70-E4CACF17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191"/>
        <c:axId val="517604751"/>
      </c:scatterChart>
      <c:valAx>
        <c:axId val="517594191"/>
        <c:scaling>
          <c:logBase val="10"/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751"/>
        <c:crosses val="autoZero"/>
        <c:crossBetween val="midCat"/>
        <c:majorUnit val="2"/>
      </c:valAx>
      <c:valAx>
        <c:axId val="517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Cycles Taken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Trends'!$L$4:$L$7</c:f>
              <c:numCache>
                <c:formatCode>General</c:formatCode>
                <c:ptCount val="4"/>
                <c:pt idx="0">
                  <c:v>43530174</c:v>
                </c:pt>
                <c:pt idx="1">
                  <c:v>41843038</c:v>
                </c:pt>
                <c:pt idx="2">
                  <c:v>39529482</c:v>
                </c:pt>
                <c:pt idx="3">
                  <c:v>37183238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3-4DA7-9C28-60BC1A67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logBase val="2"/>
          <c:orientation val="minMax"/>
          <c:max val="128"/>
          <c:min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Blocks in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Hit and Miss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 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5-473D-85D7-B5687415CD04}"/>
              </c:ext>
            </c:extLst>
          </c:dPt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Trends'!$Z$4:$Z$7</c:f>
              <c:numCache>
                <c:formatCode>General</c:formatCode>
                <c:ptCount val="4"/>
                <c:pt idx="0">
                  <c:v>86.078930385894765</c:v>
                </c:pt>
                <c:pt idx="1">
                  <c:v>90.751418998206802</c:v>
                </c:pt>
                <c:pt idx="2">
                  <c:v>94.36651312430196</c:v>
                </c:pt>
                <c:pt idx="3">
                  <c:v>96.936674889423898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5-473D-85D7-B5687415CD04}"/>
            </c:ext>
          </c:extLst>
        </c:ser>
        <c:ser>
          <c:idx val="1"/>
          <c:order val="1"/>
          <c:tx>
            <c:v>L1 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Trends'!$AA$4:$AA$7</c:f>
              <c:numCache>
                <c:formatCode>General</c:formatCode>
                <c:ptCount val="4"/>
                <c:pt idx="0">
                  <c:v>13.921069614105239</c:v>
                </c:pt>
                <c:pt idx="1">
                  <c:v>9.2485810017931982</c:v>
                </c:pt>
                <c:pt idx="2">
                  <c:v>5.6334868756980478</c:v>
                </c:pt>
                <c:pt idx="3">
                  <c:v>3.0633251105761006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55-473D-85D7-B5687415CD04}"/>
            </c:ext>
          </c:extLst>
        </c:ser>
        <c:ser>
          <c:idx val="2"/>
          <c:order val="2"/>
          <c:tx>
            <c:v>L2 Hit Rate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Trends'!$U$4:$U$7</c:f>
              <c:numCache>
                <c:formatCode>General</c:formatCode>
                <c:ptCount val="4"/>
                <c:pt idx="0">
                  <c:v>71.840287872388274</c:v>
                </c:pt>
                <c:pt idx="1">
                  <c:v>60.696417850710425</c:v>
                </c:pt>
                <c:pt idx="2">
                  <c:v>47.187578823463468</c:v>
                </c:pt>
                <c:pt idx="3">
                  <c:v>23.865057358777797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55-473D-85D7-B5687415CD04}"/>
            </c:ext>
          </c:extLst>
        </c:ser>
        <c:ser>
          <c:idx val="3"/>
          <c:order val="3"/>
          <c:tx>
            <c:v>L2 Miss Rate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Trends'!$V$4:$V$7</c:f>
              <c:numCache>
                <c:formatCode>General</c:formatCode>
                <c:ptCount val="4"/>
                <c:pt idx="0">
                  <c:v>28.159712127611726</c:v>
                </c:pt>
                <c:pt idx="1">
                  <c:v>39.303582149289575</c:v>
                </c:pt>
                <c:pt idx="2">
                  <c:v>52.812421176536532</c:v>
                </c:pt>
                <c:pt idx="3">
                  <c:v>76.13494264122221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55-473D-85D7-B5687415CD04}"/>
            </c:ext>
          </c:extLst>
        </c:ser>
        <c:ser>
          <c:idx val="4"/>
          <c:order val="4"/>
          <c:tx>
            <c:v>L3 Hit Rate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Trends'!$P$4:$P$7</c:f>
              <c:numCache>
                <c:formatCode>General</c:formatCode>
                <c:ptCount val="4"/>
                <c:pt idx="0">
                  <c:v>58.032368151079282</c:v>
                </c:pt>
                <c:pt idx="1">
                  <c:v>53.839124574509398</c:v>
                </c:pt>
                <c:pt idx="2">
                  <c:v>41.743831598320583</c:v>
                </c:pt>
                <c:pt idx="3">
                  <c:v>20.31634446397188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55-473D-85D7-B5687415CD04}"/>
            </c:ext>
          </c:extLst>
        </c:ser>
        <c:ser>
          <c:idx val="5"/>
          <c:order val="5"/>
          <c:tx>
            <c:v>L3 Miss Rate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Trends'!$Q$4:$Q$7</c:f>
              <c:numCache>
                <c:formatCode>General</c:formatCode>
                <c:ptCount val="4"/>
                <c:pt idx="0">
                  <c:v>41.967631848920711</c:v>
                </c:pt>
                <c:pt idx="1">
                  <c:v>46.160875425490602</c:v>
                </c:pt>
                <c:pt idx="2">
                  <c:v>58.256168401679417</c:v>
                </c:pt>
                <c:pt idx="3">
                  <c:v>79.683655536028112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55-473D-85D7-B5687415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logBase val="2"/>
          <c:orientation val="minMax"/>
          <c:max val="12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Blocks in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 AMAT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Trends'!$AB$4:$AB$7</c:f>
              <c:numCache>
                <c:formatCode>General</c:formatCode>
                <c:ptCount val="4"/>
                <c:pt idx="0">
                  <c:v>23.5993746598872</c:v>
                </c:pt>
                <c:pt idx="1">
                  <c:v>22.894383895055299</c:v>
                </c:pt>
                <c:pt idx="2">
                  <c:v>22.208802178424801</c:v>
                </c:pt>
                <c:pt idx="3">
                  <c:v>22.406699580590299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F-4C13-9A3C-1EC685D7E0CE}"/>
            </c:ext>
          </c:extLst>
        </c:ser>
        <c:ser>
          <c:idx val="1"/>
          <c:order val="1"/>
          <c:tx>
            <c:v>L2 AMAT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Trends'!$AC$4:$AC$7</c:f>
              <c:numCache>
                <c:formatCode>General</c:formatCode>
                <c:ptCount val="4"/>
                <c:pt idx="0">
                  <c:v>162.33935528193101</c:v>
                </c:pt>
                <c:pt idx="1">
                  <c:v>236.73235808617801</c:v>
                </c:pt>
                <c:pt idx="2">
                  <c:v>376.47735135260899</c:v>
                </c:pt>
                <c:pt idx="3">
                  <c:v>698.80599700906305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F-4C13-9A3C-1EC685D7E0CE}"/>
            </c:ext>
          </c:extLst>
        </c:ser>
        <c:ser>
          <c:idx val="2"/>
          <c:order val="2"/>
          <c:tx>
            <c:v>L3 AMAT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Trends'!$AD$4:$AD$7</c:f>
              <c:numCache>
                <c:formatCode>General</c:formatCode>
                <c:ptCount val="4"/>
                <c:pt idx="0">
                  <c:v>519.67631848920701</c:v>
                </c:pt>
                <c:pt idx="1">
                  <c:v>561.60875425490599</c:v>
                </c:pt>
                <c:pt idx="2">
                  <c:v>682.56168401679395</c:v>
                </c:pt>
                <c:pt idx="3">
                  <c:v>896.83655536028095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F-4C13-9A3C-1EC685D7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logBase val="2"/>
          <c:orientation val="minMax"/>
          <c:max val="12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Blocks in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No. of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Misses in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Trends'!$Y$4:$Y$7</c:f>
              <c:numCache>
                <c:formatCode>General</c:formatCode>
                <c:ptCount val="4"/>
                <c:pt idx="0">
                  <c:v>206658</c:v>
                </c:pt>
                <c:pt idx="1">
                  <c:v>137295</c:v>
                </c:pt>
                <c:pt idx="2">
                  <c:v>83629</c:v>
                </c:pt>
                <c:pt idx="3">
                  <c:v>45475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A-48CF-9B3F-245A8DC52716}"/>
            </c:ext>
          </c:extLst>
        </c:ser>
        <c:ser>
          <c:idx val="1"/>
          <c:order val="1"/>
          <c:tx>
            <c:v>No. of Misses in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Trends'!$T$4:$T$7</c:f>
              <c:numCache>
                <c:formatCode>General</c:formatCode>
                <c:ptCount val="4"/>
                <c:pt idx="0">
                  <c:v>51336</c:v>
                </c:pt>
                <c:pt idx="1">
                  <c:v>47136</c:v>
                </c:pt>
                <c:pt idx="2">
                  <c:v>37688</c:v>
                </c:pt>
                <c:pt idx="3">
                  <c:v>28007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A-48CF-9B3F-245A8DC52716}"/>
            </c:ext>
          </c:extLst>
        </c:ser>
        <c:ser>
          <c:idx val="2"/>
          <c:order val="2"/>
          <c:tx>
            <c:v>No. of Misses in L3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Trends'!$O$4:$O$7</c:f>
              <c:numCache>
                <c:formatCode>General</c:formatCode>
                <c:ptCount val="4"/>
                <c:pt idx="0">
                  <c:v>20045</c:v>
                </c:pt>
                <c:pt idx="1">
                  <c:v>20206</c:v>
                </c:pt>
                <c:pt idx="2">
                  <c:v>20258</c:v>
                </c:pt>
                <c:pt idx="3">
                  <c:v>20403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A-48CF-9B3F-245A8DC5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logBase val="2"/>
          <c:orientation val="minMax"/>
          <c:max val="12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Blocks in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Cycles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Cycles Taken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Trends'!$L$37:$L$40</c:f>
              <c:numCache>
                <c:formatCode>General</c:formatCode>
                <c:ptCount val="4"/>
                <c:pt idx="0">
                  <c:v>43530174</c:v>
                </c:pt>
                <c:pt idx="1">
                  <c:v>43052898</c:v>
                </c:pt>
                <c:pt idx="2">
                  <c:v>44434658</c:v>
                </c:pt>
                <c:pt idx="3">
                  <c:v>42786782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F-4100-9591-90EB58B6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 of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  <c:majorUnit val="2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Hit and Miss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 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Trends'!$Z$37:$Z$40</c:f>
              <c:numCache>
                <c:formatCode>General</c:formatCode>
                <c:ptCount val="4"/>
                <c:pt idx="0">
                  <c:v>86.078930385894765</c:v>
                </c:pt>
                <c:pt idx="1">
                  <c:v>86.873138259532851</c:v>
                </c:pt>
                <c:pt idx="2">
                  <c:v>82.397147049036107</c:v>
                </c:pt>
                <c:pt idx="3">
                  <c:v>87.791630571412014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8-4C0B-A89E-316E6D8D31A6}"/>
            </c:ext>
          </c:extLst>
        </c:ser>
        <c:ser>
          <c:idx val="1"/>
          <c:order val="1"/>
          <c:tx>
            <c:v>L1 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Trends'!$AA$37:$AA$40</c:f>
              <c:numCache>
                <c:formatCode>General</c:formatCode>
                <c:ptCount val="4"/>
                <c:pt idx="0">
                  <c:v>13.921069614105239</c:v>
                </c:pt>
                <c:pt idx="1">
                  <c:v>13.126861740467147</c:v>
                </c:pt>
                <c:pt idx="2">
                  <c:v>17.602852950963896</c:v>
                </c:pt>
                <c:pt idx="3">
                  <c:v>12.20836942858798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8-4C0B-A89E-316E6D8D31A6}"/>
            </c:ext>
          </c:extLst>
        </c:ser>
        <c:ser>
          <c:idx val="2"/>
          <c:order val="2"/>
          <c:tx>
            <c:v>L2 Hit Rate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Trends'!$U$37:$U$40</c:f>
              <c:numCache>
                <c:formatCode>General</c:formatCode>
                <c:ptCount val="4"/>
                <c:pt idx="0">
                  <c:v>71.840287872388274</c:v>
                </c:pt>
                <c:pt idx="1">
                  <c:v>71.806428453399135</c:v>
                </c:pt>
                <c:pt idx="2">
                  <c:v>78.253898042684952</c:v>
                </c:pt>
                <c:pt idx="3">
                  <c:v>69.945581126683493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8-4C0B-A89E-316E6D8D31A6}"/>
            </c:ext>
          </c:extLst>
        </c:ser>
        <c:ser>
          <c:idx val="3"/>
          <c:order val="3"/>
          <c:tx>
            <c:v>L2 Miss Rate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Trends'!$V$37:$V$40</c:f>
              <c:numCache>
                <c:formatCode>General</c:formatCode>
                <c:ptCount val="4"/>
                <c:pt idx="0">
                  <c:v>28.159712127611726</c:v>
                </c:pt>
                <c:pt idx="1">
                  <c:v>28.193571546600875</c:v>
                </c:pt>
                <c:pt idx="2">
                  <c:v>21.746101957315052</c:v>
                </c:pt>
                <c:pt idx="3">
                  <c:v>30.054418873316514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8-4C0B-A89E-316E6D8D31A6}"/>
            </c:ext>
          </c:extLst>
        </c:ser>
        <c:ser>
          <c:idx val="4"/>
          <c:order val="4"/>
          <c:tx>
            <c:v>L3 Hit Rate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Trends'!$P$37:$P$40</c:f>
              <c:numCache>
                <c:formatCode>General</c:formatCode>
                <c:ptCount val="4"/>
                <c:pt idx="0">
                  <c:v>58.032368151079282</c:v>
                </c:pt>
                <c:pt idx="1">
                  <c:v>56.87676592045208</c:v>
                </c:pt>
                <c:pt idx="2">
                  <c:v>58.000720690166816</c:v>
                </c:pt>
                <c:pt idx="3">
                  <c:v>56.900885149164026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38-4C0B-A89E-316E6D8D31A6}"/>
            </c:ext>
          </c:extLst>
        </c:ser>
        <c:ser>
          <c:idx val="5"/>
          <c:order val="5"/>
          <c:tx>
            <c:v>L3 Miss Rate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Trends'!$Q$37:$Q$40</c:f>
              <c:numCache>
                <c:formatCode>General</c:formatCode>
                <c:ptCount val="4"/>
                <c:pt idx="0">
                  <c:v>41.967631848920711</c:v>
                </c:pt>
                <c:pt idx="1">
                  <c:v>43.12323407954792</c:v>
                </c:pt>
                <c:pt idx="2">
                  <c:v>41.999279309833184</c:v>
                </c:pt>
                <c:pt idx="3">
                  <c:v>43.099114850835974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38-4C0B-A89E-316E6D8D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Associativity of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  <c:majorUnit val="2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No. of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Misses in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Trends'!$Y$37:$Y$40</c:f>
              <c:numCache>
                <c:formatCode>General</c:formatCode>
                <c:ptCount val="4"/>
                <c:pt idx="0">
                  <c:v>206658</c:v>
                </c:pt>
                <c:pt idx="1">
                  <c:v>194868</c:v>
                </c:pt>
                <c:pt idx="2">
                  <c:v>261314</c:v>
                </c:pt>
                <c:pt idx="3">
                  <c:v>181233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3-494C-A31D-33D8B311D6FD}"/>
            </c:ext>
          </c:extLst>
        </c:ser>
        <c:ser>
          <c:idx val="1"/>
          <c:order val="1"/>
          <c:tx>
            <c:v>No. of Misses in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Trends'!$T$37:$T$40</c:f>
              <c:numCache>
                <c:formatCode>General</c:formatCode>
                <c:ptCount val="4"/>
                <c:pt idx="0">
                  <c:v>51336</c:v>
                </c:pt>
                <c:pt idx="1">
                  <c:v>49480</c:v>
                </c:pt>
                <c:pt idx="2">
                  <c:v>51129</c:v>
                </c:pt>
                <c:pt idx="3">
                  <c:v>49429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3-494C-A31D-33D8B311D6FD}"/>
            </c:ext>
          </c:extLst>
        </c:ser>
        <c:ser>
          <c:idx val="2"/>
          <c:order val="2"/>
          <c:tx>
            <c:v>No. of Misses in L3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Trends'!$O$37:$O$40</c:f>
              <c:numCache>
                <c:formatCode>General</c:formatCode>
                <c:ptCount val="4"/>
                <c:pt idx="0">
                  <c:v>20045</c:v>
                </c:pt>
                <c:pt idx="1">
                  <c:v>19841</c:v>
                </c:pt>
                <c:pt idx="2">
                  <c:v>19814</c:v>
                </c:pt>
                <c:pt idx="3">
                  <c:v>19720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3-494C-A31D-33D8B311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Associativity of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  <c:majorUnit val="2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Hit and Miss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 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8-4A2D-80D8-52D1844F6531}"/>
              </c:ext>
            </c:extLst>
          </c:dPt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Trends'!$Z$4:$Z$7</c:f>
              <c:numCache>
                <c:formatCode>General</c:formatCode>
                <c:ptCount val="4"/>
                <c:pt idx="0">
                  <c:v>86.078930385894765</c:v>
                </c:pt>
                <c:pt idx="1">
                  <c:v>90.751418998206802</c:v>
                </c:pt>
                <c:pt idx="2">
                  <c:v>94.36651312430196</c:v>
                </c:pt>
                <c:pt idx="3">
                  <c:v>96.936674889423898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8-4A2D-80D8-52D1844F6531}"/>
            </c:ext>
          </c:extLst>
        </c:ser>
        <c:ser>
          <c:idx val="1"/>
          <c:order val="1"/>
          <c:tx>
            <c:v>L1 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Trends'!$AA$4:$AA$7</c:f>
              <c:numCache>
                <c:formatCode>General</c:formatCode>
                <c:ptCount val="4"/>
                <c:pt idx="0">
                  <c:v>13.921069614105239</c:v>
                </c:pt>
                <c:pt idx="1">
                  <c:v>9.2485810017931982</c:v>
                </c:pt>
                <c:pt idx="2">
                  <c:v>5.6334868756980478</c:v>
                </c:pt>
                <c:pt idx="3">
                  <c:v>3.0633251105761006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8-4A2D-80D8-52D1844F6531}"/>
            </c:ext>
          </c:extLst>
        </c:ser>
        <c:ser>
          <c:idx val="2"/>
          <c:order val="2"/>
          <c:tx>
            <c:v>L2 Hit Rate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Trends'!$U$4:$U$7</c:f>
              <c:numCache>
                <c:formatCode>General</c:formatCode>
                <c:ptCount val="4"/>
                <c:pt idx="0">
                  <c:v>71.840287872388274</c:v>
                </c:pt>
                <c:pt idx="1">
                  <c:v>60.696417850710425</c:v>
                </c:pt>
                <c:pt idx="2">
                  <c:v>47.187578823463468</c:v>
                </c:pt>
                <c:pt idx="3">
                  <c:v>23.865057358777797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18-4A2D-80D8-52D1844F6531}"/>
            </c:ext>
          </c:extLst>
        </c:ser>
        <c:ser>
          <c:idx val="3"/>
          <c:order val="3"/>
          <c:tx>
            <c:v>L2 Miss Rate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Trends'!$V$4:$V$7</c:f>
              <c:numCache>
                <c:formatCode>General</c:formatCode>
                <c:ptCount val="4"/>
                <c:pt idx="0">
                  <c:v>28.159712127611726</c:v>
                </c:pt>
                <c:pt idx="1">
                  <c:v>39.303582149289575</c:v>
                </c:pt>
                <c:pt idx="2">
                  <c:v>52.812421176536532</c:v>
                </c:pt>
                <c:pt idx="3">
                  <c:v>76.13494264122221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18-4A2D-80D8-52D1844F6531}"/>
            </c:ext>
          </c:extLst>
        </c:ser>
        <c:ser>
          <c:idx val="4"/>
          <c:order val="4"/>
          <c:tx>
            <c:v>L3 Hit Rate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Trends'!$P$4:$P$7</c:f>
              <c:numCache>
                <c:formatCode>General</c:formatCode>
                <c:ptCount val="4"/>
                <c:pt idx="0">
                  <c:v>58.032368151079282</c:v>
                </c:pt>
                <c:pt idx="1">
                  <c:v>53.839124574509398</c:v>
                </c:pt>
                <c:pt idx="2">
                  <c:v>41.743831598320583</c:v>
                </c:pt>
                <c:pt idx="3">
                  <c:v>20.31634446397188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18-4A2D-80D8-52D1844F6531}"/>
            </c:ext>
          </c:extLst>
        </c:ser>
        <c:ser>
          <c:idx val="5"/>
          <c:order val="5"/>
          <c:tx>
            <c:v>L3 Miss Rate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Trends'!$Q$4:$Q$7</c:f>
              <c:numCache>
                <c:formatCode>General</c:formatCode>
                <c:ptCount val="4"/>
                <c:pt idx="0">
                  <c:v>41.967631848920711</c:v>
                </c:pt>
                <c:pt idx="1">
                  <c:v>46.160875425490602</c:v>
                </c:pt>
                <c:pt idx="2">
                  <c:v>58.256168401679417</c:v>
                </c:pt>
                <c:pt idx="3">
                  <c:v>79.683655536028112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18-4A2D-80D8-52D1844F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logBase val="2"/>
          <c:orientation val="minMax"/>
          <c:max val="12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Blocks in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 AMAT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Trends'!$AB$37:$AB$40</c:f>
              <c:numCache>
                <c:formatCode>General</c:formatCode>
                <c:ptCount val="4"/>
                <c:pt idx="0">
                  <c:v>23.5993746598872</c:v>
                </c:pt>
                <c:pt idx="1">
                  <c:v>22.760841093026901</c:v>
                </c:pt>
                <c:pt idx="2">
                  <c:v>23.721439217276501</c:v>
                </c:pt>
                <c:pt idx="3">
                  <c:v>22.436224652577799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A-4EAA-AD5F-2A6DFC734C51}"/>
            </c:ext>
          </c:extLst>
        </c:ser>
        <c:ser>
          <c:idx val="1"/>
          <c:order val="1"/>
          <c:tx>
            <c:v>L2 AMAT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Trends'!$AC$37:$AC$40</c:f>
              <c:numCache>
                <c:formatCode>General</c:formatCode>
                <c:ptCount val="4"/>
                <c:pt idx="0">
                  <c:v>162.33935528193101</c:v>
                </c:pt>
                <c:pt idx="1">
                  <c:v>165.77337008085601</c:v>
                </c:pt>
                <c:pt idx="2">
                  <c:v>129.07816295785301</c:v>
                </c:pt>
                <c:pt idx="3">
                  <c:v>175.58630395293599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A-4EAA-AD5F-2A6DFC734C51}"/>
            </c:ext>
          </c:extLst>
        </c:ser>
        <c:ser>
          <c:idx val="2"/>
          <c:order val="2"/>
          <c:tx>
            <c:v>L3 AMAT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Trends'!$AD$37:$AD$40</c:f>
              <c:numCache>
                <c:formatCode>General</c:formatCode>
                <c:ptCount val="4"/>
                <c:pt idx="0">
                  <c:v>519.67631848920701</c:v>
                </c:pt>
                <c:pt idx="1">
                  <c:v>531.23234079547899</c:v>
                </c:pt>
                <c:pt idx="2">
                  <c:v>519.99279309833105</c:v>
                </c:pt>
                <c:pt idx="3">
                  <c:v>530.99114850835895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A-4EAA-AD5F-2A6DFC734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Associativity of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  <c:majorUnit val="2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L1 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Trends'!$F$73:$F$75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Trends'!$AB$73:$AB$75</c:f>
              <c:numCache>
                <c:formatCode>General</c:formatCode>
                <c:ptCount val="3"/>
                <c:pt idx="0">
                  <c:v>23.5993746598872</c:v>
                </c:pt>
                <c:pt idx="1">
                  <c:v>22.760841093026901</c:v>
                </c:pt>
                <c:pt idx="2">
                  <c:v>22.436224652577799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6-43C5-B84B-A37511847F5D}"/>
            </c:ext>
          </c:extLst>
        </c:ser>
        <c:ser>
          <c:idx val="0"/>
          <c:order val="1"/>
          <c:tx>
            <c:v>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Trends'!$F$76:$F$78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Trends'!$AB$76:$AB$78</c:f>
              <c:numCache>
                <c:formatCode>General</c:formatCode>
                <c:ptCount val="3"/>
                <c:pt idx="0">
                  <c:v>22.894383895055299</c:v>
                </c:pt>
                <c:pt idx="1">
                  <c:v>23.342172193760099</c:v>
                </c:pt>
                <c:pt idx="2">
                  <c:v>23.376445084733199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6-43C5-B84B-A37511847F5D}"/>
            </c:ext>
          </c:extLst>
        </c:ser>
        <c:ser>
          <c:idx val="2"/>
          <c:order val="2"/>
          <c:tx>
            <c:v>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Trends'!$F$79:$F$81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Trends'!$AB$79:$AB$81</c:f>
              <c:numCache>
                <c:formatCode>General</c:formatCode>
                <c:ptCount val="3"/>
                <c:pt idx="0">
                  <c:v>22.208802178424801</c:v>
                </c:pt>
                <c:pt idx="1">
                  <c:v>23.6051104355187</c:v>
                </c:pt>
                <c:pt idx="2">
                  <c:v>23.396310211796401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6-43C5-B84B-A3751184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191"/>
        <c:axId val="517604751"/>
      </c:scatterChart>
      <c:valAx>
        <c:axId val="517594191"/>
        <c:scaling>
          <c:logBase val="10"/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751"/>
        <c:crosses val="autoZero"/>
        <c:crossBetween val="midCat"/>
        <c:majorUnit val="2"/>
      </c:valAx>
      <c:valAx>
        <c:axId val="517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L2 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Trends'!$F$73:$F$75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Trends'!$AC$73:$AC$75</c:f>
              <c:numCache>
                <c:formatCode>General</c:formatCode>
                <c:ptCount val="3"/>
                <c:pt idx="0">
                  <c:v>162.33935528193101</c:v>
                </c:pt>
                <c:pt idx="1">
                  <c:v>165.77337008085601</c:v>
                </c:pt>
                <c:pt idx="2">
                  <c:v>175.58630395293599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4C77-BE45-1C46C61131EA}"/>
            </c:ext>
          </c:extLst>
        </c:ser>
        <c:ser>
          <c:idx val="0"/>
          <c:order val="1"/>
          <c:tx>
            <c:v>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Trends'!$F$76:$F$78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Trends'!$AC$76:$AC$78</c:f>
              <c:numCache>
                <c:formatCode>General</c:formatCode>
                <c:ptCount val="3"/>
                <c:pt idx="0">
                  <c:v>236.73235808617801</c:v>
                </c:pt>
                <c:pt idx="1">
                  <c:v>281.04216395760199</c:v>
                </c:pt>
                <c:pt idx="2">
                  <c:v>279.35235031028702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C-4C77-BE45-1C46C61131EA}"/>
            </c:ext>
          </c:extLst>
        </c:ser>
        <c:ser>
          <c:idx val="2"/>
          <c:order val="2"/>
          <c:tx>
            <c:v>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Trends'!$F$79:$F$81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Trends'!$AC$79:$AC$81</c:f>
              <c:numCache>
                <c:formatCode>General</c:formatCode>
                <c:ptCount val="3"/>
                <c:pt idx="0">
                  <c:v>376.47735135260899</c:v>
                </c:pt>
                <c:pt idx="1">
                  <c:v>488.83769474713603</c:v>
                </c:pt>
                <c:pt idx="2">
                  <c:v>558.11179461132599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C-4C77-BE45-1C46C611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191"/>
        <c:axId val="517604751"/>
      </c:scatterChart>
      <c:valAx>
        <c:axId val="517594191"/>
        <c:scaling>
          <c:logBase val="10"/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751"/>
        <c:crosses val="autoZero"/>
        <c:crossBetween val="midCat"/>
        <c:majorUnit val="2"/>
      </c:valAx>
      <c:valAx>
        <c:axId val="517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L3 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Trends'!$F$73:$F$75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Trends'!$AD$73:$AD$75</c:f>
              <c:numCache>
                <c:formatCode>General</c:formatCode>
                <c:ptCount val="3"/>
                <c:pt idx="0">
                  <c:v>519.67631848920701</c:v>
                </c:pt>
                <c:pt idx="1">
                  <c:v>531.23234079547899</c:v>
                </c:pt>
                <c:pt idx="2">
                  <c:v>530.99114850835895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8-42E5-A523-2CECA5826C64}"/>
            </c:ext>
          </c:extLst>
        </c:ser>
        <c:ser>
          <c:idx val="0"/>
          <c:order val="1"/>
          <c:tx>
            <c:v>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Trends'!$F$76:$F$78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Trends'!$AD$76:$AD$78</c:f>
              <c:numCache>
                <c:formatCode>General</c:formatCode>
                <c:ptCount val="3"/>
                <c:pt idx="0">
                  <c:v>561.60875425490599</c:v>
                </c:pt>
                <c:pt idx="1">
                  <c:v>541.10116637853605</c:v>
                </c:pt>
                <c:pt idx="2">
                  <c:v>550.94521561680006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8-42E5-A523-2CECA5826C64}"/>
            </c:ext>
          </c:extLst>
        </c:ser>
        <c:ser>
          <c:idx val="2"/>
          <c:order val="2"/>
          <c:tx>
            <c:v>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Trends'!$F$79:$F$81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Trends'!$AD$79:$AD$81</c:f>
              <c:numCache>
                <c:formatCode>General</c:formatCode>
                <c:ptCount val="3"/>
                <c:pt idx="0">
                  <c:v>682.56168401679395</c:v>
                </c:pt>
                <c:pt idx="1">
                  <c:v>632.53798884117896</c:v>
                </c:pt>
                <c:pt idx="2">
                  <c:v>675.68266097314302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8-42E5-A523-2CECA582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191"/>
        <c:axId val="517604751"/>
      </c:scatterChart>
      <c:valAx>
        <c:axId val="517594191"/>
        <c:scaling>
          <c:logBase val="10"/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751"/>
        <c:crosses val="autoZero"/>
        <c:crossBetween val="midCat"/>
        <c:majorUnit val="2"/>
      </c:valAx>
      <c:valAx>
        <c:axId val="517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L3 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Trends'!$F$73:$F$75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Trends'!$L$73:$L$75</c:f>
              <c:numCache>
                <c:formatCode>General</c:formatCode>
                <c:ptCount val="3"/>
                <c:pt idx="0">
                  <c:v>43530174</c:v>
                </c:pt>
                <c:pt idx="1">
                  <c:v>43052898</c:v>
                </c:pt>
                <c:pt idx="2">
                  <c:v>42786782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8-419F-9C50-421B9BE8FBFA}"/>
            </c:ext>
          </c:extLst>
        </c:ser>
        <c:ser>
          <c:idx val="0"/>
          <c:order val="1"/>
          <c:tx>
            <c:v>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Trends'!$F$76:$F$78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Trends'!$L$76:$L$78</c:f>
              <c:numCache>
                <c:formatCode>General</c:formatCode>
                <c:ptCount val="3"/>
                <c:pt idx="0">
                  <c:v>41843038</c:v>
                </c:pt>
                <c:pt idx="1">
                  <c:v>41805238</c:v>
                </c:pt>
                <c:pt idx="2">
                  <c:v>41576650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8-419F-9C50-421B9BE8FBFA}"/>
            </c:ext>
          </c:extLst>
        </c:ser>
        <c:ser>
          <c:idx val="2"/>
          <c:order val="2"/>
          <c:tx>
            <c:v>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Trends'!$F$79:$F$81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Trends'!$L$79:$L$81</c:f>
              <c:numCache>
                <c:formatCode>General</c:formatCode>
                <c:ptCount val="3"/>
                <c:pt idx="0">
                  <c:v>39529482</c:v>
                </c:pt>
                <c:pt idx="1">
                  <c:v>39816510</c:v>
                </c:pt>
                <c:pt idx="2">
                  <c:v>39036390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8-419F-9C50-421B9BE8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191"/>
        <c:axId val="517604751"/>
      </c:scatterChart>
      <c:valAx>
        <c:axId val="517594191"/>
        <c:scaling>
          <c:logBase val="10"/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751"/>
        <c:crosses val="autoZero"/>
        <c:crossBetween val="midCat"/>
        <c:majorUnit val="2"/>
      </c:valAx>
      <c:valAx>
        <c:axId val="517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 AMAT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Trends'!$AB$4:$AB$7</c:f>
              <c:numCache>
                <c:formatCode>General</c:formatCode>
                <c:ptCount val="4"/>
                <c:pt idx="0">
                  <c:v>23.5993746598872</c:v>
                </c:pt>
                <c:pt idx="1">
                  <c:v>22.894383895055299</c:v>
                </c:pt>
                <c:pt idx="2">
                  <c:v>22.208802178424801</c:v>
                </c:pt>
                <c:pt idx="3">
                  <c:v>22.406699580590299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D-4052-9404-3F0A92E78C1D}"/>
            </c:ext>
          </c:extLst>
        </c:ser>
        <c:ser>
          <c:idx val="1"/>
          <c:order val="1"/>
          <c:tx>
            <c:v>L2 AMAT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Trends'!$AC$4:$AC$7</c:f>
              <c:numCache>
                <c:formatCode>General</c:formatCode>
                <c:ptCount val="4"/>
                <c:pt idx="0">
                  <c:v>162.33935528193101</c:v>
                </c:pt>
                <c:pt idx="1">
                  <c:v>236.73235808617801</c:v>
                </c:pt>
                <c:pt idx="2">
                  <c:v>376.47735135260899</c:v>
                </c:pt>
                <c:pt idx="3">
                  <c:v>698.80599700906305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D-4052-9404-3F0A92E78C1D}"/>
            </c:ext>
          </c:extLst>
        </c:ser>
        <c:ser>
          <c:idx val="2"/>
          <c:order val="2"/>
          <c:tx>
            <c:v>L3 AMAT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Trends'!$AD$4:$AD$7</c:f>
              <c:numCache>
                <c:formatCode>General</c:formatCode>
                <c:ptCount val="4"/>
                <c:pt idx="0">
                  <c:v>519.67631848920701</c:v>
                </c:pt>
                <c:pt idx="1">
                  <c:v>561.60875425490599</c:v>
                </c:pt>
                <c:pt idx="2">
                  <c:v>682.56168401679395</c:v>
                </c:pt>
                <c:pt idx="3">
                  <c:v>896.83655536028095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D-4052-9404-3F0A92E7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logBase val="2"/>
          <c:orientation val="minMax"/>
          <c:max val="12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Blocks in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No. of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Misses in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Trends'!$Y$4:$Y$7</c:f>
              <c:numCache>
                <c:formatCode>General</c:formatCode>
                <c:ptCount val="4"/>
                <c:pt idx="0">
                  <c:v>206658</c:v>
                </c:pt>
                <c:pt idx="1">
                  <c:v>137295</c:v>
                </c:pt>
                <c:pt idx="2">
                  <c:v>83629</c:v>
                </c:pt>
                <c:pt idx="3">
                  <c:v>45475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2-4B0F-94CA-88DF19A57E95}"/>
            </c:ext>
          </c:extLst>
        </c:ser>
        <c:ser>
          <c:idx val="1"/>
          <c:order val="1"/>
          <c:tx>
            <c:v>No. of Misses in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Trends'!$T$4:$T$7</c:f>
              <c:numCache>
                <c:formatCode>General</c:formatCode>
                <c:ptCount val="4"/>
                <c:pt idx="0">
                  <c:v>51336</c:v>
                </c:pt>
                <c:pt idx="1">
                  <c:v>47136</c:v>
                </c:pt>
                <c:pt idx="2">
                  <c:v>37688</c:v>
                </c:pt>
                <c:pt idx="3">
                  <c:v>28007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2-4B0F-94CA-88DF19A57E95}"/>
            </c:ext>
          </c:extLst>
        </c:ser>
        <c:ser>
          <c:idx val="2"/>
          <c:order val="2"/>
          <c:tx>
            <c:v>No. of Misses in L3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Trends'!$E$4:$E$7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'[1]Scatter Trends'!$O$4:$O$7</c:f>
              <c:numCache>
                <c:formatCode>General</c:formatCode>
                <c:ptCount val="4"/>
                <c:pt idx="0">
                  <c:v>20045</c:v>
                </c:pt>
                <c:pt idx="1">
                  <c:v>20206</c:v>
                </c:pt>
                <c:pt idx="2">
                  <c:v>20258</c:v>
                </c:pt>
                <c:pt idx="3">
                  <c:v>20403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2-4B0F-94CA-88DF19A5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logBase val="2"/>
          <c:orientation val="minMax"/>
          <c:max val="12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Blocks in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Cycles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Cycles Taken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Trends'!$L$37:$L$40</c:f>
              <c:numCache>
                <c:formatCode>General</c:formatCode>
                <c:ptCount val="4"/>
                <c:pt idx="0">
                  <c:v>43530174</c:v>
                </c:pt>
                <c:pt idx="1">
                  <c:v>43052898</c:v>
                </c:pt>
                <c:pt idx="2">
                  <c:v>44434658</c:v>
                </c:pt>
                <c:pt idx="3">
                  <c:v>42786782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2D9-A5E3-328F559D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 of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  <c:majorUnit val="2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Hit and Miss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 Hit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Trends'!$Z$37:$Z$40</c:f>
              <c:numCache>
                <c:formatCode>General</c:formatCode>
                <c:ptCount val="4"/>
                <c:pt idx="0">
                  <c:v>86.078930385894765</c:v>
                </c:pt>
                <c:pt idx="1">
                  <c:v>86.873138259532851</c:v>
                </c:pt>
                <c:pt idx="2">
                  <c:v>82.397147049036107</c:v>
                </c:pt>
                <c:pt idx="3">
                  <c:v>87.791630571412014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F-4E96-8494-815679EECB1E}"/>
            </c:ext>
          </c:extLst>
        </c:ser>
        <c:ser>
          <c:idx val="1"/>
          <c:order val="1"/>
          <c:tx>
            <c:v>L1 Miss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Trends'!$AA$37:$AA$40</c:f>
              <c:numCache>
                <c:formatCode>General</c:formatCode>
                <c:ptCount val="4"/>
                <c:pt idx="0">
                  <c:v>13.921069614105239</c:v>
                </c:pt>
                <c:pt idx="1">
                  <c:v>13.126861740467147</c:v>
                </c:pt>
                <c:pt idx="2">
                  <c:v>17.602852950963896</c:v>
                </c:pt>
                <c:pt idx="3">
                  <c:v>12.20836942858798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F-4E96-8494-815679EECB1E}"/>
            </c:ext>
          </c:extLst>
        </c:ser>
        <c:ser>
          <c:idx val="2"/>
          <c:order val="2"/>
          <c:tx>
            <c:v>L2 Hit Rate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Trends'!$U$37:$U$40</c:f>
              <c:numCache>
                <c:formatCode>General</c:formatCode>
                <c:ptCount val="4"/>
                <c:pt idx="0">
                  <c:v>71.840287872388274</c:v>
                </c:pt>
                <c:pt idx="1">
                  <c:v>71.806428453399135</c:v>
                </c:pt>
                <c:pt idx="2">
                  <c:v>78.253898042684952</c:v>
                </c:pt>
                <c:pt idx="3">
                  <c:v>69.945581126683493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F-4E96-8494-815679EECB1E}"/>
            </c:ext>
          </c:extLst>
        </c:ser>
        <c:ser>
          <c:idx val="3"/>
          <c:order val="3"/>
          <c:tx>
            <c:v>L2 Miss Rate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Trends'!$V$37:$V$40</c:f>
              <c:numCache>
                <c:formatCode>General</c:formatCode>
                <c:ptCount val="4"/>
                <c:pt idx="0">
                  <c:v>28.159712127611726</c:v>
                </c:pt>
                <c:pt idx="1">
                  <c:v>28.193571546600875</c:v>
                </c:pt>
                <c:pt idx="2">
                  <c:v>21.746101957315052</c:v>
                </c:pt>
                <c:pt idx="3">
                  <c:v>30.054418873316514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F-4E96-8494-815679EECB1E}"/>
            </c:ext>
          </c:extLst>
        </c:ser>
        <c:ser>
          <c:idx val="4"/>
          <c:order val="4"/>
          <c:tx>
            <c:v>L3 Hit Rate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Trends'!$P$37:$P$40</c:f>
              <c:numCache>
                <c:formatCode>General</c:formatCode>
                <c:ptCount val="4"/>
                <c:pt idx="0">
                  <c:v>58.032368151079282</c:v>
                </c:pt>
                <c:pt idx="1">
                  <c:v>56.87676592045208</c:v>
                </c:pt>
                <c:pt idx="2">
                  <c:v>58.000720690166816</c:v>
                </c:pt>
                <c:pt idx="3">
                  <c:v>56.900885149164026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F-4E96-8494-815679EECB1E}"/>
            </c:ext>
          </c:extLst>
        </c:ser>
        <c:ser>
          <c:idx val="5"/>
          <c:order val="5"/>
          <c:tx>
            <c:v>L3 Miss Rate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Trends'!$Q$37:$Q$40</c:f>
              <c:numCache>
                <c:formatCode>General</c:formatCode>
                <c:ptCount val="4"/>
                <c:pt idx="0">
                  <c:v>41.967631848920711</c:v>
                </c:pt>
                <c:pt idx="1">
                  <c:v>43.12323407954792</c:v>
                </c:pt>
                <c:pt idx="2">
                  <c:v>41.999279309833184</c:v>
                </c:pt>
                <c:pt idx="3">
                  <c:v>43.099114850835974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F-4E96-8494-815679EE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Associativity of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  <c:majorUnit val="2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No. of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No. of Misses in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Trends'!$Y$37:$Y$40</c:f>
              <c:numCache>
                <c:formatCode>General</c:formatCode>
                <c:ptCount val="4"/>
                <c:pt idx="0">
                  <c:v>206658</c:v>
                </c:pt>
                <c:pt idx="1">
                  <c:v>194868</c:v>
                </c:pt>
                <c:pt idx="2">
                  <c:v>261314</c:v>
                </c:pt>
                <c:pt idx="3">
                  <c:v>181233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B-4C55-8DA0-EB6DD6B34A78}"/>
            </c:ext>
          </c:extLst>
        </c:ser>
        <c:ser>
          <c:idx val="1"/>
          <c:order val="1"/>
          <c:tx>
            <c:v>No. of Misses in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Trends'!$T$37:$T$40</c:f>
              <c:numCache>
                <c:formatCode>General</c:formatCode>
                <c:ptCount val="4"/>
                <c:pt idx="0">
                  <c:v>51336</c:v>
                </c:pt>
                <c:pt idx="1">
                  <c:v>49480</c:v>
                </c:pt>
                <c:pt idx="2">
                  <c:v>51129</c:v>
                </c:pt>
                <c:pt idx="3">
                  <c:v>49429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B-4C55-8DA0-EB6DD6B34A78}"/>
            </c:ext>
          </c:extLst>
        </c:ser>
        <c:ser>
          <c:idx val="2"/>
          <c:order val="2"/>
          <c:tx>
            <c:v>No. of Misses in L3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Trends'!$O$37:$O$40</c:f>
              <c:numCache>
                <c:formatCode>General</c:formatCode>
                <c:ptCount val="4"/>
                <c:pt idx="0">
                  <c:v>20045</c:v>
                </c:pt>
                <c:pt idx="1">
                  <c:v>19841</c:v>
                </c:pt>
                <c:pt idx="2">
                  <c:v>19814</c:v>
                </c:pt>
                <c:pt idx="3">
                  <c:v>19720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B-4C55-8DA0-EB6DD6B3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Associativity of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  <c:majorUnit val="2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 AMAT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Trends'!$AB$37:$AB$40</c:f>
              <c:numCache>
                <c:formatCode>General</c:formatCode>
                <c:ptCount val="4"/>
                <c:pt idx="0">
                  <c:v>23.5993746598872</c:v>
                </c:pt>
                <c:pt idx="1">
                  <c:v>22.760841093026901</c:v>
                </c:pt>
                <c:pt idx="2">
                  <c:v>23.721439217276501</c:v>
                </c:pt>
                <c:pt idx="3">
                  <c:v>22.436224652577799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3-44B7-9ED9-E1E5B2BEAE0B}"/>
            </c:ext>
          </c:extLst>
        </c:ser>
        <c:ser>
          <c:idx val="1"/>
          <c:order val="1"/>
          <c:tx>
            <c:v>L2 AMAT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Trends'!$AC$37:$AC$40</c:f>
              <c:numCache>
                <c:formatCode>General</c:formatCode>
                <c:ptCount val="4"/>
                <c:pt idx="0">
                  <c:v>162.33935528193101</c:v>
                </c:pt>
                <c:pt idx="1">
                  <c:v>165.77337008085601</c:v>
                </c:pt>
                <c:pt idx="2">
                  <c:v>129.07816295785301</c:v>
                </c:pt>
                <c:pt idx="3">
                  <c:v>175.58630395293599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3-44B7-9ED9-E1E5B2BEAE0B}"/>
            </c:ext>
          </c:extLst>
        </c:ser>
        <c:ser>
          <c:idx val="2"/>
          <c:order val="2"/>
          <c:tx>
            <c:v>L3 AMAT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Trends'!$F$37:$F$40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'[1]Scatter Trends'!$AD$37:$AD$40</c:f>
              <c:numCache>
                <c:formatCode>General</c:formatCode>
                <c:ptCount val="4"/>
                <c:pt idx="0">
                  <c:v>519.67631848920701</c:v>
                </c:pt>
                <c:pt idx="1">
                  <c:v>531.23234079547899</c:v>
                </c:pt>
                <c:pt idx="2">
                  <c:v>519.99279309833105</c:v>
                </c:pt>
                <c:pt idx="3">
                  <c:v>530.99114850835895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3-44B7-9ED9-E1E5B2B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98031"/>
        <c:axId val="680498991"/>
      </c:scatterChart>
      <c:valAx>
        <c:axId val="68049803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Associativity of 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991"/>
        <c:crosses val="autoZero"/>
        <c:crossBetween val="midCat"/>
        <c:majorUnit val="2"/>
      </c:valAx>
      <c:valAx>
        <c:axId val="6804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L1 AMATs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'[1]Scatter Trends'!$F$73:$F$75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Trends'!$AB$73:$AB$75</c:f>
              <c:numCache>
                <c:formatCode>General</c:formatCode>
                <c:ptCount val="3"/>
                <c:pt idx="0">
                  <c:v>23.5993746598872</c:v>
                </c:pt>
                <c:pt idx="1">
                  <c:v>22.760841093026901</c:v>
                </c:pt>
                <c:pt idx="2">
                  <c:v>22.436224652577799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A-4B15-A849-C94B8130978E}"/>
            </c:ext>
          </c:extLst>
        </c:ser>
        <c:ser>
          <c:idx val="0"/>
          <c:order val="1"/>
          <c:tx>
            <c:v>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'[1]Scatter Trends'!$F$76:$F$78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Trends'!$AB$76:$AB$78</c:f>
              <c:numCache>
                <c:formatCode>General</c:formatCode>
                <c:ptCount val="3"/>
                <c:pt idx="0">
                  <c:v>22.894383895055299</c:v>
                </c:pt>
                <c:pt idx="1">
                  <c:v>23.342172193760099</c:v>
                </c:pt>
                <c:pt idx="2">
                  <c:v>23.376445084733199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A-4B15-A849-C94B8130978E}"/>
            </c:ext>
          </c:extLst>
        </c:ser>
        <c:ser>
          <c:idx val="2"/>
          <c:order val="2"/>
          <c:tx>
            <c:v>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'[1]Scatter Trends'!$F$79:$F$81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'[1]Scatter Trends'!$AB$79:$AB$81</c:f>
              <c:numCache>
                <c:formatCode>General</c:formatCode>
                <c:ptCount val="3"/>
                <c:pt idx="0">
                  <c:v>22.208802178424801</c:v>
                </c:pt>
                <c:pt idx="1">
                  <c:v>23.6051104355187</c:v>
                </c:pt>
                <c:pt idx="2">
                  <c:v>23.396310211796401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A-4B15-A849-C94B8130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94191"/>
        <c:axId val="517604751"/>
      </c:scatterChart>
      <c:valAx>
        <c:axId val="517594191"/>
        <c:scaling>
          <c:logBase val="10"/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751"/>
        <c:crosses val="autoZero"/>
        <c:crossBetween val="midCat"/>
        <c:majorUnit val="2"/>
      </c:valAx>
      <c:valAx>
        <c:axId val="5176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441972</xdr:colOff>
      <xdr:row>9</xdr:row>
      <xdr:rowOff>203239</xdr:rowOff>
    </xdr:from>
    <xdr:to>
      <xdr:col>11</xdr:col>
      <xdr:colOff>586512</xdr:colOff>
      <xdr:row>22</xdr:row>
      <xdr:rowOff>186539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4477A-8D8A-46E9-A2B5-0D0C8595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44823</xdr:colOff>
      <xdr:row>9</xdr:row>
      <xdr:rowOff>224118</xdr:rowOff>
    </xdr:from>
    <xdr:to>
      <xdr:col>22</xdr:col>
      <xdr:colOff>189363</xdr:colOff>
      <xdr:row>22</xdr:row>
      <xdr:rowOff>207418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1B7AB-FC14-4BC7-816D-BE164EA37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310097</xdr:colOff>
      <xdr:row>10</xdr:row>
      <xdr:rowOff>11785</xdr:rowOff>
    </xdr:from>
    <xdr:to>
      <xdr:col>45</xdr:col>
      <xdr:colOff>50801</xdr:colOff>
      <xdr:row>25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74DCB-02F9-4FAB-AD80-F04159D1B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555812</xdr:colOff>
      <xdr:row>10</xdr:row>
      <xdr:rowOff>8964</xdr:rowOff>
    </xdr:from>
    <xdr:to>
      <xdr:col>33</xdr:col>
      <xdr:colOff>22746</xdr:colOff>
      <xdr:row>26</xdr:row>
      <xdr:rowOff>11373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135D79-2009-471D-BB45-2AB6903A3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238836</xdr:colOff>
      <xdr:row>53</xdr:row>
      <xdr:rowOff>90985</xdr:rowOff>
    </xdr:from>
    <xdr:to>
      <xdr:col>9</xdr:col>
      <xdr:colOff>599465</xdr:colOff>
      <xdr:row>66</xdr:row>
      <xdr:rowOff>74285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AA7D78-3349-44CE-9EB7-9AF9B532D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125105</xdr:colOff>
      <xdr:row>53</xdr:row>
      <xdr:rowOff>34120</xdr:rowOff>
    </xdr:from>
    <xdr:to>
      <xdr:col>19</xdr:col>
      <xdr:colOff>326511</xdr:colOff>
      <xdr:row>66</xdr:row>
      <xdr:rowOff>17420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4770B5-FC49-4E63-A74B-E4F7347D0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53</xdr:row>
      <xdr:rowOff>0</xdr:rowOff>
    </xdr:from>
    <xdr:to>
      <xdr:col>31</xdr:col>
      <xdr:colOff>81084</xdr:colOff>
      <xdr:row>69</xdr:row>
      <xdr:rowOff>2409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F3FACC-0DAB-4F2B-A812-6230254B7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53</xdr:row>
      <xdr:rowOff>0</xdr:rowOff>
    </xdr:from>
    <xdr:to>
      <xdr:col>43</xdr:col>
      <xdr:colOff>350304</xdr:colOff>
      <xdr:row>68</xdr:row>
      <xdr:rowOff>204115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05DEBA-51E8-49DE-B9F7-3B660976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810490</xdr:colOff>
      <xdr:row>84</xdr:row>
      <xdr:rowOff>138545</xdr:rowOff>
    </xdr:from>
    <xdr:to>
      <xdr:col>12</xdr:col>
      <xdr:colOff>228599</xdr:colOff>
      <xdr:row>96</xdr:row>
      <xdr:rowOff>55418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897DF0-46D3-4562-BB17-A9CF4E23E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508000</xdr:colOff>
      <xdr:row>84</xdr:row>
      <xdr:rowOff>120316</xdr:rowOff>
    </xdr:from>
    <xdr:to>
      <xdr:col>21</xdr:col>
      <xdr:colOff>153372</xdr:colOff>
      <xdr:row>96</xdr:row>
      <xdr:rowOff>37189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706C53-B1FC-4C6C-9256-EDE647E80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9645</xdr:colOff>
      <xdr:row>84</xdr:row>
      <xdr:rowOff>96456</xdr:rowOff>
    </xdr:from>
    <xdr:to>
      <xdr:col>30</xdr:col>
      <xdr:colOff>269964</xdr:colOff>
      <xdr:row>96</xdr:row>
      <xdr:rowOff>9098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F9594C-081C-4289-BB55-AA83E56E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85</xdr:row>
      <xdr:rowOff>0</xdr:rowOff>
    </xdr:from>
    <xdr:to>
      <xdr:col>39</xdr:col>
      <xdr:colOff>260319</xdr:colOff>
      <xdr:row>96</xdr:row>
      <xdr:rowOff>134892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1D9A60-E0F9-45B6-8EEA-F1533254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441972</xdr:colOff>
      <xdr:row>9</xdr:row>
      <xdr:rowOff>203239</xdr:rowOff>
    </xdr:from>
    <xdr:to>
      <xdr:col>11</xdr:col>
      <xdr:colOff>586512</xdr:colOff>
      <xdr:row>22</xdr:row>
      <xdr:rowOff>186539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799446-5590-4889-A2B8-AD73A9F8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44823</xdr:colOff>
      <xdr:row>9</xdr:row>
      <xdr:rowOff>224118</xdr:rowOff>
    </xdr:from>
    <xdr:to>
      <xdr:col>22</xdr:col>
      <xdr:colOff>189363</xdr:colOff>
      <xdr:row>22</xdr:row>
      <xdr:rowOff>207418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F32AF1-4E01-413E-8552-89189B7CE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310097</xdr:colOff>
      <xdr:row>10</xdr:row>
      <xdr:rowOff>11785</xdr:rowOff>
    </xdr:from>
    <xdr:to>
      <xdr:col>45</xdr:col>
      <xdr:colOff>50801</xdr:colOff>
      <xdr:row>25</xdr:row>
      <xdr:rowOff>215900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1D6FF1-3E89-4B77-8FA8-3BE31AA5C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555812</xdr:colOff>
      <xdr:row>10</xdr:row>
      <xdr:rowOff>8964</xdr:rowOff>
    </xdr:from>
    <xdr:to>
      <xdr:col>33</xdr:col>
      <xdr:colOff>22746</xdr:colOff>
      <xdr:row>26</xdr:row>
      <xdr:rowOff>11373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390489-6843-4B04-B95A-C333D80BF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238836</xdr:colOff>
      <xdr:row>53</xdr:row>
      <xdr:rowOff>90985</xdr:rowOff>
    </xdr:from>
    <xdr:to>
      <xdr:col>9</xdr:col>
      <xdr:colOff>599465</xdr:colOff>
      <xdr:row>66</xdr:row>
      <xdr:rowOff>74285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FA3E9A8-EED0-4598-B564-73C8115E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125105</xdr:colOff>
      <xdr:row>53</xdr:row>
      <xdr:rowOff>34120</xdr:rowOff>
    </xdr:from>
    <xdr:to>
      <xdr:col>19</xdr:col>
      <xdr:colOff>326511</xdr:colOff>
      <xdr:row>66</xdr:row>
      <xdr:rowOff>17420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71F66C8-C443-4006-B3B4-840ECD522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53</xdr:row>
      <xdr:rowOff>0</xdr:rowOff>
    </xdr:from>
    <xdr:to>
      <xdr:col>31</xdr:col>
      <xdr:colOff>81084</xdr:colOff>
      <xdr:row>69</xdr:row>
      <xdr:rowOff>2409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CE77F1-D9D4-4710-93D5-F55263563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53</xdr:row>
      <xdr:rowOff>0</xdr:rowOff>
    </xdr:from>
    <xdr:to>
      <xdr:col>43</xdr:col>
      <xdr:colOff>350304</xdr:colOff>
      <xdr:row>68</xdr:row>
      <xdr:rowOff>204115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A54150-4EA0-45AC-A6E2-D995B59B8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810490</xdr:colOff>
      <xdr:row>84</xdr:row>
      <xdr:rowOff>138545</xdr:rowOff>
    </xdr:from>
    <xdr:to>
      <xdr:col>12</xdr:col>
      <xdr:colOff>228599</xdr:colOff>
      <xdr:row>96</xdr:row>
      <xdr:rowOff>55418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F788A47-1F66-499A-8D13-D1AD17B94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508000</xdr:colOff>
      <xdr:row>84</xdr:row>
      <xdr:rowOff>120316</xdr:rowOff>
    </xdr:from>
    <xdr:to>
      <xdr:col>21</xdr:col>
      <xdr:colOff>153372</xdr:colOff>
      <xdr:row>96</xdr:row>
      <xdr:rowOff>37189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EA5B06B-98DA-45AC-A6B9-F75555023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9645</xdr:colOff>
      <xdr:row>84</xdr:row>
      <xdr:rowOff>96456</xdr:rowOff>
    </xdr:from>
    <xdr:to>
      <xdr:col>30</xdr:col>
      <xdr:colOff>269964</xdr:colOff>
      <xdr:row>96</xdr:row>
      <xdr:rowOff>9098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564F97F-98C2-4613-ABBD-6E7F0466A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0</xdr:colOff>
      <xdr:row>85</xdr:row>
      <xdr:rowOff>0</xdr:rowOff>
    </xdr:from>
    <xdr:to>
      <xdr:col>39</xdr:col>
      <xdr:colOff>260319</xdr:colOff>
      <xdr:row>96</xdr:row>
      <xdr:rowOff>134892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7120D07-2A3D-4F93-90E0-98E5C8E1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nn%20State\Fall24\Comp%20Arch%20530\Assignments\Assignment%201\Data%20with%20Graphs.xlsx" TargetMode="External"/><Relationship Id="rId1" Type="http://schemas.openxmlformats.org/officeDocument/2006/relationships/externalLinkPath" Target="Data%20with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atter"/>
      <sheetName val="Gather"/>
      <sheetName val="Convolution"/>
      <sheetName val="Scatter Trends"/>
      <sheetName val="Graphs"/>
      <sheetName val="Commands"/>
      <sheetName val="YAML"/>
    </sheetNames>
    <sheetDataSet>
      <sheetData sheetId="0"/>
      <sheetData sheetId="1"/>
      <sheetData sheetId="2"/>
      <sheetData sheetId="3">
        <row r="4">
          <cell r="E4">
            <v>16</v>
          </cell>
          <cell r="L4">
            <v>43530174</v>
          </cell>
          <cell r="O4">
            <v>20045</v>
          </cell>
          <cell r="P4">
            <v>58.032368151079282</v>
          </cell>
          <cell r="Q4">
            <v>41.967631848920711</v>
          </cell>
          <cell r="T4">
            <v>51336</v>
          </cell>
          <cell r="U4">
            <v>71.840287872388274</v>
          </cell>
          <cell r="V4">
            <v>28.159712127611726</v>
          </cell>
          <cell r="Y4">
            <v>206658</v>
          </cell>
          <cell r="Z4">
            <v>86.078930385894765</v>
          </cell>
          <cell r="AA4">
            <v>13.921069614105239</v>
          </cell>
          <cell r="AB4">
            <v>23.5993746598872</v>
          </cell>
          <cell r="AC4">
            <v>162.33935528193101</v>
          </cell>
          <cell r="AD4">
            <v>519.67631848920701</v>
          </cell>
        </row>
        <row r="5">
          <cell r="E5">
            <v>32</v>
          </cell>
          <cell r="L5">
            <v>41843038</v>
          </cell>
          <cell r="O5">
            <v>20206</v>
          </cell>
          <cell r="P5">
            <v>53.839124574509398</v>
          </cell>
          <cell r="Q5">
            <v>46.160875425490602</v>
          </cell>
          <cell r="T5">
            <v>47136</v>
          </cell>
          <cell r="U5">
            <v>60.696417850710425</v>
          </cell>
          <cell r="V5">
            <v>39.303582149289575</v>
          </cell>
          <cell r="Y5">
            <v>137295</v>
          </cell>
          <cell r="Z5">
            <v>90.751418998206802</v>
          </cell>
          <cell r="AA5">
            <v>9.2485810017931982</v>
          </cell>
          <cell r="AB5">
            <v>22.894383895055299</v>
          </cell>
          <cell r="AC5">
            <v>236.73235808617801</v>
          </cell>
          <cell r="AD5">
            <v>561.60875425490599</v>
          </cell>
        </row>
        <row r="6">
          <cell r="E6">
            <v>64</v>
          </cell>
          <cell r="L6">
            <v>39529482</v>
          </cell>
          <cell r="O6">
            <v>20258</v>
          </cell>
          <cell r="P6">
            <v>41.743831598320583</v>
          </cell>
          <cell r="Q6">
            <v>58.256168401679417</v>
          </cell>
          <cell r="T6">
            <v>37688</v>
          </cell>
          <cell r="U6">
            <v>47.187578823463468</v>
          </cell>
          <cell r="V6">
            <v>52.812421176536532</v>
          </cell>
          <cell r="Y6">
            <v>83629</v>
          </cell>
          <cell r="Z6">
            <v>94.36651312430196</v>
          </cell>
          <cell r="AA6">
            <v>5.6334868756980478</v>
          </cell>
          <cell r="AB6">
            <v>22.208802178424801</v>
          </cell>
          <cell r="AC6">
            <v>376.47735135260899</v>
          </cell>
          <cell r="AD6">
            <v>682.56168401679395</v>
          </cell>
        </row>
        <row r="7">
          <cell r="E7">
            <v>128</v>
          </cell>
          <cell r="L7">
            <v>37183238</v>
          </cell>
          <cell r="O7">
            <v>20403</v>
          </cell>
          <cell r="P7">
            <v>20.31634446397188</v>
          </cell>
          <cell r="Q7">
            <v>79.683655536028112</v>
          </cell>
          <cell r="T7">
            <v>28007</v>
          </cell>
          <cell r="U7">
            <v>23.865057358777797</v>
          </cell>
          <cell r="V7">
            <v>76.13494264122221</v>
          </cell>
          <cell r="Y7">
            <v>45475</v>
          </cell>
          <cell r="Z7">
            <v>96.936674889423898</v>
          </cell>
          <cell r="AA7">
            <v>3.0633251105761006</v>
          </cell>
          <cell r="AB7">
            <v>22.406699580590299</v>
          </cell>
          <cell r="AC7">
            <v>698.80599700906305</v>
          </cell>
          <cell r="AD7">
            <v>896.83655536028095</v>
          </cell>
        </row>
        <row r="37">
          <cell r="F37">
            <v>2</v>
          </cell>
          <cell r="L37">
            <v>43530174</v>
          </cell>
          <cell r="O37">
            <v>20045</v>
          </cell>
          <cell r="P37">
            <v>58.032368151079282</v>
          </cell>
          <cell r="Q37">
            <v>41.967631848920711</v>
          </cell>
          <cell r="T37">
            <v>51336</v>
          </cell>
          <cell r="U37">
            <v>71.840287872388274</v>
          </cell>
          <cell r="V37">
            <v>28.159712127611726</v>
          </cell>
          <cell r="Y37">
            <v>206658</v>
          </cell>
          <cell r="Z37">
            <v>86.078930385894765</v>
          </cell>
          <cell r="AA37">
            <v>13.921069614105239</v>
          </cell>
          <cell r="AB37">
            <v>23.5993746598872</v>
          </cell>
          <cell r="AC37">
            <v>162.33935528193101</v>
          </cell>
          <cell r="AD37">
            <v>519.67631848920701</v>
          </cell>
        </row>
        <row r="38">
          <cell r="F38">
            <v>4</v>
          </cell>
          <cell r="L38">
            <v>43052898</v>
          </cell>
          <cell r="O38">
            <v>19841</v>
          </cell>
          <cell r="P38">
            <v>56.87676592045208</v>
          </cell>
          <cell r="Q38">
            <v>43.12323407954792</v>
          </cell>
          <cell r="T38">
            <v>49480</v>
          </cell>
          <cell r="U38">
            <v>71.806428453399135</v>
          </cell>
          <cell r="V38">
            <v>28.193571546600875</v>
          </cell>
          <cell r="Y38">
            <v>194868</v>
          </cell>
          <cell r="Z38">
            <v>86.873138259532851</v>
          </cell>
          <cell r="AA38">
            <v>13.126861740467147</v>
          </cell>
          <cell r="AB38">
            <v>22.760841093026901</v>
          </cell>
          <cell r="AC38">
            <v>165.77337008085601</v>
          </cell>
          <cell r="AD38">
            <v>531.23234079547899</v>
          </cell>
        </row>
        <row r="39">
          <cell r="F39">
            <v>6</v>
          </cell>
          <cell r="L39">
            <v>44434658</v>
          </cell>
          <cell r="O39">
            <v>19814</v>
          </cell>
          <cell r="P39">
            <v>58.000720690166816</v>
          </cell>
          <cell r="Q39">
            <v>41.999279309833184</v>
          </cell>
          <cell r="T39">
            <v>51129</v>
          </cell>
          <cell r="U39">
            <v>78.253898042684952</v>
          </cell>
          <cell r="V39">
            <v>21.746101957315052</v>
          </cell>
          <cell r="Y39">
            <v>261314</v>
          </cell>
          <cell r="Z39">
            <v>82.397147049036107</v>
          </cell>
          <cell r="AA39">
            <v>17.602852950963896</v>
          </cell>
          <cell r="AB39">
            <v>23.721439217276501</v>
          </cell>
          <cell r="AC39">
            <v>129.07816295785301</v>
          </cell>
          <cell r="AD39">
            <v>519.99279309833105</v>
          </cell>
        </row>
        <row r="40">
          <cell r="F40">
            <v>8</v>
          </cell>
          <cell r="L40">
            <v>42786782</v>
          </cell>
          <cell r="O40">
            <v>19720</v>
          </cell>
          <cell r="P40">
            <v>56.900885149164026</v>
          </cell>
          <cell r="Q40">
            <v>43.099114850835974</v>
          </cell>
          <cell r="T40">
            <v>49429</v>
          </cell>
          <cell r="U40">
            <v>69.945581126683493</v>
          </cell>
          <cell r="V40">
            <v>30.054418873316514</v>
          </cell>
          <cell r="Y40">
            <v>181233</v>
          </cell>
          <cell r="Z40">
            <v>87.791630571412014</v>
          </cell>
          <cell r="AA40">
            <v>12.20836942858798</v>
          </cell>
          <cell r="AB40">
            <v>22.436224652577799</v>
          </cell>
          <cell r="AC40">
            <v>175.58630395293599</v>
          </cell>
          <cell r="AD40">
            <v>530.99114850835895</v>
          </cell>
        </row>
        <row r="73">
          <cell r="F73">
            <v>2</v>
          </cell>
          <cell r="L73">
            <v>43530174</v>
          </cell>
          <cell r="AB73">
            <v>23.5993746598872</v>
          </cell>
          <cell r="AC73">
            <v>162.33935528193101</v>
          </cell>
          <cell r="AD73">
            <v>519.67631848920701</v>
          </cell>
        </row>
        <row r="74">
          <cell r="F74">
            <v>4</v>
          </cell>
          <cell r="L74">
            <v>43052898</v>
          </cell>
          <cell r="AB74">
            <v>22.760841093026901</v>
          </cell>
          <cell r="AC74">
            <v>165.77337008085601</v>
          </cell>
          <cell r="AD74">
            <v>531.23234079547899</v>
          </cell>
        </row>
        <row r="75">
          <cell r="F75">
            <v>8</v>
          </cell>
          <cell r="L75">
            <v>42786782</v>
          </cell>
          <cell r="AB75">
            <v>22.436224652577799</v>
          </cell>
          <cell r="AC75">
            <v>175.58630395293599</v>
          </cell>
          <cell r="AD75">
            <v>530.99114850835895</v>
          </cell>
        </row>
        <row r="76">
          <cell r="F76">
            <v>2</v>
          </cell>
          <cell r="L76">
            <v>41843038</v>
          </cell>
          <cell r="AB76">
            <v>22.894383895055299</v>
          </cell>
          <cell r="AC76">
            <v>236.73235808617801</v>
          </cell>
          <cell r="AD76">
            <v>561.60875425490599</v>
          </cell>
        </row>
        <row r="77">
          <cell r="F77">
            <v>4</v>
          </cell>
          <cell r="L77">
            <v>41805238</v>
          </cell>
          <cell r="AB77">
            <v>23.342172193760099</v>
          </cell>
          <cell r="AC77">
            <v>281.04216395760199</v>
          </cell>
          <cell r="AD77">
            <v>541.10116637853605</v>
          </cell>
        </row>
        <row r="78">
          <cell r="F78">
            <v>8</v>
          </cell>
          <cell r="L78">
            <v>41576650</v>
          </cell>
          <cell r="AB78">
            <v>23.376445084733199</v>
          </cell>
          <cell r="AC78">
            <v>279.35235031028702</v>
          </cell>
          <cell r="AD78">
            <v>550.94521561680006</v>
          </cell>
        </row>
        <row r="79">
          <cell r="F79">
            <v>2</v>
          </cell>
          <cell r="L79">
            <v>39529482</v>
          </cell>
          <cell r="AB79">
            <v>22.208802178424801</v>
          </cell>
          <cell r="AC79">
            <v>376.47735135260899</v>
          </cell>
          <cell r="AD79">
            <v>682.56168401679395</v>
          </cell>
        </row>
        <row r="80">
          <cell r="F80">
            <v>4</v>
          </cell>
          <cell r="L80">
            <v>39816510</v>
          </cell>
          <cell r="AB80">
            <v>23.6051104355187</v>
          </cell>
          <cell r="AC80">
            <v>488.83769474713603</v>
          </cell>
          <cell r="AD80">
            <v>632.53798884117896</v>
          </cell>
        </row>
        <row r="81">
          <cell r="F81">
            <v>8</v>
          </cell>
          <cell r="L81">
            <v>39036390</v>
          </cell>
          <cell r="AB81">
            <v>23.396310211796401</v>
          </cell>
          <cell r="AC81">
            <v>558.11179461132599</v>
          </cell>
          <cell r="AD81">
            <v>675.68266097314302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6"/>
  <sheetViews>
    <sheetView zoomScale="64" zoomScaleNormal="100" workbookViewId="0">
      <selection activeCell="Y11" sqref="A1:AE38"/>
    </sheetView>
  </sheetViews>
  <sheetFormatPr defaultRowHeight="14.4" x14ac:dyDescent="0.3"/>
  <cols>
    <col min="1" max="1" width="9.6640625" style="7" customWidth="1"/>
    <col min="2" max="2" width="9.6640625" customWidth="1"/>
    <col min="3" max="3" width="9.6640625" style="7" customWidth="1"/>
    <col min="4" max="4" width="8.88671875" style="7"/>
    <col min="5" max="5" width="14.5546875" bestFit="1" customWidth="1"/>
    <col min="6" max="6" width="13.88671875" style="6" bestFit="1" customWidth="1"/>
    <col min="7" max="7" width="14.5546875" style="5" bestFit="1" customWidth="1"/>
    <col min="8" max="8" width="13.88671875" style="6" bestFit="1" customWidth="1"/>
    <col min="9" max="9" width="14.5546875" style="5" bestFit="1" customWidth="1"/>
    <col min="10" max="10" width="13.88671875" style="6" bestFit="1" customWidth="1"/>
    <col min="11" max="11" width="13.5546875" style="7" customWidth="1"/>
    <col min="12" max="12" width="13.33203125" style="7" customWidth="1"/>
    <col min="13" max="13" width="10.109375" style="5" bestFit="1" customWidth="1"/>
    <col min="14" max="14" width="8.33203125" customWidth="1"/>
    <col min="15" max="15" width="9.77734375" customWidth="1"/>
    <col min="17" max="17" width="9.5546875" style="6" customWidth="1"/>
    <col min="18" max="18" width="8.88671875" style="5"/>
    <col min="22" max="22" width="8.88671875" style="6"/>
    <col min="23" max="23" width="8.88671875" style="5"/>
    <col min="27" max="27" width="8.88671875" style="6"/>
    <col min="31" max="31" width="8.88671875" style="6"/>
  </cols>
  <sheetData>
    <row r="1" spans="1:32" s="1" customFormat="1" x14ac:dyDescent="0.3">
      <c r="A1" s="14" t="s">
        <v>1</v>
      </c>
      <c r="B1" s="17" t="s">
        <v>16</v>
      </c>
      <c r="C1" s="14" t="s">
        <v>17</v>
      </c>
      <c r="D1" s="14" t="s">
        <v>0</v>
      </c>
      <c r="E1" s="18" t="s">
        <v>4</v>
      </c>
      <c r="F1" s="20"/>
      <c r="G1" s="18" t="s">
        <v>5</v>
      </c>
      <c r="H1" s="20"/>
      <c r="I1" s="18" t="s">
        <v>6</v>
      </c>
      <c r="J1" s="20"/>
      <c r="K1" s="23" t="s">
        <v>7</v>
      </c>
      <c r="L1" s="21" t="s">
        <v>8</v>
      </c>
      <c r="M1" s="18" t="s">
        <v>6</v>
      </c>
      <c r="N1" s="19"/>
      <c r="O1" s="19"/>
      <c r="P1" s="19"/>
      <c r="Q1" s="20"/>
      <c r="R1" s="18" t="s">
        <v>5</v>
      </c>
      <c r="S1" s="19"/>
      <c r="T1" s="19"/>
      <c r="U1" s="19"/>
      <c r="V1" s="20"/>
      <c r="W1" s="18" t="s">
        <v>4</v>
      </c>
      <c r="X1" s="19"/>
      <c r="Y1" s="19"/>
      <c r="Z1" s="19"/>
      <c r="AA1" s="20"/>
      <c r="AB1" s="16" t="s">
        <v>14</v>
      </c>
      <c r="AC1" s="17"/>
      <c r="AD1" s="17"/>
      <c r="AE1" s="17"/>
      <c r="AF1" s="9"/>
    </row>
    <row r="2" spans="1:32" s="1" customFormat="1" x14ac:dyDescent="0.3">
      <c r="A2" s="15"/>
      <c r="B2" s="17"/>
      <c r="C2" s="15"/>
      <c r="D2" s="15"/>
      <c r="E2" s="1" t="s">
        <v>2</v>
      </c>
      <c r="F2" s="8" t="s">
        <v>3</v>
      </c>
      <c r="G2" s="3" t="s">
        <v>2</v>
      </c>
      <c r="H2" s="8" t="s">
        <v>3</v>
      </c>
      <c r="I2" s="3" t="s">
        <v>2</v>
      </c>
      <c r="J2" s="8" t="s">
        <v>3</v>
      </c>
      <c r="K2" s="24"/>
      <c r="L2" s="22"/>
      <c r="M2" s="3" t="s">
        <v>9</v>
      </c>
      <c r="N2" s="1" t="s">
        <v>10</v>
      </c>
      <c r="O2" s="2" t="s">
        <v>11</v>
      </c>
      <c r="P2" s="2" t="s">
        <v>12</v>
      </c>
      <c r="Q2" s="4" t="s">
        <v>13</v>
      </c>
      <c r="R2" s="3" t="s">
        <v>9</v>
      </c>
      <c r="S2" s="1" t="s">
        <v>10</v>
      </c>
      <c r="T2" s="2" t="s">
        <v>11</v>
      </c>
      <c r="U2" s="2" t="s">
        <v>12</v>
      </c>
      <c r="V2" s="4" t="s">
        <v>13</v>
      </c>
      <c r="W2" s="3" t="s">
        <v>9</v>
      </c>
      <c r="X2" s="1" t="s">
        <v>10</v>
      </c>
      <c r="Y2" s="2" t="s">
        <v>11</v>
      </c>
      <c r="Z2" s="2" t="s">
        <v>12</v>
      </c>
      <c r="AA2" s="4" t="s">
        <v>13</v>
      </c>
      <c r="AB2" s="1" t="s">
        <v>4</v>
      </c>
      <c r="AC2" s="1" t="s">
        <v>5</v>
      </c>
      <c r="AD2" s="1" t="s">
        <v>6</v>
      </c>
      <c r="AE2" s="8" t="s">
        <v>15</v>
      </c>
    </row>
    <row r="3" spans="1:32" x14ac:dyDescent="0.3">
      <c r="A3" s="7">
        <v>1</v>
      </c>
      <c r="B3">
        <v>128</v>
      </c>
      <c r="C3" s="7">
        <v>50</v>
      </c>
      <c r="D3" s="7">
        <v>3</v>
      </c>
      <c r="E3">
        <v>16</v>
      </c>
      <c r="F3" s="6">
        <v>2</v>
      </c>
      <c r="G3" s="5">
        <v>64</v>
      </c>
      <c r="H3" s="6">
        <v>4</v>
      </c>
      <c r="I3" s="5">
        <v>256</v>
      </c>
      <c r="J3" s="6">
        <v>8</v>
      </c>
      <c r="K3" s="7">
        <v>1484498</v>
      </c>
      <c r="L3" s="7">
        <v>43530174</v>
      </c>
      <c r="M3" s="5">
        <v>47763</v>
      </c>
      <c r="N3">
        <v>27718</v>
      </c>
      <c r="O3">
        <f>M3-N3</f>
        <v>20045</v>
      </c>
      <c r="P3">
        <f>N3/M3*100</f>
        <v>58.032368151079282</v>
      </c>
      <c r="Q3" s="6">
        <f>O3/M3*100</f>
        <v>41.967631848920711</v>
      </c>
      <c r="R3" s="5">
        <v>182303</v>
      </c>
      <c r="S3">
        <v>130967</v>
      </c>
      <c r="T3">
        <f>R3-S3</f>
        <v>51336</v>
      </c>
      <c r="U3">
        <f>S3/R3*100</f>
        <v>71.840287872388274</v>
      </c>
      <c r="V3" s="6">
        <f>T3/R3*100</f>
        <v>28.159712127611726</v>
      </c>
      <c r="W3" s="5">
        <v>1484498</v>
      </c>
      <c r="X3">
        <v>1277840</v>
      </c>
      <c r="Y3">
        <f>W3-X3</f>
        <v>206658</v>
      </c>
      <c r="Z3">
        <f>X3/W3*100</f>
        <v>86.078930385894765</v>
      </c>
      <c r="AA3" s="6">
        <f>Y3/W3*100</f>
        <v>13.921069614105239</v>
      </c>
      <c r="AB3">
        <v>23.5993746598872</v>
      </c>
      <c r="AC3">
        <v>162.33935528193101</v>
      </c>
      <c r="AD3">
        <v>519.67631848920701</v>
      </c>
      <c r="AE3" s="6">
        <v>1000</v>
      </c>
    </row>
    <row r="4" spans="1:32" x14ac:dyDescent="0.3">
      <c r="A4" s="7">
        <v>2</v>
      </c>
      <c r="B4">
        <v>128</v>
      </c>
      <c r="C4" s="7">
        <v>50</v>
      </c>
      <c r="D4" s="7">
        <v>3</v>
      </c>
      <c r="E4">
        <v>32</v>
      </c>
      <c r="F4" s="6">
        <v>2</v>
      </c>
      <c r="G4" s="5">
        <v>64</v>
      </c>
      <c r="H4" s="6">
        <v>4</v>
      </c>
      <c r="I4" s="5">
        <v>256</v>
      </c>
      <c r="J4" s="6">
        <v>8</v>
      </c>
      <c r="K4" s="7">
        <v>1484498</v>
      </c>
      <c r="L4" s="7">
        <v>41843038</v>
      </c>
      <c r="M4" s="5">
        <v>43773</v>
      </c>
      <c r="N4">
        <v>23567</v>
      </c>
      <c r="O4">
        <f t="shared" ref="O4:O5" si="0">M4-N4</f>
        <v>20206</v>
      </c>
      <c r="P4">
        <f t="shared" ref="P4:P5" si="1">N4/M4*100</f>
        <v>53.839124574509398</v>
      </c>
      <c r="Q4" s="6">
        <f t="shared" ref="Q4:Q5" si="2">O4/M4*100</f>
        <v>46.160875425490602</v>
      </c>
      <c r="R4" s="5">
        <v>119928</v>
      </c>
      <c r="S4">
        <v>72792</v>
      </c>
      <c r="T4">
        <f t="shared" ref="T4:T5" si="3">R4-S4</f>
        <v>47136</v>
      </c>
      <c r="U4">
        <f t="shared" ref="U4:U5" si="4">S4/R4*100</f>
        <v>60.696417850710425</v>
      </c>
      <c r="V4" s="6">
        <f t="shared" ref="V4:V5" si="5">T4/R4*100</f>
        <v>39.303582149289575</v>
      </c>
      <c r="W4" s="5">
        <v>1484498</v>
      </c>
      <c r="X4">
        <v>1347203</v>
      </c>
      <c r="Y4">
        <f t="shared" ref="Y4:Y5" si="6">W4-X4</f>
        <v>137295</v>
      </c>
      <c r="Z4">
        <f t="shared" ref="Z4:Z5" si="7">X4/W4*100</f>
        <v>90.751418998206802</v>
      </c>
      <c r="AA4" s="6">
        <f t="shared" ref="AA4:AA5" si="8">Y4/W4*100</f>
        <v>9.2485810017931982</v>
      </c>
      <c r="AB4">
        <v>22.894383895055299</v>
      </c>
      <c r="AC4">
        <v>236.73235808617801</v>
      </c>
      <c r="AD4">
        <v>561.60875425490599</v>
      </c>
      <c r="AE4" s="6">
        <v>1000</v>
      </c>
    </row>
    <row r="5" spans="1:32" x14ac:dyDescent="0.3">
      <c r="A5" s="7">
        <v>3</v>
      </c>
      <c r="B5">
        <v>128</v>
      </c>
      <c r="C5" s="7">
        <v>50</v>
      </c>
      <c r="D5" s="7">
        <v>3</v>
      </c>
      <c r="E5">
        <v>64</v>
      </c>
      <c r="F5" s="6">
        <v>2</v>
      </c>
      <c r="G5" s="5">
        <v>64</v>
      </c>
      <c r="H5" s="6">
        <v>4</v>
      </c>
      <c r="I5" s="5">
        <v>256</v>
      </c>
      <c r="J5" s="6">
        <v>8</v>
      </c>
      <c r="K5" s="7">
        <v>1484498</v>
      </c>
      <c r="L5" s="7">
        <v>39529482</v>
      </c>
      <c r="M5" s="5">
        <v>34774</v>
      </c>
      <c r="N5">
        <v>14516</v>
      </c>
      <c r="O5">
        <f t="shared" si="0"/>
        <v>20258</v>
      </c>
      <c r="P5">
        <f t="shared" si="1"/>
        <v>41.743831598320583</v>
      </c>
      <c r="Q5" s="6">
        <f t="shared" si="2"/>
        <v>58.256168401679417</v>
      </c>
      <c r="R5" s="5">
        <v>71362</v>
      </c>
      <c r="S5">
        <v>33674</v>
      </c>
      <c r="T5">
        <f t="shared" si="3"/>
        <v>37688</v>
      </c>
      <c r="U5">
        <f t="shared" si="4"/>
        <v>47.187578823463468</v>
      </c>
      <c r="V5" s="6">
        <f t="shared" si="5"/>
        <v>52.812421176536532</v>
      </c>
      <c r="W5" s="5">
        <v>1484498</v>
      </c>
      <c r="X5">
        <v>1400869</v>
      </c>
      <c r="Y5">
        <f t="shared" si="6"/>
        <v>83629</v>
      </c>
      <c r="Z5">
        <f t="shared" si="7"/>
        <v>94.36651312430196</v>
      </c>
      <c r="AA5" s="6">
        <f t="shared" si="8"/>
        <v>5.6334868756980478</v>
      </c>
      <c r="AB5">
        <v>22.208802178424801</v>
      </c>
      <c r="AC5">
        <v>376.47735135260899</v>
      </c>
      <c r="AD5">
        <v>682.56168401679395</v>
      </c>
      <c r="AE5" s="6">
        <v>1000</v>
      </c>
    </row>
    <row r="6" spans="1:32" x14ac:dyDescent="0.3">
      <c r="A6" s="7">
        <v>4</v>
      </c>
      <c r="B6">
        <v>128</v>
      </c>
      <c r="C6" s="7">
        <v>50</v>
      </c>
      <c r="D6" s="7">
        <v>3</v>
      </c>
      <c r="E6">
        <v>128</v>
      </c>
      <c r="F6" s="6">
        <v>2</v>
      </c>
      <c r="G6" s="5">
        <v>64</v>
      </c>
      <c r="H6" s="6">
        <v>4</v>
      </c>
      <c r="I6" s="5">
        <v>256</v>
      </c>
      <c r="J6" s="6">
        <v>8</v>
      </c>
      <c r="K6" s="7">
        <v>1484498</v>
      </c>
      <c r="L6" s="7">
        <v>37183238</v>
      </c>
      <c r="M6" s="5">
        <v>25605</v>
      </c>
      <c r="N6">
        <v>5202</v>
      </c>
      <c r="O6">
        <f t="shared" ref="O6:O7" si="9">M6-N6</f>
        <v>20403</v>
      </c>
      <c r="P6">
        <f t="shared" ref="P6:P7" si="10">N6/M6*100</f>
        <v>20.31634446397188</v>
      </c>
      <c r="Q6" s="6">
        <f t="shared" ref="Q6:Q7" si="11">O6/M6*100</f>
        <v>79.683655536028112</v>
      </c>
      <c r="R6" s="5">
        <v>36786</v>
      </c>
      <c r="S6">
        <v>8779</v>
      </c>
      <c r="T6">
        <f t="shared" ref="T6:T23" si="12">R6-S6</f>
        <v>28007</v>
      </c>
      <c r="U6">
        <f t="shared" ref="U6:U23" si="13">S6/R6*100</f>
        <v>23.865057358777797</v>
      </c>
      <c r="V6" s="6">
        <f t="shared" ref="V6:V23" si="14">T6/R6*100</f>
        <v>76.13494264122221</v>
      </c>
      <c r="W6" s="5">
        <v>1484498</v>
      </c>
      <c r="X6">
        <v>1439023</v>
      </c>
      <c r="Y6">
        <f t="shared" ref="Y6:Y23" si="15">W6-X6</f>
        <v>45475</v>
      </c>
      <c r="Z6">
        <f t="shared" ref="Z6:Z23" si="16">X6/W6*100</f>
        <v>96.936674889423898</v>
      </c>
      <c r="AA6" s="6">
        <f t="shared" ref="AA6:AA23" si="17">Y6/W6*100</f>
        <v>3.0633251105761006</v>
      </c>
      <c r="AB6">
        <v>22.406699580590299</v>
      </c>
      <c r="AC6">
        <v>698.80599700906305</v>
      </c>
      <c r="AD6">
        <v>896.83655536028095</v>
      </c>
      <c r="AE6" s="6">
        <v>1000</v>
      </c>
    </row>
    <row r="7" spans="1:32" x14ac:dyDescent="0.3">
      <c r="A7" s="7">
        <v>5</v>
      </c>
      <c r="B7">
        <v>128</v>
      </c>
      <c r="C7" s="7">
        <v>50</v>
      </c>
      <c r="D7" s="7">
        <v>3</v>
      </c>
      <c r="E7">
        <v>16</v>
      </c>
      <c r="F7" s="6">
        <v>4</v>
      </c>
      <c r="G7" s="5">
        <v>64</v>
      </c>
      <c r="H7" s="6">
        <v>4</v>
      </c>
      <c r="I7" s="5">
        <v>256</v>
      </c>
      <c r="J7" s="6">
        <v>8</v>
      </c>
      <c r="K7" s="7">
        <v>1484498</v>
      </c>
      <c r="L7" s="7">
        <v>43052898</v>
      </c>
      <c r="M7" s="5">
        <v>46010</v>
      </c>
      <c r="N7">
        <v>26169</v>
      </c>
      <c r="O7">
        <f t="shared" si="9"/>
        <v>19841</v>
      </c>
      <c r="P7">
        <f t="shared" si="10"/>
        <v>56.87676592045208</v>
      </c>
      <c r="Q7" s="6">
        <f t="shared" si="11"/>
        <v>43.12323407954792</v>
      </c>
      <c r="R7" s="5">
        <v>175501</v>
      </c>
      <c r="S7">
        <v>126021</v>
      </c>
      <c r="T7">
        <f t="shared" si="12"/>
        <v>49480</v>
      </c>
      <c r="U7">
        <f t="shared" si="13"/>
        <v>71.806428453399135</v>
      </c>
      <c r="V7" s="6">
        <f t="shared" si="14"/>
        <v>28.193571546600875</v>
      </c>
      <c r="W7" s="5">
        <v>1484498</v>
      </c>
      <c r="X7">
        <v>1289630</v>
      </c>
      <c r="Y7">
        <f t="shared" si="15"/>
        <v>194868</v>
      </c>
      <c r="Z7">
        <f t="shared" si="16"/>
        <v>86.873138259532851</v>
      </c>
      <c r="AA7" s="6">
        <f t="shared" si="17"/>
        <v>13.126861740467147</v>
      </c>
      <c r="AB7">
        <v>22.760841093026901</v>
      </c>
      <c r="AC7">
        <v>165.77337008085601</v>
      </c>
      <c r="AD7">
        <v>531.23234079547899</v>
      </c>
      <c r="AE7" s="6">
        <v>1000</v>
      </c>
    </row>
    <row r="8" spans="1:32" x14ac:dyDescent="0.3">
      <c r="A8" s="7">
        <v>6</v>
      </c>
      <c r="B8">
        <v>128</v>
      </c>
      <c r="C8" s="7">
        <v>50</v>
      </c>
      <c r="D8" s="7">
        <v>3</v>
      </c>
      <c r="E8">
        <v>16</v>
      </c>
      <c r="F8" s="6">
        <v>6</v>
      </c>
      <c r="G8" s="5">
        <v>64</v>
      </c>
      <c r="H8" s="6">
        <v>4</v>
      </c>
      <c r="I8" s="5">
        <v>256</v>
      </c>
      <c r="J8" s="6">
        <v>8</v>
      </c>
      <c r="K8" s="7">
        <v>1484498</v>
      </c>
      <c r="L8" s="7">
        <v>44434658</v>
      </c>
      <c r="M8" s="5">
        <v>47177</v>
      </c>
      <c r="N8">
        <v>27363</v>
      </c>
      <c r="O8">
        <f t="shared" ref="O8:O13" si="18">M8-N8</f>
        <v>19814</v>
      </c>
      <c r="P8">
        <f t="shared" ref="P8:P13" si="19">N8/M8*100</f>
        <v>58.000720690166816</v>
      </c>
      <c r="Q8" s="6">
        <f t="shared" ref="Q8:Q13" si="20">O8/M8*100</f>
        <v>41.999279309833184</v>
      </c>
      <c r="R8" s="5">
        <v>235118</v>
      </c>
      <c r="S8">
        <v>183989</v>
      </c>
      <c r="T8">
        <f t="shared" si="12"/>
        <v>51129</v>
      </c>
      <c r="U8">
        <f t="shared" si="13"/>
        <v>78.253898042684952</v>
      </c>
      <c r="V8" s="6">
        <f t="shared" si="14"/>
        <v>21.746101957315052</v>
      </c>
      <c r="W8" s="5">
        <v>1484498</v>
      </c>
      <c r="X8">
        <v>1223184</v>
      </c>
      <c r="Y8">
        <f t="shared" si="15"/>
        <v>261314</v>
      </c>
      <c r="Z8">
        <f t="shared" si="16"/>
        <v>82.397147049036107</v>
      </c>
      <c r="AA8" s="6">
        <f t="shared" si="17"/>
        <v>17.602852950963896</v>
      </c>
      <c r="AB8">
        <v>23.721439217276501</v>
      </c>
      <c r="AC8">
        <v>129.07816295785301</v>
      </c>
      <c r="AD8">
        <v>519.99279309833105</v>
      </c>
      <c r="AE8" s="6">
        <v>1000</v>
      </c>
    </row>
    <row r="9" spans="1:32" x14ac:dyDescent="0.3">
      <c r="A9" s="7">
        <v>7</v>
      </c>
      <c r="B9">
        <v>128</v>
      </c>
      <c r="C9" s="7">
        <v>50</v>
      </c>
      <c r="D9" s="7">
        <v>3</v>
      </c>
      <c r="E9">
        <v>16</v>
      </c>
      <c r="F9" s="6">
        <v>8</v>
      </c>
      <c r="G9" s="5">
        <v>64</v>
      </c>
      <c r="H9" s="6">
        <v>4</v>
      </c>
      <c r="I9" s="5">
        <v>256</v>
      </c>
      <c r="J9" s="6">
        <v>8</v>
      </c>
      <c r="K9" s="7">
        <v>1484498</v>
      </c>
      <c r="L9" s="7">
        <v>42786782</v>
      </c>
      <c r="M9" s="5">
        <v>45755</v>
      </c>
      <c r="N9">
        <v>26035</v>
      </c>
      <c r="O9">
        <f t="shared" si="18"/>
        <v>19720</v>
      </c>
      <c r="P9">
        <f t="shared" si="19"/>
        <v>56.900885149164026</v>
      </c>
      <c r="Q9" s="6">
        <f t="shared" si="20"/>
        <v>43.099114850835974</v>
      </c>
      <c r="R9" s="5">
        <v>164465</v>
      </c>
      <c r="S9">
        <v>115036</v>
      </c>
      <c r="T9">
        <f t="shared" si="12"/>
        <v>49429</v>
      </c>
      <c r="U9">
        <f t="shared" si="13"/>
        <v>69.945581126683493</v>
      </c>
      <c r="V9" s="6">
        <f t="shared" si="14"/>
        <v>30.054418873316514</v>
      </c>
      <c r="W9" s="5">
        <v>1484498</v>
      </c>
      <c r="X9">
        <v>1303265</v>
      </c>
      <c r="Y9">
        <f t="shared" si="15"/>
        <v>181233</v>
      </c>
      <c r="Z9">
        <f t="shared" si="16"/>
        <v>87.791630571412014</v>
      </c>
      <c r="AA9" s="6">
        <f t="shared" si="17"/>
        <v>12.20836942858798</v>
      </c>
      <c r="AB9">
        <v>22.436224652577799</v>
      </c>
      <c r="AC9">
        <v>175.58630395293599</v>
      </c>
      <c r="AD9">
        <v>530.99114850835895</v>
      </c>
      <c r="AE9" s="6">
        <v>1000</v>
      </c>
    </row>
    <row r="10" spans="1:32" x14ac:dyDescent="0.3">
      <c r="A10" s="7">
        <v>8</v>
      </c>
      <c r="B10">
        <v>128</v>
      </c>
      <c r="C10" s="7">
        <v>50</v>
      </c>
      <c r="D10" s="7">
        <v>3</v>
      </c>
      <c r="E10">
        <v>32</v>
      </c>
      <c r="F10" s="6">
        <v>4</v>
      </c>
      <c r="G10" s="5">
        <v>64</v>
      </c>
      <c r="H10" s="6">
        <v>4</v>
      </c>
      <c r="I10" s="5">
        <v>256</v>
      </c>
      <c r="J10" s="6">
        <v>8</v>
      </c>
      <c r="K10" s="7">
        <v>1484498</v>
      </c>
      <c r="L10" s="7">
        <v>41805238</v>
      </c>
      <c r="M10" s="5">
        <v>45697</v>
      </c>
      <c r="N10">
        <v>25540</v>
      </c>
      <c r="O10">
        <f t="shared" si="18"/>
        <v>20157</v>
      </c>
      <c r="P10">
        <f t="shared" si="19"/>
        <v>55.889883362146307</v>
      </c>
      <c r="Q10" s="6">
        <f t="shared" si="20"/>
        <v>44.110116637853686</v>
      </c>
      <c r="R10" s="5">
        <v>101768</v>
      </c>
      <c r="S10">
        <v>51920</v>
      </c>
      <c r="T10">
        <f t="shared" si="12"/>
        <v>49848</v>
      </c>
      <c r="U10">
        <f t="shared" si="13"/>
        <v>51.018001729423787</v>
      </c>
      <c r="V10" s="6">
        <f t="shared" si="14"/>
        <v>48.981998270576213</v>
      </c>
      <c r="W10" s="5">
        <v>1484498</v>
      </c>
      <c r="X10">
        <v>1366484</v>
      </c>
      <c r="Y10">
        <f t="shared" si="15"/>
        <v>118014</v>
      </c>
      <c r="Z10">
        <f t="shared" si="16"/>
        <v>92.05024189995541</v>
      </c>
      <c r="AA10" s="6">
        <f t="shared" si="17"/>
        <v>7.9497581000445949</v>
      </c>
      <c r="AB10">
        <v>23.342172193760099</v>
      </c>
      <c r="AC10">
        <v>281.04216395760199</v>
      </c>
      <c r="AD10">
        <v>541.10116637853605</v>
      </c>
      <c r="AE10" s="6">
        <v>1000</v>
      </c>
    </row>
    <row r="11" spans="1:32" x14ac:dyDescent="0.3">
      <c r="A11" s="7">
        <v>9</v>
      </c>
      <c r="B11">
        <v>128</v>
      </c>
      <c r="C11" s="7">
        <v>50</v>
      </c>
      <c r="D11" s="7">
        <v>3</v>
      </c>
      <c r="E11">
        <v>32</v>
      </c>
      <c r="F11" s="6">
        <v>8</v>
      </c>
      <c r="G11" s="5">
        <v>64</v>
      </c>
      <c r="H11" s="6">
        <v>4</v>
      </c>
      <c r="I11" s="5">
        <v>256</v>
      </c>
      <c r="J11" s="6">
        <v>8</v>
      </c>
      <c r="K11" s="7">
        <v>1484498</v>
      </c>
      <c r="L11" s="7">
        <v>41576650</v>
      </c>
      <c r="M11" s="5">
        <v>44593</v>
      </c>
      <c r="N11">
        <v>24484</v>
      </c>
      <c r="O11">
        <f t="shared" si="18"/>
        <v>20109</v>
      </c>
      <c r="P11">
        <f t="shared" si="19"/>
        <v>54.905478438319911</v>
      </c>
      <c r="Q11" s="6">
        <f t="shared" si="20"/>
        <v>45.094521561680082</v>
      </c>
      <c r="R11" s="5">
        <v>102550</v>
      </c>
      <c r="S11">
        <v>53531</v>
      </c>
      <c r="T11">
        <f t="shared" si="12"/>
        <v>49019</v>
      </c>
      <c r="U11">
        <f t="shared" si="13"/>
        <v>52.19990248659191</v>
      </c>
      <c r="V11" s="6">
        <f t="shared" si="14"/>
        <v>47.800097513408097</v>
      </c>
      <c r="W11" s="5">
        <v>1484498</v>
      </c>
      <c r="X11">
        <v>1365588</v>
      </c>
      <c r="Y11">
        <f t="shared" si="15"/>
        <v>118910</v>
      </c>
      <c r="Z11">
        <f t="shared" si="16"/>
        <v>91.989884796072474</v>
      </c>
      <c r="AA11" s="6">
        <f t="shared" si="17"/>
        <v>8.0101152039275227</v>
      </c>
      <c r="AB11">
        <v>23.376445084733199</v>
      </c>
      <c r="AC11">
        <v>279.35235031028702</v>
      </c>
      <c r="AD11">
        <v>550.94521561680006</v>
      </c>
      <c r="AE11" s="6">
        <v>1000</v>
      </c>
    </row>
    <row r="12" spans="1:32" x14ac:dyDescent="0.3">
      <c r="A12" s="7">
        <v>10</v>
      </c>
      <c r="B12">
        <v>128</v>
      </c>
      <c r="C12" s="7">
        <v>50</v>
      </c>
      <c r="D12" s="7">
        <v>3</v>
      </c>
      <c r="E12">
        <v>64</v>
      </c>
      <c r="F12" s="6">
        <v>4</v>
      </c>
      <c r="G12" s="5">
        <v>64</v>
      </c>
      <c r="H12" s="6">
        <v>4</v>
      </c>
      <c r="I12" s="5">
        <v>256</v>
      </c>
      <c r="J12" s="6">
        <v>8</v>
      </c>
      <c r="K12" s="7">
        <v>1484498</v>
      </c>
      <c r="L12" s="7">
        <v>39816510</v>
      </c>
      <c r="M12" s="5">
        <v>38893</v>
      </c>
      <c r="N12">
        <v>18181</v>
      </c>
      <c r="O12">
        <f t="shared" si="18"/>
        <v>20712</v>
      </c>
      <c r="P12">
        <f t="shared" si="19"/>
        <v>46.746201115882037</v>
      </c>
      <c r="Q12" s="6">
        <f t="shared" si="20"/>
        <v>53.253798884117963</v>
      </c>
      <c r="R12" s="5">
        <v>57566</v>
      </c>
      <c r="S12">
        <v>14534</v>
      </c>
      <c r="T12">
        <f t="shared" si="12"/>
        <v>43032</v>
      </c>
      <c r="U12">
        <f t="shared" si="13"/>
        <v>25.247541951846575</v>
      </c>
      <c r="V12" s="6">
        <f t="shared" si="14"/>
        <v>74.752458048153429</v>
      </c>
      <c r="W12" s="5">
        <v>1484498</v>
      </c>
      <c r="X12">
        <v>1415851</v>
      </c>
      <c r="Y12">
        <f t="shared" si="15"/>
        <v>68647</v>
      </c>
      <c r="Z12">
        <f t="shared" si="16"/>
        <v>95.375743180522974</v>
      </c>
      <c r="AA12" s="6">
        <f t="shared" si="17"/>
        <v>4.6242568194770222</v>
      </c>
      <c r="AB12">
        <v>23.6051104355187</v>
      </c>
      <c r="AC12">
        <v>488.83769474713603</v>
      </c>
      <c r="AD12">
        <v>632.53798884117896</v>
      </c>
      <c r="AE12" s="6">
        <v>1000</v>
      </c>
    </row>
    <row r="13" spans="1:32" x14ac:dyDescent="0.3">
      <c r="A13" s="7">
        <v>11</v>
      </c>
      <c r="B13">
        <v>128</v>
      </c>
      <c r="C13" s="7">
        <v>50</v>
      </c>
      <c r="D13" s="7">
        <v>3</v>
      </c>
      <c r="E13">
        <v>64</v>
      </c>
      <c r="F13" s="6">
        <v>8</v>
      </c>
      <c r="G13" s="5">
        <v>64</v>
      </c>
      <c r="H13" s="6">
        <v>4</v>
      </c>
      <c r="I13" s="5">
        <v>256</v>
      </c>
      <c r="J13" s="6">
        <v>8</v>
      </c>
      <c r="K13" s="7">
        <v>1484498</v>
      </c>
      <c r="L13" s="7">
        <v>39036390</v>
      </c>
      <c r="M13" s="5">
        <v>35596</v>
      </c>
      <c r="N13">
        <v>15104</v>
      </c>
      <c r="O13">
        <f t="shared" si="18"/>
        <v>20492</v>
      </c>
      <c r="P13">
        <f t="shared" si="19"/>
        <v>42.4317339026857</v>
      </c>
      <c r="Q13" s="6">
        <f t="shared" si="20"/>
        <v>57.5682660973143</v>
      </c>
      <c r="R13" s="5">
        <v>49716</v>
      </c>
      <c r="S13">
        <v>9828</v>
      </c>
      <c r="T13">
        <f t="shared" si="12"/>
        <v>39888</v>
      </c>
      <c r="U13">
        <f t="shared" si="13"/>
        <v>19.768283852280955</v>
      </c>
      <c r="V13" s="6">
        <f t="shared" si="14"/>
        <v>80.231716147719041</v>
      </c>
      <c r="W13" s="5">
        <v>1484498</v>
      </c>
      <c r="X13">
        <v>1424927</v>
      </c>
      <c r="Y13">
        <f t="shared" si="15"/>
        <v>59571</v>
      </c>
      <c r="Z13">
        <f t="shared" si="16"/>
        <v>95.987128308694253</v>
      </c>
      <c r="AA13" s="6">
        <f t="shared" si="17"/>
        <v>4.0128716913057483</v>
      </c>
      <c r="AB13">
        <v>23.396310211796401</v>
      </c>
      <c r="AC13">
        <v>558.11179461132599</v>
      </c>
      <c r="AD13">
        <v>675.68266097314302</v>
      </c>
      <c r="AE13" s="6">
        <v>1000</v>
      </c>
    </row>
    <row r="14" spans="1:32" x14ac:dyDescent="0.3">
      <c r="A14" s="7">
        <v>12</v>
      </c>
      <c r="B14">
        <v>128</v>
      </c>
      <c r="C14" s="7">
        <v>50</v>
      </c>
      <c r="D14" s="7">
        <v>2</v>
      </c>
      <c r="E14">
        <v>16</v>
      </c>
      <c r="F14" s="6">
        <v>2</v>
      </c>
      <c r="G14" s="5">
        <v>64</v>
      </c>
      <c r="H14" s="6">
        <v>4</v>
      </c>
      <c r="K14" s="7">
        <v>1484498</v>
      </c>
      <c r="L14" s="7">
        <v>77512954</v>
      </c>
      <c r="R14" s="5">
        <v>183008</v>
      </c>
      <c r="S14">
        <v>132485</v>
      </c>
      <c r="T14">
        <f t="shared" si="12"/>
        <v>50523</v>
      </c>
      <c r="U14">
        <f t="shared" si="13"/>
        <v>72.393010141633155</v>
      </c>
      <c r="V14" s="6">
        <f t="shared" si="14"/>
        <v>27.606989858366848</v>
      </c>
      <c r="W14" s="5">
        <v>1484498</v>
      </c>
      <c r="X14">
        <v>1277198</v>
      </c>
      <c r="Y14">
        <f t="shared" si="15"/>
        <v>207300</v>
      </c>
      <c r="Z14">
        <f t="shared" si="16"/>
        <v>86.035683443157211</v>
      </c>
      <c r="AA14" s="6">
        <f t="shared" si="17"/>
        <v>13.964316556842785</v>
      </c>
      <c r="AB14">
        <v>41.785565205473098</v>
      </c>
      <c r="AC14">
        <v>292.06989858366802</v>
      </c>
      <c r="AE14" s="6">
        <v>1000</v>
      </c>
    </row>
    <row r="15" spans="1:32" x14ac:dyDescent="0.3">
      <c r="A15" s="7">
        <v>13</v>
      </c>
      <c r="B15">
        <v>128</v>
      </c>
      <c r="C15" s="7">
        <v>50</v>
      </c>
      <c r="D15" s="7">
        <v>2</v>
      </c>
      <c r="E15">
        <v>32</v>
      </c>
      <c r="F15" s="6">
        <v>2</v>
      </c>
      <c r="G15" s="5">
        <v>64</v>
      </c>
      <c r="H15" s="6">
        <v>4</v>
      </c>
      <c r="K15" s="7">
        <v>1484498</v>
      </c>
      <c r="L15" s="7">
        <v>74174826</v>
      </c>
      <c r="R15" s="5">
        <v>118193</v>
      </c>
      <c r="S15">
        <v>69343</v>
      </c>
      <c r="T15">
        <f t="shared" si="12"/>
        <v>48850</v>
      </c>
      <c r="U15">
        <f t="shared" si="13"/>
        <v>58.66929513592175</v>
      </c>
      <c r="V15" s="6">
        <f t="shared" si="14"/>
        <v>41.330704864078243</v>
      </c>
      <c r="W15" s="5">
        <v>1484498</v>
      </c>
      <c r="X15">
        <v>1348775</v>
      </c>
      <c r="Y15">
        <f t="shared" si="15"/>
        <v>135723</v>
      </c>
      <c r="Z15">
        <f t="shared" si="16"/>
        <v>90.857313381358551</v>
      </c>
      <c r="AA15" s="6">
        <f t="shared" si="17"/>
        <v>9.1426866186414539</v>
      </c>
      <c r="AB15">
        <v>40.250198088965298</v>
      </c>
      <c r="AC15">
        <v>429.307048640782</v>
      </c>
      <c r="AE15" s="6">
        <v>1000</v>
      </c>
    </row>
    <row r="16" spans="1:32" x14ac:dyDescent="0.3">
      <c r="A16" s="7">
        <v>14</v>
      </c>
      <c r="B16">
        <v>128</v>
      </c>
      <c r="C16" s="7">
        <v>50</v>
      </c>
      <c r="D16" s="7">
        <v>2</v>
      </c>
      <c r="E16">
        <v>64</v>
      </c>
      <c r="F16" s="6">
        <v>2</v>
      </c>
      <c r="G16" s="5">
        <v>64</v>
      </c>
      <c r="H16" s="6">
        <v>4</v>
      </c>
      <c r="K16" s="7">
        <v>1484498</v>
      </c>
      <c r="L16" s="7">
        <v>57344970</v>
      </c>
      <c r="R16" s="5">
        <v>69854</v>
      </c>
      <c r="S16">
        <v>31989</v>
      </c>
      <c r="T16">
        <f t="shared" si="12"/>
        <v>37865</v>
      </c>
      <c r="U16">
        <f t="shared" si="13"/>
        <v>45.794084805451369</v>
      </c>
      <c r="V16" s="6">
        <f t="shared" si="14"/>
        <v>54.205915194548624</v>
      </c>
      <c r="W16" s="5">
        <v>1484498</v>
      </c>
      <c r="X16">
        <v>1402737</v>
      </c>
      <c r="Y16">
        <f t="shared" si="15"/>
        <v>81761</v>
      </c>
      <c r="Z16">
        <f t="shared" si="16"/>
        <v>94.492346907843597</v>
      </c>
      <c r="AA16" s="6">
        <f t="shared" si="17"/>
        <v>5.5076530921564064</v>
      </c>
      <c r="AB16">
        <v>31.7359621381873</v>
      </c>
      <c r="AC16">
        <v>558.05915194548595</v>
      </c>
      <c r="AE16" s="6">
        <v>1000</v>
      </c>
    </row>
    <row r="17" spans="1:31" x14ac:dyDescent="0.3">
      <c r="A17" s="7">
        <v>15</v>
      </c>
      <c r="B17">
        <v>128</v>
      </c>
      <c r="C17" s="7">
        <v>50</v>
      </c>
      <c r="D17" s="7">
        <v>2</v>
      </c>
      <c r="E17">
        <v>128</v>
      </c>
      <c r="F17" s="6">
        <v>2</v>
      </c>
      <c r="G17" s="5">
        <v>64</v>
      </c>
      <c r="H17" s="6">
        <v>4</v>
      </c>
      <c r="K17" s="7">
        <v>1484498</v>
      </c>
      <c r="L17" s="7">
        <v>39726058</v>
      </c>
      <c r="R17" s="5">
        <v>34137</v>
      </c>
      <c r="S17">
        <v>6974</v>
      </c>
      <c r="T17">
        <f t="shared" si="12"/>
        <v>27163</v>
      </c>
      <c r="U17">
        <f t="shared" si="13"/>
        <v>20.429446055599495</v>
      </c>
      <c r="V17" s="6">
        <f t="shared" si="14"/>
        <v>79.570553944400501</v>
      </c>
      <c r="W17" s="5">
        <v>1484498</v>
      </c>
      <c r="X17">
        <v>1442288</v>
      </c>
      <c r="Y17">
        <f t="shared" si="15"/>
        <v>42210</v>
      </c>
      <c r="Z17">
        <f t="shared" si="16"/>
        <v>97.156614559265151</v>
      </c>
      <c r="AA17" s="6">
        <f t="shared" si="17"/>
        <v>2.8433854407348478</v>
      </c>
      <c r="AB17">
        <v>24.079917130188999</v>
      </c>
      <c r="AC17">
        <v>811.70553944400501</v>
      </c>
      <c r="AE17" s="6">
        <v>1000</v>
      </c>
    </row>
    <row r="18" spans="1:31" x14ac:dyDescent="0.3">
      <c r="A18" s="7">
        <v>16</v>
      </c>
      <c r="B18">
        <v>128</v>
      </c>
      <c r="C18" s="7">
        <v>50</v>
      </c>
      <c r="D18" s="7">
        <v>2</v>
      </c>
      <c r="E18">
        <v>16</v>
      </c>
      <c r="F18" s="6">
        <v>4</v>
      </c>
      <c r="G18" s="5">
        <v>64</v>
      </c>
      <c r="H18" s="6">
        <v>4</v>
      </c>
      <c r="K18" s="7">
        <v>1484498</v>
      </c>
      <c r="L18" s="7">
        <v>74919114</v>
      </c>
      <c r="R18" s="5">
        <v>175816</v>
      </c>
      <c r="S18">
        <v>126920</v>
      </c>
      <c r="T18">
        <f t="shared" si="12"/>
        <v>48896</v>
      </c>
      <c r="U18">
        <f t="shared" si="13"/>
        <v>72.189106793465896</v>
      </c>
      <c r="V18" s="6">
        <f t="shared" si="14"/>
        <v>27.810893206534104</v>
      </c>
      <c r="W18" s="5">
        <v>1484498</v>
      </c>
      <c r="X18">
        <v>1289638</v>
      </c>
      <c r="Y18">
        <f t="shared" si="15"/>
        <v>194860</v>
      </c>
      <c r="Z18">
        <f t="shared" si="16"/>
        <v>86.873677162246082</v>
      </c>
      <c r="AA18" s="6">
        <f t="shared" si="17"/>
        <v>13.126322837753907</v>
      </c>
      <c r="AB18">
        <v>39.605687917566897</v>
      </c>
      <c r="AC18">
        <v>294.10893206534098</v>
      </c>
      <c r="AE18" s="6">
        <v>1000</v>
      </c>
    </row>
    <row r="19" spans="1:31" x14ac:dyDescent="0.3">
      <c r="A19" s="7">
        <v>17</v>
      </c>
      <c r="B19">
        <v>128</v>
      </c>
      <c r="C19" s="7">
        <v>50</v>
      </c>
      <c r="D19" s="7">
        <v>2</v>
      </c>
      <c r="E19">
        <v>16</v>
      </c>
      <c r="F19" s="6">
        <v>8</v>
      </c>
      <c r="G19" s="5">
        <v>64</v>
      </c>
      <c r="H19" s="6">
        <v>4</v>
      </c>
      <c r="K19" s="7">
        <v>1484498</v>
      </c>
      <c r="L19" s="7">
        <v>76811930</v>
      </c>
      <c r="R19" s="5">
        <v>162226</v>
      </c>
      <c r="S19">
        <v>111379</v>
      </c>
      <c r="T19">
        <f t="shared" si="12"/>
        <v>50847</v>
      </c>
      <c r="U19">
        <f t="shared" si="13"/>
        <v>68.656688816835782</v>
      </c>
      <c r="V19" s="6">
        <f t="shared" si="14"/>
        <v>31.343311183164229</v>
      </c>
      <c r="W19" s="5">
        <v>1484498</v>
      </c>
      <c r="X19">
        <v>1304551</v>
      </c>
      <c r="Y19">
        <f t="shared" si="15"/>
        <v>179947</v>
      </c>
      <c r="Z19">
        <f t="shared" si="16"/>
        <v>87.878259182565415</v>
      </c>
      <c r="AA19" s="6">
        <f t="shared" si="17"/>
        <v>12.12174081743458</v>
      </c>
      <c r="AB19">
        <v>40.933027983041001</v>
      </c>
      <c r="AC19">
        <v>329.43311183164201</v>
      </c>
      <c r="AE19" s="6">
        <v>1000</v>
      </c>
    </row>
    <row r="20" spans="1:31" x14ac:dyDescent="0.3">
      <c r="A20" s="7">
        <v>18</v>
      </c>
      <c r="B20">
        <v>128</v>
      </c>
      <c r="C20" s="7">
        <v>50</v>
      </c>
      <c r="D20" s="7">
        <v>2</v>
      </c>
      <c r="E20">
        <v>32</v>
      </c>
      <c r="F20" s="6">
        <v>4</v>
      </c>
      <c r="G20" s="5">
        <v>64</v>
      </c>
      <c r="H20" s="6">
        <v>4</v>
      </c>
      <c r="K20" s="7">
        <v>1484498</v>
      </c>
      <c r="L20" s="7">
        <v>72403682</v>
      </c>
      <c r="R20" s="5">
        <v>119897</v>
      </c>
      <c r="S20">
        <v>72654</v>
      </c>
      <c r="T20">
        <f t="shared" si="12"/>
        <v>47243</v>
      </c>
      <c r="U20">
        <f t="shared" si="13"/>
        <v>60.59701243567396</v>
      </c>
      <c r="V20" s="6">
        <f t="shared" si="14"/>
        <v>39.402987564326047</v>
      </c>
      <c r="W20" s="5">
        <v>1484498</v>
      </c>
      <c r="X20">
        <v>1347282</v>
      </c>
      <c r="Y20">
        <f t="shared" si="15"/>
        <v>137216</v>
      </c>
      <c r="Z20">
        <f t="shared" si="16"/>
        <v>90.75674066250005</v>
      </c>
      <c r="AA20" s="6">
        <f t="shared" si="17"/>
        <v>9.2432593374999499</v>
      </c>
      <c r="AB20">
        <v>38.9001247669351</v>
      </c>
      <c r="AC20">
        <v>410.02987564326003</v>
      </c>
      <c r="AE20" s="6">
        <v>1000</v>
      </c>
    </row>
    <row r="21" spans="1:31" x14ac:dyDescent="0.3">
      <c r="A21" s="7">
        <v>19</v>
      </c>
      <c r="B21">
        <v>128</v>
      </c>
      <c r="C21" s="7">
        <v>50</v>
      </c>
      <c r="D21" s="7">
        <v>2</v>
      </c>
      <c r="E21">
        <v>32</v>
      </c>
      <c r="F21" s="6">
        <v>8</v>
      </c>
      <c r="G21" s="5">
        <v>64</v>
      </c>
      <c r="H21" s="6">
        <v>4</v>
      </c>
      <c r="K21" s="7">
        <v>1484496</v>
      </c>
      <c r="L21" s="7">
        <v>71400296</v>
      </c>
      <c r="R21" s="5">
        <v>102016</v>
      </c>
      <c r="S21">
        <v>53376</v>
      </c>
      <c r="T21">
        <f t="shared" si="12"/>
        <v>48640</v>
      </c>
      <c r="U21">
        <f t="shared" si="13"/>
        <v>52.321204516938522</v>
      </c>
      <c r="V21" s="6">
        <f t="shared" si="14"/>
        <v>47.678795483061478</v>
      </c>
      <c r="W21" s="5">
        <v>1484496</v>
      </c>
      <c r="X21">
        <v>1366323</v>
      </c>
      <c r="Y21">
        <f t="shared" si="15"/>
        <v>118173</v>
      </c>
      <c r="Z21">
        <f t="shared" si="16"/>
        <v>92.039520483719727</v>
      </c>
      <c r="AA21" s="6">
        <f t="shared" si="17"/>
        <v>7.9604795162802739</v>
      </c>
      <c r="AB21">
        <v>40.228284202987503</v>
      </c>
      <c r="AC21">
        <v>492.78795483061401</v>
      </c>
      <c r="AE21" s="6">
        <v>1000</v>
      </c>
    </row>
    <row r="22" spans="1:31" x14ac:dyDescent="0.3">
      <c r="A22" s="7">
        <v>20</v>
      </c>
      <c r="B22">
        <v>128</v>
      </c>
      <c r="C22" s="7">
        <v>50</v>
      </c>
      <c r="D22" s="7">
        <v>2</v>
      </c>
      <c r="E22">
        <v>64</v>
      </c>
      <c r="F22" s="6">
        <v>4</v>
      </c>
      <c r="G22" s="5">
        <v>64</v>
      </c>
      <c r="H22" s="6">
        <v>4</v>
      </c>
      <c r="K22" s="7">
        <v>1484496</v>
      </c>
      <c r="L22" s="7">
        <v>64343592</v>
      </c>
      <c r="R22" s="5">
        <v>56972</v>
      </c>
      <c r="S22">
        <v>13523</v>
      </c>
      <c r="T22">
        <f t="shared" si="12"/>
        <v>43449</v>
      </c>
      <c r="U22">
        <f t="shared" si="13"/>
        <v>23.736221301692058</v>
      </c>
      <c r="V22" s="6">
        <f t="shared" si="14"/>
        <v>76.263778698307931</v>
      </c>
      <c r="W22" s="5">
        <v>1484496</v>
      </c>
      <c r="X22">
        <v>1416973</v>
      </c>
      <c r="Y22">
        <f t="shared" si="15"/>
        <v>67523</v>
      </c>
      <c r="Z22">
        <f t="shared" si="16"/>
        <v>95.451452883672303</v>
      </c>
      <c r="AA22" s="6">
        <f t="shared" si="17"/>
        <v>4.548547116327696</v>
      </c>
      <c r="AB22">
        <v>36.4167066064566</v>
      </c>
      <c r="AC22">
        <v>778.63778698307897</v>
      </c>
      <c r="AE22" s="6">
        <v>1000</v>
      </c>
    </row>
    <row r="23" spans="1:31" s="10" customFormat="1" ht="15" thickBot="1" x14ac:dyDescent="0.35">
      <c r="A23" s="11">
        <v>21</v>
      </c>
      <c r="B23" s="10">
        <v>128</v>
      </c>
      <c r="C23" s="11">
        <v>50</v>
      </c>
      <c r="D23" s="11">
        <v>2</v>
      </c>
      <c r="E23" s="10">
        <v>64</v>
      </c>
      <c r="F23" s="13">
        <v>8</v>
      </c>
      <c r="G23" s="12">
        <v>64</v>
      </c>
      <c r="H23" s="13">
        <v>4</v>
      </c>
      <c r="I23" s="12"/>
      <c r="J23" s="13"/>
      <c r="K23" s="11">
        <v>1484496</v>
      </c>
      <c r="L23" s="11">
        <v>57938200</v>
      </c>
      <c r="M23" s="12"/>
      <c r="Q23" s="13"/>
      <c r="R23" s="12">
        <v>51235</v>
      </c>
      <c r="S23" s="10">
        <v>11359</v>
      </c>
      <c r="T23" s="10">
        <f t="shared" si="12"/>
        <v>39876</v>
      </c>
      <c r="U23" s="10">
        <f t="shared" si="13"/>
        <v>22.17039133404899</v>
      </c>
      <c r="V23" s="13">
        <f t="shared" si="14"/>
        <v>77.829608665951014</v>
      </c>
      <c r="W23" s="12">
        <v>1484496</v>
      </c>
      <c r="X23" s="10">
        <v>1423396</v>
      </c>
      <c r="Y23" s="10">
        <f t="shared" si="15"/>
        <v>61100</v>
      </c>
      <c r="Z23" s="10">
        <f t="shared" si="16"/>
        <v>95.884124982485645</v>
      </c>
      <c r="AA23" s="13">
        <f t="shared" si="17"/>
        <v>4.1158750175143615</v>
      </c>
      <c r="AB23" s="10">
        <v>33.692234195913002</v>
      </c>
      <c r="AC23" s="10">
        <v>794.29608665951002</v>
      </c>
      <c r="AE23" s="13">
        <v>1000</v>
      </c>
    </row>
    <row r="24" spans="1:31" x14ac:dyDescent="0.3">
      <c r="A24" s="7">
        <v>22</v>
      </c>
      <c r="B24">
        <v>128</v>
      </c>
      <c r="C24" s="7">
        <v>100</v>
      </c>
      <c r="D24" s="7">
        <v>3</v>
      </c>
      <c r="E24">
        <v>16</v>
      </c>
      <c r="F24" s="6">
        <v>2</v>
      </c>
      <c r="G24" s="5">
        <v>64</v>
      </c>
      <c r="H24" s="6">
        <v>4</v>
      </c>
      <c r="I24" s="5">
        <v>256</v>
      </c>
      <c r="J24" s="6">
        <v>8</v>
      </c>
      <c r="K24" s="7">
        <v>1484512</v>
      </c>
      <c r="L24" s="7">
        <v>43834844</v>
      </c>
      <c r="M24" s="5">
        <v>48399</v>
      </c>
      <c r="N24">
        <v>28792</v>
      </c>
      <c r="O24">
        <f t="shared" ref="O24:O34" si="21">M24-N24</f>
        <v>19607</v>
      </c>
      <c r="P24">
        <f t="shared" ref="P24:P34" si="22">N24/M24*100</f>
        <v>59.488832413892844</v>
      </c>
      <c r="Q24" s="6">
        <f t="shared" ref="Q24:Q34" si="23">O24/M24*100</f>
        <v>40.511167586107149</v>
      </c>
      <c r="R24" s="5">
        <v>181829</v>
      </c>
      <c r="S24">
        <v>130630</v>
      </c>
      <c r="T24">
        <f t="shared" ref="T24:T36" si="24">R24-S24</f>
        <v>51199</v>
      </c>
      <c r="U24">
        <f t="shared" ref="U24:U36" si="25">S24/R24*100</f>
        <v>71.842225387589437</v>
      </c>
      <c r="V24" s="6">
        <f t="shared" ref="V24:V36" si="26">T24/R24*100</f>
        <v>28.157774612410563</v>
      </c>
      <c r="W24" s="5">
        <v>1484512</v>
      </c>
      <c r="X24">
        <v>1277329</v>
      </c>
      <c r="Y24">
        <f t="shared" ref="Y24:Y36" si="27">W24-X24</f>
        <v>207183</v>
      </c>
      <c r="Z24">
        <f t="shared" ref="Z24:Z36" si="28">X24/W24*100</f>
        <v>86.043696514410115</v>
      </c>
      <c r="AA24" s="6">
        <f t="shared" ref="AA24:AA36" si="29">Y24/W24*100</f>
        <v>13.956303485589878</v>
      </c>
      <c r="AB24">
        <v>23.082808800817102</v>
      </c>
      <c r="AC24">
        <v>158.22820722993001</v>
      </c>
      <c r="AD24">
        <v>505.11167586107098</v>
      </c>
      <c r="AE24" s="6">
        <v>1000</v>
      </c>
    </row>
    <row r="25" spans="1:31" x14ac:dyDescent="0.3">
      <c r="A25" s="7">
        <v>23</v>
      </c>
      <c r="B25">
        <v>128</v>
      </c>
      <c r="C25" s="7">
        <v>100</v>
      </c>
      <c r="D25" s="7">
        <v>3</v>
      </c>
      <c r="E25">
        <v>32</v>
      </c>
      <c r="F25" s="6">
        <v>2</v>
      </c>
      <c r="G25" s="5">
        <v>64</v>
      </c>
      <c r="H25" s="6">
        <v>4</v>
      </c>
      <c r="I25" s="5">
        <v>256</v>
      </c>
      <c r="J25" s="6">
        <v>8</v>
      </c>
      <c r="K25" s="7">
        <v>1484512</v>
      </c>
      <c r="L25" s="7">
        <v>42225928</v>
      </c>
      <c r="M25" s="5">
        <v>45032</v>
      </c>
      <c r="N25">
        <v>24892</v>
      </c>
      <c r="O25">
        <f t="shared" si="21"/>
        <v>20140</v>
      </c>
      <c r="P25">
        <f t="shared" si="22"/>
        <v>55.276248001421216</v>
      </c>
      <c r="Q25" s="6">
        <f t="shared" si="23"/>
        <v>44.723751998578784</v>
      </c>
      <c r="R25" s="5">
        <v>119276</v>
      </c>
      <c r="S25">
        <v>70386</v>
      </c>
      <c r="T25">
        <f t="shared" si="24"/>
        <v>48890</v>
      </c>
      <c r="U25">
        <f t="shared" si="25"/>
        <v>59.011033233844188</v>
      </c>
      <c r="V25" s="6">
        <f t="shared" si="26"/>
        <v>40.988966766155805</v>
      </c>
      <c r="W25" s="5">
        <v>1484512</v>
      </c>
      <c r="X25">
        <v>1348420</v>
      </c>
      <c r="Y25">
        <f t="shared" si="27"/>
        <v>136092</v>
      </c>
      <c r="Z25">
        <f t="shared" si="28"/>
        <v>90.832542950141189</v>
      </c>
      <c r="AA25" s="6">
        <f t="shared" si="29"/>
        <v>9.1674570498588093</v>
      </c>
      <c r="AB25">
        <v>23.030041489412</v>
      </c>
      <c r="AC25">
        <v>240.307005198909</v>
      </c>
      <c r="AD25">
        <v>547.237519985787</v>
      </c>
      <c r="AE25" s="6">
        <v>1000</v>
      </c>
    </row>
    <row r="26" spans="1:31" x14ac:dyDescent="0.3">
      <c r="A26" s="7">
        <v>24</v>
      </c>
      <c r="B26">
        <v>128</v>
      </c>
      <c r="C26" s="7">
        <v>100</v>
      </c>
      <c r="D26" s="7">
        <v>3</v>
      </c>
      <c r="E26">
        <v>64</v>
      </c>
      <c r="F26" s="6">
        <v>2</v>
      </c>
      <c r="G26" s="5">
        <v>64</v>
      </c>
      <c r="H26" s="6">
        <v>4</v>
      </c>
      <c r="I26" s="5">
        <v>256</v>
      </c>
      <c r="J26" s="6">
        <v>8</v>
      </c>
      <c r="K26" s="7">
        <v>1484512</v>
      </c>
      <c r="L26" s="7">
        <v>39649236</v>
      </c>
      <c r="M26" s="5">
        <v>34599</v>
      </c>
      <c r="N26">
        <v>14238</v>
      </c>
      <c r="O26">
        <f t="shared" si="21"/>
        <v>20361</v>
      </c>
      <c r="P26">
        <f t="shared" si="22"/>
        <v>41.151478366426772</v>
      </c>
      <c r="Q26" s="6">
        <f t="shared" si="23"/>
        <v>58.848521633573228</v>
      </c>
      <c r="R26" s="5">
        <v>73606</v>
      </c>
      <c r="S26">
        <v>35462</v>
      </c>
      <c r="T26">
        <f t="shared" si="24"/>
        <v>38144</v>
      </c>
      <c r="U26">
        <f t="shared" si="25"/>
        <v>48.178137651821864</v>
      </c>
      <c r="V26" s="6">
        <f t="shared" si="26"/>
        <v>51.821862348178136</v>
      </c>
      <c r="W26" s="5">
        <v>1484512</v>
      </c>
      <c r="X26">
        <v>1399658</v>
      </c>
      <c r="Y26">
        <f t="shared" si="27"/>
        <v>84854</v>
      </c>
      <c r="Z26">
        <f t="shared" si="28"/>
        <v>94.284047552326953</v>
      </c>
      <c r="AA26" s="6">
        <f t="shared" si="29"/>
        <v>5.7159524476730406</v>
      </c>
      <c r="AB26">
        <v>22.3082625519564</v>
      </c>
      <c r="AC26">
        <v>372.78586109705901</v>
      </c>
      <c r="AD26">
        <v>688.48521633573205</v>
      </c>
      <c r="AE26" s="6">
        <v>1000</v>
      </c>
    </row>
    <row r="27" spans="1:31" x14ac:dyDescent="0.3">
      <c r="A27" s="7">
        <v>25</v>
      </c>
      <c r="B27">
        <v>128</v>
      </c>
      <c r="C27" s="7">
        <v>100</v>
      </c>
      <c r="D27" s="7">
        <v>3</v>
      </c>
      <c r="E27">
        <v>16</v>
      </c>
      <c r="F27" s="6">
        <v>4</v>
      </c>
      <c r="G27" s="5">
        <v>64</v>
      </c>
      <c r="H27" s="6">
        <v>4</v>
      </c>
      <c r="I27" s="5">
        <v>256</v>
      </c>
      <c r="J27" s="6">
        <v>8</v>
      </c>
      <c r="K27" s="7">
        <v>1484512</v>
      </c>
      <c r="L27" s="7">
        <v>43288300</v>
      </c>
      <c r="M27" s="5">
        <v>46317</v>
      </c>
      <c r="N27">
        <v>26888</v>
      </c>
      <c r="O27">
        <f t="shared" si="21"/>
        <v>19429</v>
      </c>
      <c r="P27">
        <f t="shared" si="22"/>
        <v>58.052119092341904</v>
      </c>
      <c r="Q27" s="6">
        <f t="shared" si="23"/>
        <v>41.947880907658096</v>
      </c>
      <c r="R27" s="5">
        <v>173689</v>
      </c>
      <c r="S27">
        <v>124275</v>
      </c>
      <c r="T27">
        <f t="shared" si="24"/>
        <v>49414</v>
      </c>
      <c r="U27">
        <f t="shared" si="25"/>
        <v>71.550299673554449</v>
      </c>
      <c r="V27" s="6">
        <f t="shared" si="26"/>
        <v>28.449700326445544</v>
      </c>
      <c r="W27" s="5">
        <f t="shared" ref="W27" si="30">K27</f>
        <v>1484512</v>
      </c>
      <c r="X27">
        <v>1289338</v>
      </c>
      <c r="Y27">
        <f t="shared" si="27"/>
        <v>195174</v>
      </c>
      <c r="Z27">
        <f t="shared" si="28"/>
        <v>86.852649220754031</v>
      </c>
      <c r="AA27" s="6">
        <f t="shared" si="29"/>
        <v>13.147350779245976</v>
      </c>
      <c r="AB27">
        <v>22.5340674610508</v>
      </c>
      <c r="AC27">
        <v>163.79016444167499</v>
      </c>
      <c r="AD27">
        <v>519.478809076581</v>
      </c>
      <c r="AE27" s="6">
        <v>1000</v>
      </c>
    </row>
    <row r="28" spans="1:31" s="10" customFormat="1" ht="15" thickBot="1" x14ac:dyDescent="0.35">
      <c r="A28" s="11">
        <v>26</v>
      </c>
      <c r="B28" s="10">
        <v>128</v>
      </c>
      <c r="C28" s="11">
        <v>100</v>
      </c>
      <c r="D28" s="11">
        <v>3</v>
      </c>
      <c r="E28" s="10">
        <v>16</v>
      </c>
      <c r="F28" s="13">
        <v>8</v>
      </c>
      <c r="G28" s="12">
        <v>64</v>
      </c>
      <c r="H28" s="13">
        <v>4</v>
      </c>
      <c r="I28" s="12">
        <v>256</v>
      </c>
      <c r="J28" s="13">
        <v>8</v>
      </c>
      <c r="K28" s="11">
        <v>1484512</v>
      </c>
      <c r="L28" s="11">
        <v>42966844</v>
      </c>
      <c r="M28" s="12">
        <v>46178</v>
      </c>
      <c r="N28" s="10">
        <v>26435</v>
      </c>
      <c r="O28" s="10">
        <f t="shared" si="21"/>
        <v>19743</v>
      </c>
      <c r="P28" s="10">
        <f t="shared" si="22"/>
        <v>57.2458746589285</v>
      </c>
      <c r="Q28" s="13">
        <f t="shared" si="23"/>
        <v>42.754125341071507</v>
      </c>
      <c r="R28" s="12">
        <v>162734</v>
      </c>
      <c r="S28" s="10">
        <v>112644</v>
      </c>
      <c r="T28" s="10">
        <f t="shared" si="24"/>
        <v>50090</v>
      </c>
      <c r="U28" s="10">
        <f t="shared" si="25"/>
        <v>69.219708235525459</v>
      </c>
      <c r="V28" s="13">
        <f t="shared" si="26"/>
        <v>30.780291764474544</v>
      </c>
      <c r="W28" s="12">
        <f>K29</f>
        <v>1973559</v>
      </c>
      <c r="X28" s="10">
        <v>1303314</v>
      </c>
      <c r="Y28" s="10">
        <f t="shared" si="27"/>
        <v>670245</v>
      </c>
      <c r="Z28" s="10">
        <f t="shared" si="28"/>
        <v>66.038765499283272</v>
      </c>
      <c r="AA28" s="13">
        <f t="shared" si="29"/>
        <v>33.961234500716728</v>
      </c>
      <c r="AB28" s="10">
        <v>22.772724223785598</v>
      </c>
      <c r="AC28" s="10">
        <v>178.378736977784</v>
      </c>
      <c r="AD28" s="10">
        <v>527.54125341071494</v>
      </c>
      <c r="AE28" s="13">
        <v>1000</v>
      </c>
    </row>
    <row r="29" spans="1:31" x14ac:dyDescent="0.3">
      <c r="A29" s="7">
        <v>27</v>
      </c>
      <c r="B29">
        <v>150</v>
      </c>
      <c r="C29" s="7">
        <v>50</v>
      </c>
      <c r="D29" s="7">
        <v>3</v>
      </c>
      <c r="E29">
        <v>16</v>
      </c>
      <c r="F29" s="6">
        <v>2</v>
      </c>
      <c r="G29" s="5">
        <v>64</v>
      </c>
      <c r="H29" s="6">
        <v>4</v>
      </c>
      <c r="I29" s="5">
        <v>256</v>
      </c>
      <c r="J29" s="6">
        <v>8</v>
      </c>
      <c r="K29" s="7">
        <v>1973559</v>
      </c>
      <c r="L29" s="7">
        <v>58115187</v>
      </c>
      <c r="M29" s="5">
        <v>62196</v>
      </c>
      <c r="N29">
        <v>35463</v>
      </c>
      <c r="O29">
        <f t="shared" si="21"/>
        <v>26733</v>
      </c>
      <c r="P29">
        <f t="shared" si="22"/>
        <v>57.018136214547553</v>
      </c>
      <c r="Q29" s="6">
        <f t="shared" si="23"/>
        <v>42.98186378545244</v>
      </c>
      <c r="R29" s="5">
        <v>213969</v>
      </c>
      <c r="S29">
        <v>146660</v>
      </c>
      <c r="T29">
        <f t="shared" si="24"/>
        <v>67309</v>
      </c>
      <c r="U29">
        <f t="shared" si="25"/>
        <v>68.542639354298984</v>
      </c>
      <c r="V29" s="6">
        <f t="shared" si="26"/>
        <v>31.457360645701009</v>
      </c>
      <c r="W29" s="5">
        <v>1973559</v>
      </c>
      <c r="X29">
        <v>1729367</v>
      </c>
      <c r="Y29">
        <f t="shared" si="27"/>
        <v>244192</v>
      </c>
      <c r="Z29">
        <f t="shared" si="28"/>
        <v>87.626820378818167</v>
      </c>
      <c r="AA29" s="6">
        <f t="shared" si="29"/>
        <v>12.373179621181835</v>
      </c>
      <c r="AB29">
        <v>23.6017110295154</v>
      </c>
      <c r="AC29">
        <v>182.66695967803801</v>
      </c>
      <c r="AD29">
        <v>529.81863785452401</v>
      </c>
      <c r="AE29" s="6">
        <v>1000</v>
      </c>
    </row>
    <row r="30" spans="1:31" x14ac:dyDescent="0.3">
      <c r="A30" s="7">
        <v>28</v>
      </c>
      <c r="B30">
        <v>150</v>
      </c>
      <c r="C30" s="7">
        <v>50</v>
      </c>
      <c r="D30" s="7">
        <v>3</v>
      </c>
      <c r="E30">
        <v>32</v>
      </c>
      <c r="F30" s="6">
        <v>2</v>
      </c>
      <c r="G30" s="5">
        <v>64</v>
      </c>
      <c r="H30" s="6">
        <v>4</v>
      </c>
      <c r="I30" s="5">
        <v>256</v>
      </c>
      <c r="J30" s="6">
        <v>8</v>
      </c>
      <c r="K30" s="7">
        <v>1973559</v>
      </c>
      <c r="L30" s="7">
        <v>56399783</v>
      </c>
      <c r="M30" s="5">
        <v>58152</v>
      </c>
      <c r="N30">
        <v>30717</v>
      </c>
      <c r="O30">
        <f t="shared" si="21"/>
        <v>27435</v>
      </c>
      <c r="P30">
        <f t="shared" si="22"/>
        <v>52.821914981427987</v>
      </c>
      <c r="Q30" s="6">
        <f t="shared" si="23"/>
        <v>47.17808501857202</v>
      </c>
      <c r="R30" s="5">
        <v>130088</v>
      </c>
      <c r="S30">
        <v>67002</v>
      </c>
      <c r="T30">
        <f t="shared" si="24"/>
        <v>63086</v>
      </c>
      <c r="U30">
        <f t="shared" si="25"/>
        <v>51.505134985548239</v>
      </c>
      <c r="V30" s="6">
        <f t="shared" si="26"/>
        <v>48.494865014451754</v>
      </c>
      <c r="W30" s="5">
        <f t="shared" ref="W30:W36" si="31">K30</f>
        <v>1973559</v>
      </c>
      <c r="X30">
        <v>1820243</v>
      </c>
      <c r="Y30">
        <f t="shared" si="27"/>
        <v>153316</v>
      </c>
      <c r="Z30">
        <f t="shared" si="28"/>
        <v>92.231496499471248</v>
      </c>
      <c r="AA30" s="6">
        <f t="shared" si="29"/>
        <v>7.7685035005287411</v>
      </c>
      <c r="AB30">
        <v>23.7838051109199</v>
      </c>
      <c r="AC30">
        <v>293.28435147604898</v>
      </c>
      <c r="AD30">
        <v>571.78085018572006</v>
      </c>
      <c r="AE30" s="6">
        <v>1000</v>
      </c>
    </row>
    <row r="31" spans="1:31" x14ac:dyDescent="0.3">
      <c r="A31" s="7">
        <v>29</v>
      </c>
      <c r="B31">
        <v>150</v>
      </c>
      <c r="C31" s="7">
        <v>50</v>
      </c>
      <c r="D31" s="7">
        <v>3</v>
      </c>
      <c r="E31">
        <v>64</v>
      </c>
      <c r="F31" s="6">
        <v>2</v>
      </c>
      <c r="G31" s="5">
        <v>64</v>
      </c>
      <c r="H31" s="6">
        <v>4</v>
      </c>
      <c r="I31" s="5">
        <v>256</v>
      </c>
      <c r="J31" s="6">
        <v>8</v>
      </c>
      <c r="K31" s="7">
        <v>1973559</v>
      </c>
      <c r="L31" s="7">
        <v>53242735</v>
      </c>
      <c r="M31" s="5">
        <v>46255</v>
      </c>
      <c r="N31">
        <v>18716</v>
      </c>
      <c r="O31">
        <f t="shared" si="21"/>
        <v>27539</v>
      </c>
      <c r="P31">
        <f t="shared" si="22"/>
        <v>40.462652686196087</v>
      </c>
      <c r="Q31" s="6">
        <f t="shared" si="23"/>
        <v>59.537347313803913</v>
      </c>
      <c r="R31" s="5">
        <v>76637</v>
      </c>
      <c r="S31">
        <v>26117</v>
      </c>
      <c r="T31">
        <f t="shared" si="24"/>
        <v>50520</v>
      </c>
      <c r="U31">
        <f t="shared" si="25"/>
        <v>34.078839202995944</v>
      </c>
      <c r="V31" s="6">
        <f t="shared" si="26"/>
        <v>65.921160797004063</v>
      </c>
      <c r="W31" s="5">
        <f t="shared" si="31"/>
        <v>1973559</v>
      </c>
      <c r="X31">
        <v>1881166</v>
      </c>
      <c r="Y31">
        <f t="shared" si="27"/>
        <v>92393</v>
      </c>
      <c r="Z31">
        <f t="shared" si="28"/>
        <v>95.318457669621225</v>
      </c>
      <c r="AA31" s="6">
        <f t="shared" si="29"/>
        <v>4.6815423303787727</v>
      </c>
      <c r="AB31">
        <v>23.209155607740499</v>
      </c>
      <c r="AC31">
        <v>474.39826536703799</v>
      </c>
      <c r="AD31">
        <v>695.373473138039</v>
      </c>
      <c r="AE31" s="6">
        <v>1000</v>
      </c>
    </row>
    <row r="32" spans="1:31" x14ac:dyDescent="0.3">
      <c r="A32" s="7">
        <v>30</v>
      </c>
      <c r="B32">
        <v>150</v>
      </c>
      <c r="C32" s="7">
        <v>50</v>
      </c>
      <c r="D32" s="7">
        <v>3</v>
      </c>
      <c r="E32">
        <v>16</v>
      </c>
      <c r="F32" s="6">
        <v>4</v>
      </c>
      <c r="G32" s="5">
        <v>64</v>
      </c>
      <c r="H32" s="6">
        <v>4</v>
      </c>
      <c r="I32" s="5">
        <v>256</v>
      </c>
      <c r="J32" s="6">
        <v>8</v>
      </c>
      <c r="K32" s="7">
        <v>1973559</v>
      </c>
      <c r="L32" s="7">
        <v>58330811</v>
      </c>
      <c r="M32" s="5">
        <v>61461</v>
      </c>
      <c r="N32">
        <v>34715</v>
      </c>
      <c r="O32">
        <f t="shared" si="21"/>
        <v>26746</v>
      </c>
      <c r="P32">
        <f t="shared" si="22"/>
        <v>56.482972942190976</v>
      </c>
      <c r="Q32" s="6">
        <f t="shared" si="23"/>
        <v>43.517027057809017</v>
      </c>
      <c r="R32" s="5">
        <v>225696</v>
      </c>
      <c r="S32">
        <v>160104</v>
      </c>
      <c r="T32">
        <f t="shared" si="24"/>
        <v>65592</v>
      </c>
      <c r="U32">
        <f t="shared" si="25"/>
        <v>70.937898766482348</v>
      </c>
      <c r="V32" s="6">
        <f t="shared" si="26"/>
        <v>29.062101233517652</v>
      </c>
      <c r="W32" s="5">
        <f t="shared" si="31"/>
        <v>1973559</v>
      </c>
      <c r="X32">
        <v>1720130</v>
      </c>
      <c r="Y32">
        <f t="shared" si="27"/>
        <v>253429</v>
      </c>
      <c r="Z32">
        <f t="shared" si="28"/>
        <v>87.158782686506967</v>
      </c>
      <c r="AA32" s="6">
        <f t="shared" si="29"/>
        <v>12.841217313493033</v>
      </c>
      <c r="AB32">
        <v>23.026761672473999</v>
      </c>
      <c r="AC32">
        <v>171.53172580709401</v>
      </c>
      <c r="AD32">
        <v>535.17027057809003</v>
      </c>
      <c r="AE32" s="6">
        <v>1000</v>
      </c>
    </row>
    <row r="33" spans="1:83" s="10" customFormat="1" ht="15" thickBot="1" x14ac:dyDescent="0.35">
      <c r="A33" s="11">
        <v>31</v>
      </c>
      <c r="B33" s="10">
        <v>150</v>
      </c>
      <c r="C33" s="11">
        <v>50</v>
      </c>
      <c r="D33" s="11">
        <v>3</v>
      </c>
      <c r="E33" s="10">
        <v>16</v>
      </c>
      <c r="F33" s="13">
        <v>8</v>
      </c>
      <c r="G33" s="12">
        <v>64</v>
      </c>
      <c r="H33" s="13">
        <v>4</v>
      </c>
      <c r="I33" s="12">
        <v>256</v>
      </c>
      <c r="J33" s="13">
        <v>8</v>
      </c>
      <c r="K33" s="11">
        <v>1973559</v>
      </c>
      <c r="L33" s="11">
        <v>57076747</v>
      </c>
      <c r="M33" s="12">
        <v>60165</v>
      </c>
      <c r="N33" s="10">
        <v>33200</v>
      </c>
      <c r="O33" s="10">
        <f t="shared" si="21"/>
        <v>26965</v>
      </c>
      <c r="P33" s="10">
        <f t="shared" si="22"/>
        <v>55.181583977395498</v>
      </c>
      <c r="Q33" s="13">
        <f t="shared" si="23"/>
        <v>44.818416022604509</v>
      </c>
      <c r="R33" s="12">
        <v>183960</v>
      </c>
      <c r="S33" s="10">
        <v>119457</v>
      </c>
      <c r="T33" s="10">
        <f t="shared" si="24"/>
        <v>64503</v>
      </c>
      <c r="U33" s="10">
        <f t="shared" si="25"/>
        <v>64.936399217221137</v>
      </c>
      <c r="V33" s="13">
        <f t="shared" si="26"/>
        <v>35.063600782778863</v>
      </c>
      <c r="W33" s="12">
        <f t="shared" si="31"/>
        <v>1973559</v>
      </c>
      <c r="X33" s="10">
        <v>1768408</v>
      </c>
      <c r="Y33" s="10">
        <f t="shared" si="27"/>
        <v>205151</v>
      </c>
      <c r="Z33" s="10">
        <f t="shared" si="28"/>
        <v>89.605023209339066</v>
      </c>
      <c r="AA33" s="13">
        <f t="shared" si="29"/>
        <v>10.394976790660932</v>
      </c>
      <c r="AB33" s="10">
        <v>22.643703991432801</v>
      </c>
      <c r="AC33" s="10">
        <v>208.21310549608901</v>
      </c>
      <c r="AD33" s="10">
        <v>548.18416022604504</v>
      </c>
      <c r="AE33" s="13">
        <v>1000</v>
      </c>
    </row>
    <row r="34" spans="1:83" x14ac:dyDescent="0.3">
      <c r="A34" s="7">
        <v>32</v>
      </c>
      <c r="B34">
        <v>150</v>
      </c>
      <c r="C34" s="7">
        <v>100</v>
      </c>
      <c r="D34" s="7">
        <v>3</v>
      </c>
      <c r="E34">
        <v>16</v>
      </c>
      <c r="F34" s="6">
        <v>2</v>
      </c>
      <c r="G34" s="5">
        <v>64</v>
      </c>
      <c r="H34" s="6">
        <v>4</v>
      </c>
      <c r="I34" s="5">
        <v>256</v>
      </c>
      <c r="J34" s="6">
        <v>8</v>
      </c>
      <c r="K34" s="7">
        <v>1973593</v>
      </c>
      <c r="L34" s="7">
        <v>56628837</v>
      </c>
      <c r="M34" s="5">
        <v>60846</v>
      </c>
      <c r="N34">
        <v>34008</v>
      </c>
      <c r="O34">
        <f t="shared" si="21"/>
        <v>26838</v>
      </c>
      <c r="P34">
        <f t="shared" si="22"/>
        <v>55.891923873385267</v>
      </c>
      <c r="Q34" s="6">
        <f t="shared" si="23"/>
        <v>44.108076126614733</v>
      </c>
      <c r="R34" s="5">
        <v>214423</v>
      </c>
      <c r="S34">
        <v>148949</v>
      </c>
      <c r="T34">
        <f t="shared" si="24"/>
        <v>65474</v>
      </c>
      <c r="U34">
        <f t="shared" si="25"/>
        <v>69.465029404494842</v>
      </c>
      <c r="V34" s="6">
        <f t="shared" si="26"/>
        <v>30.534970595505147</v>
      </c>
      <c r="W34" s="5">
        <f t="shared" si="31"/>
        <v>1973593</v>
      </c>
      <c r="X34">
        <v>1728821</v>
      </c>
      <c r="Y34">
        <f t="shared" si="27"/>
        <v>244772</v>
      </c>
      <c r="Z34">
        <f t="shared" si="28"/>
        <v>87.597645512524608</v>
      </c>
      <c r="AA34" s="6">
        <f t="shared" si="29"/>
        <v>12.402354487475382</v>
      </c>
      <c r="AB34">
        <v>23.4754043426267</v>
      </c>
      <c r="AC34">
        <v>181.218851350553</v>
      </c>
      <c r="AD34">
        <v>541.08076126614696</v>
      </c>
      <c r="AE34" s="6">
        <v>1000</v>
      </c>
    </row>
    <row r="35" spans="1:83" x14ac:dyDescent="0.3">
      <c r="A35" s="7">
        <v>33</v>
      </c>
      <c r="B35">
        <v>128</v>
      </c>
      <c r="C35" s="7">
        <v>60</v>
      </c>
      <c r="D35" s="7">
        <v>3</v>
      </c>
      <c r="E35">
        <v>16</v>
      </c>
      <c r="F35" s="6">
        <v>2</v>
      </c>
      <c r="G35" s="5">
        <v>64</v>
      </c>
      <c r="H35" s="6">
        <v>4</v>
      </c>
      <c r="I35" s="5">
        <v>256</v>
      </c>
      <c r="J35" s="6">
        <v>8</v>
      </c>
      <c r="K35" s="7">
        <v>1484496</v>
      </c>
      <c r="L35" s="7">
        <v>43859584</v>
      </c>
      <c r="M35" s="5">
        <v>49113</v>
      </c>
      <c r="N35">
        <v>29336</v>
      </c>
      <c r="O35">
        <f t="shared" ref="O35:O36" si="32">M35-N35</f>
        <v>19777</v>
      </c>
      <c r="P35">
        <f t="shared" ref="P35:P36" si="33">N35/M35*100</f>
        <v>59.731639280842138</v>
      </c>
      <c r="Q35" s="6">
        <f t="shared" ref="Q35:Q36" si="34">O35/M35*100</f>
        <v>40.268360719157862</v>
      </c>
      <c r="R35" s="5">
        <v>182209</v>
      </c>
      <c r="S35">
        <v>129530</v>
      </c>
      <c r="T35">
        <f t="shared" si="24"/>
        <v>52679</v>
      </c>
      <c r="U35">
        <f t="shared" si="25"/>
        <v>71.088694850419017</v>
      </c>
      <c r="V35" s="6">
        <f t="shared" si="26"/>
        <v>28.911305149580972</v>
      </c>
      <c r="W35" s="5">
        <f t="shared" si="31"/>
        <v>1484496</v>
      </c>
      <c r="X35">
        <v>1278042</v>
      </c>
      <c r="Y35">
        <f t="shared" si="27"/>
        <v>206454</v>
      </c>
      <c r="Z35">
        <f t="shared" si="28"/>
        <v>86.092653668315705</v>
      </c>
      <c r="AA35" s="6">
        <f t="shared" si="29"/>
        <v>13.907346331684289</v>
      </c>
      <c r="AB35">
        <v>23.437054446680801</v>
      </c>
      <c r="AC35">
        <v>161.332391612078</v>
      </c>
      <c r="AD35">
        <v>502.68360719157801</v>
      </c>
      <c r="AE35" s="6">
        <v>1000</v>
      </c>
    </row>
    <row r="36" spans="1:83" x14ac:dyDescent="0.3">
      <c r="A36" s="7">
        <v>34</v>
      </c>
      <c r="B36">
        <v>128</v>
      </c>
      <c r="C36" s="7">
        <v>80</v>
      </c>
      <c r="D36" s="7">
        <v>3</v>
      </c>
      <c r="E36">
        <v>16</v>
      </c>
      <c r="F36" s="6">
        <v>2</v>
      </c>
      <c r="G36" s="5">
        <v>64</v>
      </c>
      <c r="H36" s="6">
        <v>4</v>
      </c>
      <c r="I36" s="5">
        <v>256</v>
      </c>
      <c r="J36" s="6">
        <v>8</v>
      </c>
      <c r="K36" s="7">
        <v>1484376</v>
      </c>
      <c r="L36" s="7">
        <v>43336748</v>
      </c>
      <c r="M36" s="5">
        <v>47403</v>
      </c>
      <c r="N36">
        <v>27133</v>
      </c>
      <c r="O36">
        <f t="shared" si="32"/>
        <v>20270</v>
      </c>
      <c r="P36">
        <f t="shared" si="33"/>
        <v>57.238993312659538</v>
      </c>
      <c r="Q36" s="6">
        <f t="shared" si="34"/>
        <v>42.761006687340462</v>
      </c>
      <c r="R36">
        <v>164916</v>
      </c>
      <c r="S36">
        <v>113966</v>
      </c>
      <c r="T36">
        <f t="shared" si="24"/>
        <v>50950</v>
      </c>
      <c r="U36">
        <f t="shared" si="25"/>
        <v>69.105484003977779</v>
      </c>
      <c r="V36" s="6">
        <f t="shared" si="26"/>
        <v>30.894515996022214</v>
      </c>
      <c r="W36" s="5">
        <f t="shared" si="31"/>
        <v>1484376</v>
      </c>
      <c r="X36">
        <v>1294758</v>
      </c>
      <c r="Y36">
        <f t="shared" si="27"/>
        <v>189618</v>
      </c>
      <c r="Z36">
        <f t="shared" si="28"/>
        <v>87.225743342657111</v>
      </c>
      <c r="AA36" s="6">
        <f t="shared" si="29"/>
        <v>12.774256657342884</v>
      </c>
      <c r="AB36">
        <v>23.866248546238701</v>
      </c>
      <c r="AC36">
        <v>179.00257650682701</v>
      </c>
      <c r="AD36">
        <v>527.61006687340398</v>
      </c>
      <c r="AE36" s="6">
        <v>1000</v>
      </c>
    </row>
    <row r="37" spans="1:83" x14ac:dyDescent="0.3">
      <c r="A37" s="7">
        <v>35</v>
      </c>
      <c r="B37">
        <v>128</v>
      </c>
      <c r="C37" s="7">
        <v>40</v>
      </c>
      <c r="D37" s="7">
        <v>3</v>
      </c>
      <c r="E37">
        <v>16</v>
      </c>
      <c r="F37" s="6">
        <v>2</v>
      </c>
      <c r="G37" s="5">
        <v>64</v>
      </c>
      <c r="H37" s="6">
        <v>4</v>
      </c>
      <c r="I37" s="5">
        <v>256</v>
      </c>
      <c r="J37" s="6">
        <v>8</v>
      </c>
      <c r="K37" s="7">
        <v>1484409</v>
      </c>
      <c r="L37" s="7">
        <v>43458729</v>
      </c>
      <c r="M37" s="5">
        <v>47071</v>
      </c>
      <c r="N37">
        <v>27359</v>
      </c>
      <c r="O37">
        <f t="shared" ref="O37:O38" si="35">M37-N37</f>
        <v>19712</v>
      </c>
      <c r="P37">
        <f t="shared" ref="P37:P38" si="36">N37/M37*100</f>
        <v>58.122835716258415</v>
      </c>
      <c r="Q37" s="6">
        <f t="shared" ref="Q37:Q38" si="37">O37/M37*100</f>
        <v>41.877164283741578</v>
      </c>
      <c r="R37" s="5">
        <v>165796</v>
      </c>
      <c r="S37">
        <v>116049</v>
      </c>
      <c r="T37">
        <f t="shared" ref="T37:T38" si="38">R37-S37</f>
        <v>49747</v>
      </c>
      <c r="U37">
        <f t="shared" ref="U37:U38" si="39">S37/R37*100</f>
        <v>69.995054162947241</v>
      </c>
      <c r="V37" s="6">
        <f t="shared" ref="V37:V38" si="40">T37/R37*100</f>
        <v>30.004945837052766</v>
      </c>
      <c r="W37" s="5">
        <f t="shared" ref="W37:W38" si="41">K37</f>
        <v>1484409</v>
      </c>
      <c r="X37">
        <v>1292752</v>
      </c>
      <c r="Y37">
        <f t="shared" ref="Y37:Y38" si="42">W37-X37</f>
        <v>191657</v>
      </c>
      <c r="Z37">
        <f t="shared" ref="Z37:Z38" si="43">X37/W37*100</f>
        <v>87.08866626381274</v>
      </c>
      <c r="AA37" s="6">
        <f t="shared" ref="AA37:AA38" si="44">Y37/W37*100</f>
        <v>12.911333736187263</v>
      </c>
      <c r="AB37">
        <v>23.1632275768035</v>
      </c>
      <c r="AC37">
        <v>171.65715045135499</v>
      </c>
      <c r="AD37">
        <v>518.77164283741502</v>
      </c>
      <c r="AE37" s="6">
        <v>1000</v>
      </c>
    </row>
    <row r="38" spans="1:83" x14ac:dyDescent="0.3">
      <c r="A38" s="7">
        <v>36</v>
      </c>
      <c r="B38">
        <v>128</v>
      </c>
      <c r="C38" s="7">
        <v>20</v>
      </c>
      <c r="D38" s="7">
        <v>3</v>
      </c>
      <c r="E38">
        <v>16</v>
      </c>
      <c r="F38" s="6">
        <v>2</v>
      </c>
      <c r="G38" s="5">
        <v>64</v>
      </c>
      <c r="H38" s="6">
        <v>4</v>
      </c>
      <c r="I38" s="5">
        <v>256</v>
      </c>
      <c r="J38" s="6">
        <v>8</v>
      </c>
      <c r="K38" s="7">
        <v>1484464</v>
      </c>
      <c r="L38" s="7">
        <v>43259936</v>
      </c>
      <c r="M38" s="5">
        <v>45927</v>
      </c>
      <c r="N38">
        <v>26095</v>
      </c>
      <c r="O38">
        <f t="shared" si="35"/>
        <v>19832</v>
      </c>
      <c r="P38">
        <f t="shared" si="36"/>
        <v>56.818429246412784</v>
      </c>
      <c r="Q38" s="6">
        <f t="shared" si="37"/>
        <v>43.181570753587209</v>
      </c>
      <c r="R38" s="5">
        <v>181880</v>
      </c>
      <c r="S38">
        <v>132713</v>
      </c>
      <c r="T38">
        <f t="shared" si="38"/>
        <v>49167</v>
      </c>
      <c r="U38">
        <f t="shared" si="39"/>
        <v>72.967341104024626</v>
      </c>
      <c r="V38" s="6">
        <f t="shared" si="40"/>
        <v>27.03265889597537</v>
      </c>
      <c r="W38" s="5">
        <f t="shared" si="41"/>
        <v>1484464</v>
      </c>
      <c r="X38">
        <v>1278027</v>
      </c>
      <c r="Y38">
        <f t="shared" si="42"/>
        <v>206437</v>
      </c>
      <c r="Z38">
        <f t="shared" si="43"/>
        <v>86.093499067676944</v>
      </c>
      <c r="AA38" s="6">
        <f t="shared" si="44"/>
        <v>13.906500932323047</v>
      </c>
      <c r="AB38">
        <v>23.217571882818401</v>
      </c>
      <c r="AC38">
        <v>159.76392617338999</v>
      </c>
      <c r="AD38">
        <v>531.81570753587198</v>
      </c>
      <c r="AE38" s="6">
        <v>1000</v>
      </c>
    </row>
    <row r="45" spans="1:83" s="10" customFormat="1" ht="15" thickBot="1" x14ac:dyDescent="0.35">
      <c r="A45" s="7"/>
      <c r="B45"/>
      <c r="C45" s="7"/>
      <c r="D45" s="7"/>
      <c r="E45" s="5"/>
      <c r="F45" s="6"/>
      <c r="G45" s="5"/>
      <c r="H45" s="6"/>
      <c r="I45" s="5"/>
      <c r="J45" s="6"/>
      <c r="K45" s="7"/>
      <c r="L45" s="7"/>
      <c r="M45" s="5"/>
      <c r="N45"/>
      <c r="O45"/>
      <c r="P45"/>
      <c r="Q45" s="6"/>
      <c r="R45" s="5"/>
      <c r="S45"/>
      <c r="T45"/>
      <c r="U45"/>
      <c r="V45" s="6"/>
      <c r="W45" s="5"/>
      <c r="X45"/>
      <c r="Y45"/>
      <c r="Z45"/>
      <c r="AA45" s="6"/>
      <c r="AB45"/>
      <c r="AC45"/>
      <c r="AD45"/>
      <c r="AE45" s="6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1:83" x14ac:dyDescent="0.3">
      <c r="B46" s="7"/>
    </row>
  </sheetData>
  <mergeCells count="13">
    <mergeCell ref="A1:A2"/>
    <mergeCell ref="AB1:AE1"/>
    <mergeCell ref="B1:B2"/>
    <mergeCell ref="C1:C2"/>
    <mergeCell ref="M1:Q1"/>
    <mergeCell ref="R1:V1"/>
    <mergeCell ref="W1:AA1"/>
    <mergeCell ref="L1:L2"/>
    <mergeCell ref="E1:F1"/>
    <mergeCell ref="G1:H1"/>
    <mergeCell ref="I1:J1"/>
    <mergeCell ref="K1:K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7432-FC9F-42A3-A918-DE6BBAD3F9BE}">
  <dimension ref="A1:KR81"/>
  <sheetViews>
    <sheetView tabSelected="1" topLeftCell="A63" zoomScale="46" workbookViewId="0">
      <selection activeCell="T32" sqref="T32"/>
    </sheetView>
  </sheetViews>
  <sheetFormatPr defaultRowHeight="18" x14ac:dyDescent="0.35"/>
  <cols>
    <col min="1" max="6" width="8.88671875" style="27"/>
    <col min="7" max="7" width="12.5546875" style="27" bestFit="1" customWidth="1"/>
    <col min="8" max="8" width="12.109375" style="27" bestFit="1" customWidth="1"/>
    <col min="9" max="9" width="12.5546875" style="27" bestFit="1" customWidth="1"/>
    <col min="10" max="10" width="12.109375" style="27" bestFit="1" customWidth="1"/>
    <col min="11" max="11" width="8.88671875" style="27"/>
    <col min="12" max="12" width="17" style="27" bestFit="1" customWidth="1"/>
    <col min="13" max="13" width="12" style="27" bestFit="1" customWidth="1"/>
    <col min="14" max="16384" width="8.88671875" style="27"/>
  </cols>
  <sheetData>
    <row r="1" spans="1:32" s="25" customFormat="1" ht="18.600000000000001" thickBot="1" x14ac:dyDescent="0.4">
      <c r="B1" s="26"/>
      <c r="AB1" s="26"/>
      <c r="AC1" s="26"/>
      <c r="AD1" s="26"/>
      <c r="AE1" s="26"/>
    </row>
    <row r="2" spans="1:32" s="1" customFormat="1" ht="14.4" x14ac:dyDescent="0.3">
      <c r="A2" s="14" t="s">
        <v>1</v>
      </c>
      <c r="B2" s="17" t="s">
        <v>16</v>
      </c>
      <c r="C2" s="14" t="s">
        <v>17</v>
      </c>
      <c r="D2" s="14" t="s">
        <v>0</v>
      </c>
      <c r="E2" s="18" t="s">
        <v>4</v>
      </c>
      <c r="F2" s="20"/>
      <c r="G2" s="18" t="s">
        <v>5</v>
      </c>
      <c r="H2" s="20"/>
      <c r="I2" s="18" t="s">
        <v>6</v>
      </c>
      <c r="J2" s="20"/>
      <c r="K2" s="23" t="s">
        <v>7</v>
      </c>
      <c r="L2" s="21" t="s">
        <v>8</v>
      </c>
      <c r="M2" s="18" t="s">
        <v>6</v>
      </c>
      <c r="N2" s="19"/>
      <c r="O2" s="19"/>
      <c r="P2" s="19"/>
      <c r="Q2" s="20"/>
      <c r="R2" s="18" t="s">
        <v>5</v>
      </c>
      <c r="S2" s="19"/>
      <c r="T2" s="19"/>
      <c r="U2" s="19"/>
      <c r="V2" s="20"/>
      <c r="W2" s="18" t="s">
        <v>4</v>
      </c>
      <c r="X2" s="19"/>
      <c r="Y2" s="19"/>
      <c r="Z2" s="19"/>
      <c r="AA2" s="20"/>
      <c r="AB2" s="16" t="s">
        <v>14</v>
      </c>
      <c r="AC2" s="17"/>
      <c r="AD2" s="17"/>
      <c r="AE2" s="17"/>
      <c r="AF2" s="9"/>
    </row>
    <row r="3" spans="1:32" s="1" customFormat="1" ht="14.4" x14ac:dyDescent="0.3">
      <c r="A3" s="15"/>
      <c r="B3" s="17"/>
      <c r="C3" s="15"/>
      <c r="D3" s="15"/>
      <c r="E3" s="1" t="s">
        <v>2</v>
      </c>
      <c r="F3" s="8" t="s">
        <v>3</v>
      </c>
      <c r="G3" s="3" t="s">
        <v>2</v>
      </c>
      <c r="H3" s="8" t="s">
        <v>3</v>
      </c>
      <c r="I3" s="3" t="s">
        <v>2</v>
      </c>
      <c r="J3" s="8" t="s">
        <v>3</v>
      </c>
      <c r="K3" s="24"/>
      <c r="L3" s="22"/>
      <c r="M3" s="3" t="s">
        <v>9</v>
      </c>
      <c r="N3" s="1" t="s">
        <v>10</v>
      </c>
      <c r="O3" s="2" t="s">
        <v>11</v>
      </c>
      <c r="P3" s="2" t="s">
        <v>12</v>
      </c>
      <c r="Q3" s="4" t="s">
        <v>13</v>
      </c>
      <c r="R3" s="3" t="s">
        <v>9</v>
      </c>
      <c r="S3" s="1" t="s">
        <v>10</v>
      </c>
      <c r="T3" s="2" t="s">
        <v>11</v>
      </c>
      <c r="U3" s="2" t="s">
        <v>12</v>
      </c>
      <c r="V3" s="4" t="s">
        <v>13</v>
      </c>
      <c r="W3" s="3" t="s">
        <v>9</v>
      </c>
      <c r="X3" s="1" t="s">
        <v>10</v>
      </c>
      <c r="Y3" s="2" t="s">
        <v>11</v>
      </c>
      <c r="Z3" s="2" t="s">
        <v>12</v>
      </c>
      <c r="AA3" s="4" t="s">
        <v>13</v>
      </c>
      <c r="AB3" s="1" t="s">
        <v>4</v>
      </c>
      <c r="AC3" s="1" t="s">
        <v>5</v>
      </c>
      <c r="AD3" s="1" t="s">
        <v>6</v>
      </c>
      <c r="AE3" s="8" t="s">
        <v>15</v>
      </c>
    </row>
    <row r="4" spans="1:32" customFormat="1" ht="14.4" x14ac:dyDescent="0.3">
      <c r="A4" s="7">
        <v>1</v>
      </c>
      <c r="B4">
        <v>128</v>
      </c>
      <c r="C4" s="7">
        <v>50</v>
      </c>
      <c r="D4" s="7">
        <v>3</v>
      </c>
      <c r="E4">
        <v>16</v>
      </c>
      <c r="F4" s="6">
        <v>2</v>
      </c>
      <c r="G4" s="5">
        <v>64</v>
      </c>
      <c r="H4" s="6">
        <v>4</v>
      </c>
      <c r="I4" s="5">
        <v>256</v>
      </c>
      <c r="J4" s="6">
        <v>8</v>
      </c>
      <c r="K4" s="7">
        <v>1484498</v>
      </c>
      <c r="L4" s="7">
        <v>43530174</v>
      </c>
      <c r="M4" s="5">
        <v>47763</v>
      </c>
      <c r="N4">
        <v>27718</v>
      </c>
      <c r="O4">
        <f>M4-N4</f>
        <v>20045</v>
      </c>
      <c r="P4">
        <f>N4/M4*100</f>
        <v>58.032368151079282</v>
      </c>
      <c r="Q4" s="6">
        <f>O4/M4*100</f>
        <v>41.967631848920711</v>
      </c>
      <c r="R4" s="5">
        <v>182303</v>
      </c>
      <c r="S4">
        <v>130967</v>
      </c>
      <c r="T4">
        <f>R4-S4</f>
        <v>51336</v>
      </c>
      <c r="U4">
        <f>S4/R4*100</f>
        <v>71.840287872388274</v>
      </c>
      <c r="V4" s="6">
        <f>T4/R4*100</f>
        <v>28.159712127611726</v>
      </c>
      <c r="W4" s="5">
        <v>1484498</v>
      </c>
      <c r="X4">
        <v>1277840</v>
      </c>
      <c r="Y4">
        <f>W4-X4</f>
        <v>206658</v>
      </c>
      <c r="Z4">
        <f>X4/W4*100</f>
        <v>86.078930385894765</v>
      </c>
      <c r="AA4" s="6">
        <f>Y4/W4*100</f>
        <v>13.921069614105239</v>
      </c>
      <c r="AB4">
        <v>23.5993746598872</v>
      </c>
      <c r="AC4">
        <v>162.33935528193101</v>
      </c>
      <c r="AD4">
        <v>519.67631848920701</v>
      </c>
      <c r="AE4" s="6">
        <v>1000</v>
      </c>
    </row>
    <row r="5" spans="1:32" customFormat="1" ht="14.4" x14ac:dyDescent="0.3">
      <c r="A5" s="7">
        <v>2</v>
      </c>
      <c r="B5">
        <v>128</v>
      </c>
      <c r="C5" s="7">
        <v>50</v>
      </c>
      <c r="D5" s="7">
        <v>3</v>
      </c>
      <c r="E5">
        <v>32</v>
      </c>
      <c r="F5" s="6">
        <v>2</v>
      </c>
      <c r="G5" s="5">
        <v>64</v>
      </c>
      <c r="H5" s="6">
        <v>4</v>
      </c>
      <c r="I5" s="5">
        <v>256</v>
      </c>
      <c r="J5" s="6">
        <v>8</v>
      </c>
      <c r="K5" s="7">
        <v>1484498</v>
      </c>
      <c r="L5" s="7">
        <v>41843038</v>
      </c>
      <c r="M5" s="5">
        <v>43773</v>
      </c>
      <c r="N5">
        <v>23567</v>
      </c>
      <c r="O5">
        <f t="shared" ref="O5:O7" si="0">M5-N5</f>
        <v>20206</v>
      </c>
      <c r="P5">
        <f t="shared" ref="P5:P7" si="1">N5/M5*100</f>
        <v>53.839124574509398</v>
      </c>
      <c r="Q5" s="6">
        <f t="shared" ref="Q5:Q7" si="2">O5/M5*100</f>
        <v>46.160875425490602</v>
      </c>
      <c r="R5" s="5">
        <v>119928</v>
      </c>
      <c r="S5">
        <v>72792</v>
      </c>
      <c r="T5">
        <f t="shared" ref="T5:T7" si="3">R5-S5</f>
        <v>47136</v>
      </c>
      <c r="U5">
        <f t="shared" ref="U5:U7" si="4">S5/R5*100</f>
        <v>60.696417850710425</v>
      </c>
      <c r="V5" s="6">
        <f t="shared" ref="V5:V7" si="5">T5/R5*100</f>
        <v>39.303582149289575</v>
      </c>
      <c r="W5" s="5">
        <v>1484498</v>
      </c>
      <c r="X5">
        <v>1347203</v>
      </c>
      <c r="Y5">
        <f t="shared" ref="Y5:Y7" si="6">W5-X5</f>
        <v>137295</v>
      </c>
      <c r="Z5">
        <f t="shared" ref="Z5:Z7" si="7">X5/W5*100</f>
        <v>90.751418998206802</v>
      </c>
      <c r="AA5" s="6">
        <f t="shared" ref="AA5:AA7" si="8">Y5/W5*100</f>
        <v>9.2485810017931982</v>
      </c>
      <c r="AB5">
        <v>22.894383895055299</v>
      </c>
      <c r="AC5">
        <v>236.73235808617801</v>
      </c>
      <c r="AD5">
        <v>561.60875425490599</v>
      </c>
      <c r="AE5" s="6"/>
    </row>
    <row r="6" spans="1:32" customFormat="1" ht="14.4" x14ac:dyDescent="0.3">
      <c r="A6" s="7">
        <v>3</v>
      </c>
      <c r="B6">
        <v>128</v>
      </c>
      <c r="C6" s="7">
        <v>50</v>
      </c>
      <c r="D6" s="7">
        <v>3</v>
      </c>
      <c r="E6">
        <v>64</v>
      </c>
      <c r="F6" s="6">
        <v>2</v>
      </c>
      <c r="G6" s="5">
        <v>64</v>
      </c>
      <c r="H6" s="6">
        <v>4</v>
      </c>
      <c r="I6" s="5">
        <v>256</v>
      </c>
      <c r="J6" s="6">
        <v>8</v>
      </c>
      <c r="K6" s="7">
        <v>1484498</v>
      </c>
      <c r="L6" s="7">
        <v>39529482</v>
      </c>
      <c r="M6" s="5">
        <v>34774</v>
      </c>
      <c r="N6">
        <v>14516</v>
      </c>
      <c r="O6">
        <f t="shared" si="0"/>
        <v>20258</v>
      </c>
      <c r="P6">
        <f t="shared" si="1"/>
        <v>41.743831598320583</v>
      </c>
      <c r="Q6" s="6">
        <f t="shared" si="2"/>
        <v>58.256168401679417</v>
      </c>
      <c r="R6" s="5">
        <v>71362</v>
      </c>
      <c r="S6">
        <v>33674</v>
      </c>
      <c r="T6">
        <f t="shared" si="3"/>
        <v>37688</v>
      </c>
      <c r="U6">
        <f t="shared" si="4"/>
        <v>47.187578823463468</v>
      </c>
      <c r="V6" s="6">
        <f t="shared" si="5"/>
        <v>52.812421176536532</v>
      </c>
      <c r="W6" s="5">
        <v>1484498</v>
      </c>
      <c r="X6">
        <v>1400869</v>
      </c>
      <c r="Y6">
        <f t="shared" si="6"/>
        <v>83629</v>
      </c>
      <c r="Z6">
        <f t="shared" si="7"/>
        <v>94.36651312430196</v>
      </c>
      <c r="AA6" s="6">
        <f t="shared" si="8"/>
        <v>5.6334868756980478</v>
      </c>
      <c r="AB6">
        <v>22.208802178424801</v>
      </c>
      <c r="AC6">
        <v>376.47735135260899</v>
      </c>
      <c r="AD6">
        <v>682.56168401679395</v>
      </c>
      <c r="AE6" s="6"/>
    </row>
    <row r="7" spans="1:32" customFormat="1" ht="14.4" x14ac:dyDescent="0.3">
      <c r="A7" s="7">
        <v>4</v>
      </c>
      <c r="B7">
        <v>128</v>
      </c>
      <c r="C7" s="7">
        <v>50</v>
      </c>
      <c r="D7" s="7">
        <v>3</v>
      </c>
      <c r="E7">
        <v>128</v>
      </c>
      <c r="F7" s="6">
        <v>2</v>
      </c>
      <c r="G7" s="5">
        <v>64</v>
      </c>
      <c r="H7" s="6">
        <v>4</v>
      </c>
      <c r="I7" s="5">
        <v>256</v>
      </c>
      <c r="J7" s="6">
        <v>8</v>
      </c>
      <c r="K7" s="7">
        <v>1484498</v>
      </c>
      <c r="L7" s="7">
        <v>37183238</v>
      </c>
      <c r="M7" s="5">
        <v>25605</v>
      </c>
      <c r="N7">
        <v>5202</v>
      </c>
      <c r="O7">
        <f t="shared" si="0"/>
        <v>20403</v>
      </c>
      <c r="P7">
        <f t="shared" si="1"/>
        <v>20.31634446397188</v>
      </c>
      <c r="Q7" s="6">
        <f t="shared" si="2"/>
        <v>79.683655536028112</v>
      </c>
      <c r="R7" s="5">
        <v>36786</v>
      </c>
      <c r="S7">
        <v>8779</v>
      </c>
      <c r="T7">
        <f t="shared" si="3"/>
        <v>28007</v>
      </c>
      <c r="U7">
        <f t="shared" si="4"/>
        <v>23.865057358777797</v>
      </c>
      <c r="V7" s="6">
        <f t="shared" si="5"/>
        <v>76.13494264122221</v>
      </c>
      <c r="W7" s="5">
        <v>1484498</v>
      </c>
      <c r="X7">
        <v>1439023</v>
      </c>
      <c r="Y7">
        <f t="shared" si="6"/>
        <v>45475</v>
      </c>
      <c r="Z7">
        <f t="shared" si="7"/>
        <v>96.936674889423898</v>
      </c>
      <c r="AA7" s="6">
        <f t="shared" si="8"/>
        <v>3.0633251105761006</v>
      </c>
      <c r="AB7">
        <v>22.406699580590299</v>
      </c>
      <c r="AC7">
        <v>698.80599700906305</v>
      </c>
      <c r="AD7">
        <v>896.83655536028095</v>
      </c>
      <c r="AE7" s="6"/>
    </row>
    <row r="9" spans="1:32" x14ac:dyDescent="0.35">
      <c r="L9" s="7">
        <f>(M7*100)+(R7*16)+W7</f>
        <v>4633574</v>
      </c>
      <c r="M9" s="7">
        <f>L7-L9</f>
        <v>32549664</v>
      </c>
    </row>
    <row r="34" spans="1:304" ht="18.600000000000001" thickBot="1" x14ac:dyDescent="0.4"/>
    <row r="35" spans="1:304" x14ac:dyDescent="0.35">
      <c r="A35" s="14" t="s">
        <v>1</v>
      </c>
      <c r="B35" s="17" t="s">
        <v>16</v>
      </c>
      <c r="C35" s="14" t="s">
        <v>17</v>
      </c>
      <c r="D35" s="14" t="s">
        <v>0</v>
      </c>
      <c r="E35" s="18" t="s">
        <v>4</v>
      </c>
      <c r="F35" s="20"/>
      <c r="G35" s="18" t="s">
        <v>5</v>
      </c>
      <c r="H35" s="20"/>
      <c r="I35" s="18" t="s">
        <v>6</v>
      </c>
      <c r="J35" s="20"/>
      <c r="K35" s="23" t="s">
        <v>7</v>
      </c>
      <c r="L35" s="21" t="s">
        <v>8</v>
      </c>
      <c r="M35" s="18" t="s">
        <v>6</v>
      </c>
      <c r="N35" s="19"/>
      <c r="O35" s="19"/>
      <c r="P35" s="19"/>
      <c r="Q35" s="20"/>
      <c r="R35" s="18" t="s">
        <v>5</v>
      </c>
      <c r="S35" s="19"/>
      <c r="T35" s="19"/>
      <c r="U35" s="19"/>
      <c r="V35" s="20"/>
      <c r="W35" s="18" t="s">
        <v>4</v>
      </c>
      <c r="X35" s="19"/>
      <c r="Y35" s="19"/>
      <c r="Z35" s="19"/>
      <c r="AA35" s="20"/>
      <c r="AB35" s="16" t="s">
        <v>14</v>
      </c>
      <c r="AC35" s="17"/>
      <c r="AD35" s="17"/>
      <c r="AE35" s="17"/>
    </row>
    <row r="36" spans="1:304" x14ac:dyDescent="0.35">
      <c r="A36" s="15"/>
      <c r="B36" s="17"/>
      <c r="C36" s="15"/>
      <c r="D36" s="15"/>
      <c r="E36" s="1" t="s">
        <v>2</v>
      </c>
      <c r="F36" s="8" t="s">
        <v>3</v>
      </c>
      <c r="G36" s="3" t="s">
        <v>2</v>
      </c>
      <c r="H36" s="8" t="s">
        <v>3</v>
      </c>
      <c r="I36" s="3" t="s">
        <v>2</v>
      </c>
      <c r="J36" s="8" t="s">
        <v>3</v>
      </c>
      <c r="K36" s="24"/>
      <c r="L36" s="22"/>
      <c r="M36" s="3" t="s">
        <v>9</v>
      </c>
      <c r="N36" s="1" t="s">
        <v>10</v>
      </c>
      <c r="O36" s="2" t="s">
        <v>11</v>
      </c>
      <c r="P36" s="2" t="s">
        <v>12</v>
      </c>
      <c r="Q36" s="4" t="s">
        <v>13</v>
      </c>
      <c r="R36" s="3" t="s">
        <v>9</v>
      </c>
      <c r="S36" s="1" t="s">
        <v>10</v>
      </c>
      <c r="T36" s="2" t="s">
        <v>11</v>
      </c>
      <c r="U36" s="2" t="s">
        <v>12</v>
      </c>
      <c r="V36" s="4" t="s">
        <v>13</v>
      </c>
      <c r="W36" s="3" t="s">
        <v>9</v>
      </c>
      <c r="X36" s="1" t="s">
        <v>10</v>
      </c>
      <c r="Y36" s="2" t="s">
        <v>11</v>
      </c>
      <c r="Z36" s="2" t="s">
        <v>12</v>
      </c>
      <c r="AA36" s="4" t="s">
        <v>13</v>
      </c>
      <c r="AB36" s="1" t="s">
        <v>4</v>
      </c>
      <c r="AC36" s="1" t="s">
        <v>5</v>
      </c>
      <c r="AD36" s="1" t="s">
        <v>6</v>
      </c>
      <c r="AE36" s="8" t="s">
        <v>15</v>
      </c>
    </row>
    <row r="37" spans="1:304" x14ac:dyDescent="0.35">
      <c r="A37" s="7">
        <v>1</v>
      </c>
      <c r="B37">
        <v>128</v>
      </c>
      <c r="C37" s="7">
        <v>50</v>
      </c>
      <c r="D37" s="7">
        <v>3</v>
      </c>
      <c r="E37">
        <v>16</v>
      </c>
      <c r="F37" s="8">
        <v>2</v>
      </c>
      <c r="G37" s="5">
        <v>64</v>
      </c>
      <c r="H37" s="6">
        <v>4</v>
      </c>
      <c r="I37" s="5">
        <v>256</v>
      </c>
      <c r="J37" s="6">
        <v>8</v>
      </c>
      <c r="K37" s="7">
        <v>1484498</v>
      </c>
      <c r="L37" s="7">
        <v>43530174</v>
      </c>
      <c r="M37" s="5">
        <v>47763</v>
      </c>
      <c r="N37">
        <v>27718</v>
      </c>
      <c r="O37">
        <f>M37-N37</f>
        <v>20045</v>
      </c>
      <c r="P37">
        <f>N37/M37*100</f>
        <v>58.032368151079282</v>
      </c>
      <c r="Q37" s="6">
        <f>O37/M37*100</f>
        <v>41.967631848920711</v>
      </c>
      <c r="R37" s="5">
        <v>182303</v>
      </c>
      <c r="S37">
        <v>130967</v>
      </c>
      <c r="T37">
        <f>R37-S37</f>
        <v>51336</v>
      </c>
      <c r="U37">
        <f>S37/R37*100</f>
        <v>71.840287872388274</v>
      </c>
      <c r="V37" s="6">
        <f>T37/R37*100</f>
        <v>28.159712127611726</v>
      </c>
      <c r="W37" s="5">
        <v>1484498</v>
      </c>
      <c r="X37">
        <v>1277840</v>
      </c>
      <c r="Y37">
        <f>W37-X37</f>
        <v>206658</v>
      </c>
      <c r="Z37">
        <f>X37/W37*100</f>
        <v>86.078930385894765</v>
      </c>
      <c r="AA37" s="6">
        <f>Y37/W37*100</f>
        <v>13.921069614105239</v>
      </c>
      <c r="AB37">
        <v>23.5993746598872</v>
      </c>
      <c r="AC37">
        <v>162.33935528193101</v>
      </c>
      <c r="AD37">
        <v>519.67631848920701</v>
      </c>
      <c r="AE37" s="6">
        <v>1000</v>
      </c>
    </row>
    <row r="38" spans="1:304" x14ac:dyDescent="0.35">
      <c r="A38" s="7">
        <v>2</v>
      </c>
      <c r="B38">
        <v>128</v>
      </c>
      <c r="C38" s="7">
        <v>50</v>
      </c>
      <c r="D38" s="7">
        <v>3</v>
      </c>
      <c r="E38">
        <v>16</v>
      </c>
      <c r="F38" s="8">
        <v>4</v>
      </c>
      <c r="G38" s="5">
        <v>64</v>
      </c>
      <c r="H38" s="6">
        <v>4</v>
      </c>
      <c r="I38" s="5">
        <v>256</v>
      </c>
      <c r="J38" s="6">
        <v>8</v>
      </c>
      <c r="K38" s="7"/>
      <c r="L38" s="7">
        <v>43052898</v>
      </c>
      <c r="M38" s="5">
        <v>46010</v>
      </c>
      <c r="N38">
        <v>26169</v>
      </c>
      <c r="O38">
        <f t="shared" ref="O38:O47" si="9">M38-N38</f>
        <v>19841</v>
      </c>
      <c r="P38">
        <f t="shared" ref="P38:P47" si="10">N38/M38*100</f>
        <v>56.87676592045208</v>
      </c>
      <c r="Q38" s="6">
        <f t="shared" ref="Q38:Q47" si="11">O38/M38*100</f>
        <v>43.12323407954792</v>
      </c>
      <c r="R38" s="5">
        <v>175501</v>
      </c>
      <c r="S38">
        <v>126021</v>
      </c>
      <c r="T38">
        <f t="shared" ref="T38:T47" si="12">R38-S38</f>
        <v>49480</v>
      </c>
      <c r="U38">
        <f t="shared" ref="U38:U47" si="13">S38/R38*100</f>
        <v>71.806428453399135</v>
      </c>
      <c r="V38" s="6">
        <f t="shared" ref="V38:V47" si="14">T38/R38*100</f>
        <v>28.193571546600875</v>
      </c>
      <c r="W38" s="5">
        <v>1484498</v>
      </c>
      <c r="X38">
        <v>1289630</v>
      </c>
      <c r="Y38">
        <f t="shared" ref="Y38:Y47" si="15">W38-X38</f>
        <v>194868</v>
      </c>
      <c r="Z38">
        <f t="shared" ref="Z38:Z47" si="16">X38/W38*100</f>
        <v>86.873138259532851</v>
      </c>
      <c r="AA38" s="6">
        <f t="shared" ref="AA38:AA47" si="17">Y38/W38*100</f>
        <v>13.126861740467147</v>
      </c>
      <c r="AB38">
        <v>22.760841093026901</v>
      </c>
      <c r="AC38">
        <v>165.77337008085601</v>
      </c>
      <c r="AD38">
        <v>531.23234079547899</v>
      </c>
      <c r="AE38" s="6"/>
    </row>
    <row r="39" spans="1:304" x14ac:dyDescent="0.35">
      <c r="A39" s="7">
        <v>3</v>
      </c>
      <c r="B39">
        <v>128</v>
      </c>
      <c r="C39" s="7">
        <v>50</v>
      </c>
      <c r="D39" s="7">
        <v>3</v>
      </c>
      <c r="E39">
        <v>16</v>
      </c>
      <c r="F39" s="8">
        <v>6</v>
      </c>
      <c r="G39" s="5"/>
      <c r="H39" s="6"/>
      <c r="I39" s="5"/>
      <c r="J39" s="6"/>
      <c r="K39" s="7"/>
      <c r="L39" s="7">
        <v>44434658</v>
      </c>
      <c r="M39" s="5">
        <v>47177</v>
      </c>
      <c r="N39">
        <v>27363</v>
      </c>
      <c r="O39">
        <f t="shared" si="9"/>
        <v>19814</v>
      </c>
      <c r="P39">
        <f t="shared" si="10"/>
        <v>58.000720690166816</v>
      </c>
      <c r="Q39" s="6">
        <f t="shared" si="11"/>
        <v>41.999279309833184</v>
      </c>
      <c r="R39" s="5">
        <v>235118</v>
      </c>
      <c r="S39">
        <v>183989</v>
      </c>
      <c r="T39">
        <f t="shared" si="12"/>
        <v>51129</v>
      </c>
      <c r="U39">
        <f t="shared" si="13"/>
        <v>78.253898042684952</v>
      </c>
      <c r="V39" s="6">
        <f t="shared" si="14"/>
        <v>21.746101957315052</v>
      </c>
      <c r="W39" s="5">
        <v>1484498</v>
      </c>
      <c r="X39">
        <v>1223184</v>
      </c>
      <c r="Y39">
        <f t="shared" si="15"/>
        <v>261314</v>
      </c>
      <c r="Z39">
        <f t="shared" si="16"/>
        <v>82.397147049036107</v>
      </c>
      <c r="AA39" s="6">
        <f t="shared" si="17"/>
        <v>17.602852950963896</v>
      </c>
      <c r="AB39">
        <v>23.721439217276501</v>
      </c>
      <c r="AC39">
        <v>129.07816295785301</v>
      </c>
      <c r="AD39">
        <v>519.99279309833105</v>
      </c>
      <c r="AE39" s="6"/>
    </row>
    <row r="40" spans="1:304" s="33" customFormat="1" x14ac:dyDescent="0.35">
      <c r="A40" s="28">
        <v>4</v>
      </c>
      <c r="B40" s="29">
        <v>128</v>
      </c>
      <c r="C40" s="28">
        <v>50</v>
      </c>
      <c r="D40" s="28">
        <v>3</v>
      </c>
      <c r="E40" s="29">
        <v>16</v>
      </c>
      <c r="F40" s="30">
        <v>8</v>
      </c>
      <c r="G40" s="31"/>
      <c r="H40" s="32"/>
      <c r="I40" s="31"/>
      <c r="J40" s="32"/>
      <c r="K40" s="28"/>
      <c r="L40" s="28">
        <v>42786782</v>
      </c>
      <c r="M40" s="31">
        <v>45755</v>
      </c>
      <c r="N40" s="29">
        <v>26035</v>
      </c>
      <c r="O40" s="29">
        <f t="shared" si="9"/>
        <v>19720</v>
      </c>
      <c r="P40" s="29">
        <f t="shared" si="10"/>
        <v>56.900885149164026</v>
      </c>
      <c r="Q40" s="32">
        <f t="shared" si="11"/>
        <v>43.099114850835974</v>
      </c>
      <c r="R40" s="31">
        <v>164465</v>
      </c>
      <c r="S40" s="29">
        <v>115036</v>
      </c>
      <c r="T40" s="29">
        <f t="shared" si="12"/>
        <v>49429</v>
      </c>
      <c r="U40" s="29">
        <f t="shared" si="13"/>
        <v>69.945581126683493</v>
      </c>
      <c r="V40" s="32">
        <f t="shared" si="14"/>
        <v>30.054418873316514</v>
      </c>
      <c r="W40" s="31">
        <v>1484498</v>
      </c>
      <c r="X40" s="29">
        <v>1303265</v>
      </c>
      <c r="Y40" s="29">
        <f t="shared" si="15"/>
        <v>181233</v>
      </c>
      <c r="Z40" s="29">
        <f t="shared" si="16"/>
        <v>87.791630571412014</v>
      </c>
      <c r="AA40" s="32">
        <f t="shared" si="17"/>
        <v>12.20836942858798</v>
      </c>
      <c r="AB40" s="29">
        <v>22.436224652577799</v>
      </c>
      <c r="AC40" s="29">
        <v>175.58630395293599</v>
      </c>
      <c r="AD40" s="29">
        <v>530.99114850835895</v>
      </c>
      <c r="AE40" s="32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/>
      <c r="AW40" s="1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</row>
    <row r="41" spans="1:304" x14ac:dyDescent="0.35">
      <c r="E41">
        <v>32</v>
      </c>
      <c r="F41" s="8">
        <v>2</v>
      </c>
      <c r="G41" s="5"/>
      <c r="H41" s="6"/>
      <c r="I41" s="5"/>
      <c r="J41" s="6"/>
      <c r="K41" s="7"/>
      <c r="L41" s="7">
        <v>41843038</v>
      </c>
      <c r="M41" s="5">
        <v>43773</v>
      </c>
      <c r="N41">
        <v>23567</v>
      </c>
      <c r="O41">
        <f t="shared" si="9"/>
        <v>20206</v>
      </c>
      <c r="P41">
        <f t="shared" si="10"/>
        <v>53.839124574509398</v>
      </c>
      <c r="Q41" s="6">
        <f t="shared" si="11"/>
        <v>46.160875425490602</v>
      </c>
      <c r="R41" s="5">
        <v>119928</v>
      </c>
      <c r="S41">
        <v>72792</v>
      </c>
      <c r="T41">
        <f t="shared" si="12"/>
        <v>47136</v>
      </c>
      <c r="U41">
        <f t="shared" si="13"/>
        <v>60.696417850710425</v>
      </c>
      <c r="V41" s="6">
        <f t="shared" si="14"/>
        <v>39.303582149289575</v>
      </c>
      <c r="W41" s="5">
        <v>1484498</v>
      </c>
      <c r="X41">
        <v>1347203</v>
      </c>
      <c r="Y41">
        <f t="shared" si="15"/>
        <v>137295</v>
      </c>
      <c r="Z41">
        <f t="shared" si="16"/>
        <v>90.751418998206802</v>
      </c>
      <c r="AA41" s="6">
        <f t="shared" si="17"/>
        <v>9.2485810017931982</v>
      </c>
      <c r="AB41">
        <v>22.894383895055299</v>
      </c>
      <c r="AC41">
        <v>236.73235808617801</v>
      </c>
      <c r="AD41">
        <v>561.60875425490599</v>
      </c>
      <c r="AV41"/>
      <c r="AW41" s="1"/>
    </row>
    <row r="42" spans="1:304" x14ac:dyDescent="0.35">
      <c r="E42">
        <v>32</v>
      </c>
      <c r="F42" s="8">
        <v>4</v>
      </c>
      <c r="G42" s="5">
        <v>64</v>
      </c>
      <c r="H42" s="6">
        <v>4</v>
      </c>
      <c r="I42" s="5">
        <v>256</v>
      </c>
      <c r="J42" s="6">
        <v>8</v>
      </c>
      <c r="K42" s="7"/>
      <c r="L42" s="7">
        <v>41805238</v>
      </c>
      <c r="M42" s="5">
        <v>45697</v>
      </c>
      <c r="N42">
        <v>25540</v>
      </c>
      <c r="O42">
        <f t="shared" si="9"/>
        <v>20157</v>
      </c>
      <c r="P42">
        <f t="shared" si="10"/>
        <v>55.889883362146307</v>
      </c>
      <c r="Q42" s="6">
        <f t="shared" si="11"/>
        <v>44.110116637853686</v>
      </c>
      <c r="R42" s="5">
        <v>101768</v>
      </c>
      <c r="S42">
        <v>51920</v>
      </c>
      <c r="T42">
        <f t="shared" si="12"/>
        <v>49848</v>
      </c>
      <c r="U42">
        <f t="shared" si="13"/>
        <v>51.018001729423787</v>
      </c>
      <c r="V42" s="6">
        <f t="shared" si="14"/>
        <v>48.981998270576213</v>
      </c>
      <c r="W42" s="5">
        <v>1484498</v>
      </c>
      <c r="X42">
        <v>1366484</v>
      </c>
      <c r="Y42">
        <f t="shared" si="15"/>
        <v>118014</v>
      </c>
      <c r="Z42">
        <f t="shared" si="16"/>
        <v>92.05024189995541</v>
      </c>
      <c r="AA42" s="6">
        <f t="shared" si="17"/>
        <v>7.9497581000445949</v>
      </c>
      <c r="AB42">
        <v>23.342172193760099</v>
      </c>
      <c r="AC42">
        <v>281.04216395760199</v>
      </c>
      <c r="AD42">
        <v>541.10116637853605</v>
      </c>
      <c r="AV42"/>
      <c r="AW42" s="1"/>
    </row>
    <row r="43" spans="1:304" s="33" customFormat="1" x14ac:dyDescent="0.35">
      <c r="E43" s="29">
        <v>32</v>
      </c>
      <c r="F43" s="30">
        <v>8</v>
      </c>
      <c r="G43" s="31"/>
      <c r="H43" s="32"/>
      <c r="I43" s="31"/>
      <c r="J43" s="32"/>
      <c r="K43" s="28"/>
      <c r="L43" s="28">
        <v>41576650</v>
      </c>
      <c r="M43" s="31">
        <v>44593</v>
      </c>
      <c r="N43" s="29">
        <v>24484</v>
      </c>
      <c r="O43" s="29">
        <f t="shared" si="9"/>
        <v>20109</v>
      </c>
      <c r="P43" s="29">
        <f t="shared" si="10"/>
        <v>54.905478438319911</v>
      </c>
      <c r="Q43" s="32">
        <f t="shared" si="11"/>
        <v>45.094521561680082</v>
      </c>
      <c r="R43" s="31">
        <v>102550</v>
      </c>
      <c r="S43" s="29">
        <v>53531</v>
      </c>
      <c r="T43" s="29">
        <f t="shared" si="12"/>
        <v>49019</v>
      </c>
      <c r="U43" s="29">
        <f t="shared" si="13"/>
        <v>52.19990248659191</v>
      </c>
      <c r="V43" s="32">
        <f t="shared" si="14"/>
        <v>47.800097513408097</v>
      </c>
      <c r="W43" s="31">
        <v>1484498</v>
      </c>
      <c r="X43" s="29">
        <v>1365588</v>
      </c>
      <c r="Y43" s="29">
        <f t="shared" si="15"/>
        <v>118910</v>
      </c>
      <c r="Z43" s="29">
        <f t="shared" si="16"/>
        <v>91.989884796072474</v>
      </c>
      <c r="AA43" s="32">
        <f t="shared" si="17"/>
        <v>8.0101152039275227</v>
      </c>
      <c r="AB43" s="29">
        <v>23.376445084733199</v>
      </c>
      <c r="AC43" s="29">
        <v>279.35235031028702</v>
      </c>
      <c r="AD43" s="29">
        <v>550.94521561680006</v>
      </c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/>
      <c r="AW43" s="1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</row>
    <row r="44" spans="1:304" x14ac:dyDescent="0.35">
      <c r="E44">
        <v>64</v>
      </c>
      <c r="F44" s="8">
        <v>2</v>
      </c>
      <c r="G44" s="5"/>
      <c r="H44" s="6"/>
      <c r="I44" s="5"/>
      <c r="J44" s="6"/>
      <c r="K44" s="7"/>
      <c r="L44" s="7">
        <v>39529482</v>
      </c>
      <c r="M44" s="5">
        <v>34774</v>
      </c>
      <c r="N44">
        <v>14516</v>
      </c>
      <c r="O44">
        <f t="shared" si="9"/>
        <v>20258</v>
      </c>
      <c r="P44">
        <f t="shared" si="10"/>
        <v>41.743831598320583</v>
      </c>
      <c r="Q44" s="6">
        <f t="shared" si="11"/>
        <v>58.256168401679417</v>
      </c>
      <c r="R44" s="5">
        <v>71362</v>
      </c>
      <c r="S44">
        <v>33674</v>
      </c>
      <c r="T44">
        <f t="shared" si="12"/>
        <v>37688</v>
      </c>
      <c r="U44">
        <f t="shared" si="13"/>
        <v>47.187578823463468</v>
      </c>
      <c r="V44" s="6">
        <f t="shared" si="14"/>
        <v>52.812421176536532</v>
      </c>
      <c r="W44" s="5">
        <v>1484498</v>
      </c>
      <c r="X44">
        <v>1400869</v>
      </c>
      <c r="Y44">
        <f t="shared" si="15"/>
        <v>83629</v>
      </c>
      <c r="Z44">
        <f t="shared" si="16"/>
        <v>94.36651312430196</v>
      </c>
      <c r="AA44" s="6">
        <f t="shared" si="17"/>
        <v>5.6334868756980478</v>
      </c>
      <c r="AB44">
        <v>22.208802178424801</v>
      </c>
      <c r="AC44">
        <v>376.47735135260899</v>
      </c>
      <c r="AD44">
        <v>682.56168401679395</v>
      </c>
      <c r="AV44"/>
      <c r="AW44" s="1"/>
    </row>
    <row r="45" spans="1:304" x14ac:dyDescent="0.35">
      <c r="E45">
        <v>64</v>
      </c>
      <c r="F45" s="8">
        <v>4</v>
      </c>
      <c r="G45" s="5"/>
      <c r="H45" s="6"/>
      <c r="I45" s="5"/>
      <c r="J45" s="6"/>
      <c r="K45" s="7"/>
      <c r="L45" s="7">
        <v>39816510</v>
      </c>
      <c r="M45" s="5">
        <v>38893</v>
      </c>
      <c r="N45">
        <v>18181</v>
      </c>
      <c r="O45">
        <f t="shared" si="9"/>
        <v>20712</v>
      </c>
      <c r="P45">
        <f t="shared" si="10"/>
        <v>46.746201115882037</v>
      </c>
      <c r="Q45" s="6">
        <f t="shared" si="11"/>
        <v>53.253798884117963</v>
      </c>
      <c r="R45" s="5">
        <v>57566</v>
      </c>
      <c r="S45">
        <v>14534</v>
      </c>
      <c r="T45">
        <f t="shared" si="12"/>
        <v>43032</v>
      </c>
      <c r="U45">
        <f t="shared" si="13"/>
        <v>25.247541951846575</v>
      </c>
      <c r="V45" s="6">
        <f t="shared" si="14"/>
        <v>74.752458048153429</v>
      </c>
      <c r="W45" s="5">
        <v>1484498</v>
      </c>
      <c r="X45">
        <v>1415851</v>
      </c>
      <c r="Y45">
        <f t="shared" si="15"/>
        <v>68647</v>
      </c>
      <c r="Z45">
        <f t="shared" si="16"/>
        <v>95.375743180522974</v>
      </c>
      <c r="AA45" s="6">
        <f t="shared" si="17"/>
        <v>4.6242568194770222</v>
      </c>
      <c r="AB45">
        <v>23.6051104355187</v>
      </c>
      <c r="AC45">
        <v>488.83769474713603</v>
      </c>
      <c r="AD45">
        <v>632.53798884117896</v>
      </c>
      <c r="AV45"/>
      <c r="AW45" s="1"/>
    </row>
    <row r="46" spans="1:304" s="33" customFormat="1" x14ac:dyDescent="0.35">
      <c r="E46" s="29">
        <v>64</v>
      </c>
      <c r="F46" s="30">
        <v>8</v>
      </c>
      <c r="G46" s="31"/>
      <c r="H46" s="32"/>
      <c r="I46" s="31"/>
      <c r="J46" s="32"/>
      <c r="K46" s="28"/>
      <c r="L46" s="28">
        <v>39036390</v>
      </c>
      <c r="M46" s="31">
        <v>35596</v>
      </c>
      <c r="N46" s="29">
        <v>15104</v>
      </c>
      <c r="O46" s="29">
        <f t="shared" si="9"/>
        <v>20492</v>
      </c>
      <c r="P46" s="29">
        <f t="shared" si="10"/>
        <v>42.4317339026857</v>
      </c>
      <c r="Q46" s="32">
        <f t="shared" si="11"/>
        <v>57.5682660973143</v>
      </c>
      <c r="R46" s="31">
        <v>49716</v>
      </c>
      <c r="S46" s="29">
        <v>9828</v>
      </c>
      <c r="T46" s="29">
        <f t="shared" si="12"/>
        <v>39888</v>
      </c>
      <c r="U46" s="29">
        <f t="shared" si="13"/>
        <v>19.768283852280955</v>
      </c>
      <c r="V46" s="32">
        <f t="shared" si="14"/>
        <v>80.231716147719041</v>
      </c>
      <c r="W46" s="31">
        <v>1484498</v>
      </c>
      <c r="X46" s="29">
        <v>1424927</v>
      </c>
      <c r="Y46" s="29">
        <f t="shared" si="15"/>
        <v>59571</v>
      </c>
      <c r="Z46" s="29">
        <f t="shared" si="16"/>
        <v>95.987128308694253</v>
      </c>
      <c r="AA46" s="32">
        <f t="shared" si="17"/>
        <v>4.0128716913057483</v>
      </c>
      <c r="AB46" s="29">
        <v>23.396310211796401</v>
      </c>
      <c r="AC46" s="29">
        <v>558.11179461132599</v>
      </c>
      <c r="AD46" s="29">
        <v>675.68266097314302</v>
      </c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/>
      <c r="AW46" s="1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F46" s="27"/>
      <c r="JG46" s="27"/>
      <c r="JH46" s="27"/>
      <c r="JI46" s="27"/>
      <c r="JJ46" s="27"/>
      <c r="JK46" s="27"/>
      <c r="JL46" s="27"/>
      <c r="JM46" s="27"/>
      <c r="JN46" s="27"/>
      <c r="JO46" s="27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</row>
    <row r="47" spans="1:304" s="34" customFormat="1" x14ac:dyDescent="0.35">
      <c r="E47" s="35">
        <v>128</v>
      </c>
      <c r="F47" s="36">
        <v>2</v>
      </c>
      <c r="G47" s="37"/>
      <c r="H47" s="38"/>
      <c r="I47" s="37"/>
      <c r="J47" s="38"/>
      <c r="K47" s="39"/>
      <c r="L47" s="39">
        <v>37183238</v>
      </c>
      <c r="M47" s="37">
        <v>25605</v>
      </c>
      <c r="N47" s="35">
        <v>5202</v>
      </c>
      <c r="O47" s="35">
        <f t="shared" si="9"/>
        <v>20403</v>
      </c>
      <c r="P47" s="35">
        <f t="shared" si="10"/>
        <v>20.31634446397188</v>
      </c>
      <c r="Q47" s="38">
        <f t="shared" si="11"/>
        <v>79.683655536028112</v>
      </c>
      <c r="R47" s="37">
        <v>36786</v>
      </c>
      <c r="S47" s="35">
        <v>8779</v>
      </c>
      <c r="T47" s="35">
        <f t="shared" si="12"/>
        <v>28007</v>
      </c>
      <c r="U47" s="35">
        <f t="shared" si="13"/>
        <v>23.865057358777797</v>
      </c>
      <c r="V47" s="38">
        <f t="shared" si="14"/>
        <v>76.13494264122221</v>
      </c>
      <c r="W47" s="37">
        <v>1484498</v>
      </c>
      <c r="X47" s="35">
        <v>1439023</v>
      </c>
      <c r="Y47" s="35">
        <f t="shared" si="15"/>
        <v>45475</v>
      </c>
      <c r="Z47" s="35">
        <f t="shared" si="16"/>
        <v>96.936674889423898</v>
      </c>
      <c r="AA47" s="38">
        <f t="shared" si="17"/>
        <v>3.0633251105761006</v>
      </c>
      <c r="AB47" s="35">
        <v>22.406699580590299</v>
      </c>
      <c r="AC47" s="35">
        <v>698.80599700906305</v>
      </c>
      <c r="AD47" s="35">
        <v>896.83655536028095</v>
      </c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/>
      <c r="AW47" s="1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F47" s="27"/>
      <c r="JG47" s="27"/>
      <c r="JH47" s="27"/>
      <c r="JI47" s="27"/>
      <c r="JJ47" s="27"/>
      <c r="JK47" s="27"/>
      <c r="JL47" s="27"/>
      <c r="JM47" s="27"/>
      <c r="JN47" s="27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</row>
    <row r="48" spans="1:304" x14ac:dyDescent="0.35">
      <c r="AV48"/>
      <c r="AW48" s="1"/>
    </row>
    <row r="70" spans="5:31" ht="18.600000000000001" thickBot="1" x14ac:dyDescent="0.4"/>
    <row r="71" spans="5:31" x14ac:dyDescent="0.35">
      <c r="E71" s="18" t="s">
        <v>4</v>
      </c>
      <c r="F71" s="20"/>
      <c r="G71" s="18" t="s">
        <v>5</v>
      </c>
      <c r="H71" s="20"/>
      <c r="I71" s="18" t="s">
        <v>6</v>
      </c>
      <c r="J71" s="20"/>
      <c r="K71" s="23" t="s">
        <v>7</v>
      </c>
      <c r="L71" s="21" t="s">
        <v>8</v>
      </c>
      <c r="M71" s="18" t="s">
        <v>6</v>
      </c>
      <c r="N71" s="19"/>
      <c r="O71" s="19"/>
      <c r="P71" s="19"/>
      <c r="Q71" s="20"/>
      <c r="R71" s="18" t="s">
        <v>5</v>
      </c>
      <c r="S71" s="19"/>
      <c r="T71" s="19"/>
      <c r="U71" s="19"/>
      <c r="V71" s="20"/>
      <c r="W71" s="18" t="s">
        <v>4</v>
      </c>
      <c r="X71" s="19"/>
      <c r="Y71" s="19"/>
      <c r="Z71" s="19"/>
      <c r="AA71" s="20"/>
      <c r="AB71" s="16" t="s">
        <v>14</v>
      </c>
      <c r="AC71" s="17"/>
      <c r="AD71" s="17"/>
      <c r="AE71" s="17"/>
    </row>
    <row r="72" spans="5:31" x14ac:dyDescent="0.35">
      <c r="E72" s="1" t="s">
        <v>2</v>
      </c>
      <c r="F72" s="8" t="s">
        <v>3</v>
      </c>
      <c r="G72" s="3" t="s">
        <v>2</v>
      </c>
      <c r="H72" s="8" t="s">
        <v>3</v>
      </c>
      <c r="I72" s="3" t="s">
        <v>2</v>
      </c>
      <c r="J72" s="8" t="s">
        <v>3</v>
      </c>
      <c r="K72" s="24"/>
      <c r="L72" s="22"/>
      <c r="M72" s="3" t="s">
        <v>9</v>
      </c>
      <c r="N72" s="1" t="s">
        <v>10</v>
      </c>
      <c r="O72" s="2" t="s">
        <v>11</v>
      </c>
      <c r="P72" s="2" t="s">
        <v>12</v>
      </c>
      <c r="Q72" s="4" t="s">
        <v>13</v>
      </c>
      <c r="R72" s="3" t="s">
        <v>9</v>
      </c>
      <c r="S72" s="1" t="s">
        <v>10</v>
      </c>
      <c r="T72" s="2" t="s">
        <v>11</v>
      </c>
      <c r="U72" s="2" t="s">
        <v>12</v>
      </c>
      <c r="V72" s="4" t="s">
        <v>13</v>
      </c>
      <c r="W72" s="3" t="s">
        <v>9</v>
      </c>
      <c r="X72" s="1" t="s">
        <v>10</v>
      </c>
      <c r="Y72" s="2" t="s">
        <v>11</v>
      </c>
      <c r="Z72" s="2" t="s">
        <v>12</v>
      </c>
      <c r="AA72" s="4" t="s">
        <v>13</v>
      </c>
      <c r="AB72" s="1" t="s">
        <v>4</v>
      </c>
      <c r="AC72" s="1" t="s">
        <v>5</v>
      </c>
      <c r="AD72" s="1" t="s">
        <v>6</v>
      </c>
      <c r="AE72" s="8" t="s">
        <v>15</v>
      </c>
    </row>
    <row r="73" spans="5:31" x14ac:dyDescent="0.35">
      <c r="E73">
        <v>16</v>
      </c>
      <c r="F73" s="8">
        <v>2</v>
      </c>
      <c r="G73" s="5">
        <v>64</v>
      </c>
      <c r="H73" s="6">
        <v>4</v>
      </c>
      <c r="I73" s="5">
        <v>256</v>
      </c>
      <c r="J73" s="6">
        <v>8</v>
      </c>
      <c r="K73" s="7">
        <v>1484498</v>
      </c>
      <c r="L73" s="7">
        <v>43530174</v>
      </c>
      <c r="M73" s="5">
        <v>47763</v>
      </c>
      <c r="N73">
        <v>27718</v>
      </c>
      <c r="O73">
        <f>M73-N73</f>
        <v>20045</v>
      </c>
      <c r="P73">
        <f>N73/M73*100</f>
        <v>58.032368151079282</v>
      </c>
      <c r="Q73" s="6">
        <f>O73/M73*100</f>
        <v>41.967631848920711</v>
      </c>
      <c r="R73" s="5">
        <v>182303</v>
      </c>
      <c r="S73">
        <v>130967</v>
      </c>
      <c r="T73">
        <f>R73-S73</f>
        <v>51336</v>
      </c>
      <c r="U73">
        <f>S73/R73*100</f>
        <v>71.840287872388274</v>
      </c>
      <c r="V73" s="6">
        <f>T73/R73*100</f>
        <v>28.159712127611726</v>
      </c>
      <c r="W73" s="5">
        <v>1484498</v>
      </c>
      <c r="X73">
        <v>1277840</v>
      </c>
      <c r="Y73">
        <f>W73-X73</f>
        <v>206658</v>
      </c>
      <c r="Z73">
        <f>X73/W73*100</f>
        <v>86.078930385894765</v>
      </c>
      <c r="AA73" s="6">
        <f>Y73/W73*100</f>
        <v>13.921069614105239</v>
      </c>
      <c r="AB73">
        <v>23.5993746598872</v>
      </c>
      <c r="AC73">
        <v>162.33935528193101</v>
      </c>
      <c r="AD73">
        <v>519.67631848920701</v>
      </c>
    </row>
    <row r="74" spans="5:31" x14ac:dyDescent="0.35">
      <c r="E74">
        <v>16</v>
      </c>
      <c r="F74" s="8">
        <v>4</v>
      </c>
      <c r="G74" s="5">
        <v>64</v>
      </c>
      <c r="H74" s="6">
        <v>4</v>
      </c>
      <c r="I74" s="5">
        <v>256</v>
      </c>
      <c r="J74" s="6">
        <v>8</v>
      </c>
      <c r="K74" s="7"/>
      <c r="L74" s="7">
        <v>43052898</v>
      </c>
      <c r="M74" s="5">
        <v>46010</v>
      </c>
      <c r="N74">
        <v>26169</v>
      </c>
      <c r="O74">
        <f t="shared" ref="O74:O81" si="18">M74-N74</f>
        <v>19841</v>
      </c>
      <c r="P74">
        <f t="shared" ref="P74:P81" si="19">N74/M74*100</f>
        <v>56.87676592045208</v>
      </c>
      <c r="Q74" s="6">
        <f t="shared" ref="Q74:Q81" si="20">O74/M74*100</f>
        <v>43.12323407954792</v>
      </c>
      <c r="R74" s="5">
        <v>175501</v>
      </c>
      <c r="S74">
        <v>126021</v>
      </c>
      <c r="T74">
        <f t="shared" ref="T74:T81" si="21">R74-S74</f>
        <v>49480</v>
      </c>
      <c r="U74">
        <f t="shared" ref="U74:U81" si="22">S74/R74*100</f>
        <v>71.806428453399135</v>
      </c>
      <c r="V74" s="6">
        <f t="shared" ref="V74:V81" si="23">T74/R74*100</f>
        <v>28.193571546600875</v>
      </c>
      <c r="W74" s="5">
        <v>1484498</v>
      </c>
      <c r="X74">
        <v>1289630</v>
      </c>
      <c r="Y74">
        <f t="shared" ref="Y74:Y81" si="24">W74-X74</f>
        <v>194868</v>
      </c>
      <c r="Z74">
        <f t="shared" ref="Z74:Z81" si="25">X74/W74*100</f>
        <v>86.873138259532851</v>
      </c>
      <c r="AA74" s="6">
        <f t="shared" ref="AA74:AA81" si="26">Y74/W74*100</f>
        <v>13.126861740467147</v>
      </c>
      <c r="AB74">
        <v>22.760841093026901</v>
      </c>
      <c r="AC74">
        <v>165.77337008085601</v>
      </c>
      <c r="AD74">
        <v>531.23234079547899</v>
      </c>
    </row>
    <row r="75" spans="5:31" x14ac:dyDescent="0.35">
      <c r="E75" s="29">
        <v>16</v>
      </c>
      <c r="F75" s="30">
        <v>8</v>
      </c>
      <c r="G75" s="31"/>
      <c r="H75" s="32"/>
      <c r="I75" s="31"/>
      <c r="J75" s="32"/>
      <c r="K75" s="28"/>
      <c r="L75" s="28">
        <v>42786782</v>
      </c>
      <c r="M75" s="31">
        <v>45755</v>
      </c>
      <c r="N75" s="29">
        <v>26035</v>
      </c>
      <c r="O75" s="29">
        <f t="shared" si="18"/>
        <v>19720</v>
      </c>
      <c r="P75" s="29">
        <f t="shared" si="19"/>
        <v>56.900885149164026</v>
      </c>
      <c r="Q75" s="32">
        <f t="shared" si="20"/>
        <v>43.099114850835974</v>
      </c>
      <c r="R75" s="31">
        <v>164465</v>
      </c>
      <c r="S75" s="29">
        <v>115036</v>
      </c>
      <c r="T75" s="29">
        <f t="shared" si="21"/>
        <v>49429</v>
      </c>
      <c r="U75" s="29">
        <f t="shared" si="22"/>
        <v>69.945581126683493</v>
      </c>
      <c r="V75" s="32">
        <f t="shared" si="23"/>
        <v>30.054418873316514</v>
      </c>
      <c r="W75" s="31">
        <v>1484498</v>
      </c>
      <c r="X75" s="29">
        <v>1303265</v>
      </c>
      <c r="Y75" s="29">
        <f t="shared" si="24"/>
        <v>181233</v>
      </c>
      <c r="Z75" s="29">
        <f t="shared" si="25"/>
        <v>87.791630571412014</v>
      </c>
      <c r="AA75" s="32">
        <f t="shared" si="26"/>
        <v>12.20836942858798</v>
      </c>
      <c r="AB75" s="29">
        <v>22.436224652577799</v>
      </c>
      <c r="AC75" s="29">
        <v>175.58630395293599</v>
      </c>
      <c r="AD75" s="29">
        <v>530.99114850835895</v>
      </c>
    </row>
    <row r="76" spans="5:31" x14ac:dyDescent="0.35">
      <c r="E76">
        <v>32</v>
      </c>
      <c r="F76" s="8">
        <v>2</v>
      </c>
      <c r="G76" s="5"/>
      <c r="H76" s="6"/>
      <c r="I76" s="5"/>
      <c r="J76" s="6"/>
      <c r="K76" s="7"/>
      <c r="L76" s="7">
        <v>41843038</v>
      </c>
      <c r="M76" s="5">
        <v>43773</v>
      </c>
      <c r="N76">
        <v>23567</v>
      </c>
      <c r="O76">
        <f t="shared" si="18"/>
        <v>20206</v>
      </c>
      <c r="P76">
        <f t="shared" si="19"/>
        <v>53.839124574509398</v>
      </c>
      <c r="Q76" s="6">
        <f t="shared" si="20"/>
        <v>46.160875425490602</v>
      </c>
      <c r="R76" s="5">
        <v>119928</v>
      </c>
      <c r="S76">
        <v>72792</v>
      </c>
      <c r="T76">
        <f t="shared" si="21"/>
        <v>47136</v>
      </c>
      <c r="U76">
        <f t="shared" si="22"/>
        <v>60.696417850710425</v>
      </c>
      <c r="V76" s="6">
        <f t="shared" si="23"/>
        <v>39.303582149289575</v>
      </c>
      <c r="W76" s="5">
        <v>1484498</v>
      </c>
      <c r="X76">
        <v>1347203</v>
      </c>
      <c r="Y76">
        <f t="shared" si="24"/>
        <v>137295</v>
      </c>
      <c r="Z76">
        <f t="shared" si="25"/>
        <v>90.751418998206802</v>
      </c>
      <c r="AA76" s="6">
        <f t="shared" si="26"/>
        <v>9.2485810017931982</v>
      </c>
      <c r="AB76">
        <v>22.894383895055299</v>
      </c>
      <c r="AC76">
        <v>236.73235808617801</v>
      </c>
      <c r="AD76">
        <v>561.60875425490599</v>
      </c>
    </row>
    <row r="77" spans="5:31" x14ac:dyDescent="0.35">
      <c r="E77">
        <v>32</v>
      </c>
      <c r="F77" s="8">
        <v>4</v>
      </c>
      <c r="G77" s="5">
        <v>64</v>
      </c>
      <c r="H77" s="6">
        <v>4</v>
      </c>
      <c r="I77" s="5">
        <v>256</v>
      </c>
      <c r="J77" s="6">
        <v>8</v>
      </c>
      <c r="K77" s="7"/>
      <c r="L77" s="7">
        <v>41805238</v>
      </c>
      <c r="M77" s="5">
        <v>45697</v>
      </c>
      <c r="N77">
        <v>25540</v>
      </c>
      <c r="O77">
        <f t="shared" si="18"/>
        <v>20157</v>
      </c>
      <c r="P77">
        <f t="shared" si="19"/>
        <v>55.889883362146307</v>
      </c>
      <c r="Q77" s="6">
        <f t="shared" si="20"/>
        <v>44.110116637853686</v>
      </c>
      <c r="R77" s="5">
        <v>101768</v>
      </c>
      <c r="S77">
        <v>51920</v>
      </c>
      <c r="T77">
        <f t="shared" si="21"/>
        <v>49848</v>
      </c>
      <c r="U77">
        <f t="shared" si="22"/>
        <v>51.018001729423787</v>
      </c>
      <c r="V77" s="6">
        <f t="shared" si="23"/>
        <v>48.981998270576213</v>
      </c>
      <c r="W77" s="5">
        <v>1484498</v>
      </c>
      <c r="X77">
        <v>1366484</v>
      </c>
      <c r="Y77">
        <f t="shared" si="24"/>
        <v>118014</v>
      </c>
      <c r="Z77">
        <f t="shared" si="25"/>
        <v>92.05024189995541</v>
      </c>
      <c r="AA77" s="6">
        <f t="shared" si="26"/>
        <v>7.9497581000445949</v>
      </c>
      <c r="AB77">
        <v>23.342172193760099</v>
      </c>
      <c r="AC77">
        <v>281.04216395760199</v>
      </c>
      <c r="AD77">
        <v>541.10116637853605</v>
      </c>
    </row>
    <row r="78" spans="5:31" x14ac:dyDescent="0.35">
      <c r="E78" s="29">
        <v>32</v>
      </c>
      <c r="F78" s="30">
        <v>8</v>
      </c>
      <c r="G78" s="31"/>
      <c r="H78" s="32"/>
      <c r="I78" s="31"/>
      <c r="J78" s="32"/>
      <c r="K78" s="28"/>
      <c r="L78" s="28">
        <v>41576650</v>
      </c>
      <c r="M78" s="31">
        <v>44593</v>
      </c>
      <c r="N78" s="29">
        <v>24484</v>
      </c>
      <c r="O78" s="29">
        <f t="shared" si="18"/>
        <v>20109</v>
      </c>
      <c r="P78" s="29">
        <f t="shared" si="19"/>
        <v>54.905478438319911</v>
      </c>
      <c r="Q78" s="32">
        <f t="shared" si="20"/>
        <v>45.094521561680082</v>
      </c>
      <c r="R78" s="31">
        <v>102550</v>
      </c>
      <c r="S78" s="29">
        <v>53531</v>
      </c>
      <c r="T78" s="29">
        <f t="shared" si="21"/>
        <v>49019</v>
      </c>
      <c r="U78" s="29">
        <f t="shared" si="22"/>
        <v>52.19990248659191</v>
      </c>
      <c r="V78" s="32">
        <f t="shared" si="23"/>
        <v>47.800097513408097</v>
      </c>
      <c r="W78" s="31">
        <v>1484498</v>
      </c>
      <c r="X78" s="29">
        <v>1365588</v>
      </c>
      <c r="Y78" s="29">
        <f t="shared" si="24"/>
        <v>118910</v>
      </c>
      <c r="Z78" s="29">
        <f t="shared" si="25"/>
        <v>91.989884796072474</v>
      </c>
      <c r="AA78" s="32">
        <f t="shared" si="26"/>
        <v>8.0101152039275227</v>
      </c>
      <c r="AB78" s="29">
        <v>23.376445084733199</v>
      </c>
      <c r="AC78" s="29">
        <v>279.35235031028702</v>
      </c>
      <c r="AD78" s="29">
        <v>550.94521561680006</v>
      </c>
    </row>
    <row r="79" spans="5:31" x14ac:dyDescent="0.35">
      <c r="E79">
        <v>64</v>
      </c>
      <c r="F79" s="8">
        <v>2</v>
      </c>
      <c r="G79" s="5"/>
      <c r="H79" s="6"/>
      <c r="I79" s="5"/>
      <c r="J79" s="6"/>
      <c r="K79" s="7"/>
      <c r="L79" s="7">
        <v>39529482</v>
      </c>
      <c r="M79" s="5">
        <v>34774</v>
      </c>
      <c r="N79">
        <v>14516</v>
      </c>
      <c r="O79">
        <f t="shared" si="18"/>
        <v>20258</v>
      </c>
      <c r="P79">
        <f t="shared" si="19"/>
        <v>41.743831598320583</v>
      </c>
      <c r="Q79" s="6">
        <f t="shared" si="20"/>
        <v>58.256168401679417</v>
      </c>
      <c r="R79" s="5">
        <v>71362</v>
      </c>
      <c r="S79">
        <v>33674</v>
      </c>
      <c r="T79">
        <f t="shared" si="21"/>
        <v>37688</v>
      </c>
      <c r="U79">
        <f t="shared" si="22"/>
        <v>47.187578823463468</v>
      </c>
      <c r="V79" s="6">
        <f t="shared" si="23"/>
        <v>52.812421176536532</v>
      </c>
      <c r="W79" s="5">
        <v>1484498</v>
      </c>
      <c r="X79">
        <v>1400869</v>
      </c>
      <c r="Y79">
        <f t="shared" si="24"/>
        <v>83629</v>
      </c>
      <c r="Z79">
        <f t="shared" si="25"/>
        <v>94.36651312430196</v>
      </c>
      <c r="AA79" s="6">
        <f t="shared" si="26"/>
        <v>5.6334868756980478</v>
      </c>
      <c r="AB79">
        <v>22.208802178424801</v>
      </c>
      <c r="AC79">
        <v>376.47735135260899</v>
      </c>
      <c r="AD79">
        <v>682.56168401679395</v>
      </c>
    </row>
    <row r="80" spans="5:31" x14ac:dyDescent="0.35">
      <c r="E80">
        <v>64</v>
      </c>
      <c r="F80" s="8">
        <v>4</v>
      </c>
      <c r="G80" s="5"/>
      <c r="H80" s="6"/>
      <c r="I80" s="5"/>
      <c r="J80" s="6"/>
      <c r="K80" s="7"/>
      <c r="L80" s="7">
        <v>39816510</v>
      </c>
      <c r="M80" s="5">
        <v>38893</v>
      </c>
      <c r="N80">
        <v>18181</v>
      </c>
      <c r="O80">
        <f t="shared" si="18"/>
        <v>20712</v>
      </c>
      <c r="P80">
        <f t="shared" si="19"/>
        <v>46.746201115882037</v>
      </c>
      <c r="Q80" s="6">
        <f t="shared" si="20"/>
        <v>53.253798884117963</v>
      </c>
      <c r="R80" s="5">
        <v>57566</v>
      </c>
      <c r="S80">
        <v>14534</v>
      </c>
      <c r="T80">
        <f t="shared" si="21"/>
        <v>43032</v>
      </c>
      <c r="U80">
        <f t="shared" si="22"/>
        <v>25.247541951846575</v>
      </c>
      <c r="V80" s="6">
        <f t="shared" si="23"/>
        <v>74.752458048153429</v>
      </c>
      <c r="W80" s="5">
        <v>1484498</v>
      </c>
      <c r="X80">
        <v>1415851</v>
      </c>
      <c r="Y80">
        <f t="shared" si="24"/>
        <v>68647</v>
      </c>
      <c r="Z80">
        <f t="shared" si="25"/>
        <v>95.375743180522974</v>
      </c>
      <c r="AA80" s="6">
        <f t="shared" si="26"/>
        <v>4.6242568194770222</v>
      </c>
      <c r="AB80">
        <v>23.6051104355187</v>
      </c>
      <c r="AC80">
        <v>488.83769474713603</v>
      </c>
      <c r="AD80">
        <v>632.53798884117896</v>
      </c>
    </row>
    <row r="81" spans="5:30" x14ac:dyDescent="0.35">
      <c r="E81" s="29">
        <v>64</v>
      </c>
      <c r="F81" s="30">
        <v>8</v>
      </c>
      <c r="G81" s="31"/>
      <c r="H81" s="32"/>
      <c r="I81" s="31"/>
      <c r="J81" s="32"/>
      <c r="K81" s="28"/>
      <c r="L81" s="28">
        <v>39036390</v>
      </c>
      <c r="M81" s="31">
        <v>35596</v>
      </c>
      <c r="N81" s="29">
        <v>15104</v>
      </c>
      <c r="O81" s="29">
        <f t="shared" si="18"/>
        <v>20492</v>
      </c>
      <c r="P81" s="29">
        <f t="shared" si="19"/>
        <v>42.4317339026857</v>
      </c>
      <c r="Q81" s="32">
        <f t="shared" si="20"/>
        <v>57.5682660973143</v>
      </c>
      <c r="R81" s="31">
        <v>49716</v>
      </c>
      <c r="S81" s="29">
        <v>9828</v>
      </c>
      <c r="T81" s="29">
        <f t="shared" si="21"/>
        <v>39888</v>
      </c>
      <c r="U81" s="29">
        <f t="shared" si="22"/>
        <v>19.768283852280955</v>
      </c>
      <c r="V81" s="32">
        <f t="shared" si="23"/>
        <v>80.231716147719041</v>
      </c>
      <c r="W81" s="31">
        <v>1484498</v>
      </c>
      <c r="X81" s="29">
        <v>1424927</v>
      </c>
      <c r="Y81" s="29">
        <f t="shared" si="24"/>
        <v>59571</v>
      </c>
      <c r="Z81" s="29">
        <f t="shared" si="25"/>
        <v>95.987128308694253</v>
      </c>
      <c r="AA81" s="32">
        <f t="shared" si="26"/>
        <v>4.0128716913057483</v>
      </c>
      <c r="AB81" s="29">
        <v>23.396310211796401</v>
      </c>
      <c r="AC81" s="29">
        <v>558.11179461132599</v>
      </c>
      <c r="AD81" s="29">
        <v>675.68266097314302</v>
      </c>
    </row>
  </sheetData>
  <mergeCells count="35">
    <mergeCell ref="R71:V71"/>
    <mergeCell ref="W71:AA71"/>
    <mergeCell ref="AB71:AE71"/>
    <mergeCell ref="M35:Q35"/>
    <mergeCell ref="R35:V35"/>
    <mergeCell ref="W35:AA35"/>
    <mergeCell ref="AB35:AE35"/>
    <mergeCell ref="E71:F71"/>
    <mergeCell ref="G71:H71"/>
    <mergeCell ref="I71:J71"/>
    <mergeCell ref="K71:K72"/>
    <mergeCell ref="L71:L72"/>
    <mergeCell ref="M71:Q71"/>
    <mergeCell ref="AB2:AE2"/>
    <mergeCell ref="A35:A36"/>
    <mergeCell ref="B35:B36"/>
    <mergeCell ref="C35:C36"/>
    <mergeCell ref="D35:D36"/>
    <mergeCell ref="E35:F35"/>
    <mergeCell ref="G35:H35"/>
    <mergeCell ref="I35:J35"/>
    <mergeCell ref="K35:K36"/>
    <mergeCell ref="L35:L36"/>
    <mergeCell ref="I2:J2"/>
    <mergeCell ref="K2:K3"/>
    <mergeCell ref="L2:L3"/>
    <mergeCell ref="M2:Q2"/>
    <mergeCell ref="R2:V2"/>
    <mergeCell ref="W2:AA2"/>
    <mergeCell ref="A2:A3"/>
    <mergeCell ref="B2:B3"/>
    <mergeCell ref="C2:C3"/>
    <mergeCell ref="D2:D3"/>
    <mergeCell ref="E2:F2"/>
    <mergeCell ref="G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9938-2EF2-4D19-BC19-DBB0E388C05C}">
  <dimension ref="A1:AE38"/>
  <sheetViews>
    <sheetView zoomScale="61" workbookViewId="0">
      <selection activeCell="R12" sqref="R12"/>
    </sheetView>
  </sheetViews>
  <sheetFormatPr defaultRowHeight="14.4" x14ac:dyDescent="0.3"/>
  <cols>
    <col min="12" max="12" width="22.109375" bestFit="1" customWidth="1"/>
  </cols>
  <sheetData>
    <row r="1" spans="1:31" x14ac:dyDescent="0.3">
      <c r="A1" s="14" t="s">
        <v>1</v>
      </c>
      <c r="B1" s="17" t="s">
        <v>16</v>
      </c>
      <c r="C1" s="14" t="s">
        <v>17</v>
      </c>
      <c r="D1" s="14" t="s">
        <v>0</v>
      </c>
      <c r="E1" s="18" t="s">
        <v>4</v>
      </c>
      <c r="F1" s="20"/>
      <c r="G1" s="18" t="s">
        <v>5</v>
      </c>
      <c r="H1" s="20"/>
      <c r="I1" s="18" t="s">
        <v>6</v>
      </c>
      <c r="J1" s="20"/>
      <c r="K1" s="23" t="s">
        <v>7</v>
      </c>
      <c r="L1" s="21" t="s">
        <v>8</v>
      </c>
      <c r="M1" s="18" t="s">
        <v>6</v>
      </c>
      <c r="N1" s="19"/>
      <c r="O1" s="19"/>
      <c r="P1" s="19"/>
      <c r="Q1" s="20"/>
      <c r="R1" s="18" t="s">
        <v>5</v>
      </c>
      <c r="S1" s="19"/>
      <c r="T1" s="19"/>
      <c r="U1" s="19"/>
      <c r="V1" s="20"/>
      <c r="W1" s="18" t="s">
        <v>4</v>
      </c>
      <c r="X1" s="19"/>
      <c r="Y1" s="19"/>
      <c r="Z1" s="19"/>
      <c r="AA1" s="20"/>
      <c r="AB1" s="16" t="s">
        <v>14</v>
      </c>
      <c r="AC1" s="17"/>
      <c r="AD1" s="17"/>
      <c r="AE1" s="17"/>
    </row>
    <row r="2" spans="1:31" x14ac:dyDescent="0.3">
      <c r="A2" s="15"/>
      <c r="B2" s="17"/>
      <c r="C2" s="15"/>
      <c r="D2" s="15"/>
      <c r="E2" s="1" t="s">
        <v>2</v>
      </c>
      <c r="F2" s="8" t="s">
        <v>3</v>
      </c>
      <c r="G2" s="3" t="s">
        <v>2</v>
      </c>
      <c r="H2" s="8" t="s">
        <v>3</v>
      </c>
      <c r="I2" s="3" t="s">
        <v>2</v>
      </c>
      <c r="J2" s="8" t="s">
        <v>3</v>
      </c>
      <c r="K2" s="24"/>
      <c r="L2" s="22"/>
      <c r="M2" s="3" t="s">
        <v>9</v>
      </c>
      <c r="N2" s="1" t="s">
        <v>10</v>
      </c>
      <c r="O2" s="2" t="s">
        <v>11</v>
      </c>
      <c r="P2" s="2" t="s">
        <v>12</v>
      </c>
      <c r="Q2" s="4" t="s">
        <v>13</v>
      </c>
      <c r="R2" s="3" t="s">
        <v>9</v>
      </c>
      <c r="S2" s="1" t="s">
        <v>10</v>
      </c>
      <c r="T2" s="2" t="s">
        <v>11</v>
      </c>
      <c r="U2" s="2" t="s">
        <v>12</v>
      </c>
      <c r="V2" s="4" t="s">
        <v>13</v>
      </c>
      <c r="W2" s="3" t="s">
        <v>9</v>
      </c>
      <c r="X2" s="1" t="s">
        <v>10</v>
      </c>
      <c r="Y2" s="2" t="s">
        <v>11</v>
      </c>
      <c r="Z2" s="2" t="s">
        <v>12</v>
      </c>
      <c r="AA2" s="4" t="s">
        <v>13</v>
      </c>
      <c r="AB2" s="1" t="s">
        <v>4</v>
      </c>
      <c r="AC2" s="1" t="s">
        <v>5</v>
      </c>
      <c r="AD2" s="1" t="s">
        <v>6</v>
      </c>
      <c r="AE2" s="8" t="s">
        <v>15</v>
      </c>
    </row>
    <row r="3" spans="1:31" x14ac:dyDescent="0.3">
      <c r="A3" s="7">
        <v>1</v>
      </c>
      <c r="B3">
        <v>128</v>
      </c>
      <c r="C3" s="7">
        <v>50</v>
      </c>
      <c r="D3" s="7">
        <v>3</v>
      </c>
      <c r="E3">
        <v>16</v>
      </c>
      <c r="F3" s="6">
        <v>2</v>
      </c>
      <c r="G3" s="5">
        <v>64</v>
      </c>
      <c r="H3" s="6">
        <v>4</v>
      </c>
      <c r="I3" s="5">
        <v>256</v>
      </c>
      <c r="J3" s="6">
        <v>8</v>
      </c>
      <c r="K3" s="7">
        <v>1484498</v>
      </c>
      <c r="L3" s="7">
        <v>43530174</v>
      </c>
      <c r="M3" s="5">
        <v>47763</v>
      </c>
      <c r="N3">
        <v>27718</v>
      </c>
      <c r="O3">
        <f>M3-N3</f>
        <v>20045</v>
      </c>
      <c r="P3">
        <f>N3/M3*100</f>
        <v>58.032368151079282</v>
      </c>
      <c r="Q3" s="6">
        <f>O3/M3*100</f>
        <v>41.967631848920711</v>
      </c>
      <c r="R3" s="5">
        <v>182303</v>
      </c>
      <c r="S3">
        <v>130967</v>
      </c>
      <c r="T3">
        <f>R3-S3</f>
        <v>51336</v>
      </c>
      <c r="U3">
        <f>S3/R3*100</f>
        <v>71.840287872388274</v>
      </c>
      <c r="V3" s="6">
        <f>T3/R3*100</f>
        <v>28.159712127611726</v>
      </c>
      <c r="W3" s="5">
        <v>1484498</v>
      </c>
      <c r="X3">
        <v>1277840</v>
      </c>
      <c r="Y3">
        <f>W3-X3</f>
        <v>206658</v>
      </c>
      <c r="Z3">
        <f>X3/W3*100</f>
        <v>86.078930385894765</v>
      </c>
      <c r="AA3" s="6">
        <f>Y3/W3*100</f>
        <v>13.921069614105239</v>
      </c>
      <c r="AB3">
        <v>23.5993746598872</v>
      </c>
      <c r="AC3">
        <v>162.33935528193101</v>
      </c>
      <c r="AD3">
        <v>519.67631848920701</v>
      </c>
      <c r="AE3" s="6">
        <v>1000</v>
      </c>
    </row>
    <row r="4" spans="1:31" x14ac:dyDescent="0.3">
      <c r="A4" s="7">
        <v>2</v>
      </c>
      <c r="B4">
        <v>128</v>
      </c>
      <c r="C4" s="7">
        <v>50</v>
      </c>
      <c r="D4" s="7">
        <v>3</v>
      </c>
      <c r="E4">
        <v>32</v>
      </c>
      <c r="F4" s="6">
        <v>2</v>
      </c>
      <c r="G4" s="5">
        <v>64</v>
      </c>
      <c r="H4" s="6">
        <v>4</v>
      </c>
      <c r="I4" s="5">
        <v>256</v>
      </c>
      <c r="J4" s="6">
        <v>8</v>
      </c>
      <c r="K4" s="7">
        <v>1484498</v>
      </c>
      <c r="L4" s="7">
        <v>41843038</v>
      </c>
      <c r="M4" s="5">
        <v>43773</v>
      </c>
      <c r="N4">
        <v>23567</v>
      </c>
      <c r="O4">
        <f t="shared" ref="O4:O13" si="0">M4-N4</f>
        <v>20206</v>
      </c>
      <c r="P4">
        <f t="shared" ref="P4:P13" si="1">N4/M4*100</f>
        <v>53.839124574509398</v>
      </c>
      <c r="Q4" s="6">
        <f t="shared" ref="Q4:Q13" si="2">O4/M4*100</f>
        <v>46.160875425490602</v>
      </c>
      <c r="R4" s="5">
        <v>119928</v>
      </c>
      <c r="S4">
        <v>72792</v>
      </c>
      <c r="T4">
        <f t="shared" ref="T4:T38" si="3">R4-S4</f>
        <v>47136</v>
      </c>
      <c r="U4">
        <f t="shared" ref="U4:U38" si="4">S4/R4*100</f>
        <v>60.696417850710425</v>
      </c>
      <c r="V4" s="6">
        <f t="shared" ref="V4:V38" si="5">T4/R4*100</f>
        <v>39.303582149289575</v>
      </c>
      <c r="W4" s="5">
        <v>1484498</v>
      </c>
      <c r="X4">
        <v>1347203</v>
      </c>
      <c r="Y4">
        <f t="shared" ref="Y4:Y38" si="6">W4-X4</f>
        <v>137295</v>
      </c>
      <c r="Z4">
        <f t="shared" ref="Z4:Z38" si="7">X4/W4*100</f>
        <v>90.751418998206802</v>
      </c>
      <c r="AA4" s="6">
        <f t="shared" ref="AA4:AA38" si="8">Y4/W4*100</f>
        <v>9.2485810017931982</v>
      </c>
      <c r="AB4">
        <v>22.894383895055299</v>
      </c>
      <c r="AC4">
        <v>236.73235808617801</v>
      </c>
      <c r="AD4">
        <v>561.60875425490599</v>
      </c>
      <c r="AE4" s="6">
        <v>1000</v>
      </c>
    </row>
    <row r="5" spans="1:31" x14ac:dyDescent="0.3">
      <c r="A5" s="7">
        <v>3</v>
      </c>
      <c r="B5">
        <v>128</v>
      </c>
      <c r="C5" s="7">
        <v>50</v>
      </c>
      <c r="D5" s="7">
        <v>3</v>
      </c>
      <c r="E5">
        <v>64</v>
      </c>
      <c r="F5" s="6">
        <v>2</v>
      </c>
      <c r="G5" s="5">
        <v>64</v>
      </c>
      <c r="H5" s="6">
        <v>4</v>
      </c>
      <c r="I5" s="5">
        <v>256</v>
      </c>
      <c r="J5" s="6">
        <v>8</v>
      </c>
      <c r="K5" s="7">
        <v>1484498</v>
      </c>
      <c r="L5" s="7">
        <v>39529482</v>
      </c>
      <c r="M5" s="5">
        <v>34774</v>
      </c>
      <c r="N5">
        <v>14516</v>
      </c>
      <c r="O5">
        <f t="shared" si="0"/>
        <v>20258</v>
      </c>
      <c r="P5">
        <f t="shared" si="1"/>
        <v>41.743831598320583</v>
      </c>
      <c r="Q5" s="6">
        <f t="shared" si="2"/>
        <v>58.256168401679417</v>
      </c>
      <c r="R5" s="5">
        <v>71362</v>
      </c>
      <c r="S5">
        <v>33674</v>
      </c>
      <c r="T5">
        <f t="shared" si="3"/>
        <v>37688</v>
      </c>
      <c r="U5">
        <f t="shared" si="4"/>
        <v>47.187578823463468</v>
      </c>
      <c r="V5" s="6">
        <f t="shared" si="5"/>
        <v>52.812421176536532</v>
      </c>
      <c r="W5" s="5">
        <v>1484498</v>
      </c>
      <c r="X5">
        <v>1400869</v>
      </c>
      <c r="Y5">
        <f t="shared" si="6"/>
        <v>83629</v>
      </c>
      <c r="Z5">
        <f t="shared" si="7"/>
        <v>94.36651312430196</v>
      </c>
      <c r="AA5" s="6">
        <f t="shared" si="8"/>
        <v>5.6334868756980478</v>
      </c>
      <c r="AB5">
        <v>22.208802178424801</v>
      </c>
      <c r="AC5">
        <v>376.47735135260899</v>
      </c>
      <c r="AD5">
        <v>682.56168401679395</v>
      </c>
      <c r="AE5" s="6">
        <v>1000</v>
      </c>
    </row>
    <row r="6" spans="1:31" x14ac:dyDescent="0.3">
      <c r="A6" s="7">
        <v>4</v>
      </c>
      <c r="B6">
        <v>128</v>
      </c>
      <c r="C6" s="7">
        <v>50</v>
      </c>
      <c r="D6" s="7">
        <v>3</v>
      </c>
      <c r="E6">
        <v>128</v>
      </c>
      <c r="F6" s="6">
        <v>2</v>
      </c>
      <c r="G6" s="5">
        <v>64</v>
      </c>
      <c r="H6" s="6">
        <v>4</v>
      </c>
      <c r="I6" s="5">
        <v>256</v>
      </c>
      <c r="J6" s="6">
        <v>8</v>
      </c>
      <c r="K6" s="7">
        <v>1484498</v>
      </c>
      <c r="L6" s="7">
        <v>37183238</v>
      </c>
      <c r="M6" s="5">
        <v>25605</v>
      </c>
      <c r="N6">
        <v>5202</v>
      </c>
      <c r="O6">
        <f t="shared" si="0"/>
        <v>20403</v>
      </c>
      <c r="P6">
        <f t="shared" si="1"/>
        <v>20.31634446397188</v>
      </c>
      <c r="Q6" s="6">
        <f t="shared" si="2"/>
        <v>79.683655536028112</v>
      </c>
      <c r="R6" s="5">
        <v>36786</v>
      </c>
      <c r="S6">
        <v>8779</v>
      </c>
      <c r="T6">
        <f t="shared" si="3"/>
        <v>28007</v>
      </c>
      <c r="U6">
        <f t="shared" si="4"/>
        <v>23.865057358777797</v>
      </c>
      <c r="V6" s="6">
        <f t="shared" si="5"/>
        <v>76.13494264122221</v>
      </c>
      <c r="W6" s="5">
        <v>1484498</v>
      </c>
      <c r="X6">
        <v>1439023</v>
      </c>
      <c r="Y6">
        <f t="shared" si="6"/>
        <v>45475</v>
      </c>
      <c r="Z6">
        <f t="shared" si="7"/>
        <v>96.936674889423898</v>
      </c>
      <c r="AA6" s="6">
        <f t="shared" si="8"/>
        <v>3.0633251105761006</v>
      </c>
      <c r="AB6">
        <v>22.406699580590299</v>
      </c>
      <c r="AC6">
        <v>698.80599700906305</v>
      </c>
      <c r="AD6">
        <v>896.83655536028095</v>
      </c>
      <c r="AE6" s="6">
        <v>1000</v>
      </c>
    </row>
    <row r="7" spans="1:31" x14ac:dyDescent="0.3">
      <c r="A7" s="7">
        <v>5</v>
      </c>
      <c r="B7">
        <v>128</v>
      </c>
      <c r="C7" s="7">
        <v>50</v>
      </c>
      <c r="D7" s="7">
        <v>3</v>
      </c>
      <c r="E7">
        <v>16</v>
      </c>
      <c r="F7" s="6">
        <v>4</v>
      </c>
      <c r="G7" s="5">
        <v>64</v>
      </c>
      <c r="H7" s="6">
        <v>4</v>
      </c>
      <c r="I7" s="5">
        <v>256</v>
      </c>
      <c r="J7" s="6">
        <v>8</v>
      </c>
      <c r="K7" s="7">
        <v>1484498</v>
      </c>
      <c r="L7" s="7">
        <v>43052898</v>
      </c>
      <c r="M7" s="5">
        <v>46010</v>
      </c>
      <c r="N7">
        <v>26169</v>
      </c>
      <c r="O7">
        <f t="shared" si="0"/>
        <v>19841</v>
      </c>
      <c r="P7">
        <f t="shared" si="1"/>
        <v>56.87676592045208</v>
      </c>
      <c r="Q7" s="6">
        <f t="shared" si="2"/>
        <v>43.12323407954792</v>
      </c>
      <c r="R7" s="5">
        <v>175501</v>
      </c>
      <c r="S7">
        <v>126021</v>
      </c>
      <c r="T7">
        <f t="shared" si="3"/>
        <v>49480</v>
      </c>
      <c r="U7">
        <f t="shared" si="4"/>
        <v>71.806428453399135</v>
      </c>
      <c r="V7" s="6">
        <f t="shared" si="5"/>
        <v>28.193571546600875</v>
      </c>
      <c r="W7" s="5">
        <v>1484498</v>
      </c>
      <c r="X7">
        <v>1289630</v>
      </c>
      <c r="Y7">
        <f t="shared" si="6"/>
        <v>194868</v>
      </c>
      <c r="Z7">
        <f t="shared" si="7"/>
        <v>86.873138259532851</v>
      </c>
      <c r="AA7" s="6">
        <f t="shared" si="8"/>
        <v>13.126861740467147</v>
      </c>
      <c r="AB7">
        <v>22.760841093026901</v>
      </c>
      <c r="AC7">
        <v>165.77337008085601</v>
      </c>
      <c r="AD7">
        <v>531.23234079547899</v>
      </c>
      <c r="AE7" s="6">
        <v>1000</v>
      </c>
    </row>
    <row r="8" spans="1:31" x14ac:dyDescent="0.3">
      <c r="A8" s="7">
        <v>6</v>
      </c>
      <c r="B8">
        <v>128</v>
      </c>
      <c r="C8" s="7">
        <v>50</v>
      </c>
      <c r="D8" s="7">
        <v>3</v>
      </c>
      <c r="E8">
        <v>16</v>
      </c>
      <c r="F8" s="6">
        <v>6</v>
      </c>
      <c r="G8" s="5">
        <v>64</v>
      </c>
      <c r="H8" s="6">
        <v>4</v>
      </c>
      <c r="I8" s="5">
        <v>256</v>
      </c>
      <c r="J8" s="6">
        <v>8</v>
      </c>
      <c r="K8" s="7">
        <v>1484498</v>
      </c>
      <c r="L8" s="7">
        <v>44434658</v>
      </c>
      <c r="M8" s="5">
        <v>47177</v>
      </c>
      <c r="N8">
        <v>27363</v>
      </c>
      <c r="O8">
        <f t="shared" si="0"/>
        <v>19814</v>
      </c>
      <c r="P8">
        <f t="shared" si="1"/>
        <v>58.000720690166816</v>
      </c>
      <c r="Q8" s="6">
        <f t="shared" si="2"/>
        <v>41.999279309833184</v>
      </c>
      <c r="R8" s="5">
        <v>235118</v>
      </c>
      <c r="S8">
        <v>183989</v>
      </c>
      <c r="T8">
        <f t="shared" si="3"/>
        <v>51129</v>
      </c>
      <c r="U8">
        <f t="shared" si="4"/>
        <v>78.253898042684952</v>
      </c>
      <c r="V8" s="6">
        <f t="shared" si="5"/>
        <v>21.746101957315052</v>
      </c>
      <c r="W8" s="5">
        <v>1484498</v>
      </c>
      <c r="X8">
        <v>1223184</v>
      </c>
      <c r="Y8">
        <f t="shared" si="6"/>
        <v>261314</v>
      </c>
      <c r="Z8">
        <f t="shared" si="7"/>
        <v>82.397147049036107</v>
      </c>
      <c r="AA8" s="6">
        <f t="shared" si="8"/>
        <v>17.602852950963896</v>
      </c>
      <c r="AB8">
        <v>23.721439217276501</v>
      </c>
      <c r="AC8">
        <v>129.07816295785301</v>
      </c>
      <c r="AD8">
        <v>519.99279309833105</v>
      </c>
      <c r="AE8" s="6">
        <v>1000</v>
      </c>
    </row>
    <row r="9" spans="1:31" x14ac:dyDescent="0.3">
      <c r="A9" s="7">
        <v>7</v>
      </c>
      <c r="B9">
        <v>128</v>
      </c>
      <c r="C9" s="7">
        <v>50</v>
      </c>
      <c r="D9" s="7">
        <v>3</v>
      </c>
      <c r="E9">
        <v>16</v>
      </c>
      <c r="F9" s="6">
        <v>8</v>
      </c>
      <c r="G9" s="5">
        <v>64</v>
      </c>
      <c r="H9" s="6">
        <v>4</v>
      </c>
      <c r="I9" s="5">
        <v>256</v>
      </c>
      <c r="J9" s="6">
        <v>8</v>
      </c>
      <c r="K9" s="7">
        <v>1484498</v>
      </c>
      <c r="L9" s="7">
        <v>42786782</v>
      </c>
      <c r="M9" s="5">
        <v>45755</v>
      </c>
      <c r="N9">
        <v>26035</v>
      </c>
      <c r="O9">
        <f t="shared" si="0"/>
        <v>19720</v>
      </c>
      <c r="P9">
        <f t="shared" si="1"/>
        <v>56.900885149164026</v>
      </c>
      <c r="Q9" s="6">
        <f t="shared" si="2"/>
        <v>43.099114850835974</v>
      </c>
      <c r="R9" s="5">
        <v>164465</v>
      </c>
      <c r="S9">
        <v>115036</v>
      </c>
      <c r="T9">
        <f t="shared" si="3"/>
        <v>49429</v>
      </c>
      <c r="U9">
        <f t="shared" si="4"/>
        <v>69.945581126683493</v>
      </c>
      <c r="V9" s="6">
        <f t="shared" si="5"/>
        <v>30.054418873316514</v>
      </c>
      <c r="W9" s="5">
        <v>1484498</v>
      </c>
      <c r="X9">
        <v>1303265</v>
      </c>
      <c r="Y9">
        <f t="shared" si="6"/>
        <v>181233</v>
      </c>
      <c r="Z9">
        <f t="shared" si="7"/>
        <v>87.791630571412014</v>
      </c>
      <c r="AA9" s="6">
        <f t="shared" si="8"/>
        <v>12.20836942858798</v>
      </c>
      <c r="AB9">
        <v>22.436224652577799</v>
      </c>
      <c r="AC9">
        <v>175.58630395293599</v>
      </c>
      <c r="AD9">
        <v>530.99114850835895</v>
      </c>
      <c r="AE9" s="6">
        <v>1000</v>
      </c>
    </row>
    <row r="10" spans="1:31" x14ac:dyDescent="0.3">
      <c r="A10" s="7">
        <v>8</v>
      </c>
      <c r="B10">
        <v>128</v>
      </c>
      <c r="C10" s="7">
        <v>50</v>
      </c>
      <c r="D10" s="7">
        <v>3</v>
      </c>
      <c r="E10">
        <v>32</v>
      </c>
      <c r="F10" s="6">
        <v>4</v>
      </c>
      <c r="G10" s="5">
        <v>64</v>
      </c>
      <c r="H10" s="6">
        <v>4</v>
      </c>
      <c r="I10" s="5">
        <v>256</v>
      </c>
      <c r="J10" s="6">
        <v>8</v>
      </c>
      <c r="K10" s="7">
        <v>1484498</v>
      </c>
      <c r="L10" s="7">
        <v>41805238</v>
      </c>
      <c r="M10" s="5">
        <v>45697</v>
      </c>
      <c r="N10">
        <v>25540</v>
      </c>
      <c r="O10">
        <f t="shared" si="0"/>
        <v>20157</v>
      </c>
      <c r="P10">
        <f t="shared" si="1"/>
        <v>55.889883362146307</v>
      </c>
      <c r="Q10" s="6">
        <f t="shared" si="2"/>
        <v>44.110116637853686</v>
      </c>
      <c r="R10" s="5">
        <v>101768</v>
      </c>
      <c r="S10">
        <v>51920</v>
      </c>
      <c r="T10">
        <f t="shared" si="3"/>
        <v>49848</v>
      </c>
      <c r="U10">
        <f t="shared" si="4"/>
        <v>51.018001729423787</v>
      </c>
      <c r="V10" s="6">
        <f t="shared" si="5"/>
        <v>48.981998270576213</v>
      </c>
      <c r="W10" s="5">
        <v>1484498</v>
      </c>
      <c r="X10">
        <v>1366484</v>
      </c>
      <c r="Y10">
        <f t="shared" si="6"/>
        <v>118014</v>
      </c>
      <c r="Z10">
        <f t="shared" si="7"/>
        <v>92.05024189995541</v>
      </c>
      <c r="AA10" s="6">
        <f t="shared" si="8"/>
        <v>7.9497581000445949</v>
      </c>
      <c r="AB10">
        <v>23.342172193760099</v>
      </c>
      <c r="AC10">
        <v>281.04216395760199</v>
      </c>
      <c r="AD10">
        <v>541.10116637853605</v>
      </c>
      <c r="AE10" s="6">
        <v>1000</v>
      </c>
    </row>
    <row r="11" spans="1:31" x14ac:dyDescent="0.3">
      <c r="A11" s="7">
        <v>9</v>
      </c>
      <c r="B11">
        <v>128</v>
      </c>
      <c r="C11" s="7">
        <v>50</v>
      </c>
      <c r="D11" s="7">
        <v>3</v>
      </c>
      <c r="E11">
        <v>32</v>
      </c>
      <c r="F11" s="6">
        <v>8</v>
      </c>
      <c r="G11" s="5">
        <v>64</v>
      </c>
      <c r="H11" s="6">
        <v>4</v>
      </c>
      <c r="I11" s="5">
        <v>256</v>
      </c>
      <c r="J11" s="6">
        <v>8</v>
      </c>
      <c r="K11" s="7">
        <v>1484498</v>
      </c>
      <c r="L11" s="7">
        <v>41576650</v>
      </c>
      <c r="M11" s="5">
        <v>44593</v>
      </c>
      <c r="N11">
        <v>24484</v>
      </c>
      <c r="O11">
        <f t="shared" si="0"/>
        <v>20109</v>
      </c>
      <c r="P11">
        <f t="shared" si="1"/>
        <v>54.905478438319911</v>
      </c>
      <c r="Q11" s="6">
        <f t="shared" si="2"/>
        <v>45.094521561680082</v>
      </c>
      <c r="R11" s="5">
        <v>102550</v>
      </c>
      <c r="S11">
        <v>53531</v>
      </c>
      <c r="T11">
        <f t="shared" si="3"/>
        <v>49019</v>
      </c>
      <c r="U11">
        <f t="shared" si="4"/>
        <v>52.19990248659191</v>
      </c>
      <c r="V11" s="6">
        <f t="shared" si="5"/>
        <v>47.800097513408097</v>
      </c>
      <c r="W11" s="5">
        <v>1484498</v>
      </c>
      <c r="X11">
        <v>1365588</v>
      </c>
      <c r="Y11">
        <f t="shared" si="6"/>
        <v>118910</v>
      </c>
      <c r="Z11">
        <f t="shared" si="7"/>
        <v>91.989884796072474</v>
      </c>
      <c r="AA11" s="6">
        <f t="shared" si="8"/>
        <v>8.0101152039275227</v>
      </c>
      <c r="AB11">
        <v>23.376445084733199</v>
      </c>
      <c r="AC11">
        <v>279.35235031028702</v>
      </c>
      <c r="AD11">
        <v>550.94521561680006</v>
      </c>
      <c r="AE11" s="6">
        <v>1000</v>
      </c>
    </row>
    <row r="12" spans="1:31" x14ac:dyDescent="0.3">
      <c r="A12" s="7">
        <v>10</v>
      </c>
      <c r="B12">
        <v>128</v>
      </c>
      <c r="C12" s="7">
        <v>50</v>
      </c>
      <c r="D12" s="7">
        <v>3</v>
      </c>
      <c r="E12">
        <v>64</v>
      </c>
      <c r="F12" s="6">
        <v>4</v>
      </c>
      <c r="G12" s="5">
        <v>64</v>
      </c>
      <c r="H12" s="6">
        <v>4</v>
      </c>
      <c r="I12" s="5">
        <v>256</v>
      </c>
      <c r="J12" s="6">
        <v>8</v>
      </c>
      <c r="K12" s="7">
        <v>1484498</v>
      </c>
      <c r="L12" s="7">
        <v>39816510</v>
      </c>
      <c r="M12" s="5">
        <v>38893</v>
      </c>
      <c r="N12">
        <v>18181</v>
      </c>
      <c r="O12">
        <f t="shared" si="0"/>
        <v>20712</v>
      </c>
      <c r="P12">
        <f t="shared" si="1"/>
        <v>46.746201115882037</v>
      </c>
      <c r="Q12" s="6">
        <f t="shared" si="2"/>
        <v>53.253798884117963</v>
      </c>
      <c r="R12" s="5">
        <v>57566</v>
      </c>
      <c r="S12">
        <v>14534</v>
      </c>
      <c r="T12">
        <f t="shared" si="3"/>
        <v>43032</v>
      </c>
      <c r="U12">
        <f t="shared" si="4"/>
        <v>25.247541951846575</v>
      </c>
      <c r="V12" s="6">
        <f t="shared" si="5"/>
        <v>74.752458048153429</v>
      </c>
      <c r="W12" s="5">
        <v>1484498</v>
      </c>
      <c r="X12">
        <v>1415851</v>
      </c>
      <c r="Y12">
        <f t="shared" si="6"/>
        <v>68647</v>
      </c>
      <c r="Z12">
        <f t="shared" si="7"/>
        <v>95.375743180522974</v>
      </c>
      <c r="AA12" s="6">
        <f t="shared" si="8"/>
        <v>4.6242568194770222</v>
      </c>
      <c r="AB12">
        <v>23.6051104355187</v>
      </c>
      <c r="AC12">
        <v>488.83769474713603</v>
      </c>
      <c r="AD12">
        <v>632.53798884117896</v>
      </c>
      <c r="AE12" s="6">
        <v>1000</v>
      </c>
    </row>
    <row r="13" spans="1:31" x14ac:dyDescent="0.3">
      <c r="A13" s="7">
        <v>11</v>
      </c>
      <c r="B13">
        <v>128</v>
      </c>
      <c r="C13" s="7">
        <v>50</v>
      </c>
      <c r="D13" s="7">
        <v>3</v>
      </c>
      <c r="E13">
        <v>64</v>
      </c>
      <c r="F13" s="6">
        <v>8</v>
      </c>
      <c r="G13" s="5">
        <v>64</v>
      </c>
      <c r="H13" s="6">
        <v>4</v>
      </c>
      <c r="I13" s="5">
        <v>256</v>
      </c>
      <c r="J13" s="6">
        <v>8</v>
      </c>
      <c r="K13" s="7">
        <v>1484498</v>
      </c>
      <c r="L13" s="7">
        <v>39036390</v>
      </c>
      <c r="M13" s="5">
        <v>35596</v>
      </c>
      <c r="N13">
        <v>15104</v>
      </c>
      <c r="O13">
        <f t="shared" si="0"/>
        <v>20492</v>
      </c>
      <c r="P13">
        <f t="shared" si="1"/>
        <v>42.4317339026857</v>
      </c>
      <c r="Q13" s="6">
        <f t="shared" si="2"/>
        <v>57.5682660973143</v>
      </c>
      <c r="R13" s="5">
        <v>49716</v>
      </c>
      <c r="S13">
        <v>9828</v>
      </c>
      <c r="T13">
        <f t="shared" si="3"/>
        <v>39888</v>
      </c>
      <c r="U13">
        <f t="shared" si="4"/>
        <v>19.768283852280955</v>
      </c>
      <c r="V13" s="6">
        <f t="shared" si="5"/>
        <v>80.231716147719041</v>
      </c>
      <c r="W13" s="5">
        <v>1484498</v>
      </c>
      <c r="X13">
        <v>1424927</v>
      </c>
      <c r="Y13">
        <f t="shared" si="6"/>
        <v>59571</v>
      </c>
      <c r="Z13">
        <f t="shared" si="7"/>
        <v>95.987128308694253</v>
      </c>
      <c r="AA13" s="6">
        <f t="shared" si="8"/>
        <v>4.0128716913057483</v>
      </c>
      <c r="AB13">
        <v>23.396310211796401</v>
      </c>
      <c r="AC13">
        <v>558.11179461132599</v>
      </c>
      <c r="AD13">
        <v>675.68266097314302</v>
      </c>
      <c r="AE13" s="6">
        <v>1000</v>
      </c>
    </row>
    <row r="14" spans="1:31" x14ac:dyDescent="0.3">
      <c r="A14" s="7">
        <v>12</v>
      </c>
      <c r="B14">
        <v>128</v>
      </c>
      <c r="C14" s="7">
        <v>50</v>
      </c>
      <c r="D14" s="7">
        <v>2</v>
      </c>
      <c r="E14">
        <v>16</v>
      </c>
      <c r="F14" s="6">
        <v>2</v>
      </c>
      <c r="G14" s="5">
        <v>64</v>
      </c>
      <c r="H14" s="6">
        <v>4</v>
      </c>
      <c r="I14" s="5"/>
      <c r="J14" s="6"/>
      <c r="K14" s="7">
        <v>1484498</v>
      </c>
      <c r="L14" s="7">
        <v>77512954</v>
      </c>
      <c r="M14" s="5"/>
      <c r="Q14" s="6"/>
      <c r="R14" s="5">
        <v>183008</v>
      </c>
      <c r="S14">
        <v>132485</v>
      </c>
      <c r="T14">
        <f t="shared" si="3"/>
        <v>50523</v>
      </c>
      <c r="U14">
        <f t="shared" si="4"/>
        <v>72.393010141633155</v>
      </c>
      <c r="V14" s="6">
        <f t="shared" si="5"/>
        <v>27.606989858366848</v>
      </c>
      <c r="W14" s="5">
        <v>1484498</v>
      </c>
      <c r="X14">
        <v>1277198</v>
      </c>
      <c r="Y14">
        <f t="shared" si="6"/>
        <v>207300</v>
      </c>
      <c r="Z14">
        <f t="shared" si="7"/>
        <v>86.035683443157211</v>
      </c>
      <c r="AA14" s="6">
        <f t="shared" si="8"/>
        <v>13.964316556842785</v>
      </c>
      <c r="AB14">
        <v>41.785565205473098</v>
      </c>
      <c r="AC14">
        <v>292.06989858366802</v>
      </c>
      <c r="AE14" s="6">
        <v>1000</v>
      </c>
    </row>
    <row r="15" spans="1:31" x14ac:dyDescent="0.3">
      <c r="A15" s="7">
        <v>13</v>
      </c>
      <c r="B15">
        <v>128</v>
      </c>
      <c r="C15" s="7">
        <v>50</v>
      </c>
      <c r="D15" s="7">
        <v>2</v>
      </c>
      <c r="E15">
        <v>32</v>
      </c>
      <c r="F15" s="6">
        <v>2</v>
      </c>
      <c r="G15" s="5">
        <v>64</v>
      </c>
      <c r="H15" s="6">
        <v>4</v>
      </c>
      <c r="I15" s="5"/>
      <c r="J15" s="6"/>
      <c r="K15" s="7">
        <v>1484498</v>
      </c>
      <c r="L15" s="7">
        <v>74174826</v>
      </c>
      <c r="M15" s="5"/>
      <c r="Q15" s="6"/>
      <c r="R15" s="5">
        <v>118193</v>
      </c>
      <c r="S15">
        <v>69343</v>
      </c>
      <c r="T15">
        <f t="shared" si="3"/>
        <v>48850</v>
      </c>
      <c r="U15">
        <f t="shared" si="4"/>
        <v>58.66929513592175</v>
      </c>
      <c r="V15" s="6">
        <f t="shared" si="5"/>
        <v>41.330704864078243</v>
      </c>
      <c r="W15" s="5">
        <v>1484498</v>
      </c>
      <c r="X15">
        <v>1348775</v>
      </c>
      <c r="Y15">
        <f t="shared" si="6"/>
        <v>135723</v>
      </c>
      <c r="Z15">
        <f t="shared" si="7"/>
        <v>90.857313381358551</v>
      </c>
      <c r="AA15" s="6">
        <f t="shared" si="8"/>
        <v>9.1426866186414539</v>
      </c>
      <c r="AB15">
        <v>40.250198088965298</v>
      </c>
      <c r="AC15">
        <v>429.307048640782</v>
      </c>
      <c r="AE15" s="6">
        <v>1000</v>
      </c>
    </row>
    <row r="16" spans="1:31" x14ac:dyDescent="0.3">
      <c r="A16" s="7">
        <v>14</v>
      </c>
      <c r="B16">
        <v>128</v>
      </c>
      <c r="C16" s="7">
        <v>50</v>
      </c>
      <c r="D16" s="7">
        <v>2</v>
      </c>
      <c r="E16">
        <v>64</v>
      </c>
      <c r="F16" s="6">
        <v>2</v>
      </c>
      <c r="G16" s="5">
        <v>64</v>
      </c>
      <c r="H16" s="6">
        <v>4</v>
      </c>
      <c r="I16" s="5"/>
      <c r="J16" s="6"/>
      <c r="K16" s="7">
        <v>1484498</v>
      </c>
      <c r="L16" s="7">
        <v>57344970</v>
      </c>
      <c r="M16" s="5"/>
      <c r="Q16" s="6"/>
      <c r="R16" s="5">
        <v>69854</v>
      </c>
      <c r="S16">
        <v>31989</v>
      </c>
      <c r="T16">
        <f t="shared" si="3"/>
        <v>37865</v>
      </c>
      <c r="U16">
        <f t="shared" si="4"/>
        <v>45.794084805451369</v>
      </c>
      <c r="V16" s="6">
        <f t="shared" si="5"/>
        <v>54.205915194548624</v>
      </c>
      <c r="W16" s="5">
        <v>1484498</v>
      </c>
      <c r="X16">
        <v>1402737</v>
      </c>
      <c r="Y16">
        <f t="shared" si="6"/>
        <v>81761</v>
      </c>
      <c r="Z16">
        <f t="shared" si="7"/>
        <v>94.492346907843597</v>
      </c>
      <c r="AA16" s="6">
        <f t="shared" si="8"/>
        <v>5.5076530921564064</v>
      </c>
      <c r="AB16">
        <v>31.7359621381873</v>
      </c>
      <c r="AC16">
        <v>558.05915194548595</v>
      </c>
      <c r="AE16" s="6">
        <v>1000</v>
      </c>
    </row>
    <row r="17" spans="1:31" x14ac:dyDescent="0.3">
      <c r="A17" s="7">
        <v>15</v>
      </c>
      <c r="B17">
        <v>128</v>
      </c>
      <c r="C17" s="7">
        <v>50</v>
      </c>
      <c r="D17" s="7">
        <v>2</v>
      </c>
      <c r="E17">
        <v>128</v>
      </c>
      <c r="F17" s="6">
        <v>2</v>
      </c>
      <c r="G17" s="5">
        <v>64</v>
      </c>
      <c r="H17" s="6">
        <v>4</v>
      </c>
      <c r="I17" s="5"/>
      <c r="J17" s="6"/>
      <c r="K17" s="7">
        <v>1484498</v>
      </c>
      <c r="L17" s="7">
        <v>39726058</v>
      </c>
      <c r="M17" s="5"/>
      <c r="Q17" s="6"/>
      <c r="R17" s="5">
        <v>34137</v>
      </c>
      <c r="S17">
        <v>6974</v>
      </c>
      <c r="T17">
        <f t="shared" si="3"/>
        <v>27163</v>
      </c>
      <c r="U17">
        <f t="shared" si="4"/>
        <v>20.429446055599495</v>
      </c>
      <c r="V17" s="6">
        <f t="shared" si="5"/>
        <v>79.570553944400501</v>
      </c>
      <c r="W17" s="5">
        <v>1484498</v>
      </c>
      <c r="X17">
        <v>1442288</v>
      </c>
      <c r="Y17">
        <f t="shared" si="6"/>
        <v>42210</v>
      </c>
      <c r="Z17">
        <f t="shared" si="7"/>
        <v>97.156614559265151</v>
      </c>
      <c r="AA17" s="6">
        <f t="shared" si="8"/>
        <v>2.8433854407348478</v>
      </c>
      <c r="AB17">
        <v>24.079917130188999</v>
      </c>
      <c r="AC17">
        <v>811.70553944400501</v>
      </c>
      <c r="AE17" s="6">
        <v>1000</v>
      </c>
    </row>
    <row r="18" spans="1:31" x14ac:dyDescent="0.3">
      <c r="A18" s="7">
        <v>16</v>
      </c>
      <c r="B18">
        <v>128</v>
      </c>
      <c r="C18" s="7">
        <v>50</v>
      </c>
      <c r="D18" s="7">
        <v>2</v>
      </c>
      <c r="E18">
        <v>16</v>
      </c>
      <c r="F18" s="6">
        <v>4</v>
      </c>
      <c r="G18" s="5">
        <v>64</v>
      </c>
      <c r="H18" s="6">
        <v>4</v>
      </c>
      <c r="I18" s="5"/>
      <c r="J18" s="6"/>
      <c r="K18" s="7">
        <v>1484498</v>
      </c>
      <c r="L18" s="7">
        <v>74919114</v>
      </c>
      <c r="M18" s="5"/>
      <c r="Q18" s="6"/>
      <c r="R18" s="5">
        <v>175816</v>
      </c>
      <c r="S18">
        <v>126920</v>
      </c>
      <c r="T18">
        <f t="shared" si="3"/>
        <v>48896</v>
      </c>
      <c r="U18">
        <f t="shared" si="4"/>
        <v>72.189106793465896</v>
      </c>
      <c r="V18" s="6">
        <f t="shared" si="5"/>
        <v>27.810893206534104</v>
      </c>
      <c r="W18" s="5">
        <v>1484498</v>
      </c>
      <c r="X18">
        <v>1289638</v>
      </c>
      <c r="Y18">
        <f t="shared" si="6"/>
        <v>194860</v>
      </c>
      <c r="Z18">
        <f t="shared" si="7"/>
        <v>86.873677162246082</v>
      </c>
      <c r="AA18" s="6">
        <f t="shared" si="8"/>
        <v>13.126322837753907</v>
      </c>
      <c r="AB18">
        <v>39.605687917566897</v>
      </c>
      <c r="AC18">
        <v>294.10893206534098</v>
      </c>
      <c r="AE18" s="6">
        <v>1000</v>
      </c>
    </row>
    <row r="19" spans="1:31" x14ac:dyDescent="0.3">
      <c r="A19" s="7">
        <v>17</v>
      </c>
      <c r="B19">
        <v>128</v>
      </c>
      <c r="C19" s="7">
        <v>50</v>
      </c>
      <c r="D19" s="7">
        <v>2</v>
      </c>
      <c r="E19">
        <v>16</v>
      </c>
      <c r="F19" s="6">
        <v>8</v>
      </c>
      <c r="G19" s="5">
        <v>64</v>
      </c>
      <c r="H19" s="6">
        <v>4</v>
      </c>
      <c r="I19" s="5"/>
      <c r="J19" s="6"/>
      <c r="K19" s="7">
        <v>1484498</v>
      </c>
      <c r="L19" s="7">
        <v>76811930</v>
      </c>
      <c r="M19" s="5"/>
      <c r="Q19" s="6"/>
      <c r="R19" s="5">
        <v>162226</v>
      </c>
      <c r="S19">
        <v>111379</v>
      </c>
      <c r="T19">
        <f t="shared" si="3"/>
        <v>50847</v>
      </c>
      <c r="U19">
        <f t="shared" si="4"/>
        <v>68.656688816835782</v>
      </c>
      <c r="V19" s="6">
        <f t="shared" si="5"/>
        <v>31.343311183164229</v>
      </c>
      <c r="W19" s="5">
        <v>1484498</v>
      </c>
      <c r="X19">
        <v>1304551</v>
      </c>
      <c r="Y19">
        <f t="shared" si="6"/>
        <v>179947</v>
      </c>
      <c r="Z19">
        <f t="shared" si="7"/>
        <v>87.878259182565415</v>
      </c>
      <c r="AA19" s="6">
        <f t="shared" si="8"/>
        <v>12.12174081743458</v>
      </c>
      <c r="AB19">
        <v>40.933027983041001</v>
      </c>
      <c r="AC19">
        <v>329.43311183164201</v>
      </c>
      <c r="AE19" s="6">
        <v>1000</v>
      </c>
    </row>
    <row r="20" spans="1:31" x14ac:dyDescent="0.3">
      <c r="A20" s="7">
        <v>18</v>
      </c>
      <c r="B20">
        <v>128</v>
      </c>
      <c r="C20" s="7">
        <v>50</v>
      </c>
      <c r="D20" s="7">
        <v>2</v>
      </c>
      <c r="E20">
        <v>32</v>
      </c>
      <c r="F20" s="6">
        <v>4</v>
      </c>
      <c r="G20" s="5">
        <v>64</v>
      </c>
      <c r="H20" s="6">
        <v>4</v>
      </c>
      <c r="I20" s="5"/>
      <c r="J20" s="6"/>
      <c r="K20" s="7">
        <v>1484498</v>
      </c>
      <c r="L20" s="7">
        <v>72403682</v>
      </c>
      <c r="M20" s="5"/>
      <c r="Q20" s="6"/>
      <c r="R20" s="5">
        <v>119897</v>
      </c>
      <c r="S20">
        <v>72654</v>
      </c>
      <c r="T20">
        <f t="shared" si="3"/>
        <v>47243</v>
      </c>
      <c r="U20">
        <f t="shared" si="4"/>
        <v>60.59701243567396</v>
      </c>
      <c r="V20" s="6">
        <f t="shared" si="5"/>
        <v>39.402987564326047</v>
      </c>
      <c r="W20" s="5">
        <v>1484498</v>
      </c>
      <c r="X20">
        <v>1347282</v>
      </c>
      <c r="Y20">
        <f t="shared" si="6"/>
        <v>137216</v>
      </c>
      <c r="Z20">
        <f t="shared" si="7"/>
        <v>90.75674066250005</v>
      </c>
      <c r="AA20" s="6">
        <f t="shared" si="8"/>
        <v>9.2432593374999499</v>
      </c>
      <c r="AB20">
        <v>38.9001247669351</v>
      </c>
      <c r="AC20">
        <v>410.02987564326003</v>
      </c>
      <c r="AE20" s="6">
        <v>1000</v>
      </c>
    </row>
    <row r="21" spans="1:31" x14ac:dyDescent="0.3">
      <c r="A21" s="7">
        <v>19</v>
      </c>
      <c r="B21">
        <v>128</v>
      </c>
      <c r="C21" s="7">
        <v>50</v>
      </c>
      <c r="D21" s="7">
        <v>2</v>
      </c>
      <c r="E21">
        <v>32</v>
      </c>
      <c r="F21" s="6">
        <v>8</v>
      </c>
      <c r="G21" s="5">
        <v>64</v>
      </c>
      <c r="H21" s="6">
        <v>4</v>
      </c>
      <c r="I21" s="5"/>
      <c r="J21" s="6"/>
      <c r="K21" s="7">
        <v>1484496</v>
      </c>
      <c r="L21" s="7">
        <v>71400296</v>
      </c>
      <c r="M21" s="5"/>
      <c r="Q21" s="6"/>
      <c r="R21" s="5">
        <v>102016</v>
      </c>
      <c r="S21">
        <v>53376</v>
      </c>
      <c r="T21">
        <f t="shared" si="3"/>
        <v>48640</v>
      </c>
      <c r="U21">
        <f t="shared" si="4"/>
        <v>52.321204516938522</v>
      </c>
      <c r="V21" s="6">
        <f t="shared" si="5"/>
        <v>47.678795483061478</v>
      </c>
      <c r="W21" s="5">
        <v>1484496</v>
      </c>
      <c r="X21">
        <v>1366323</v>
      </c>
      <c r="Y21">
        <f t="shared" si="6"/>
        <v>118173</v>
      </c>
      <c r="Z21">
        <f t="shared" si="7"/>
        <v>92.039520483719727</v>
      </c>
      <c r="AA21" s="6">
        <f t="shared" si="8"/>
        <v>7.9604795162802739</v>
      </c>
      <c r="AB21">
        <v>40.228284202987503</v>
      </c>
      <c r="AC21">
        <v>492.78795483061401</v>
      </c>
      <c r="AE21" s="6">
        <v>1000</v>
      </c>
    </row>
    <row r="22" spans="1:31" x14ac:dyDescent="0.3">
      <c r="A22" s="7">
        <v>20</v>
      </c>
      <c r="B22">
        <v>128</v>
      </c>
      <c r="C22" s="7">
        <v>50</v>
      </c>
      <c r="D22" s="7">
        <v>2</v>
      </c>
      <c r="E22">
        <v>64</v>
      </c>
      <c r="F22" s="6">
        <v>4</v>
      </c>
      <c r="G22" s="5">
        <v>64</v>
      </c>
      <c r="H22" s="6">
        <v>4</v>
      </c>
      <c r="I22" s="5"/>
      <c r="J22" s="6"/>
      <c r="K22" s="7">
        <v>1484496</v>
      </c>
      <c r="L22" s="7">
        <v>64343592</v>
      </c>
      <c r="M22" s="5"/>
      <c r="Q22" s="6"/>
      <c r="R22" s="5">
        <v>56972</v>
      </c>
      <c r="S22">
        <v>13523</v>
      </c>
      <c r="T22">
        <f t="shared" si="3"/>
        <v>43449</v>
      </c>
      <c r="U22">
        <f t="shared" si="4"/>
        <v>23.736221301692058</v>
      </c>
      <c r="V22" s="6">
        <f t="shared" si="5"/>
        <v>76.263778698307931</v>
      </c>
      <c r="W22" s="5">
        <v>1484496</v>
      </c>
      <c r="X22">
        <v>1416973</v>
      </c>
      <c r="Y22">
        <f t="shared" si="6"/>
        <v>67523</v>
      </c>
      <c r="Z22">
        <f t="shared" si="7"/>
        <v>95.451452883672303</v>
      </c>
      <c r="AA22" s="6">
        <f t="shared" si="8"/>
        <v>4.548547116327696</v>
      </c>
      <c r="AB22">
        <v>36.4167066064566</v>
      </c>
      <c r="AC22">
        <v>778.63778698307897</v>
      </c>
      <c r="AE22" s="6">
        <v>1000</v>
      </c>
    </row>
    <row r="23" spans="1:31" ht="15" thickBot="1" x14ac:dyDescent="0.35">
      <c r="A23" s="11">
        <v>21</v>
      </c>
      <c r="B23" s="10">
        <v>128</v>
      </c>
      <c r="C23" s="11">
        <v>50</v>
      </c>
      <c r="D23" s="11">
        <v>2</v>
      </c>
      <c r="E23" s="10">
        <v>64</v>
      </c>
      <c r="F23" s="13">
        <v>8</v>
      </c>
      <c r="G23" s="12">
        <v>64</v>
      </c>
      <c r="H23" s="13">
        <v>4</v>
      </c>
      <c r="I23" s="12"/>
      <c r="J23" s="13"/>
      <c r="K23" s="11">
        <v>1484496</v>
      </c>
      <c r="L23" s="11">
        <v>57938200</v>
      </c>
      <c r="M23" s="12"/>
      <c r="N23" s="10"/>
      <c r="O23" s="10"/>
      <c r="P23" s="10"/>
      <c r="Q23" s="13"/>
      <c r="R23" s="12">
        <v>51235</v>
      </c>
      <c r="S23" s="10">
        <v>11359</v>
      </c>
      <c r="T23" s="10">
        <f t="shared" si="3"/>
        <v>39876</v>
      </c>
      <c r="U23" s="10">
        <f t="shared" si="4"/>
        <v>22.17039133404899</v>
      </c>
      <c r="V23" s="13">
        <f t="shared" si="5"/>
        <v>77.829608665951014</v>
      </c>
      <c r="W23" s="12">
        <v>1484496</v>
      </c>
      <c r="X23" s="10">
        <v>1423396</v>
      </c>
      <c r="Y23" s="10">
        <f t="shared" si="6"/>
        <v>61100</v>
      </c>
      <c r="Z23" s="10">
        <f t="shared" si="7"/>
        <v>95.884124982485645</v>
      </c>
      <c r="AA23" s="13">
        <f t="shared" si="8"/>
        <v>4.1158750175143615</v>
      </c>
      <c r="AB23" s="10">
        <v>33.692234195913002</v>
      </c>
      <c r="AC23" s="10">
        <v>794.29608665951002</v>
      </c>
      <c r="AD23" s="10"/>
      <c r="AE23" s="13">
        <v>1000</v>
      </c>
    </row>
    <row r="24" spans="1:31" x14ac:dyDescent="0.3">
      <c r="A24" s="7">
        <v>22</v>
      </c>
      <c r="B24">
        <v>128</v>
      </c>
      <c r="C24" s="7">
        <v>100</v>
      </c>
      <c r="D24" s="7">
        <v>3</v>
      </c>
      <c r="E24">
        <v>16</v>
      </c>
      <c r="F24" s="6">
        <v>2</v>
      </c>
      <c r="G24" s="5">
        <v>64</v>
      </c>
      <c r="H24" s="6">
        <v>4</v>
      </c>
      <c r="I24" s="5">
        <v>256</v>
      </c>
      <c r="J24" s="6">
        <v>8</v>
      </c>
      <c r="K24" s="7">
        <v>1484512</v>
      </c>
      <c r="L24" s="7">
        <v>43834844</v>
      </c>
      <c r="M24" s="5">
        <v>48399</v>
      </c>
      <c r="N24">
        <v>28792</v>
      </c>
      <c r="O24">
        <f t="shared" ref="O24:O38" si="9">M24-N24</f>
        <v>19607</v>
      </c>
      <c r="P24">
        <f t="shared" ref="P24:P38" si="10">N24/M24*100</f>
        <v>59.488832413892844</v>
      </c>
      <c r="Q24" s="6">
        <f t="shared" ref="Q24:Q38" si="11">O24/M24*100</f>
        <v>40.511167586107149</v>
      </c>
      <c r="R24" s="5">
        <v>181829</v>
      </c>
      <c r="S24">
        <v>130630</v>
      </c>
      <c r="T24">
        <f t="shared" si="3"/>
        <v>51199</v>
      </c>
      <c r="U24">
        <f t="shared" si="4"/>
        <v>71.842225387589437</v>
      </c>
      <c r="V24" s="6">
        <f t="shared" si="5"/>
        <v>28.157774612410563</v>
      </c>
      <c r="W24" s="5">
        <v>1484512</v>
      </c>
      <c r="X24">
        <v>1277329</v>
      </c>
      <c r="Y24">
        <f t="shared" si="6"/>
        <v>207183</v>
      </c>
      <c r="Z24">
        <f t="shared" si="7"/>
        <v>86.043696514410115</v>
      </c>
      <c r="AA24" s="6">
        <f t="shared" si="8"/>
        <v>13.956303485589878</v>
      </c>
      <c r="AB24">
        <v>23.082808800817102</v>
      </c>
      <c r="AC24">
        <v>158.22820722993001</v>
      </c>
      <c r="AD24">
        <v>505.11167586107098</v>
      </c>
      <c r="AE24" s="6">
        <v>1000</v>
      </c>
    </row>
    <row r="25" spans="1:31" x14ac:dyDescent="0.3">
      <c r="A25" s="7">
        <v>23</v>
      </c>
      <c r="B25">
        <v>128</v>
      </c>
      <c r="C25" s="7">
        <v>100</v>
      </c>
      <c r="D25" s="7">
        <v>3</v>
      </c>
      <c r="E25">
        <v>32</v>
      </c>
      <c r="F25" s="6">
        <v>2</v>
      </c>
      <c r="G25" s="5">
        <v>64</v>
      </c>
      <c r="H25" s="6">
        <v>4</v>
      </c>
      <c r="I25" s="5">
        <v>256</v>
      </c>
      <c r="J25" s="6">
        <v>8</v>
      </c>
      <c r="K25" s="7">
        <v>1484512</v>
      </c>
      <c r="L25" s="7">
        <v>42225928</v>
      </c>
      <c r="M25" s="5">
        <v>45032</v>
      </c>
      <c r="N25">
        <v>24892</v>
      </c>
      <c r="O25">
        <f t="shared" si="9"/>
        <v>20140</v>
      </c>
      <c r="P25">
        <f t="shared" si="10"/>
        <v>55.276248001421216</v>
      </c>
      <c r="Q25" s="6">
        <f t="shared" si="11"/>
        <v>44.723751998578784</v>
      </c>
      <c r="R25" s="5">
        <v>119276</v>
      </c>
      <c r="S25">
        <v>70386</v>
      </c>
      <c r="T25">
        <f t="shared" si="3"/>
        <v>48890</v>
      </c>
      <c r="U25">
        <f t="shared" si="4"/>
        <v>59.011033233844188</v>
      </c>
      <c r="V25" s="6">
        <f t="shared" si="5"/>
        <v>40.988966766155805</v>
      </c>
      <c r="W25" s="5">
        <v>1484512</v>
      </c>
      <c r="X25">
        <v>1348420</v>
      </c>
      <c r="Y25">
        <f t="shared" si="6"/>
        <v>136092</v>
      </c>
      <c r="Z25">
        <f t="shared" si="7"/>
        <v>90.832542950141189</v>
      </c>
      <c r="AA25" s="6">
        <f t="shared" si="8"/>
        <v>9.1674570498588093</v>
      </c>
      <c r="AB25">
        <v>23.030041489412</v>
      </c>
      <c r="AC25">
        <v>240.307005198909</v>
      </c>
      <c r="AD25">
        <v>547.237519985787</v>
      </c>
      <c r="AE25" s="6">
        <v>1000</v>
      </c>
    </row>
    <row r="26" spans="1:31" x14ac:dyDescent="0.3">
      <c r="A26" s="7">
        <v>24</v>
      </c>
      <c r="B26">
        <v>128</v>
      </c>
      <c r="C26" s="7">
        <v>100</v>
      </c>
      <c r="D26" s="7">
        <v>3</v>
      </c>
      <c r="E26">
        <v>64</v>
      </c>
      <c r="F26" s="6">
        <v>2</v>
      </c>
      <c r="G26" s="5">
        <v>64</v>
      </c>
      <c r="H26" s="6">
        <v>4</v>
      </c>
      <c r="I26" s="5">
        <v>256</v>
      </c>
      <c r="J26" s="6">
        <v>8</v>
      </c>
      <c r="K26" s="7">
        <v>1484512</v>
      </c>
      <c r="L26" s="7">
        <v>39649236</v>
      </c>
      <c r="M26" s="5">
        <v>34599</v>
      </c>
      <c r="N26">
        <v>14238</v>
      </c>
      <c r="O26">
        <f t="shared" si="9"/>
        <v>20361</v>
      </c>
      <c r="P26">
        <f t="shared" si="10"/>
        <v>41.151478366426772</v>
      </c>
      <c r="Q26" s="6">
        <f t="shared" si="11"/>
        <v>58.848521633573228</v>
      </c>
      <c r="R26" s="5">
        <v>73606</v>
      </c>
      <c r="S26">
        <v>35462</v>
      </c>
      <c r="T26">
        <f t="shared" si="3"/>
        <v>38144</v>
      </c>
      <c r="U26">
        <f t="shared" si="4"/>
        <v>48.178137651821864</v>
      </c>
      <c r="V26" s="6">
        <f t="shared" si="5"/>
        <v>51.821862348178136</v>
      </c>
      <c r="W26" s="5">
        <v>1484512</v>
      </c>
      <c r="X26">
        <v>1399658</v>
      </c>
      <c r="Y26">
        <f t="shared" si="6"/>
        <v>84854</v>
      </c>
      <c r="Z26">
        <f t="shared" si="7"/>
        <v>94.284047552326953</v>
      </c>
      <c r="AA26" s="6">
        <f t="shared" si="8"/>
        <v>5.7159524476730406</v>
      </c>
      <c r="AB26">
        <v>22.3082625519564</v>
      </c>
      <c r="AC26">
        <v>372.78586109705901</v>
      </c>
      <c r="AD26">
        <v>688.48521633573205</v>
      </c>
      <c r="AE26" s="6">
        <v>1000</v>
      </c>
    </row>
    <row r="27" spans="1:31" x14ac:dyDescent="0.3">
      <c r="A27" s="7">
        <v>25</v>
      </c>
      <c r="B27">
        <v>128</v>
      </c>
      <c r="C27" s="7">
        <v>100</v>
      </c>
      <c r="D27" s="7">
        <v>3</v>
      </c>
      <c r="E27">
        <v>16</v>
      </c>
      <c r="F27" s="6">
        <v>4</v>
      </c>
      <c r="G27" s="5">
        <v>64</v>
      </c>
      <c r="H27" s="6">
        <v>4</v>
      </c>
      <c r="I27" s="5">
        <v>256</v>
      </c>
      <c r="J27" s="6">
        <v>8</v>
      </c>
      <c r="K27" s="7">
        <v>1484512</v>
      </c>
      <c r="L27" s="7">
        <v>43288300</v>
      </c>
      <c r="M27" s="5">
        <v>46317</v>
      </c>
      <c r="N27">
        <v>26888</v>
      </c>
      <c r="O27">
        <f t="shared" si="9"/>
        <v>19429</v>
      </c>
      <c r="P27">
        <f t="shared" si="10"/>
        <v>58.052119092341904</v>
      </c>
      <c r="Q27" s="6">
        <f t="shared" si="11"/>
        <v>41.947880907658096</v>
      </c>
      <c r="R27" s="5">
        <v>173689</v>
      </c>
      <c r="S27">
        <v>124275</v>
      </c>
      <c r="T27">
        <f t="shared" si="3"/>
        <v>49414</v>
      </c>
      <c r="U27">
        <f t="shared" si="4"/>
        <v>71.550299673554449</v>
      </c>
      <c r="V27" s="6">
        <f t="shared" si="5"/>
        <v>28.449700326445544</v>
      </c>
      <c r="W27" s="5">
        <f t="shared" ref="W27" si="12">K27</f>
        <v>1484512</v>
      </c>
      <c r="X27">
        <v>1289338</v>
      </c>
      <c r="Y27">
        <f t="shared" si="6"/>
        <v>195174</v>
      </c>
      <c r="Z27">
        <f t="shared" si="7"/>
        <v>86.852649220754031</v>
      </c>
      <c r="AA27" s="6">
        <f t="shared" si="8"/>
        <v>13.147350779245976</v>
      </c>
      <c r="AB27">
        <v>22.5340674610508</v>
      </c>
      <c r="AC27">
        <v>163.79016444167499</v>
      </c>
      <c r="AD27">
        <v>519.478809076581</v>
      </c>
      <c r="AE27" s="6">
        <v>1000</v>
      </c>
    </row>
    <row r="28" spans="1:31" ht="15" thickBot="1" x14ac:dyDescent="0.35">
      <c r="A28" s="11">
        <v>26</v>
      </c>
      <c r="B28" s="10">
        <v>128</v>
      </c>
      <c r="C28" s="11">
        <v>100</v>
      </c>
      <c r="D28" s="11">
        <v>3</v>
      </c>
      <c r="E28" s="10">
        <v>16</v>
      </c>
      <c r="F28" s="13">
        <v>8</v>
      </c>
      <c r="G28" s="12">
        <v>64</v>
      </c>
      <c r="H28" s="13">
        <v>4</v>
      </c>
      <c r="I28" s="12">
        <v>256</v>
      </c>
      <c r="J28" s="13">
        <v>8</v>
      </c>
      <c r="K28" s="11">
        <v>1484512</v>
      </c>
      <c r="L28" s="11">
        <v>42966844</v>
      </c>
      <c r="M28" s="12">
        <v>46178</v>
      </c>
      <c r="N28" s="10">
        <v>26435</v>
      </c>
      <c r="O28" s="10">
        <f t="shared" si="9"/>
        <v>19743</v>
      </c>
      <c r="P28" s="10">
        <f t="shared" si="10"/>
        <v>57.2458746589285</v>
      </c>
      <c r="Q28" s="13">
        <f t="shared" si="11"/>
        <v>42.754125341071507</v>
      </c>
      <c r="R28" s="12">
        <v>162734</v>
      </c>
      <c r="S28" s="10">
        <v>112644</v>
      </c>
      <c r="T28" s="10">
        <f t="shared" si="3"/>
        <v>50090</v>
      </c>
      <c r="U28" s="10">
        <f t="shared" si="4"/>
        <v>69.219708235525459</v>
      </c>
      <c r="V28" s="13">
        <f t="shared" si="5"/>
        <v>30.780291764474544</v>
      </c>
      <c r="W28" s="12">
        <f>K29</f>
        <v>1973559</v>
      </c>
      <c r="X28" s="10">
        <v>1303314</v>
      </c>
      <c r="Y28" s="10">
        <f t="shared" si="6"/>
        <v>670245</v>
      </c>
      <c r="Z28" s="10">
        <f t="shared" si="7"/>
        <v>66.038765499283272</v>
      </c>
      <c r="AA28" s="13">
        <f t="shared" si="8"/>
        <v>33.961234500716728</v>
      </c>
      <c r="AB28" s="10">
        <v>22.772724223785598</v>
      </c>
      <c r="AC28" s="10">
        <v>178.378736977784</v>
      </c>
      <c r="AD28" s="10">
        <v>527.54125341071494</v>
      </c>
      <c r="AE28" s="13">
        <v>1000</v>
      </c>
    </row>
    <row r="29" spans="1:31" x14ac:dyDescent="0.3">
      <c r="A29" s="7">
        <v>27</v>
      </c>
      <c r="B29">
        <v>150</v>
      </c>
      <c r="C29" s="7">
        <v>50</v>
      </c>
      <c r="D29" s="7">
        <v>3</v>
      </c>
      <c r="E29">
        <v>16</v>
      </c>
      <c r="F29" s="6">
        <v>2</v>
      </c>
      <c r="G29" s="5">
        <v>64</v>
      </c>
      <c r="H29" s="6">
        <v>4</v>
      </c>
      <c r="I29" s="5">
        <v>256</v>
      </c>
      <c r="J29" s="6">
        <v>8</v>
      </c>
      <c r="K29" s="7">
        <v>1973559</v>
      </c>
      <c r="L29" s="7">
        <v>58115187</v>
      </c>
      <c r="M29" s="5">
        <v>62196</v>
      </c>
      <c r="N29">
        <v>35463</v>
      </c>
      <c r="O29">
        <f t="shared" si="9"/>
        <v>26733</v>
      </c>
      <c r="P29">
        <f t="shared" si="10"/>
        <v>57.018136214547553</v>
      </c>
      <c r="Q29" s="6">
        <f t="shared" si="11"/>
        <v>42.98186378545244</v>
      </c>
      <c r="R29" s="5">
        <v>213969</v>
      </c>
      <c r="S29">
        <v>146660</v>
      </c>
      <c r="T29">
        <f t="shared" si="3"/>
        <v>67309</v>
      </c>
      <c r="U29">
        <f t="shared" si="4"/>
        <v>68.542639354298984</v>
      </c>
      <c r="V29" s="6">
        <f t="shared" si="5"/>
        <v>31.457360645701009</v>
      </c>
      <c r="W29" s="5">
        <v>1973559</v>
      </c>
      <c r="X29">
        <v>1729367</v>
      </c>
      <c r="Y29">
        <f t="shared" si="6"/>
        <v>244192</v>
      </c>
      <c r="Z29">
        <f t="shared" si="7"/>
        <v>87.626820378818167</v>
      </c>
      <c r="AA29" s="6">
        <f t="shared" si="8"/>
        <v>12.373179621181835</v>
      </c>
      <c r="AB29">
        <v>23.6017110295154</v>
      </c>
      <c r="AC29">
        <v>182.66695967803801</v>
      </c>
      <c r="AD29">
        <v>529.81863785452401</v>
      </c>
      <c r="AE29" s="6">
        <v>1000</v>
      </c>
    </row>
    <row r="30" spans="1:31" x14ac:dyDescent="0.3">
      <c r="A30" s="7">
        <v>28</v>
      </c>
      <c r="B30">
        <v>150</v>
      </c>
      <c r="C30" s="7">
        <v>50</v>
      </c>
      <c r="D30" s="7">
        <v>3</v>
      </c>
      <c r="E30">
        <v>32</v>
      </c>
      <c r="F30" s="6">
        <v>2</v>
      </c>
      <c r="G30" s="5">
        <v>64</v>
      </c>
      <c r="H30" s="6">
        <v>4</v>
      </c>
      <c r="I30" s="5">
        <v>256</v>
      </c>
      <c r="J30" s="6">
        <v>8</v>
      </c>
      <c r="K30" s="7">
        <v>1973559</v>
      </c>
      <c r="L30" s="7">
        <v>56399783</v>
      </c>
      <c r="M30" s="5">
        <v>58152</v>
      </c>
      <c r="N30">
        <v>30717</v>
      </c>
      <c r="O30">
        <f t="shared" si="9"/>
        <v>27435</v>
      </c>
      <c r="P30">
        <f t="shared" si="10"/>
        <v>52.821914981427987</v>
      </c>
      <c r="Q30" s="6">
        <f t="shared" si="11"/>
        <v>47.17808501857202</v>
      </c>
      <c r="R30" s="5">
        <v>130088</v>
      </c>
      <c r="S30">
        <v>67002</v>
      </c>
      <c r="T30">
        <f t="shared" si="3"/>
        <v>63086</v>
      </c>
      <c r="U30">
        <f t="shared" si="4"/>
        <v>51.505134985548239</v>
      </c>
      <c r="V30" s="6">
        <f t="shared" si="5"/>
        <v>48.494865014451754</v>
      </c>
      <c r="W30" s="5">
        <f t="shared" ref="W30:W38" si="13">K30</f>
        <v>1973559</v>
      </c>
      <c r="X30">
        <v>1820243</v>
      </c>
      <c r="Y30">
        <f t="shared" si="6"/>
        <v>153316</v>
      </c>
      <c r="Z30">
        <f t="shared" si="7"/>
        <v>92.231496499471248</v>
      </c>
      <c r="AA30" s="6">
        <f t="shared" si="8"/>
        <v>7.7685035005287411</v>
      </c>
      <c r="AB30">
        <v>23.7838051109199</v>
      </c>
      <c r="AC30">
        <v>293.28435147604898</v>
      </c>
      <c r="AD30">
        <v>571.78085018572006</v>
      </c>
      <c r="AE30" s="6">
        <v>1000</v>
      </c>
    </row>
    <row r="31" spans="1:31" x14ac:dyDescent="0.3">
      <c r="A31" s="7">
        <v>29</v>
      </c>
      <c r="B31">
        <v>150</v>
      </c>
      <c r="C31" s="7">
        <v>50</v>
      </c>
      <c r="D31" s="7">
        <v>3</v>
      </c>
      <c r="E31">
        <v>64</v>
      </c>
      <c r="F31" s="6">
        <v>2</v>
      </c>
      <c r="G31" s="5">
        <v>64</v>
      </c>
      <c r="H31" s="6">
        <v>4</v>
      </c>
      <c r="I31" s="5">
        <v>256</v>
      </c>
      <c r="J31" s="6">
        <v>8</v>
      </c>
      <c r="K31" s="7">
        <v>1973559</v>
      </c>
      <c r="L31" s="7">
        <v>53242735</v>
      </c>
      <c r="M31" s="5">
        <v>46255</v>
      </c>
      <c r="N31">
        <v>18716</v>
      </c>
      <c r="O31">
        <f t="shared" si="9"/>
        <v>27539</v>
      </c>
      <c r="P31">
        <f t="shared" si="10"/>
        <v>40.462652686196087</v>
      </c>
      <c r="Q31" s="6">
        <f t="shared" si="11"/>
        <v>59.537347313803913</v>
      </c>
      <c r="R31" s="5">
        <v>76637</v>
      </c>
      <c r="S31">
        <v>26117</v>
      </c>
      <c r="T31">
        <f t="shared" si="3"/>
        <v>50520</v>
      </c>
      <c r="U31">
        <f t="shared" si="4"/>
        <v>34.078839202995944</v>
      </c>
      <c r="V31" s="6">
        <f t="shared" si="5"/>
        <v>65.921160797004063</v>
      </c>
      <c r="W31" s="5">
        <f t="shared" si="13"/>
        <v>1973559</v>
      </c>
      <c r="X31">
        <v>1881166</v>
      </c>
      <c r="Y31">
        <f t="shared" si="6"/>
        <v>92393</v>
      </c>
      <c r="Z31">
        <f t="shared" si="7"/>
        <v>95.318457669621225</v>
      </c>
      <c r="AA31" s="6">
        <f t="shared" si="8"/>
        <v>4.6815423303787727</v>
      </c>
      <c r="AB31">
        <v>23.209155607740499</v>
      </c>
      <c r="AC31">
        <v>474.39826536703799</v>
      </c>
      <c r="AD31">
        <v>695.373473138039</v>
      </c>
      <c r="AE31" s="6">
        <v>1000</v>
      </c>
    </row>
    <row r="32" spans="1:31" x14ac:dyDescent="0.3">
      <c r="A32" s="7">
        <v>30</v>
      </c>
      <c r="B32">
        <v>150</v>
      </c>
      <c r="C32" s="7">
        <v>50</v>
      </c>
      <c r="D32" s="7">
        <v>3</v>
      </c>
      <c r="E32">
        <v>16</v>
      </c>
      <c r="F32" s="6">
        <v>4</v>
      </c>
      <c r="G32" s="5">
        <v>64</v>
      </c>
      <c r="H32" s="6">
        <v>4</v>
      </c>
      <c r="I32" s="5">
        <v>256</v>
      </c>
      <c r="J32" s="6">
        <v>8</v>
      </c>
      <c r="K32" s="7">
        <v>1973559</v>
      </c>
      <c r="L32" s="7">
        <v>58330811</v>
      </c>
      <c r="M32" s="5">
        <v>61461</v>
      </c>
      <c r="N32">
        <v>34715</v>
      </c>
      <c r="O32">
        <f t="shared" si="9"/>
        <v>26746</v>
      </c>
      <c r="P32">
        <f t="shared" si="10"/>
        <v>56.482972942190976</v>
      </c>
      <c r="Q32" s="6">
        <f t="shared" si="11"/>
        <v>43.517027057809017</v>
      </c>
      <c r="R32" s="5">
        <v>225696</v>
      </c>
      <c r="S32">
        <v>160104</v>
      </c>
      <c r="T32">
        <f t="shared" si="3"/>
        <v>65592</v>
      </c>
      <c r="U32">
        <f t="shared" si="4"/>
        <v>70.937898766482348</v>
      </c>
      <c r="V32" s="6">
        <f t="shared" si="5"/>
        <v>29.062101233517652</v>
      </c>
      <c r="W32" s="5">
        <f t="shared" si="13"/>
        <v>1973559</v>
      </c>
      <c r="X32">
        <v>1720130</v>
      </c>
      <c r="Y32">
        <f t="shared" si="6"/>
        <v>253429</v>
      </c>
      <c r="Z32">
        <f t="shared" si="7"/>
        <v>87.158782686506967</v>
      </c>
      <c r="AA32" s="6">
        <f t="shared" si="8"/>
        <v>12.841217313493033</v>
      </c>
      <c r="AB32">
        <v>23.026761672473999</v>
      </c>
      <c r="AC32">
        <v>171.53172580709401</v>
      </c>
      <c r="AD32">
        <v>535.17027057809003</v>
      </c>
      <c r="AE32" s="6">
        <v>1000</v>
      </c>
    </row>
    <row r="33" spans="1:31" ht="15" thickBot="1" x14ac:dyDescent="0.35">
      <c r="A33" s="11">
        <v>31</v>
      </c>
      <c r="B33" s="10">
        <v>150</v>
      </c>
      <c r="C33" s="11">
        <v>50</v>
      </c>
      <c r="D33" s="11">
        <v>3</v>
      </c>
      <c r="E33" s="10">
        <v>16</v>
      </c>
      <c r="F33" s="13">
        <v>8</v>
      </c>
      <c r="G33" s="12">
        <v>64</v>
      </c>
      <c r="H33" s="13">
        <v>4</v>
      </c>
      <c r="I33" s="12">
        <v>256</v>
      </c>
      <c r="J33" s="13">
        <v>8</v>
      </c>
      <c r="K33" s="11">
        <v>1973559</v>
      </c>
      <c r="L33" s="11">
        <v>57076747</v>
      </c>
      <c r="M33" s="12">
        <v>60165</v>
      </c>
      <c r="N33" s="10">
        <v>33200</v>
      </c>
      <c r="O33" s="10">
        <f t="shared" si="9"/>
        <v>26965</v>
      </c>
      <c r="P33" s="10">
        <f t="shared" si="10"/>
        <v>55.181583977395498</v>
      </c>
      <c r="Q33" s="13">
        <f t="shared" si="11"/>
        <v>44.818416022604509</v>
      </c>
      <c r="R33" s="12">
        <v>183960</v>
      </c>
      <c r="S33" s="10">
        <v>119457</v>
      </c>
      <c r="T33" s="10">
        <f t="shared" si="3"/>
        <v>64503</v>
      </c>
      <c r="U33" s="10">
        <f t="shared" si="4"/>
        <v>64.936399217221137</v>
      </c>
      <c r="V33" s="13">
        <f t="shared" si="5"/>
        <v>35.063600782778863</v>
      </c>
      <c r="W33" s="12">
        <f t="shared" si="13"/>
        <v>1973559</v>
      </c>
      <c r="X33" s="10">
        <v>1768408</v>
      </c>
      <c r="Y33" s="10">
        <f t="shared" si="6"/>
        <v>205151</v>
      </c>
      <c r="Z33" s="10">
        <f t="shared" si="7"/>
        <v>89.605023209339066</v>
      </c>
      <c r="AA33" s="13">
        <f t="shared" si="8"/>
        <v>10.394976790660932</v>
      </c>
      <c r="AB33" s="10">
        <v>22.643703991432801</v>
      </c>
      <c r="AC33" s="10">
        <v>208.21310549608901</v>
      </c>
      <c r="AD33" s="10">
        <v>548.18416022604504</v>
      </c>
      <c r="AE33" s="13">
        <v>1000</v>
      </c>
    </row>
    <row r="34" spans="1:31" x14ac:dyDescent="0.3">
      <c r="A34" s="7">
        <v>32</v>
      </c>
      <c r="B34">
        <v>150</v>
      </c>
      <c r="C34" s="7">
        <v>100</v>
      </c>
      <c r="D34" s="7">
        <v>3</v>
      </c>
      <c r="E34">
        <v>16</v>
      </c>
      <c r="F34" s="6">
        <v>2</v>
      </c>
      <c r="G34" s="5">
        <v>64</v>
      </c>
      <c r="H34" s="6">
        <v>4</v>
      </c>
      <c r="I34" s="5">
        <v>256</v>
      </c>
      <c r="J34" s="6">
        <v>8</v>
      </c>
      <c r="K34" s="7">
        <v>1973593</v>
      </c>
      <c r="L34" s="7">
        <v>56628837</v>
      </c>
      <c r="M34" s="5">
        <v>60846</v>
      </c>
      <c r="N34">
        <v>34008</v>
      </c>
      <c r="O34">
        <f t="shared" si="9"/>
        <v>26838</v>
      </c>
      <c r="P34">
        <f t="shared" si="10"/>
        <v>55.891923873385267</v>
      </c>
      <c r="Q34" s="6">
        <f t="shared" si="11"/>
        <v>44.108076126614733</v>
      </c>
      <c r="R34" s="5">
        <v>214423</v>
      </c>
      <c r="S34">
        <v>148949</v>
      </c>
      <c r="T34">
        <f t="shared" si="3"/>
        <v>65474</v>
      </c>
      <c r="U34">
        <f t="shared" si="4"/>
        <v>69.465029404494842</v>
      </c>
      <c r="V34" s="6">
        <f t="shared" si="5"/>
        <v>30.534970595505147</v>
      </c>
      <c r="W34" s="5">
        <f t="shared" si="13"/>
        <v>1973593</v>
      </c>
      <c r="X34">
        <v>1728821</v>
      </c>
      <c r="Y34">
        <f t="shared" si="6"/>
        <v>244772</v>
      </c>
      <c r="Z34">
        <f t="shared" si="7"/>
        <v>87.597645512524608</v>
      </c>
      <c r="AA34" s="6">
        <f t="shared" si="8"/>
        <v>12.402354487475382</v>
      </c>
      <c r="AB34">
        <v>23.4754043426267</v>
      </c>
      <c r="AC34">
        <v>181.218851350553</v>
      </c>
      <c r="AD34">
        <v>541.08076126614696</v>
      </c>
      <c r="AE34" s="6">
        <v>1000</v>
      </c>
    </row>
    <row r="35" spans="1:31" x14ac:dyDescent="0.3">
      <c r="A35" s="7">
        <v>33</v>
      </c>
      <c r="B35">
        <v>128</v>
      </c>
      <c r="C35" s="7">
        <v>60</v>
      </c>
      <c r="D35" s="7">
        <v>3</v>
      </c>
      <c r="E35">
        <v>16</v>
      </c>
      <c r="F35" s="6">
        <v>2</v>
      </c>
      <c r="G35" s="5">
        <v>64</v>
      </c>
      <c r="H35" s="6">
        <v>4</v>
      </c>
      <c r="I35" s="5">
        <v>256</v>
      </c>
      <c r="J35" s="6">
        <v>8</v>
      </c>
      <c r="K35" s="7">
        <v>1484496</v>
      </c>
      <c r="L35" s="7">
        <v>43859584</v>
      </c>
      <c r="M35" s="5">
        <v>49113</v>
      </c>
      <c r="N35">
        <v>29336</v>
      </c>
      <c r="O35">
        <f t="shared" si="9"/>
        <v>19777</v>
      </c>
      <c r="P35">
        <f t="shared" si="10"/>
        <v>59.731639280842138</v>
      </c>
      <c r="Q35" s="6">
        <f t="shared" si="11"/>
        <v>40.268360719157862</v>
      </c>
      <c r="R35" s="5">
        <v>182209</v>
      </c>
      <c r="S35">
        <v>129530</v>
      </c>
      <c r="T35">
        <f t="shared" si="3"/>
        <v>52679</v>
      </c>
      <c r="U35">
        <f t="shared" si="4"/>
        <v>71.088694850419017</v>
      </c>
      <c r="V35" s="6">
        <f t="shared" si="5"/>
        <v>28.911305149580972</v>
      </c>
      <c r="W35" s="5">
        <f t="shared" si="13"/>
        <v>1484496</v>
      </c>
      <c r="X35">
        <v>1278042</v>
      </c>
      <c r="Y35">
        <f t="shared" si="6"/>
        <v>206454</v>
      </c>
      <c r="Z35">
        <f t="shared" si="7"/>
        <v>86.092653668315705</v>
      </c>
      <c r="AA35" s="6">
        <f t="shared" si="8"/>
        <v>13.907346331684289</v>
      </c>
      <c r="AB35">
        <v>23.437054446680801</v>
      </c>
      <c r="AC35">
        <v>161.332391612078</v>
      </c>
      <c r="AD35">
        <v>502.68360719157801</v>
      </c>
      <c r="AE35" s="6">
        <v>1000</v>
      </c>
    </row>
    <row r="36" spans="1:31" x14ac:dyDescent="0.3">
      <c r="A36" s="7">
        <v>34</v>
      </c>
      <c r="B36">
        <v>128</v>
      </c>
      <c r="C36" s="7">
        <v>80</v>
      </c>
      <c r="D36" s="7">
        <v>3</v>
      </c>
      <c r="E36">
        <v>16</v>
      </c>
      <c r="F36" s="6">
        <v>2</v>
      </c>
      <c r="G36" s="5">
        <v>64</v>
      </c>
      <c r="H36" s="6">
        <v>4</v>
      </c>
      <c r="I36" s="5">
        <v>256</v>
      </c>
      <c r="J36" s="6">
        <v>8</v>
      </c>
      <c r="K36" s="7">
        <v>1484376</v>
      </c>
      <c r="L36" s="7">
        <v>43336748</v>
      </c>
      <c r="M36" s="5">
        <v>47403</v>
      </c>
      <c r="N36">
        <v>27133</v>
      </c>
      <c r="O36">
        <f t="shared" si="9"/>
        <v>20270</v>
      </c>
      <c r="P36">
        <f t="shared" si="10"/>
        <v>57.238993312659538</v>
      </c>
      <c r="Q36" s="6">
        <f t="shared" si="11"/>
        <v>42.761006687340462</v>
      </c>
      <c r="R36">
        <v>164916</v>
      </c>
      <c r="S36">
        <v>113966</v>
      </c>
      <c r="T36">
        <f t="shared" si="3"/>
        <v>50950</v>
      </c>
      <c r="U36">
        <f t="shared" si="4"/>
        <v>69.105484003977779</v>
      </c>
      <c r="V36" s="6">
        <f t="shared" si="5"/>
        <v>30.894515996022214</v>
      </c>
      <c r="W36" s="5">
        <f t="shared" si="13"/>
        <v>1484376</v>
      </c>
      <c r="X36">
        <v>1294758</v>
      </c>
      <c r="Y36">
        <f t="shared" si="6"/>
        <v>189618</v>
      </c>
      <c r="Z36">
        <f t="shared" si="7"/>
        <v>87.225743342657111</v>
      </c>
      <c r="AA36" s="6">
        <f t="shared" si="8"/>
        <v>12.774256657342884</v>
      </c>
      <c r="AB36">
        <v>23.866248546238701</v>
      </c>
      <c r="AC36">
        <v>179.00257650682701</v>
      </c>
      <c r="AD36">
        <v>527.61006687340398</v>
      </c>
      <c r="AE36" s="6">
        <v>1000</v>
      </c>
    </row>
    <row r="37" spans="1:31" x14ac:dyDescent="0.3">
      <c r="A37" s="7">
        <v>35</v>
      </c>
      <c r="B37">
        <v>128</v>
      </c>
      <c r="C37" s="7">
        <v>40</v>
      </c>
      <c r="D37" s="7">
        <v>3</v>
      </c>
      <c r="E37">
        <v>16</v>
      </c>
      <c r="F37" s="6">
        <v>2</v>
      </c>
      <c r="G37" s="5">
        <v>64</v>
      </c>
      <c r="H37" s="6">
        <v>4</v>
      </c>
      <c r="I37" s="5">
        <v>256</v>
      </c>
      <c r="J37" s="6">
        <v>8</v>
      </c>
      <c r="K37" s="7">
        <v>1484409</v>
      </c>
      <c r="L37" s="7">
        <v>43458729</v>
      </c>
      <c r="M37" s="5">
        <v>47071</v>
      </c>
      <c r="N37">
        <v>27359</v>
      </c>
      <c r="O37">
        <f t="shared" si="9"/>
        <v>19712</v>
      </c>
      <c r="P37">
        <f t="shared" si="10"/>
        <v>58.122835716258415</v>
      </c>
      <c r="Q37" s="6">
        <f t="shared" si="11"/>
        <v>41.877164283741578</v>
      </c>
      <c r="R37" s="5">
        <v>165796</v>
      </c>
      <c r="S37">
        <v>116049</v>
      </c>
      <c r="T37">
        <f t="shared" si="3"/>
        <v>49747</v>
      </c>
      <c r="U37">
        <f t="shared" si="4"/>
        <v>69.995054162947241</v>
      </c>
      <c r="V37" s="6">
        <f t="shared" si="5"/>
        <v>30.004945837052766</v>
      </c>
      <c r="W37" s="5">
        <f t="shared" si="13"/>
        <v>1484409</v>
      </c>
      <c r="X37">
        <v>1292752</v>
      </c>
      <c r="Y37">
        <f t="shared" si="6"/>
        <v>191657</v>
      </c>
      <c r="Z37">
        <f t="shared" si="7"/>
        <v>87.08866626381274</v>
      </c>
      <c r="AA37" s="6">
        <f t="shared" si="8"/>
        <v>12.911333736187263</v>
      </c>
      <c r="AB37">
        <v>23.1632275768035</v>
      </c>
      <c r="AC37">
        <v>171.65715045135499</v>
      </c>
      <c r="AD37">
        <v>518.77164283741502</v>
      </c>
      <c r="AE37" s="6">
        <v>1000</v>
      </c>
    </row>
    <row r="38" spans="1:31" x14ac:dyDescent="0.3">
      <c r="A38" s="7">
        <v>36</v>
      </c>
      <c r="B38">
        <v>128</v>
      </c>
      <c r="C38" s="7">
        <v>20</v>
      </c>
      <c r="D38" s="7">
        <v>3</v>
      </c>
      <c r="E38">
        <v>16</v>
      </c>
      <c r="F38" s="6">
        <v>2</v>
      </c>
      <c r="G38" s="5">
        <v>64</v>
      </c>
      <c r="H38" s="6">
        <v>4</v>
      </c>
      <c r="I38" s="5">
        <v>256</v>
      </c>
      <c r="J38" s="6">
        <v>8</v>
      </c>
      <c r="K38" s="7">
        <v>1484464</v>
      </c>
      <c r="L38" s="7">
        <v>43259936</v>
      </c>
      <c r="M38" s="5">
        <v>45927</v>
      </c>
      <c r="N38">
        <v>26095</v>
      </c>
      <c r="O38">
        <f t="shared" si="9"/>
        <v>19832</v>
      </c>
      <c r="P38">
        <f t="shared" si="10"/>
        <v>56.818429246412784</v>
      </c>
      <c r="Q38" s="6">
        <f t="shared" si="11"/>
        <v>43.181570753587209</v>
      </c>
      <c r="R38" s="5">
        <v>181880</v>
      </c>
      <c r="S38">
        <v>132713</v>
      </c>
      <c r="T38">
        <f t="shared" si="3"/>
        <v>49167</v>
      </c>
      <c r="U38">
        <f t="shared" si="4"/>
        <v>72.967341104024626</v>
      </c>
      <c r="V38" s="6">
        <f t="shared" si="5"/>
        <v>27.03265889597537</v>
      </c>
      <c r="W38" s="5">
        <f t="shared" si="13"/>
        <v>1484464</v>
      </c>
      <c r="X38">
        <v>1278027</v>
      </c>
      <c r="Y38">
        <f t="shared" si="6"/>
        <v>206437</v>
      </c>
      <c r="Z38">
        <f t="shared" si="7"/>
        <v>86.093499067676944</v>
      </c>
      <c r="AA38" s="6">
        <f t="shared" si="8"/>
        <v>13.906500932323047</v>
      </c>
      <c r="AB38">
        <v>23.217571882818401</v>
      </c>
      <c r="AC38">
        <v>159.76392617338999</v>
      </c>
      <c r="AD38">
        <v>531.81570753587198</v>
      </c>
      <c r="AE38" s="6">
        <v>1000</v>
      </c>
    </row>
  </sheetData>
  <mergeCells count="13">
    <mergeCell ref="AB1:AE1"/>
    <mergeCell ref="I1:J1"/>
    <mergeCell ref="K1:K2"/>
    <mergeCell ref="L1:L2"/>
    <mergeCell ref="M1:Q1"/>
    <mergeCell ref="R1:V1"/>
    <mergeCell ref="W1:AA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Scatter</vt:lpstr>
      <vt:lpstr>Trends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 Wagle</cp:lastModifiedBy>
  <dcterms:created xsi:type="dcterms:W3CDTF">2015-06-05T18:17:20Z</dcterms:created>
  <dcterms:modified xsi:type="dcterms:W3CDTF">2024-09-17T23:14:35Z</dcterms:modified>
</cp:coreProperties>
</file>