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G/Desktop/2015 - RIC/ARCode/code_SpeClass/"/>
    </mc:Choice>
  </mc:AlternateContent>
  <bookViews>
    <workbookView xWindow="0" yWindow="460" windowWidth="28800" windowHeight="17460" tabRatio="500" activeTab="1"/>
  </bookViews>
  <sheets>
    <sheet name="Demographics Table" sheetId="7" r:id="rId1"/>
    <sheet name="Accuracy" sheetId="8" r:id="rId2"/>
    <sheet name="Confusion Matrices" sheetId="6" r:id="rId3"/>
    <sheet name="Notes" sheetId="2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8" l="1"/>
  <c r="H6" i="8"/>
  <c r="H5" i="8"/>
  <c r="H4" i="8"/>
  <c r="F7" i="8"/>
  <c r="F5" i="8"/>
  <c r="G7" i="8"/>
  <c r="G6" i="8"/>
  <c r="F11" i="8"/>
  <c r="F12" i="8"/>
  <c r="F13" i="8"/>
  <c r="F14" i="8"/>
  <c r="F15" i="8"/>
  <c r="F16" i="8"/>
  <c r="F17" i="8"/>
  <c r="F18" i="8"/>
  <c r="F19" i="8"/>
  <c r="F20" i="8"/>
  <c r="G11" i="8"/>
  <c r="G12" i="8"/>
  <c r="G13" i="8"/>
  <c r="G14" i="8"/>
  <c r="G15" i="8"/>
  <c r="G16" i="8"/>
  <c r="G17" i="8"/>
  <c r="G18" i="8"/>
  <c r="G19" i="8"/>
  <c r="G20" i="8"/>
  <c r="H11" i="8"/>
  <c r="H12" i="8"/>
  <c r="H13" i="8"/>
  <c r="H14" i="8"/>
  <c r="H15" i="8"/>
  <c r="H16" i="8"/>
  <c r="H17" i="8"/>
  <c r="H18" i="8"/>
  <c r="H19" i="8"/>
  <c r="H20" i="8"/>
  <c r="I15" i="8"/>
  <c r="I16" i="8"/>
  <c r="I12" i="8"/>
  <c r="I11" i="8"/>
  <c r="I13" i="8"/>
  <c r="I14" i="8"/>
  <c r="I17" i="8"/>
  <c r="I18" i="8"/>
  <c r="I19" i="8"/>
  <c r="I20" i="8"/>
  <c r="B14" i="8"/>
  <c r="B13" i="8"/>
  <c r="B59" i="8"/>
  <c r="B58" i="8"/>
  <c r="B44" i="8"/>
  <c r="B43" i="8"/>
  <c r="B29" i="8"/>
  <c r="B28" i="8"/>
  <c r="G4" i="8"/>
  <c r="F4" i="8"/>
  <c r="G5" i="8"/>
  <c r="F6" i="8"/>
  <c r="C28" i="7"/>
  <c r="C27" i="7"/>
  <c r="C13" i="7"/>
  <c r="C12" i="7"/>
  <c r="M7" i="6"/>
  <c r="M6" i="6"/>
  <c r="M5" i="6"/>
  <c r="M4" i="6"/>
  <c r="M3" i="6"/>
  <c r="L7" i="6"/>
  <c r="L6" i="6"/>
  <c r="L5" i="6"/>
  <c r="L4" i="6"/>
  <c r="L3" i="6"/>
  <c r="K7" i="6"/>
  <c r="K6" i="6"/>
  <c r="K5" i="6"/>
  <c r="K4" i="6"/>
  <c r="K3" i="6"/>
</calcChain>
</file>

<file path=xl/sharedStrings.xml><?xml version="1.0" encoding="utf-8"?>
<sst xmlns="http://schemas.openxmlformats.org/spreadsheetml/2006/main" count="221" uniqueCount="76">
  <si>
    <t>3 Session</t>
  </si>
  <si>
    <t>Comments</t>
  </si>
  <si>
    <t>CBR01</t>
  </si>
  <si>
    <t>CBR02</t>
  </si>
  <si>
    <t>CBR05</t>
  </si>
  <si>
    <t>CBR11</t>
  </si>
  <si>
    <t>CBR13</t>
  </si>
  <si>
    <t>CBR16</t>
  </si>
  <si>
    <t>CBR06</t>
  </si>
  <si>
    <t>Mean</t>
  </si>
  <si>
    <t>SD</t>
  </si>
  <si>
    <t>Randomly shuffle data for personal model since sessions aren't being used for any other aspect of the project --&gt; would boost accuracy</t>
  </si>
  <si>
    <t>Point of project is to look at population groups and not the different activity signature over time</t>
  </si>
  <si>
    <t>Would be able to show accuracy within each activity (since stairs acc would be boosted by randomly shuffling)</t>
  </si>
  <si>
    <t>RESULTS SUMMARY</t>
  </si>
  <si>
    <t>Things to Do</t>
  </si>
  <si>
    <t>Label CBR11 and CBR16</t>
  </si>
  <si>
    <t>Look for additional CBR lab data --&gt; label, clips, features, compile, generate results</t>
  </si>
  <si>
    <t>Impersonal classifier needs to be rerun with each patient added</t>
  </si>
  <si>
    <t>Could do F-test to compare SDs</t>
  </si>
  <si>
    <t>Show that we train on less and less data with each level yet we increase accuracy (figure for number of data points)</t>
  </si>
  <si>
    <t>Future</t>
  </si>
  <si>
    <t>KAFO + SCO</t>
  </si>
  <si>
    <t>Add SVM + Logistic Regression</t>
  </si>
  <si>
    <t>Personal</t>
  </si>
  <si>
    <t>Impersonal</t>
  </si>
  <si>
    <t>Healthy</t>
  </si>
  <si>
    <t>CBR15</t>
  </si>
  <si>
    <t>Add overlapping clips for HAPT data set --&gt; increase training size for that classifier</t>
  </si>
  <si>
    <t>CBR13 - 3 sessions fluctuates between mean of 66% and 72%</t>
  </si>
  <si>
    <t>CBR13 - Find more sessions (only 3 sessions are in the clips and features)</t>
  </si>
  <si>
    <t>Weighted accuracy + precision/recall</t>
  </si>
  <si>
    <t>CBR12</t>
  </si>
  <si>
    <t>CBR08</t>
  </si>
  <si>
    <t>SEM</t>
  </si>
  <si>
    <t>STATISTICS: Friedman Test + Dunn's Multiple Comparison</t>
  </si>
  <si>
    <t>HEALTHY</t>
  </si>
  <si>
    <t>CBR51</t>
  </si>
  <si>
    <t>CBR52</t>
  </si>
  <si>
    <t>CBR53</t>
  </si>
  <si>
    <t>CBR55</t>
  </si>
  <si>
    <t>CBR54</t>
  </si>
  <si>
    <t>CBR56</t>
  </si>
  <si>
    <t>CBR57</t>
  </si>
  <si>
    <t>CBR58</t>
  </si>
  <si>
    <t>CBR59</t>
  </si>
  <si>
    <t>CBR60</t>
  </si>
  <si>
    <t>CBR61</t>
  </si>
  <si>
    <t>PERSONAL</t>
  </si>
  <si>
    <t>1. Patients - Session</t>
  </si>
  <si>
    <t>Sitting</t>
  </si>
  <si>
    <t>Stairs Dw</t>
  </si>
  <si>
    <t>Stairs Up</t>
  </si>
  <si>
    <t>Standing</t>
  </si>
  <si>
    <t>Walking</t>
  </si>
  <si>
    <t>3. Healthy - Session</t>
  </si>
  <si>
    <t>2. Patients - Shuffle</t>
  </si>
  <si>
    <t>4. Healthy - Shuffle</t>
  </si>
  <si>
    <t>IMPERSONAL</t>
  </si>
  <si>
    <t>Global Patient</t>
  </si>
  <si>
    <t>Global Healthy</t>
  </si>
  <si>
    <t>N = 10 Patients</t>
  </si>
  <si>
    <r>
      <t xml:space="preserve">PERSONAL </t>
    </r>
    <r>
      <rPr>
        <sz val="12"/>
        <color theme="1"/>
        <rFont val="Calibri"/>
        <family val="2"/>
        <scheme val="minor"/>
      </rPr>
      <t>(RF_Patient_Personal.m) - 100 Trees</t>
    </r>
  </si>
  <si>
    <r>
      <t xml:space="preserve">IMPERSONAL </t>
    </r>
    <r>
      <rPr>
        <sz val="12"/>
        <color theme="1"/>
        <rFont val="Calibri"/>
        <family val="2"/>
        <scheme val="minor"/>
      </rPr>
      <t>(RF_Patient_Impersonal.m) - 50 Trees</t>
    </r>
  </si>
  <si>
    <r>
      <t xml:space="preserve">HEALTHY </t>
    </r>
    <r>
      <rPr>
        <sz val="12"/>
        <color theme="1"/>
        <rFont val="Calibri"/>
        <family val="2"/>
        <scheme val="minor"/>
      </rPr>
      <t>(RF_Patient_Healthy.m) - 50 Trees</t>
    </r>
  </si>
  <si>
    <t>Age</t>
  </si>
  <si>
    <t>Condition</t>
  </si>
  <si>
    <t>M</t>
  </si>
  <si>
    <t>M/F</t>
  </si>
  <si>
    <t>F</t>
  </si>
  <si>
    <t>Stacked</t>
  </si>
  <si>
    <t>Median</t>
  </si>
  <si>
    <r>
      <t xml:space="preserve">PERSONAL-BRACE </t>
    </r>
    <r>
      <rPr>
        <sz val="12"/>
        <color theme="1"/>
        <rFont val="Calibri"/>
        <family val="2"/>
        <scheme val="minor"/>
      </rPr>
      <t>(.m)</t>
    </r>
  </si>
  <si>
    <t>CBR14</t>
  </si>
  <si>
    <t>CBR19</t>
  </si>
  <si>
    <t>Brace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</si>
</sst>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</font>
    <font>
      <sz val="12"/>
      <color theme="1"/>
      <name val="Calibri (Body)"/>
    </font>
    <font>
      <sz val="10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10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10" fontId="0" fillId="3" borderId="7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4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1" fillId="0" borderId="15" xfId="0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0" fontId="0" fillId="0" borderId="0" xfId="0" applyNumberFormat="1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</a:t>
            </a:r>
            <a:r>
              <a:rPr lang="en-US" baseline="0"/>
              <a:t> Accuracy Results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Accuracy!$G$4:$G$7</c:f>
                <c:numCache>
                  <c:formatCode>General</c:formatCode>
                  <c:ptCount val="4"/>
                  <c:pt idx="0">
                    <c:v>0.255981593096214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</c:numCache>
              </c:numRef>
            </c:plus>
            <c:minus>
              <c:numRef>
                <c:f>Accuracy!$G$4:$G$7</c:f>
                <c:numCache>
                  <c:formatCode>General</c:formatCode>
                  <c:ptCount val="4"/>
                  <c:pt idx="0">
                    <c:v>0.255981593096214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Accuracy!$E$4:$E$7</c:f>
              <c:strCache>
                <c:ptCount val="4"/>
                <c:pt idx="0">
                  <c:v>Healthy</c:v>
                </c:pt>
                <c:pt idx="1">
                  <c:v>Impersonal</c:v>
                </c:pt>
                <c:pt idx="2">
                  <c:v>Personal</c:v>
                </c:pt>
                <c:pt idx="3">
                  <c:v>Brace</c:v>
                </c:pt>
              </c:strCache>
            </c:strRef>
          </c:cat>
          <c:val>
            <c:numRef>
              <c:f>Accuracy!$F$4:$F$7</c:f>
              <c:numCache>
                <c:formatCode>0.00%</c:formatCode>
                <c:ptCount val="4"/>
                <c:pt idx="0">
                  <c:v>0.597925564368517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3501968"/>
        <c:axId val="2142546400"/>
      </c:barChart>
      <c:catAx>
        <c:axId val="214350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546400"/>
        <c:crosses val="autoZero"/>
        <c:auto val="1"/>
        <c:lblAlgn val="ctr"/>
        <c:lblOffset val="100"/>
        <c:noMultiLvlLbl val="0"/>
      </c:catAx>
      <c:valAx>
        <c:axId val="2142546400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50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 Accuracy Across Models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Accuracy!$E$11</c:f>
              <c:strCache>
                <c:ptCount val="1"/>
                <c:pt idx="0">
                  <c:v>CBR01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Accuracy!$F$10:$I$10</c:f>
              <c:strCache>
                <c:ptCount val="4"/>
                <c:pt idx="0">
                  <c:v>Healthy</c:v>
                </c:pt>
                <c:pt idx="1">
                  <c:v>Impersonal</c:v>
                </c:pt>
                <c:pt idx="2">
                  <c:v>Personal</c:v>
                </c:pt>
                <c:pt idx="3">
                  <c:v>Stacked</c:v>
                </c:pt>
              </c:strCache>
            </c:strRef>
          </c:cat>
          <c:val>
            <c:numRef>
              <c:f>Accuracy!$F$11:$I$11</c:f>
              <c:numCache>
                <c:formatCode>0.00%</c:formatCode>
                <c:ptCount val="4"/>
                <c:pt idx="0">
                  <c:v>0.497670807453416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Accuracy!$E$12</c:f>
              <c:strCache>
                <c:ptCount val="1"/>
                <c:pt idx="0">
                  <c:v>CBR02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Accuracy!$F$10:$I$10</c:f>
              <c:strCache>
                <c:ptCount val="4"/>
                <c:pt idx="0">
                  <c:v>Healthy</c:v>
                </c:pt>
                <c:pt idx="1">
                  <c:v>Impersonal</c:v>
                </c:pt>
                <c:pt idx="2">
                  <c:v>Personal</c:v>
                </c:pt>
                <c:pt idx="3">
                  <c:v>Stacked</c:v>
                </c:pt>
              </c:strCache>
            </c:strRef>
          </c:cat>
          <c:val>
            <c:numRef>
              <c:f>Accuracy!$F$12:$I$12</c:f>
              <c:numCache>
                <c:formatCode>0.00%</c:formatCode>
                <c:ptCount val="4"/>
                <c:pt idx="0">
                  <c:v>0.5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Accuracy!$E$13</c:f>
              <c:strCache>
                <c:ptCount val="1"/>
                <c:pt idx="0">
                  <c:v>CBR05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Accuracy!$F$10:$I$10</c:f>
              <c:strCache>
                <c:ptCount val="4"/>
                <c:pt idx="0">
                  <c:v>Healthy</c:v>
                </c:pt>
                <c:pt idx="1">
                  <c:v>Impersonal</c:v>
                </c:pt>
                <c:pt idx="2">
                  <c:v>Personal</c:v>
                </c:pt>
                <c:pt idx="3">
                  <c:v>Stacked</c:v>
                </c:pt>
              </c:strCache>
            </c:strRef>
          </c:cat>
          <c:val>
            <c:numRef>
              <c:f>Accuracy!$F$13:$I$13</c:f>
              <c:numCache>
                <c:formatCode>0.00%</c:formatCode>
                <c:ptCount val="4"/>
                <c:pt idx="0">
                  <c:v>0.545253863134658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Accuracy!$E$14</c:f>
              <c:strCache>
                <c:ptCount val="1"/>
                <c:pt idx="0">
                  <c:v>CBR06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Accuracy!$F$10:$I$10</c:f>
              <c:strCache>
                <c:ptCount val="4"/>
                <c:pt idx="0">
                  <c:v>Healthy</c:v>
                </c:pt>
                <c:pt idx="1">
                  <c:v>Impersonal</c:v>
                </c:pt>
                <c:pt idx="2">
                  <c:v>Personal</c:v>
                </c:pt>
                <c:pt idx="3">
                  <c:v>Stacked</c:v>
                </c:pt>
              </c:strCache>
            </c:strRef>
          </c:cat>
          <c:val>
            <c:numRef>
              <c:f>Accuracy!$F$14:$I$14</c:f>
              <c:numCache>
                <c:formatCode>0.00%</c:formatCode>
                <c:ptCount val="4"/>
                <c:pt idx="0">
                  <c:v>0.778371161548732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Accuracy!$E$15</c:f>
              <c:strCache>
                <c:ptCount val="1"/>
                <c:pt idx="0">
                  <c:v>CBR08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Accuracy!$F$10:$I$10</c:f>
              <c:strCache>
                <c:ptCount val="4"/>
                <c:pt idx="0">
                  <c:v>Healthy</c:v>
                </c:pt>
                <c:pt idx="1">
                  <c:v>Impersonal</c:v>
                </c:pt>
                <c:pt idx="2">
                  <c:v>Personal</c:v>
                </c:pt>
                <c:pt idx="3">
                  <c:v>Stacked</c:v>
                </c:pt>
              </c:strCache>
            </c:strRef>
          </c:cat>
          <c:val>
            <c:numRef>
              <c:f>Accuracy!$F$15:$I$15</c:f>
              <c:numCache>
                <c:formatCode>0.00%</c:formatCode>
                <c:ptCount val="4"/>
                <c:pt idx="0">
                  <c:v>0.382730455075846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Accuracy!$E$16</c:f>
              <c:strCache>
                <c:ptCount val="1"/>
                <c:pt idx="0">
                  <c:v>CBR11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Accuracy!$F$10:$I$10</c:f>
              <c:strCache>
                <c:ptCount val="4"/>
                <c:pt idx="0">
                  <c:v>Healthy</c:v>
                </c:pt>
                <c:pt idx="1">
                  <c:v>Impersonal</c:v>
                </c:pt>
                <c:pt idx="2">
                  <c:v>Personal</c:v>
                </c:pt>
                <c:pt idx="3">
                  <c:v>Stacked</c:v>
                </c:pt>
              </c:strCache>
            </c:strRef>
          </c:cat>
          <c:val>
            <c:numRef>
              <c:f>Accuracy!$F$16:$I$16</c:f>
              <c:numCache>
                <c:formatCode>0.00%</c:formatCode>
                <c:ptCount val="4"/>
                <c:pt idx="0">
                  <c:v>0.512304250559284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Accuracy!$E$17</c:f>
              <c:strCache>
                <c:ptCount val="1"/>
                <c:pt idx="0">
                  <c:v>CBR14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Accuracy!$F$10:$I$10</c:f>
              <c:strCache>
                <c:ptCount val="4"/>
                <c:pt idx="0">
                  <c:v>Healthy</c:v>
                </c:pt>
                <c:pt idx="1">
                  <c:v>Impersonal</c:v>
                </c:pt>
                <c:pt idx="2">
                  <c:v>Personal</c:v>
                </c:pt>
                <c:pt idx="3">
                  <c:v>Stacked</c:v>
                </c:pt>
              </c:strCache>
            </c:strRef>
          </c:cat>
          <c:val>
            <c:numRef>
              <c:f>Accuracy!$F$17:$I$17</c:f>
              <c:numCache>
                <c:formatCode>0.00%</c:formatCode>
                <c:ptCount val="4"/>
                <c:pt idx="0">
                  <c:v>0.545454545454545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  <c:smooth val="0"/>
        </c:ser>
        <c:ser>
          <c:idx val="1"/>
          <c:order val="7"/>
          <c:tx>
            <c:strRef>
              <c:f>Accuracy!$E$18</c:f>
              <c:strCache>
                <c:ptCount val="1"/>
                <c:pt idx="0">
                  <c:v>CBR15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Accuracy!$F$10:$I$10</c:f>
              <c:strCache>
                <c:ptCount val="4"/>
                <c:pt idx="0">
                  <c:v>Healthy</c:v>
                </c:pt>
                <c:pt idx="1">
                  <c:v>Impersonal</c:v>
                </c:pt>
                <c:pt idx="2">
                  <c:v>Personal</c:v>
                </c:pt>
                <c:pt idx="3">
                  <c:v>Stacked</c:v>
                </c:pt>
              </c:strCache>
            </c:strRef>
          </c:cat>
          <c:val>
            <c:numRef>
              <c:f>Accuracy!$F$18:$I$18</c:f>
              <c:numCache>
                <c:formatCode>0.00%</c:formatCode>
                <c:ptCount val="4"/>
                <c:pt idx="0">
                  <c:v>0.597925564368517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Accuracy!$E$19</c:f>
              <c:strCache>
                <c:ptCount val="1"/>
                <c:pt idx="0">
                  <c:v>CBR16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Accuracy!$F$10:$I$10</c:f>
              <c:strCache>
                <c:ptCount val="4"/>
                <c:pt idx="0">
                  <c:v>Healthy</c:v>
                </c:pt>
                <c:pt idx="1">
                  <c:v>Impersonal</c:v>
                </c:pt>
                <c:pt idx="2">
                  <c:v>Personal</c:v>
                </c:pt>
                <c:pt idx="3">
                  <c:v>Stacked</c:v>
                </c:pt>
              </c:strCache>
            </c:strRef>
          </c:cat>
          <c:val>
            <c:numRef>
              <c:f>Accuracy!$F$19:$I$19</c:f>
              <c:numCache>
                <c:formatCode>0.00%</c:formatCode>
                <c:ptCount val="4"/>
                <c:pt idx="0">
                  <c:v>0.809484873262469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Accuracy!$E$20</c:f>
              <c:strCache>
                <c:ptCount val="1"/>
                <c:pt idx="0">
                  <c:v>CBR19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Accuracy!$F$10:$I$10</c:f>
              <c:strCache>
                <c:ptCount val="4"/>
                <c:pt idx="0">
                  <c:v>Healthy</c:v>
                </c:pt>
                <c:pt idx="1">
                  <c:v>Impersonal</c:v>
                </c:pt>
                <c:pt idx="2">
                  <c:v>Personal</c:v>
                </c:pt>
                <c:pt idx="3">
                  <c:v>Stacked</c:v>
                </c:pt>
              </c:strCache>
            </c:strRef>
          </c:cat>
          <c:val>
            <c:numRef>
              <c:f>Accuracy!$F$20:$I$20</c:f>
              <c:numCache>
                <c:formatCode>0.00%</c:formatCode>
                <c:ptCount val="4"/>
                <c:pt idx="0">
                  <c:v>0.808095952023988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367344"/>
        <c:axId val="2142364256"/>
      </c:lineChart>
      <c:catAx>
        <c:axId val="214236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64256"/>
        <c:crosses val="autoZero"/>
        <c:auto val="1"/>
        <c:lblAlgn val="ctr"/>
        <c:lblOffset val="100"/>
        <c:noMultiLvlLbl val="0"/>
      </c:catAx>
      <c:valAx>
        <c:axId val="2142364256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6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Accuracies</a:t>
            </a:r>
            <a:r>
              <a:rPr lang="en-US" baseline="0"/>
              <a:t> by Activity for 3 Models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'Confusion Matrices'!$K$2</c:f>
              <c:strCache>
                <c:ptCount val="1"/>
                <c:pt idx="0">
                  <c:v>Personal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'Confusion Matrices'!$J$3:$J$7</c:f>
              <c:strCache>
                <c:ptCount val="5"/>
                <c:pt idx="0">
                  <c:v>Sitting</c:v>
                </c:pt>
                <c:pt idx="1">
                  <c:v>Stairs Dw</c:v>
                </c:pt>
                <c:pt idx="2">
                  <c:v>Stairs Up</c:v>
                </c:pt>
                <c:pt idx="3">
                  <c:v>Standing</c:v>
                </c:pt>
                <c:pt idx="4">
                  <c:v>Walking</c:v>
                </c:pt>
              </c:strCache>
            </c:strRef>
          </c:cat>
          <c:val>
            <c:numRef>
              <c:f>'Confusion Matrices'!$K$3:$K$7</c:f>
              <c:numCache>
                <c:formatCode>General</c:formatCode>
                <c:ptCount val="5"/>
                <c:pt idx="0">
                  <c:v>0.920479041916168</c:v>
                </c:pt>
                <c:pt idx="1">
                  <c:v>0.402439024390244</c:v>
                </c:pt>
                <c:pt idx="2">
                  <c:v>0.384787472035794</c:v>
                </c:pt>
                <c:pt idx="3">
                  <c:v>0.796042989741085</c:v>
                </c:pt>
                <c:pt idx="4">
                  <c:v>0.904078888390856</c:v>
                </c:pt>
              </c:numCache>
            </c:numRef>
          </c:val>
        </c:ser>
        <c:ser>
          <c:idx val="1"/>
          <c:order val="1"/>
          <c:tx>
            <c:strRef>
              <c:f>'Confusion Matrices'!$L$2</c:f>
              <c:strCache>
                <c:ptCount val="1"/>
                <c:pt idx="0">
                  <c:v>Global Patient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'Confusion Matrices'!$J$3:$J$7</c:f>
              <c:strCache>
                <c:ptCount val="5"/>
                <c:pt idx="0">
                  <c:v>Sitting</c:v>
                </c:pt>
                <c:pt idx="1">
                  <c:v>Stairs Dw</c:v>
                </c:pt>
                <c:pt idx="2">
                  <c:v>Stairs Up</c:v>
                </c:pt>
                <c:pt idx="3">
                  <c:v>Standing</c:v>
                </c:pt>
                <c:pt idx="4">
                  <c:v>Walking</c:v>
                </c:pt>
              </c:strCache>
            </c:strRef>
          </c:cat>
          <c:val>
            <c:numRef>
              <c:f>'Confusion Matrices'!$L$3:$L$7</c:f>
              <c:numCache>
                <c:formatCode>General</c:formatCode>
                <c:ptCount val="5"/>
                <c:pt idx="0">
                  <c:v>0.867435158501441</c:v>
                </c:pt>
                <c:pt idx="1">
                  <c:v>0.163414634146341</c:v>
                </c:pt>
                <c:pt idx="2">
                  <c:v>0.0246085011185682</c:v>
                </c:pt>
                <c:pt idx="3">
                  <c:v>0.780249327792716</c:v>
                </c:pt>
                <c:pt idx="4">
                  <c:v>0.907502799552072</c:v>
                </c:pt>
              </c:numCache>
            </c:numRef>
          </c:val>
        </c:ser>
        <c:ser>
          <c:idx val="2"/>
          <c:order val="2"/>
          <c:tx>
            <c:strRef>
              <c:f>'Confusion Matrices'!$M$2</c:f>
              <c:strCache>
                <c:ptCount val="1"/>
                <c:pt idx="0">
                  <c:v>Global Healthy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'Confusion Matrices'!$J$3:$J$7</c:f>
              <c:strCache>
                <c:ptCount val="5"/>
                <c:pt idx="0">
                  <c:v>Sitting</c:v>
                </c:pt>
                <c:pt idx="1">
                  <c:v>Stairs Dw</c:v>
                </c:pt>
                <c:pt idx="2">
                  <c:v>Stairs Up</c:v>
                </c:pt>
                <c:pt idx="3">
                  <c:v>Standing</c:v>
                </c:pt>
                <c:pt idx="4">
                  <c:v>Walking</c:v>
                </c:pt>
              </c:strCache>
            </c:strRef>
          </c:cat>
          <c:val>
            <c:numRef>
              <c:f>'Confusion Matrices'!$M$3:$M$7</c:f>
              <c:numCache>
                <c:formatCode>General</c:formatCode>
                <c:ptCount val="5"/>
                <c:pt idx="0">
                  <c:v>0.881364073006724</c:v>
                </c:pt>
                <c:pt idx="1">
                  <c:v>0.0634146341463415</c:v>
                </c:pt>
                <c:pt idx="2">
                  <c:v>0.47427293064877</c:v>
                </c:pt>
                <c:pt idx="3">
                  <c:v>0.6763627474945</c:v>
                </c:pt>
                <c:pt idx="4">
                  <c:v>0.422172452407615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5334464"/>
        <c:axId val="2125337888"/>
      </c:barChart>
      <c:catAx>
        <c:axId val="212533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337888"/>
        <c:crosses val="autoZero"/>
        <c:auto val="1"/>
        <c:lblAlgn val="ctr"/>
        <c:lblOffset val="100"/>
        <c:noMultiLvlLbl val="0"/>
      </c:catAx>
      <c:valAx>
        <c:axId val="212533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33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4232</xdr:colOff>
      <xdr:row>1</xdr:row>
      <xdr:rowOff>0</xdr:rowOff>
    </xdr:from>
    <xdr:to>
      <xdr:col>15</xdr:col>
      <xdr:colOff>825499</xdr:colOff>
      <xdr:row>19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4232</xdr:colOff>
      <xdr:row>21</xdr:row>
      <xdr:rowOff>0</xdr:rowOff>
    </xdr:from>
    <xdr:to>
      <xdr:col>16</xdr:col>
      <xdr:colOff>10583</xdr:colOff>
      <xdr:row>37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D28"/>
  <sheetViews>
    <sheetView workbookViewId="0">
      <selection activeCell="D27" sqref="D27"/>
    </sheetView>
  </sheetViews>
  <sheetFormatPr baseColWidth="10" defaultRowHeight="16" x14ac:dyDescent="0.2"/>
  <cols>
    <col min="2" max="2" width="6.5" customWidth="1"/>
    <col min="3" max="3" width="7" customWidth="1"/>
    <col min="4" max="4" width="32.5" customWidth="1"/>
  </cols>
  <sheetData>
    <row r="1" spans="1:4" x14ac:dyDescent="0.2">
      <c r="B1" s="25" t="s">
        <v>68</v>
      </c>
      <c r="C1" s="25" t="s">
        <v>65</v>
      </c>
      <c r="D1" s="25" t="s">
        <v>66</v>
      </c>
    </row>
    <row r="2" spans="1:4" x14ac:dyDescent="0.2">
      <c r="A2" s="19" t="s">
        <v>2</v>
      </c>
      <c r="B2" s="26" t="s">
        <v>67</v>
      </c>
      <c r="C2" s="26">
        <v>66</v>
      </c>
    </row>
    <row r="3" spans="1:4" x14ac:dyDescent="0.2">
      <c r="A3" s="24" t="s">
        <v>3</v>
      </c>
      <c r="B3" s="26" t="s">
        <v>69</v>
      </c>
      <c r="C3" s="26">
        <v>61</v>
      </c>
    </row>
    <row r="4" spans="1:4" x14ac:dyDescent="0.2">
      <c r="A4" s="19" t="s">
        <v>4</v>
      </c>
      <c r="B4" s="26" t="s">
        <v>67</v>
      </c>
      <c r="C4" s="26">
        <v>41</v>
      </c>
    </row>
    <row r="5" spans="1:4" x14ac:dyDescent="0.2">
      <c r="A5" s="19" t="s">
        <v>8</v>
      </c>
      <c r="B5" s="26" t="s">
        <v>67</v>
      </c>
      <c r="C5" s="26">
        <v>65</v>
      </c>
    </row>
    <row r="6" spans="1:4" x14ac:dyDescent="0.2">
      <c r="A6" s="24" t="s">
        <v>33</v>
      </c>
      <c r="B6" s="26" t="s">
        <v>69</v>
      </c>
      <c r="C6" s="26">
        <v>43</v>
      </c>
    </row>
    <row r="7" spans="1:4" x14ac:dyDescent="0.2">
      <c r="A7" s="24" t="s">
        <v>5</v>
      </c>
      <c r="B7" s="26" t="s">
        <v>67</v>
      </c>
      <c r="C7" s="26">
        <v>36</v>
      </c>
    </row>
    <row r="8" spans="1:4" x14ac:dyDescent="0.2">
      <c r="A8" s="24" t="s">
        <v>32</v>
      </c>
      <c r="B8" s="26"/>
      <c r="C8" s="26"/>
    </row>
    <row r="9" spans="1:4" x14ac:dyDescent="0.2">
      <c r="A9" s="19" t="s">
        <v>6</v>
      </c>
      <c r="B9" s="26" t="s">
        <v>67</v>
      </c>
      <c r="C9" s="26">
        <v>57</v>
      </c>
    </row>
    <row r="10" spans="1:4" x14ac:dyDescent="0.2">
      <c r="A10" s="24" t="s">
        <v>27</v>
      </c>
      <c r="B10" s="26" t="s">
        <v>67</v>
      </c>
      <c r="C10" s="26">
        <v>68</v>
      </c>
    </row>
    <row r="11" spans="1:4" x14ac:dyDescent="0.2">
      <c r="A11" s="19" t="s">
        <v>7</v>
      </c>
      <c r="B11" s="26" t="s">
        <v>69</v>
      </c>
      <c r="C11" s="26">
        <v>44</v>
      </c>
    </row>
    <row r="12" spans="1:4" x14ac:dyDescent="0.2">
      <c r="C12">
        <f>AVERAGE(C2:C11)</f>
        <v>53.444444444444443</v>
      </c>
    </row>
    <row r="13" spans="1:4" x14ac:dyDescent="0.2">
      <c r="C13">
        <f>STDEV(C2:C11)</f>
        <v>12.400716825158852</v>
      </c>
    </row>
    <row r="16" spans="1:4" x14ac:dyDescent="0.2">
      <c r="A16" s="19" t="s">
        <v>37</v>
      </c>
      <c r="B16" s="26" t="s">
        <v>69</v>
      </c>
      <c r="C16" s="26">
        <v>42</v>
      </c>
    </row>
    <row r="17" spans="1:3" x14ac:dyDescent="0.2">
      <c r="A17" s="19" t="s">
        <v>38</v>
      </c>
      <c r="B17" s="26" t="s">
        <v>69</v>
      </c>
      <c r="C17" s="26">
        <v>67</v>
      </c>
    </row>
    <row r="18" spans="1:3" x14ac:dyDescent="0.2">
      <c r="A18" s="19" t="s">
        <v>39</v>
      </c>
      <c r="B18" s="26" t="s">
        <v>69</v>
      </c>
      <c r="C18" s="26">
        <v>63</v>
      </c>
    </row>
    <row r="19" spans="1:3" x14ac:dyDescent="0.2">
      <c r="A19" s="19" t="s">
        <v>41</v>
      </c>
      <c r="B19" s="26" t="s">
        <v>69</v>
      </c>
      <c r="C19" s="26">
        <v>19</v>
      </c>
    </row>
    <row r="20" spans="1:3" x14ac:dyDescent="0.2">
      <c r="A20" s="19" t="s">
        <v>40</v>
      </c>
      <c r="B20" s="26" t="s">
        <v>67</v>
      </c>
      <c r="C20" s="26">
        <v>21</v>
      </c>
    </row>
    <row r="21" spans="1:3" x14ac:dyDescent="0.2">
      <c r="A21" s="19" t="s">
        <v>42</v>
      </c>
      <c r="B21" s="26" t="s">
        <v>67</v>
      </c>
      <c r="C21" s="26">
        <v>35</v>
      </c>
    </row>
    <row r="22" spans="1:3" x14ac:dyDescent="0.2">
      <c r="A22" s="19" t="s">
        <v>43</v>
      </c>
      <c r="B22" s="26" t="s">
        <v>67</v>
      </c>
      <c r="C22" s="26">
        <v>36</v>
      </c>
    </row>
    <row r="23" spans="1:3" x14ac:dyDescent="0.2">
      <c r="A23" s="19" t="s">
        <v>44</v>
      </c>
      <c r="B23" s="26" t="s">
        <v>69</v>
      </c>
      <c r="C23" s="26">
        <v>62</v>
      </c>
    </row>
    <row r="24" spans="1:3" x14ac:dyDescent="0.2">
      <c r="A24" s="19" t="s">
        <v>45</v>
      </c>
      <c r="B24" s="26" t="s">
        <v>67</v>
      </c>
      <c r="C24" s="26">
        <v>69</v>
      </c>
    </row>
    <row r="25" spans="1:3" x14ac:dyDescent="0.2">
      <c r="A25" s="19" t="s">
        <v>46</v>
      </c>
      <c r="B25" s="26" t="s">
        <v>67</v>
      </c>
      <c r="C25" s="26">
        <v>55</v>
      </c>
    </row>
    <row r="26" spans="1:3" x14ac:dyDescent="0.2">
      <c r="A26" s="19" t="s">
        <v>47</v>
      </c>
      <c r="B26" s="26" t="s">
        <v>67</v>
      </c>
      <c r="C26" s="26">
        <v>72</v>
      </c>
    </row>
    <row r="27" spans="1:3" x14ac:dyDescent="0.2">
      <c r="C27">
        <f>AVERAGE(C16:C26)</f>
        <v>49.18181818181818</v>
      </c>
    </row>
    <row r="28" spans="1:3" x14ac:dyDescent="0.2">
      <c r="C28">
        <f>STDEV(C16:C26)</f>
        <v>19.36914134296191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J59"/>
  <sheetViews>
    <sheetView tabSelected="1" topLeftCell="A34" zoomScale="120" zoomScaleNormal="120" zoomScalePageLayoutView="120" workbookViewId="0">
      <selection activeCell="B48" sqref="B48:B57"/>
    </sheetView>
  </sheetViews>
  <sheetFormatPr baseColWidth="10" defaultRowHeight="16" x14ac:dyDescent="0.2"/>
  <cols>
    <col min="1" max="1" width="6.83203125" style="3" customWidth="1"/>
    <col min="2" max="2" width="10.83203125" style="5"/>
    <col min="3" max="3" width="22.5" style="3" customWidth="1"/>
    <col min="4" max="4" width="10.83203125" style="3"/>
    <col min="5" max="5" width="10.5" style="3" customWidth="1"/>
    <col min="6" max="9" width="10.83203125" style="3"/>
    <col min="10" max="10" width="10.83203125" style="3" customWidth="1"/>
    <col min="11" max="14" width="10.83203125" style="3"/>
    <col min="15" max="15" width="10.83203125" style="3" customWidth="1"/>
    <col min="16" max="16384" width="10.83203125" style="3"/>
  </cols>
  <sheetData>
    <row r="1" spans="1:9" ht="17" thickBot="1" x14ac:dyDescent="0.25">
      <c r="A1" s="39" t="s">
        <v>72</v>
      </c>
      <c r="B1" s="40"/>
      <c r="C1" s="41"/>
    </row>
    <row r="2" spans="1:9" ht="16" customHeight="1" thickBot="1" x14ac:dyDescent="0.25">
      <c r="A2" s="18"/>
      <c r="B2" s="8" t="s">
        <v>0</v>
      </c>
      <c r="C2" s="9" t="s">
        <v>1</v>
      </c>
      <c r="E2" s="43" t="s">
        <v>14</v>
      </c>
      <c r="F2" s="44"/>
      <c r="G2" s="44"/>
      <c r="H2" s="44"/>
      <c r="I2" s="45"/>
    </row>
    <row r="3" spans="1:9" x14ac:dyDescent="0.2">
      <c r="A3" s="19" t="s">
        <v>2</v>
      </c>
      <c r="B3" s="10"/>
      <c r="C3" s="11"/>
      <c r="F3" s="42" t="s">
        <v>9</v>
      </c>
      <c r="G3" s="42" t="s">
        <v>34</v>
      </c>
      <c r="H3" s="42" t="s">
        <v>71</v>
      </c>
    </row>
    <row r="4" spans="1:9" x14ac:dyDescent="0.2">
      <c r="A4" s="24" t="s">
        <v>3</v>
      </c>
      <c r="B4" s="10"/>
      <c r="C4" s="11"/>
      <c r="E4" s="4" t="s">
        <v>26</v>
      </c>
      <c r="F4" s="2">
        <f>B55</f>
        <v>0.59792556436851696</v>
      </c>
      <c r="G4" s="2">
        <f>B56/SQRT(10)</f>
        <v>0.25598159309621371</v>
      </c>
      <c r="H4" s="2">
        <f>MEDIAN(F11:F20)</f>
        <v>0.54535420429460146</v>
      </c>
    </row>
    <row r="5" spans="1:9" x14ac:dyDescent="0.2">
      <c r="A5" s="19" t="s">
        <v>4</v>
      </c>
      <c r="B5" s="10"/>
      <c r="C5" s="12"/>
      <c r="E5" s="4" t="s">
        <v>25</v>
      </c>
      <c r="F5" s="2" t="e">
        <f>B43</f>
        <v>#DIV/0!</v>
      </c>
      <c r="G5" s="2" t="e">
        <f>B43/SQRT(10)</f>
        <v>#DIV/0!</v>
      </c>
      <c r="H5" s="2">
        <f>MEDIAN(G11:G20)</f>
        <v>0</v>
      </c>
    </row>
    <row r="6" spans="1:9" x14ac:dyDescent="0.2">
      <c r="A6" s="19" t="s">
        <v>8</v>
      </c>
      <c r="B6" s="10"/>
      <c r="C6" s="11"/>
      <c r="E6" s="4" t="s">
        <v>24</v>
      </c>
      <c r="F6" s="2" t="e">
        <f>B29</f>
        <v>#DIV/0!</v>
      </c>
      <c r="G6" s="2" t="e">
        <f>B29/SQRT(10)</f>
        <v>#DIV/0!</v>
      </c>
      <c r="H6" s="2">
        <f>MEDIAN(H11:H20)</f>
        <v>0</v>
      </c>
    </row>
    <row r="7" spans="1:9" x14ac:dyDescent="0.2">
      <c r="A7" s="24" t="s">
        <v>33</v>
      </c>
      <c r="B7" s="10"/>
      <c r="C7" s="11"/>
      <c r="E7" s="4" t="s">
        <v>75</v>
      </c>
      <c r="F7" s="2" t="e">
        <f>B13</f>
        <v>#DIV/0!</v>
      </c>
      <c r="G7" s="2" t="e">
        <f>B14/SQRT(10)</f>
        <v>#DIV/0!</v>
      </c>
      <c r="H7" s="2">
        <f>MEDIAN(I11:I20)</f>
        <v>0</v>
      </c>
    </row>
    <row r="8" spans="1:9" x14ac:dyDescent="0.2">
      <c r="A8" s="24" t="s">
        <v>5</v>
      </c>
      <c r="B8" s="10"/>
      <c r="C8" s="11"/>
      <c r="E8" s="4"/>
      <c r="F8" s="2"/>
      <c r="G8" s="2"/>
    </row>
    <row r="9" spans="1:9" x14ac:dyDescent="0.2">
      <c r="A9" s="24" t="s">
        <v>73</v>
      </c>
      <c r="B9" s="10"/>
      <c r="C9" s="11"/>
    </row>
    <row r="10" spans="1:9" x14ac:dyDescent="0.2">
      <c r="A10" s="24" t="s">
        <v>27</v>
      </c>
      <c r="B10" s="10"/>
      <c r="C10" s="11"/>
      <c r="F10" s="42" t="s">
        <v>26</v>
      </c>
      <c r="G10" s="42" t="s">
        <v>25</v>
      </c>
      <c r="H10" s="42" t="s">
        <v>24</v>
      </c>
      <c r="I10" s="42" t="s">
        <v>70</v>
      </c>
    </row>
    <row r="11" spans="1:9" x14ac:dyDescent="0.2">
      <c r="A11" s="19" t="s">
        <v>7</v>
      </c>
      <c r="B11" s="10"/>
      <c r="C11" s="11"/>
      <c r="E11" s="50" t="s">
        <v>2</v>
      </c>
      <c r="F11" s="2">
        <f t="shared" ref="F11:F20" si="0">B48</f>
        <v>0.49767080745341602</v>
      </c>
      <c r="G11" s="2">
        <f t="shared" ref="G11:G20" si="1">B33</f>
        <v>0</v>
      </c>
      <c r="H11" s="2">
        <f t="shared" ref="H11:H20" si="2">B18</f>
        <v>0</v>
      </c>
      <c r="I11" s="49">
        <f>B3</f>
        <v>0</v>
      </c>
    </row>
    <row r="12" spans="1:9" x14ac:dyDescent="0.2">
      <c r="A12" s="19" t="s">
        <v>74</v>
      </c>
      <c r="B12" s="10"/>
      <c r="C12" s="11"/>
      <c r="E12" s="51" t="s">
        <v>3</v>
      </c>
      <c r="F12" s="2">
        <f t="shared" si="0"/>
        <v>0.5</v>
      </c>
      <c r="G12" s="2">
        <f t="shared" si="1"/>
        <v>0</v>
      </c>
      <c r="H12" s="2">
        <f t="shared" si="2"/>
        <v>0</v>
      </c>
      <c r="I12" s="49">
        <f t="shared" ref="I12:I20" si="3">B4</f>
        <v>0</v>
      </c>
    </row>
    <row r="13" spans="1:9" x14ac:dyDescent="0.2">
      <c r="A13" s="20" t="s">
        <v>9</v>
      </c>
      <c r="B13" s="14" t="e">
        <f>AVERAGE(B3:B12)</f>
        <v>#DIV/0!</v>
      </c>
      <c r="C13" s="15"/>
      <c r="E13" s="50" t="s">
        <v>4</v>
      </c>
      <c r="F13" s="2">
        <f t="shared" si="0"/>
        <v>0.54525386313465796</v>
      </c>
      <c r="G13" s="2">
        <f t="shared" si="1"/>
        <v>0</v>
      </c>
      <c r="H13" s="2">
        <f t="shared" si="2"/>
        <v>0</v>
      </c>
      <c r="I13" s="49">
        <f t="shared" si="3"/>
        <v>0</v>
      </c>
    </row>
    <row r="14" spans="1:9" x14ac:dyDescent="0.2">
      <c r="A14" s="20" t="s">
        <v>10</v>
      </c>
      <c r="B14" s="14" t="e">
        <f>STDEV(B3:B12)</f>
        <v>#DIV/0!</v>
      </c>
      <c r="C14" s="15"/>
      <c r="E14" s="50" t="s">
        <v>8</v>
      </c>
      <c r="F14" s="2">
        <f t="shared" si="0"/>
        <v>0.77837116154873198</v>
      </c>
      <c r="G14" s="2">
        <f t="shared" si="1"/>
        <v>0</v>
      </c>
      <c r="H14" s="2">
        <f t="shared" si="2"/>
        <v>0</v>
      </c>
      <c r="I14" s="49">
        <f t="shared" si="3"/>
        <v>0</v>
      </c>
    </row>
    <row r="15" spans="1:9" ht="17" thickBot="1" x14ac:dyDescent="0.25">
      <c r="A15" s="18"/>
      <c r="B15" s="13"/>
      <c r="C15" s="11"/>
      <c r="E15" s="51" t="s">
        <v>33</v>
      </c>
      <c r="F15" s="2">
        <f t="shared" si="0"/>
        <v>0.38273045507584602</v>
      </c>
      <c r="G15" s="2">
        <f t="shared" si="1"/>
        <v>0</v>
      </c>
      <c r="H15" s="2">
        <f t="shared" si="2"/>
        <v>0</v>
      </c>
      <c r="I15" s="49">
        <f t="shared" si="3"/>
        <v>0</v>
      </c>
    </row>
    <row r="16" spans="1:9" ht="17" thickBot="1" x14ac:dyDescent="0.25">
      <c r="A16" s="39" t="s">
        <v>62</v>
      </c>
      <c r="B16" s="40"/>
      <c r="C16" s="41"/>
      <c r="E16" s="51" t="s">
        <v>5</v>
      </c>
      <c r="F16" s="2">
        <f t="shared" si="0"/>
        <v>0.51230425055928397</v>
      </c>
      <c r="G16" s="2">
        <f t="shared" si="1"/>
        <v>0</v>
      </c>
      <c r="H16" s="2">
        <f t="shared" si="2"/>
        <v>0</v>
      </c>
      <c r="I16" s="49">
        <f t="shared" si="3"/>
        <v>0</v>
      </c>
    </row>
    <row r="17" spans="1:10" x14ac:dyDescent="0.2">
      <c r="A17" s="18"/>
      <c r="B17" s="8" t="s">
        <v>0</v>
      </c>
      <c r="C17" s="9" t="s">
        <v>1</v>
      </c>
      <c r="E17" s="51" t="s">
        <v>73</v>
      </c>
      <c r="F17" s="2">
        <f t="shared" si="0"/>
        <v>0.54545454545454497</v>
      </c>
      <c r="G17" s="2">
        <f t="shared" si="1"/>
        <v>0</v>
      </c>
      <c r="H17" s="2">
        <f t="shared" si="2"/>
        <v>0</v>
      </c>
      <c r="I17" s="49">
        <f t="shared" si="3"/>
        <v>0</v>
      </c>
    </row>
    <row r="18" spans="1:10" x14ac:dyDescent="0.2">
      <c r="A18" s="19" t="s">
        <v>2</v>
      </c>
      <c r="B18" s="10"/>
      <c r="C18" s="11"/>
      <c r="E18" s="51" t="s">
        <v>27</v>
      </c>
      <c r="F18" s="2">
        <f t="shared" si="0"/>
        <v>0.59792556436851696</v>
      </c>
      <c r="G18" s="2">
        <f t="shared" si="1"/>
        <v>0</v>
      </c>
      <c r="H18" s="2">
        <f t="shared" si="2"/>
        <v>0</v>
      </c>
      <c r="I18" s="49">
        <f t="shared" si="3"/>
        <v>0</v>
      </c>
    </row>
    <row r="19" spans="1:10" x14ac:dyDescent="0.2">
      <c r="A19" s="24" t="s">
        <v>3</v>
      </c>
      <c r="B19" s="10"/>
      <c r="C19" s="11"/>
      <c r="E19" s="50" t="s">
        <v>7</v>
      </c>
      <c r="F19" s="2">
        <f t="shared" si="0"/>
        <v>0.80948487326246898</v>
      </c>
      <c r="G19" s="2">
        <f t="shared" si="1"/>
        <v>0</v>
      </c>
      <c r="H19" s="2">
        <f t="shared" si="2"/>
        <v>0</v>
      </c>
      <c r="I19" s="49">
        <f t="shared" si="3"/>
        <v>0</v>
      </c>
    </row>
    <row r="20" spans="1:10" x14ac:dyDescent="0.2">
      <c r="A20" s="19" t="s">
        <v>4</v>
      </c>
      <c r="B20" s="10"/>
      <c r="C20" s="12"/>
      <c r="E20" s="50" t="s">
        <v>74</v>
      </c>
      <c r="F20" s="2">
        <f t="shared" si="0"/>
        <v>0.80809595202398798</v>
      </c>
      <c r="G20" s="2">
        <f t="shared" si="1"/>
        <v>0</v>
      </c>
      <c r="H20" s="2">
        <f t="shared" si="2"/>
        <v>0</v>
      </c>
      <c r="I20" s="49">
        <f t="shared" si="3"/>
        <v>0</v>
      </c>
    </row>
    <row r="21" spans="1:10" x14ac:dyDescent="0.2">
      <c r="A21" s="19" t="s">
        <v>8</v>
      </c>
      <c r="B21" s="10"/>
      <c r="C21" s="11"/>
    </row>
    <row r="22" spans="1:10" x14ac:dyDescent="0.2">
      <c r="A22" s="24" t="s">
        <v>33</v>
      </c>
      <c r="B22" s="10"/>
      <c r="C22" s="11"/>
    </row>
    <row r="23" spans="1:10" ht="17" thickBot="1" x14ac:dyDescent="0.25">
      <c r="A23" s="24" t="s">
        <v>5</v>
      </c>
      <c r="B23" s="10"/>
      <c r="C23" s="11"/>
    </row>
    <row r="24" spans="1:10" ht="17" thickBot="1" x14ac:dyDescent="0.25">
      <c r="A24" s="24" t="s">
        <v>73</v>
      </c>
      <c r="B24" s="10"/>
      <c r="C24" s="11"/>
      <c r="E24" s="43" t="s">
        <v>35</v>
      </c>
      <c r="F24" s="44"/>
      <c r="G24" s="44"/>
      <c r="H24" s="44"/>
      <c r="I24" s="45"/>
    </row>
    <row r="25" spans="1:10" x14ac:dyDescent="0.2">
      <c r="A25" s="24" t="s">
        <v>27</v>
      </c>
      <c r="B25" s="10"/>
      <c r="C25" s="11"/>
      <c r="E25" s="6"/>
      <c r="G25" s="6"/>
      <c r="H25" s="6"/>
      <c r="I25" s="6"/>
      <c r="J25" s="23"/>
    </row>
    <row r="26" spans="1:10" x14ac:dyDescent="0.2">
      <c r="A26" s="19" t="s">
        <v>7</v>
      </c>
      <c r="B26" s="10"/>
      <c r="C26" s="11"/>
      <c r="E26" s="6"/>
      <c r="G26" s="6"/>
      <c r="H26" s="6"/>
      <c r="I26" s="6"/>
      <c r="J26" s="23"/>
    </row>
    <row r="27" spans="1:10" x14ac:dyDescent="0.2">
      <c r="A27" s="19" t="s">
        <v>74</v>
      </c>
      <c r="B27" s="10"/>
      <c r="C27" s="11"/>
      <c r="E27" s="6"/>
      <c r="G27" s="6"/>
      <c r="H27" s="6"/>
      <c r="I27" s="6"/>
      <c r="J27" s="23"/>
    </row>
    <row r="28" spans="1:10" x14ac:dyDescent="0.2">
      <c r="A28" s="20" t="s">
        <v>9</v>
      </c>
      <c r="B28" s="14" t="e">
        <f>AVERAGE(B18:B27)</f>
        <v>#DIV/0!</v>
      </c>
      <c r="C28" s="15"/>
      <c r="E28" s="6"/>
      <c r="G28" s="6"/>
      <c r="H28" s="6"/>
      <c r="I28" s="6"/>
      <c r="J28" s="23"/>
    </row>
    <row r="29" spans="1:10" x14ac:dyDescent="0.2">
      <c r="A29" s="20" t="s">
        <v>10</v>
      </c>
      <c r="B29" s="14" t="e">
        <f>STDEV(B18:B27)</f>
        <v>#DIV/0!</v>
      </c>
      <c r="C29" s="15"/>
      <c r="E29" s="6"/>
      <c r="G29" s="6"/>
      <c r="H29" s="6"/>
      <c r="I29" s="6"/>
      <c r="J29" s="23"/>
    </row>
    <row r="30" spans="1:10" ht="17" thickBot="1" x14ac:dyDescent="0.25">
      <c r="A30" s="18"/>
      <c r="B30" s="13"/>
      <c r="C30" s="11"/>
      <c r="E30" s="6"/>
      <c r="G30" s="6"/>
      <c r="H30" s="6"/>
      <c r="I30" s="6"/>
      <c r="J30" s="23"/>
    </row>
    <row r="31" spans="1:10" ht="17" thickBot="1" x14ac:dyDescent="0.25">
      <c r="A31" s="39" t="s">
        <v>63</v>
      </c>
      <c r="B31" s="40"/>
      <c r="C31" s="41"/>
      <c r="E31" s="6"/>
      <c r="G31" s="6"/>
      <c r="H31" s="6"/>
      <c r="I31" s="6"/>
      <c r="J31" s="23"/>
    </row>
    <row r="32" spans="1:10" x14ac:dyDescent="0.2">
      <c r="A32" s="18"/>
      <c r="B32" s="8" t="s">
        <v>0</v>
      </c>
      <c r="C32" s="9" t="s">
        <v>1</v>
      </c>
      <c r="E32" s="6"/>
      <c r="G32" s="6"/>
      <c r="H32" s="6"/>
      <c r="I32" s="6"/>
      <c r="J32" s="23"/>
    </row>
    <row r="33" spans="1:10" x14ac:dyDescent="0.2">
      <c r="A33" s="19" t="s">
        <v>2</v>
      </c>
      <c r="B33" s="10"/>
      <c r="C33" s="11"/>
      <c r="E33" s="6"/>
      <c r="G33" s="6"/>
      <c r="H33" s="6"/>
      <c r="I33" s="6"/>
      <c r="J33" s="23"/>
    </row>
    <row r="34" spans="1:10" x14ac:dyDescent="0.2">
      <c r="A34" s="24" t="s">
        <v>3</v>
      </c>
      <c r="B34" s="10"/>
      <c r="C34" s="11"/>
      <c r="E34" s="6"/>
      <c r="G34" s="6"/>
      <c r="H34" s="6"/>
      <c r="I34" s="6"/>
      <c r="J34" s="23"/>
    </row>
    <row r="35" spans="1:10" x14ac:dyDescent="0.2">
      <c r="A35" s="19" t="s">
        <v>4</v>
      </c>
      <c r="B35" s="10"/>
      <c r="C35" s="11"/>
      <c r="E35" s="6"/>
      <c r="G35" s="6"/>
      <c r="H35" s="6"/>
      <c r="I35" s="6"/>
      <c r="J35" s="23"/>
    </row>
    <row r="36" spans="1:10" x14ac:dyDescent="0.2">
      <c r="A36" s="19" t="s">
        <v>8</v>
      </c>
      <c r="B36" s="10"/>
      <c r="C36" s="11"/>
      <c r="E36" s="6"/>
      <c r="G36" s="6"/>
      <c r="H36" s="6"/>
      <c r="I36" s="6"/>
      <c r="J36" s="23"/>
    </row>
    <row r="37" spans="1:10" x14ac:dyDescent="0.2">
      <c r="A37" s="24" t="s">
        <v>33</v>
      </c>
      <c r="B37" s="10"/>
      <c r="C37" s="11"/>
      <c r="E37" s="6"/>
      <c r="G37" s="6"/>
      <c r="H37" s="6"/>
      <c r="I37" s="6"/>
      <c r="J37" s="23"/>
    </row>
    <row r="38" spans="1:10" x14ac:dyDescent="0.2">
      <c r="A38" s="24" t="s">
        <v>5</v>
      </c>
      <c r="B38" s="10"/>
      <c r="C38" s="11"/>
      <c r="I38"/>
      <c r="J38" s="23"/>
    </row>
    <row r="39" spans="1:10" x14ac:dyDescent="0.2">
      <c r="A39" s="24" t="s">
        <v>73</v>
      </c>
      <c r="B39" s="10"/>
      <c r="C39" s="11"/>
      <c r="I39"/>
      <c r="J39" s="23"/>
    </row>
    <row r="40" spans="1:10" x14ac:dyDescent="0.2">
      <c r="A40" s="24" t="s">
        <v>27</v>
      </c>
      <c r="B40" s="10"/>
      <c r="C40" s="11"/>
      <c r="I40"/>
    </row>
    <row r="41" spans="1:10" x14ac:dyDescent="0.2">
      <c r="A41" s="19" t="s">
        <v>7</v>
      </c>
      <c r="B41" s="10"/>
      <c r="C41" s="11"/>
      <c r="I41"/>
    </row>
    <row r="42" spans="1:10" x14ac:dyDescent="0.2">
      <c r="A42" s="19" t="s">
        <v>74</v>
      </c>
      <c r="B42" s="10"/>
      <c r="C42" s="11"/>
    </row>
    <row r="43" spans="1:10" x14ac:dyDescent="0.2">
      <c r="A43" s="20" t="s">
        <v>9</v>
      </c>
      <c r="B43" s="14" t="e">
        <f>AVERAGE(B33:B42)</f>
        <v>#DIV/0!</v>
      </c>
      <c r="C43" s="15"/>
    </row>
    <row r="44" spans="1:10" x14ac:dyDescent="0.2">
      <c r="A44" s="20" t="s">
        <v>10</v>
      </c>
      <c r="B44" s="14" t="e">
        <f>STDEV(B33:B42)</f>
        <v>#DIV/0!</v>
      </c>
      <c r="C44" s="15"/>
    </row>
    <row r="45" spans="1:10" ht="17" thickBot="1" x14ac:dyDescent="0.25">
      <c r="A45" s="18"/>
      <c r="B45" s="13"/>
      <c r="C45" s="11"/>
    </row>
    <row r="46" spans="1:10" ht="17" thickBot="1" x14ac:dyDescent="0.25">
      <c r="A46" s="39" t="s">
        <v>64</v>
      </c>
      <c r="B46" s="40"/>
      <c r="C46" s="41"/>
    </row>
    <row r="47" spans="1:10" x14ac:dyDescent="0.2">
      <c r="A47" s="18"/>
      <c r="B47" s="8" t="s">
        <v>0</v>
      </c>
      <c r="C47" s="9" t="s">
        <v>1</v>
      </c>
    </row>
    <row r="48" spans="1:10" x14ac:dyDescent="0.2">
      <c r="A48" s="19" t="s">
        <v>2</v>
      </c>
      <c r="B48" s="10">
        <v>0.49767080745341602</v>
      </c>
      <c r="C48" s="11"/>
    </row>
    <row r="49" spans="1:3" x14ac:dyDescent="0.2">
      <c r="A49" s="24" t="s">
        <v>3</v>
      </c>
      <c r="B49" s="10">
        <v>0.5</v>
      </c>
      <c r="C49" s="11"/>
    </row>
    <row r="50" spans="1:3" x14ac:dyDescent="0.2">
      <c r="A50" s="19" t="s">
        <v>4</v>
      </c>
      <c r="B50" s="10">
        <v>0.54525386313465796</v>
      </c>
      <c r="C50" s="11"/>
    </row>
    <row r="51" spans="1:3" x14ac:dyDescent="0.2">
      <c r="A51" s="19" t="s">
        <v>8</v>
      </c>
      <c r="B51" s="10">
        <v>0.77837116154873198</v>
      </c>
      <c r="C51" s="11"/>
    </row>
    <row r="52" spans="1:3" x14ac:dyDescent="0.2">
      <c r="A52" s="24" t="s">
        <v>33</v>
      </c>
      <c r="B52" s="10">
        <v>0.38273045507584602</v>
      </c>
      <c r="C52" s="11"/>
    </row>
    <row r="53" spans="1:3" x14ac:dyDescent="0.2">
      <c r="A53" s="24" t="s">
        <v>5</v>
      </c>
      <c r="B53" s="10">
        <v>0.51230425055928397</v>
      </c>
      <c r="C53" s="11"/>
    </row>
    <row r="54" spans="1:3" x14ac:dyDescent="0.2">
      <c r="A54" s="24" t="s">
        <v>73</v>
      </c>
      <c r="B54" s="10">
        <v>0.54545454545454497</v>
      </c>
      <c r="C54" s="11"/>
    </row>
    <row r="55" spans="1:3" x14ac:dyDescent="0.2">
      <c r="A55" s="24" t="s">
        <v>27</v>
      </c>
      <c r="B55" s="10">
        <v>0.59792556436851696</v>
      </c>
      <c r="C55" s="11"/>
    </row>
    <row r="56" spans="1:3" x14ac:dyDescent="0.2">
      <c r="A56" s="19" t="s">
        <v>7</v>
      </c>
      <c r="B56" s="10">
        <v>0.80948487326246898</v>
      </c>
      <c r="C56" s="11"/>
    </row>
    <row r="57" spans="1:3" x14ac:dyDescent="0.2">
      <c r="A57" s="19" t="s">
        <v>74</v>
      </c>
      <c r="B57" s="10">
        <v>0.80809595202398798</v>
      </c>
      <c r="C57" s="11"/>
    </row>
    <row r="58" spans="1:3" x14ac:dyDescent="0.2">
      <c r="A58" s="20" t="s">
        <v>9</v>
      </c>
      <c r="B58" s="14">
        <f>AVERAGE(B48:B57)</f>
        <v>0.59772914728814552</v>
      </c>
      <c r="C58" s="15"/>
    </row>
    <row r="59" spans="1:3" ht="17" thickBot="1" x14ac:dyDescent="0.25">
      <c r="A59" s="21" t="s">
        <v>10</v>
      </c>
      <c r="B59" s="16">
        <f>STDEV(B48:B57)</f>
        <v>0.14918186276101203</v>
      </c>
      <c r="C59" s="17"/>
    </row>
  </sheetData>
  <sortState ref="E4:H7">
    <sortCondition ref="E4:E7"/>
  </sortState>
  <mergeCells count="2">
    <mergeCell ref="E2:I2"/>
    <mergeCell ref="E24:I24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M38"/>
  <sheetViews>
    <sheetView workbookViewId="0">
      <selection activeCell="D8" sqref="D8:H12"/>
    </sheetView>
  </sheetViews>
  <sheetFormatPr baseColWidth="10" defaultRowHeight="16" x14ac:dyDescent="0.2"/>
  <cols>
    <col min="1" max="1" width="13.5" customWidth="1"/>
    <col min="2" max="2" width="17.5" customWidth="1"/>
    <col min="4" max="8" width="10" style="26" customWidth="1"/>
    <col min="11" max="13" width="13.5" customWidth="1"/>
  </cols>
  <sheetData>
    <row r="1" spans="1:13" ht="17" thickBot="1" x14ac:dyDescent="0.25">
      <c r="A1" s="1" t="s">
        <v>48</v>
      </c>
      <c r="B1" s="27" t="s">
        <v>49</v>
      </c>
      <c r="C1" s="28"/>
      <c r="D1" s="29" t="s">
        <v>50</v>
      </c>
      <c r="E1" s="29" t="s">
        <v>51</v>
      </c>
      <c r="F1" s="29" t="s">
        <v>52</v>
      </c>
      <c r="G1" s="29" t="s">
        <v>53</v>
      </c>
      <c r="H1" s="30" t="s">
        <v>54</v>
      </c>
      <c r="J1" s="46" t="s">
        <v>14</v>
      </c>
      <c r="K1" s="47"/>
      <c r="L1" s="47"/>
      <c r="M1" s="48"/>
    </row>
    <row r="2" spans="1:13" x14ac:dyDescent="0.2">
      <c r="B2" s="31"/>
      <c r="C2" s="32" t="s">
        <v>50</v>
      </c>
      <c r="D2" s="33">
        <v>0.92047904191616803</v>
      </c>
      <c r="E2" s="33">
        <v>0</v>
      </c>
      <c r="F2" s="33">
        <v>0</v>
      </c>
      <c r="G2" s="33">
        <v>7.6886227544910202E-2</v>
      </c>
      <c r="H2" s="34">
        <v>2.63473053892216E-3</v>
      </c>
      <c r="K2" s="25" t="s">
        <v>24</v>
      </c>
      <c r="L2" s="25" t="s">
        <v>59</v>
      </c>
      <c r="M2" s="25" t="s">
        <v>60</v>
      </c>
    </row>
    <row r="3" spans="1:13" x14ac:dyDescent="0.2">
      <c r="B3" s="31"/>
      <c r="C3" s="32" t="s">
        <v>51</v>
      </c>
      <c r="D3" s="33">
        <v>0</v>
      </c>
      <c r="E3" s="33">
        <v>0.40243902439024398</v>
      </c>
      <c r="F3" s="33">
        <v>7.0731707317073206E-2</v>
      </c>
      <c r="G3" s="33">
        <v>0.12195121951219499</v>
      </c>
      <c r="H3" s="34">
        <v>0.404878048780488</v>
      </c>
      <c r="J3" s="1" t="s">
        <v>50</v>
      </c>
      <c r="K3" s="26">
        <f>D2</f>
        <v>0.92047904191616803</v>
      </c>
      <c r="L3" s="26">
        <f>D27</f>
        <v>0.86743515850144104</v>
      </c>
      <c r="M3" s="26">
        <f>D34</f>
        <v>0.88136407300672404</v>
      </c>
    </row>
    <row r="4" spans="1:13" x14ac:dyDescent="0.2">
      <c r="B4" s="31"/>
      <c r="C4" s="32" t="s">
        <v>52</v>
      </c>
      <c r="D4" s="33">
        <v>1.11856823266219E-2</v>
      </c>
      <c r="E4" s="33">
        <v>4.6979865771812103E-2</v>
      </c>
      <c r="F4" s="33">
        <v>0.384787472035794</v>
      </c>
      <c r="G4" s="33">
        <v>0.16778523489932901</v>
      </c>
      <c r="H4" s="34">
        <v>0.389261744966443</v>
      </c>
      <c r="J4" s="1" t="s">
        <v>51</v>
      </c>
      <c r="K4" s="26">
        <f>E3</f>
        <v>0.40243902439024398</v>
      </c>
      <c r="L4" s="26">
        <f>E28</f>
        <v>0.163414634146341</v>
      </c>
      <c r="M4" s="26">
        <f>E35</f>
        <v>6.3414634146341506E-2</v>
      </c>
    </row>
    <row r="5" spans="1:13" x14ac:dyDescent="0.2">
      <c r="B5" s="31"/>
      <c r="C5" s="32" t="s">
        <v>53</v>
      </c>
      <c r="D5" s="33">
        <v>0.155593551538837</v>
      </c>
      <c r="E5" s="33">
        <v>7.3277967757694202E-3</v>
      </c>
      <c r="F5" s="33">
        <v>1.7098192476795301E-3</v>
      </c>
      <c r="G5" s="33">
        <v>0.79604298974108501</v>
      </c>
      <c r="H5" s="34">
        <v>3.9325842696629199E-2</v>
      </c>
      <c r="J5" s="1" t="s">
        <v>52</v>
      </c>
      <c r="K5" s="26">
        <f>F4</f>
        <v>0.384787472035794</v>
      </c>
      <c r="L5" s="26">
        <f>F29</f>
        <v>2.4608501118568198E-2</v>
      </c>
      <c r="M5" s="26">
        <f>F36</f>
        <v>0.47427293064877002</v>
      </c>
    </row>
    <row r="6" spans="1:13" x14ac:dyDescent="0.2">
      <c r="B6" s="35"/>
      <c r="C6" s="36" t="s">
        <v>54</v>
      </c>
      <c r="D6" s="37">
        <v>1.59121470192739E-2</v>
      </c>
      <c r="E6" s="37">
        <v>4.48229493500672E-3</v>
      </c>
      <c r="F6" s="37">
        <v>1.59121470192739E-2</v>
      </c>
      <c r="G6" s="37">
        <v>5.9614522635589397E-2</v>
      </c>
      <c r="H6" s="38">
        <v>0.90407888839085604</v>
      </c>
      <c r="J6" s="1" t="s">
        <v>53</v>
      </c>
      <c r="K6" s="26">
        <f>G5</f>
        <v>0.79604298974108501</v>
      </c>
      <c r="L6" s="26">
        <f>G30</f>
        <v>0.78024932779271605</v>
      </c>
      <c r="M6" s="26">
        <f>G37</f>
        <v>0.67636274749449998</v>
      </c>
    </row>
    <row r="7" spans="1:13" x14ac:dyDescent="0.2">
      <c r="B7" s="27" t="s">
        <v>56</v>
      </c>
      <c r="C7" s="28"/>
      <c r="D7" s="29" t="s">
        <v>50</v>
      </c>
      <c r="E7" s="29" t="s">
        <v>51</v>
      </c>
      <c r="F7" s="29" t="s">
        <v>52</v>
      </c>
      <c r="G7" s="29" t="s">
        <v>53</v>
      </c>
      <c r="H7" s="30" t="s">
        <v>54</v>
      </c>
      <c r="J7" s="1" t="s">
        <v>54</v>
      </c>
      <c r="K7" s="26">
        <f>H6</f>
        <v>0.90407888839085604</v>
      </c>
      <c r="L7" s="26">
        <f>H31</f>
        <v>0.90750279955207203</v>
      </c>
      <c r="M7" s="26">
        <f>H38</f>
        <v>0.42217245240761497</v>
      </c>
    </row>
    <row r="8" spans="1:13" x14ac:dyDescent="0.2">
      <c r="B8" s="31"/>
      <c r="C8" s="32" t="s">
        <v>50</v>
      </c>
      <c r="D8" s="33">
        <v>0.98469631755141096</v>
      </c>
      <c r="E8" s="33">
        <v>0</v>
      </c>
      <c r="F8" s="33">
        <v>0</v>
      </c>
      <c r="G8" s="33">
        <v>1.33907221425155E-2</v>
      </c>
      <c r="H8" s="34">
        <v>1.9129603060736499E-3</v>
      </c>
    </row>
    <row r="9" spans="1:13" x14ac:dyDescent="0.2">
      <c r="B9" s="31"/>
      <c r="C9" s="32" t="s">
        <v>51</v>
      </c>
      <c r="D9" s="33">
        <v>0</v>
      </c>
      <c r="E9" s="33">
        <v>0.77619047619047599</v>
      </c>
      <c r="F9" s="33">
        <v>3.0952380952380999E-2</v>
      </c>
      <c r="G9" s="33">
        <v>9.5238095238095205E-2</v>
      </c>
      <c r="H9" s="34">
        <v>9.7619047619047605E-2</v>
      </c>
    </row>
    <row r="10" spans="1:13" x14ac:dyDescent="0.2">
      <c r="B10" s="31"/>
      <c r="C10" s="32" t="s">
        <v>52</v>
      </c>
      <c r="D10" s="33">
        <v>2.1881838074398301E-3</v>
      </c>
      <c r="E10" s="33">
        <v>2.1881838074398301E-2</v>
      </c>
      <c r="F10" s="33">
        <v>0.75273522975929996</v>
      </c>
      <c r="G10" s="33">
        <v>8.5339168490153203E-2</v>
      </c>
      <c r="H10" s="34">
        <v>0.137855579868709</v>
      </c>
    </row>
    <row r="11" spans="1:13" x14ac:dyDescent="0.2">
      <c r="B11" s="31"/>
      <c r="C11" s="32" t="s">
        <v>53</v>
      </c>
      <c r="D11" s="33">
        <v>5.5961070559610703E-3</v>
      </c>
      <c r="E11" s="33">
        <v>2.6763990267639902E-3</v>
      </c>
      <c r="F11" s="33">
        <v>7.2992700729927003E-4</v>
      </c>
      <c r="G11" s="33">
        <v>0.96520681265206798</v>
      </c>
      <c r="H11" s="34">
        <v>2.57907542579075E-2</v>
      </c>
    </row>
    <row r="12" spans="1:13" x14ac:dyDescent="0.2">
      <c r="B12" s="35"/>
      <c r="C12" s="36" t="s">
        <v>54</v>
      </c>
      <c r="D12" s="37">
        <v>2.23264121455682E-4</v>
      </c>
      <c r="E12" s="37">
        <v>2.4559053360124999E-3</v>
      </c>
      <c r="F12" s="37">
        <v>3.3489618218352302E-3</v>
      </c>
      <c r="G12" s="37">
        <v>3.9294485376200103E-2</v>
      </c>
      <c r="H12" s="38">
        <v>0.95467738334449703</v>
      </c>
    </row>
    <row r="13" spans="1:13" x14ac:dyDescent="0.2">
      <c r="B13" s="27" t="s">
        <v>55</v>
      </c>
      <c r="C13" s="28"/>
      <c r="D13" s="29" t="s">
        <v>50</v>
      </c>
      <c r="E13" s="29" t="s">
        <v>51</v>
      </c>
      <c r="F13" s="29" t="s">
        <v>52</v>
      </c>
      <c r="G13" s="29" t="s">
        <v>53</v>
      </c>
      <c r="H13" s="30" t="s">
        <v>54</v>
      </c>
    </row>
    <row r="14" spans="1:13" x14ac:dyDescent="0.2">
      <c r="B14" s="31"/>
      <c r="C14" s="32" t="s">
        <v>50</v>
      </c>
      <c r="D14" s="33">
        <v>0.85770363101079505</v>
      </c>
      <c r="E14" s="33">
        <v>0</v>
      </c>
      <c r="F14" s="33">
        <v>0</v>
      </c>
      <c r="G14" s="33">
        <v>0.142296368989205</v>
      </c>
      <c r="H14" s="34">
        <v>0</v>
      </c>
    </row>
    <row r="15" spans="1:13" x14ac:dyDescent="0.2">
      <c r="B15" s="31"/>
      <c r="C15" s="32" t="s">
        <v>51</v>
      </c>
      <c r="D15" s="33">
        <v>0</v>
      </c>
      <c r="E15" s="33">
        <v>0.947286821705426</v>
      </c>
      <c r="F15" s="33">
        <v>0</v>
      </c>
      <c r="G15" s="33">
        <v>1.8604651162790701E-2</v>
      </c>
      <c r="H15" s="34">
        <v>3.4108527131782897E-2</v>
      </c>
    </row>
    <row r="16" spans="1:13" x14ac:dyDescent="0.2">
      <c r="B16" s="31"/>
      <c r="C16" s="32" t="s">
        <v>52</v>
      </c>
      <c r="D16" s="33">
        <v>0</v>
      </c>
      <c r="E16" s="33">
        <v>1.5325670498084301E-2</v>
      </c>
      <c r="F16" s="33">
        <v>0.93231162196679396</v>
      </c>
      <c r="G16" s="33">
        <v>2.68199233716475E-2</v>
      </c>
      <c r="H16" s="34">
        <v>2.5542784163473799E-2</v>
      </c>
    </row>
    <row r="17" spans="1:8" x14ac:dyDescent="0.2">
      <c r="B17" s="31"/>
      <c r="C17" s="32" t="s">
        <v>53</v>
      </c>
      <c r="D17" s="33">
        <v>4.7651463580667103E-2</v>
      </c>
      <c r="E17" s="33">
        <v>2.0422055820285899E-3</v>
      </c>
      <c r="F17" s="33">
        <v>5.1055139550714801E-3</v>
      </c>
      <c r="G17" s="33">
        <v>0.92954390742001403</v>
      </c>
      <c r="H17" s="34">
        <v>1.5656909462219201E-2</v>
      </c>
    </row>
    <row r="18" spans="1:8" x14ac:dyDescent="0.2">
      <c r="B18" s="35"/>
      <c r="C18" s="36" t="s">
        <v>54</v>
      </c>
      <c r="D18" s="37">
        <v>0</v>
      </c>
      <c r="E18" s="37">
        <v>1.0035122930255899E-3</v>
      </c>
      <c r="F18" s="37">
        <v>4.5158053186151502E-3</v>
      </c>
      <c r="G18" s="37">
        <v>2.9603612644254901E-2</v>
      </c>
      <c r="H18" s="38">
        <v>0.96487706974410403</v>
      </c>
    </row>
    <row r="19" spans="1:8" x14ac:dyDescent="0.2">
      <c r="B19" s="27" t="s">
        <v>57</v>
      </c>
      <c r="C19" s="28"/>
      <c r="D19" s="29" t="s">
        <v>50</v>
      </c>
      <c r="E19" s="29" t="s">
        <v>51</v>
      </c>
      <c r="F19" s="29" t="s">
        <v>52</v>
      </c>
      <c r="G19" s="29" t="s">
        <v>53</v>
      </c>
      <c r="H19" s="30" t="s">
        <v>54</v>
      </c>
    </row>
    <row r="20" spans="1:8" x14ac:dyDescent="0.2">
      <c r="B20" s="31"/>
      <c r="C20" s="32" t="s">
        <v>50</v>
      </c>
      <c r="D20" s="33">
        <v>0.99313725490196103</v>
      </c>
      <c r="E20" s="33">
        <v>0</v>
      </c>
      <c r="F20" s="33">
        <v>0</v>
      </c>
      <c r="G20" s="33">
        <v>6.8627450980392199E-3</v>
      </c>
      <c r="H20" s="34">
        <v>0</v>
      </c>
    </row>
    <row r="21" spans="1:8" x14ac:dyDescent="0.2">
      <c r="B21" s="31"/>
      <c r="C21" s="32" t="s">
        <v>51</v>
      </c>
      <c r="D21" s="33">
        <v>0</v>
      </c>
      <c r="E21" s="33">
        <v>0.94752623688155901</v>
      </c>
      <c r="F21" s="33">
        <v>1.49925037481259E-3</v>
      </c>
      <c r="G21" s="33">
        <v>1.4992503748125901E-2</v>
      </c>
      <c r="H21" s="34">
        <v>3.5982008995502197E-2</v>
      </c>
    </row>
    <row r="22" spans="1:8" x14ac:dyDescent="0.2">
      <c r="B22" s="31"/>
      <c r="C22" s="32" t="s">
        <v>52</v>
      </c>
      <c r="D22" s="33">
        <v>0</v>
      </c>
      <c r="E22" s="33">
        <v>0</v>
      </c>
      <c r="F22" s="33">
        <v>0.94906832298136701</v>
      </c>
      <c r="G22" s="33">
        <v>2.7329192546583898E-2</v>
      </c>
      <c r="H22" s="34">
        <v>2.3602484472049701E-2</v>
      </c>
    </row>
    <row r="23" spans="1:8" x14ac:dyDescent="0.2">
      <c r="B23" s="31"/>
      <c r="C23" s="32" t="s">
        <v>53</v>
      </c>
      <c r="D23" s="33">
        <v>1.3518080432578601E-3</v>
      </c>
      <c r="E23" s="33">
        <v>1.3518080432578601E-3</v>
      </c>
      <c r="F23" s="33">
        <v>3.37952010814464E-3</v>
      </c>
      <c r="G23" s="33">
        <v>0.98546806353497796</v>
      </c>
      <c r="H23" s="34">
        <v>8.4488002703616092E-3</v>
      </c>
    </row>
    <row r="24" spans="1:8" x14ac:dyDescent="0.2">
      <c r="B24" s="35"/>
      <c r="C24" s="36" t="s">
        <v>54</v>
      </c>
      <c r="D24" s="37">
        <v>4.9652432969215501E-4</v>
      </c>
      <c r="E24" s="37">
        <v>0</v>
      </c>
      <c r="F24" s="37">
        <v>2.4826216484607698E-3</v>
      </c>
      <c r="G24" s="37">
        <v>2.6315789473684199E-2</v>
      </c>
      <c r="H24" s="38">
        <v>0.97070506454816297</v>
      </c>
    </row>
    <row r="26" spans="1:8" x14ac:dyDescent="0.2">
      <c r="A26" s="1" t="s">
        <v>58</v>
      </c>
      <c r="B26" s="27" t="s">
        <v>61</v>
      </c>
      <c r="C26" s="28"/>
      <c r="D26" s="29" t="s">
        <v>50</v>
      </c>
      <c r="E26" s="29" t="s">
        <v>51</v>
      </c>
      <c r="F26" s="29" t="s">
        <v>52</v>
      </c>
      <c r="G26" s="29" t="s">
        <v>53</v>
      </c>
      <c r="H26" s="30" t="s">
        <v>54</v>
      </c>
    </row>
    <row r="27" spans="1:8" x14ac:dyDescent="0.2">
      <c r="B27" s="31"/>
      <c r="C27" s="32" t="s">
        <v>50</v>
      </c>
      <c r="D27" s="33">
        <v>0.86743515850144104</v>
      </c>
      <c r="E27" s="33">
        <v>7.2046109510086505E-4</v>
      </c>
      <c r="F27" s="33">
        <v>4.8030739673391001E-4</v>
      </c>
      <c r="G27" s="33">
        <v>0.11983669548511</v>
      </c>
      <c r="H27" s="34">
        <v>1.1527377521613799E-2</v>
      </c>
    </row>
    <row r="28" spans="1:8" x14ac:dyDescent="0.2">
      <c r="B28" s="31"/>
      <c r="C28" s="32" t="s">
        <v>51</v>
      </c>
      <c r="D28" s="33">
        <v>2.4390243902438998E-3</v>
      </c>
      <c r="E28" s="33">
        <v>0.163414634146341</v>
      </c>
      <c r="F28" s="33">
        <v>3.65853658536585E-2</v>
      </c>
      <c r="G28" s="33">
        <v>0.1</v>
      </c>
      <c r="H28" s="34">
        <v>0.69756097560975605</v>
      </c>
    </row>
    <row r="29" spans="1:8" x14ac:dyDescent="0.2">
      <c r="B29" s="31"/>
      <c r="C29" s="32" t="s">
        <v>52</v>
      </c>
      <c r="D29" s="33">
        <v>1.5659955257270701E-2</v>
      </c>
      <c r="E29" s="33">
        <v>8.9485458612975396E-2</v>
      </c>
      <c r="F29" s="33">
        <v>2.4608501118568198E-2</v>
      </c>
      <c r="G29" s="33">
        <v>8.7248322147651006E-2</v>
      </c>
      <c r="H29" s="34">
        <v>0.78299776286353495</v>
      </c>
    </row>
    <row r="30" spans="1:8" x14ac:dyDescent="0.2">
      <c r="B30" s="31"/>
      <c r="C30" s="32" t="s">
        <v>53</v>
      </c>
      <c r="D30" s="33">
        <v>0.160107553165485</v>
      </c>
      <c r="E30" s="33">
        <v>1.71107308726473E-3</v>
      </c>
      <c r="F30" s="33">
        <v>9.7775604986555893E-4</v>
      </c>
      <c r="G30" s="33">
        <v>0.78024932779271605</v>
      </c>
      <c r="H30" s="34">
        <v>5.6954289904668803E-2</v>
      </c>
    </row>
    <row r="31" spans="1:8" x14ac:dyDescent="0.2">
      <c r="B31" s="35"/>
      <c r="C31" s="36" t="s">
        <v>54</v>
      </c>
      <c r="D31" s="37">
        <v>5.1511758118700998E-3</v>
      </c>
      <c r="E31" s="37">
        <v>2.0156774916013399E-3</v>
      </c>
      <c r="F31" s="37">
        <v>2.0380739081746899E-2</v>
      </c>
      <c r="G31" s="37">
        <v>6.4949608062709996E-2</v>
      </c>
      <c r="H31" s="38">
        <v>0.90750279955207203</v>
      </c>
    </row>
    <row r="33" spans="1:8" x14ac:dyDescent="0.2">
      <c r="A33" s="1" t="s">
        <v>36</v>
      </c>
      <c r="B33" s="27" t="s">
        <v>61</v>
      </c>
      <c r="C33" s="28"/>
      <c r="D33" s="29" t="s">
        <v>50</v>
      </c>
      <c r="E33" s="29" t="s">
        <v>51</v>
      </c>
      <c r="F33" s="29" t="s">
        <v>52</v>
      </c>
      <c r="G33" s="29" t="s">
        <v>53</v>
      </c>
      <c r="H33" s="30" t="s">
        <v>54</v>
      </c>
    </row>
    <row r="34" spans="1:8" x14ac:dyDescent="0.2">
      <c r="B34" s="31"/>
      <c r="C34" s="32" t="s">
        <v>50</v>
      </c>
      <c r="D34" s="33">
        <v>0.88136407300672404</v>
      </c>
      <c r="E34" s="33">
        <v>7.2046109510086505E-4</v>
      </c>
      <c r="F34" s="33">
        <v>6.4841498559077802E-3</v>
      </c>
      <c r="G34" s="33">
        <v>0.107108549471662</v>
      </c>
      <c r="H34" s="34">
        <v>4.3227665706051903E-3</v>
      </c>
    </row>
    <row r="35" spans="1:8" x14ac:dyDescent="0.2">
      <c r="B35" s="31"/>
      <c r="C35" s="32" t="s">
        <v>51</v>
      </c>
      <c r="D35" s="33">
        <v>5.3658536585365901E-2</v>
      </c>
      <c r="E35" s="33">
        <v>6.3414634146341506E-2</v>
      </c>
      <c r="F35" s="33">
        <v>0.39268292682926798</v>
      </c>
      <c r="G35" s="33">
        <v>0.16585365853658501</v>
      </c>
      <c r="H35" s="34">
        <v>0.32439024390243898</v>
      </c>
    </row>
    <row r="36" spans="1:8" x14ac:dyDescent="0.2">
      <c r="B36" s="31"/>
      <c r="C36" s="32" t="s">
        <v>52</v>
      </c>
      <c r="D36" s="33">
        <v>2.2371364653243901E-2</v>
      </c>
      <c r="E36" s="33">
        <v>4.0268456375838903E-2</v>
      </c>
      <c r="F36" s="33">
        <v>0.47427293064877002</v>
      </c>
      <c r="G36" s="33">
        <v>0.14093959731543601</v>
      </c>
      <c r="H36" s="34">
        <v>0.322147651006711</v>
      </c>
    </row>
    <row r="37" spans="1:8" x14ac:dyDescent="0.2">
      <c r="B37" s="31"/>
      <c r="C37" s="32" t="s">
        <v>53</v>
      </c>
      <c r="D37" s="33">
        <v>0.26888291371302903</v>
      </c>
      <c r="E37" s="33">
        <v>2.68882913713029E-3</v>
      </c>
      <c r="F37" s="33">
        <v>2.4199462234172599E-2</v>
      </c>
      <c r="G37" s="33">
        <v>0.67636274749449998</v>
      </c>
      <c r="H37" s="34">
        <v>2.78660474211684E-2</v>
      </c>
    </row>
    <row r="38" spans="1:8" x14ac:dyDescent="0.2">
      <c r="B38" s="35"/>
      <c r="C38" s="36" t="s">
        <v>54</v>
      </c>
      <c r="D38" s="37">
        <v>1.7469204927211601E-2</v>
      </c>
      <c r="E38" s="37">
        <v>2.0156774916013399E-2</v>
      </c>
      <c r="F38" s="37">
        <v>0.37849944008958603</v>
      </c>
      <c r="G38" s="37">
        <v>0.16170212765957401</v>
      </c>
      <c r="H38" s="38">
        <v>0.42217245240761497</v>
      </c>
    </row>
  </sheetData>
  <mergeCells count="1">
    <mergeCell ref="J1:M1"/>
  </mergeCells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20" zoomScaleNormal="120" zoomScalePageLayoutView="120" workbookViewId="0">
      <selection activeCell="G21" sqref="G21:H30"/>
    </sheetView>
  </sheetViews>
  <sheetFormatPr baseColWidth="10" defaultRowHeight="16" x14ac:dyDescent="0.2"/>
  <cols>
    <col min="1" max="1" width="110.83203125" customWidth="1"/>
  </cols>
  <sheetData>
    <row r="1" spans="1:7" x14ac:dyDescent="0.2">
      <c r="A1" t="s">
        <v>11</v>
      </c>
    </row>
    <row r="2" spans="1:7" x14ac:dyDescent="0.2">
      <c r="A2" t="s">
        <v>12</v>
      </c>
    </row>
    <row r="3" spans="1:7" x14ac:dyDescent="0.2">
      <c r="A3" t="s">
        <v>13</v>
      </c>
    </row>
    <row r="4" spans="1:7" x14ac:dyDescent="0.2">
      <c r="A4" t="s">
        <v>20</v>
      </c>
    </row>
    <row r="5" spans="1:7" x14ac:dyDescent="0.2">
      <c r="A5" t="s">
        <v>19</v>
      </c>
    </row>
    <row r="6" spans="1:7" x14ac:dyDescent="0.2">
      <c r="A6" t="s">
        <v>31</v>
      </c>
    </row>
    <row r="8" spans="1:7" x14ac:dyDescent="0.2">
      <c r="A8" s="1" t="s">
        <v>15</v>
      </c>
    </row>
    <row r="9" spans="1:7" x14ac:dyDescent="0.2">
      <c r="A9" t="s">
        <v>16</v>
      </c>
    </row>
    <row r="10" spans="1:7" x14ac:dyDescent="0.2">
      <c r="A10" t="s">
        <v>17</v>
      </c>
    </row>
    <row r="11" spans="1:7" x14ac:dyDescent="0.2">
      <c r="A11" t="s">
        <v>18</v>
      </c>
    </row>
    <row r="12" spans="1:7" x14ac:dyDescent="0.2">
      <c r="A12" t="s">
        <v>28</v>
      </c>
      <c r="C12">
        <v>0.919602043560097</v>
      </c>
      <c r="D12">
        <v>0</v>
      </c>
      <c r="E12">
        <v>0</v>
      </c>
      <c r="F12">
        <v>7.7709061575692406E-2</v>
      </c>
      <c r="G12">
        <v>2.68889486421081E-3</v>
      </c>
    </row>
    <row r="13" spans="1:7" x14ac:dyDescent="0.2">
      <c r="A13" s="7" t="s">
        <v>29</v>
      </c>
      <c r="C13">
        <v>0</v>
      </c>
      <c r="D13">
        <v>0.40243902439024398</v>
      </c>
      <c r="E13">
        <v>7.0731707317073206E-2</v>
      </c>
      <c r="F13">
        <v>0.12195121951219499</v>
      </c>
      <c r="G13">
        <v>0.404878048780488</v>
      </c>
    </row>
    <row r="14" spans="1:7" x14ac:dyDescent="0.2">
      <c r="A14" s="7" t="s">
        <v>30</v>
      </c>
      <c r="C14">
        <v>1.11856823266219E-2</v>
      </c>
      <c r="D14">
        <v>4.6979865771812103E-2</v>
      </c>
      <c r="E14">
        <v>0.384787472035794</v>
      </c>
      <c r="F14">
        <v>0.16778523489932901</v>
      </c>
      <c r="G14">
        <v>0.389261744966443</v>
      </c>
    </row>
    <row r="15" spans="1:7" x14ac:dyDescent="0.2">
      <c r="A15" s="22"/>
      <c r="C15">
        <v>0.13546511627907001</v>
      </c>
      <c r="D15">
        <v>8.7209302325581394E-3</v>
      </c>
      <c r="E15">
        <v>2.0348837209302299E-3</v>
      </c>
      <c r="F15">
        <v>0.81220930232558097</v>
      </c>
      <c r="G15">
        <v>4.15697674418605E-2</v>
      </c>
    </row>
    <row r="16" spans="1:7" x14ac:dyDescent="0.2">
      <c r="C16">
        <v>1.7703862660944199E-2</v>
      </c>
      <c r="D16">
        <v>5.3648068669527897E-3</v>
      </c>
      <c r="E16">
        <v>1.90450643776824E-2</v>
      </c>
      <c r="F16">
        <v>6.9742489270386301E-2</v>
      </c>
      <c r="G16">
        <v>0.888143776824034</v>
      </c>
    </row>
    <row r="17" spans="1:8" x14ac:dyDescent="0.2">
      <c r="A17" s="1" t="s">
        <v>21</v>
      </c>
    </row>
    <row r="18" spans="1:8" x14ac:dyDescent="0.2">
      <c r="A18" t="s">
        <v>22</v>
      </c>
    </row>
    <row r="19" spans="1:8" x14ac:dyDescent="0.2">
      <c r="A19" t="s">
        <v>23</v>
      </c>
    </row>
    <row r="21" spans="1:8" x14ac:dyDescent="0.2">
      <c r="C21">
        <v>0.88380000000000003</v>
      </c>
      <c r="D21">
        <v>0.80049999999999999</v>
      </c>
      <c r="E21">
        <v>0.49767080745341602</v>
      </c>
      <c r="G21">
        <v>0.88380000000000003</v>
      </c>
      <c r="H21">
        <v>0.96730000000000005</v>
      </c>
    </row>
    <row r="22" spans="1:8" x14ac:dyDescent="0.2">
      <c r="C22">
        <v>0.81669999999999998</v>
      </c>
      <c r="D22">
        <v>0.746</v>
      </c>
      <c r="E22">
        <v>0.5</v>
      </c>
      <c r="G22">
        <v>0.81669999999999998</v>
      </c>
      <c r="H22">
        <v>0.96599999999999997</v>
      </c>
    </row>
    <row r="23" spans="1:8" x14ac:dyDescent="0.2">
      <c r="C23">
        <v>0.74139999999999995</v>
      </c>
      <c r="D23">
        <v>0.73070000000000002</v>
      </c>
      <c r="E23">
        <v>0.54525386313465796</v>
      </c>
      <c r="G23">
        <v>0.74139999999999995</v>
      </c>
      <c r="H23">
        <v>0.91169999999999995</v>
      </c>
    </row>
    <row r="24" spans="1:8" x14ac:dyDescent="0.2">
      <c r="C24">
        <v>0.84309999999999996</v>
      </c>
      <c r="D24">
        <v>0.81930000000000003</v>
      </c>
      <c r="E24">
        <v>0.77837116154873198</v>
      </c>
      <c r="G24">
        <v>0.84309999999999996</v>
      </c>
      <c r="H24">
        <v>0.95199999999999996</v>
      </c>
    </row>
    <row r="25" spans="1:8" x14ac:dyDescent="0.2">
      <c r="C25">
        <v>0.874</v>
      </c>
      <c r="D25">
        <v>0.68259999999999998</v>
      </c>
      <c r="E25">
        <v>0.38273045507584602</v>
      </c>
      <c r="G25">
        <v>0.874</v>
      </c>
      <c r="H25">
        <v>0.9768</v>
      </c>
    </row>
    <row r="26" spans="1:8" x14ac:dyDescent="0.2">
      <c r="C26">
        <v>0.91669999999999996</v>
      </c>
      <c r="D26">
        <v>0.92169999999999996</v>
      </c>
      <c r="E26">
        <v>0.51230425055928397</v>
      </c>
      <c r="G26">
        <v>0.91669999999999996</v>
      </c>
      <c r="H26">
        <v>0.98499999999999999</v>
      </c>
    </row>
    <row r="27" spans="1:8" x14ac:dyDescent="0.2">
      <c r="C27">
        <v>0.84130000000000005</v>
      </c>
      <c r="D27">
        <v>0.8266</v>
      </c>
      <c r="E27">
        <v>0.54545454545454497</v>
      </c>
      <c r="G27">
        <v>0.84130000000000005</v>
      </c>
      <c r="H27">
        <v>0.98860000000000003</v>
      </c>
    </row>
    <row r="28" spans="1:8" x14ac:dyDescent="0.2">
      <c r="C28">
        <v>0.72209999999999996</v>
      </c>
      <c r="D28">
        <v>0.74739999999999995</v>
      </c>
      <c r="E28">
        <v>0.59792556436851696</v>
      </c>
      <c r="G28">
        <v>0.72209999999999996</v>
      </c>
      <c r="H28">
        <v>0.88070000000000004</v>
      </c>
    </row>
    <row r="29" spans="1:8" x14ac:dyDescent="0.2">
      <c r="C29">
        <v>0.95879999999999999</v>
      </c>
      <c r="D29">
        <v>0.88019999999999998</v>
      </c>
      <c r="E29">
        <v>0.80948487326246898</v>
      </c>
      <c r="G29">
        <v>0.95879999999999999</v>
      </c>
      <c r="H29">
        <v>0.99119999999999997</v>
      </c>
    </row>
    <row r="30" spans="1:8" x14ac:dyDescent="0.2">
      <c r="C30">
        <v>0.81040000000000001</v>
      </c>
      <c r="D30">
        <v>0.83960000000000001</v>
      </c>
      <c r="E30">
        <v>0.80809595202398798</v>
      </c>
      <c r="G30">
        <v>0.81040000000000001</v>
      </c>
      <c r="H30">
        <v>0.9194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Demographics Table</vt:lpstr>
      <vt:lpstr>Accuracy</vt:lpstr>
      <vt:lpstr>Confusion Matrices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2016-02-06T00:10:41Z</dcterms:created>
  <dcterms:modified xsi:type="dcterms:W3CDTF">2016-05-03T16:45:44Z</dcterms:modified>
</cp:coreProperties>
</file>