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2"/>
  </bookViews>
  <sheets>
    <sheet name="Demographics Table" sheetId="7" r:id="rId1"/>
    <sheet name="Accuracy" sheetId="8" r:id="rId2"/>
    <sheet name="Balanced Accuracy" sheetId="9" r:id="rId3"/>
    <sheet name="Confusion Matrices" sheetId="6" r:id="rId4"/>
    <sheet name="Not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9" l="1"/>
  <c r="B28" i="9"/>
  <c r="B44" i="9"/>
  <c r="B43" i="9"/>
  <c r="H7" i="9"/>
  <c r="B14" i="9"/>
  <c r="G7" i="9"/>
  <c r="B13" i="9"/>
  <c r="F7" i="9"/>
  <c r="I11" i="9"/>
  <c r="I12" i="9"/>
  <c r="I13" i="9"/>
  <c r="I14" i="9"/>
  <c r="I15" i="9"/>
  <c r="I16" i="9"/>
  <c r="I17" i="9"/>
  <c r="I18" i="9"/>
  <c r="I19" i="9"/>
  <c r="I20" i="9"/>
  <c r="H6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F12" i="9"/>
  <c r="F17" i="9"/>
  <c r="F11" i="9"/>
  <c r="F13" i="9"/>
  <c r="F14" i="9"/>
  <c r="F15" i="9"/>
  <c r="F16" i="9"/>
  <c r="F18" i="9"/>
  <c r="F19" i="9"/>
  <c r="F20" i="9"/>
  <c r="H4" i="9"/>
  <c r="B59" i="9"/>
  <c r="G4" i="9"/>
  <c r="B58" i="9"/>
  <c r="F4" i="9"/>
  <c r="H12" i="9"/>
  <c r="H13" i="9"/>
  <c r="H14" i="9"/>
  <c r="H15" i="9"/>
  <c r="H16" i="9"/>
  <c r="H17" i="9"/>
  <c r="H18" i="9"/>
  <c r="H19" i="9"/>
  <c r="H20" i="9"/>
  <c r="H11" i="9"/>
  <c r="B43" i="8"/>
  <c r="F5" i="8"/>
  <c r="H12" i="8"/>
  <c r="H13" i="8"/>
  <c r="H14" i="8"/>
  <c r="H15" i="8"/>
  <c r="H16" i="8"/>
  <c r="H17" i="8"/>
  <c r="H18" i="8"/>
  <c r="H19" i="8"/>
  <c r="H20" i="8"/>
  <c r="I12" i="8"/>
  <c r="I13" i="8"/>
  <c r="I14" i="8"/>
  <c r="I15" i="8"/>
  <c r="I16" i="8"/>
  <c r="I17" i="8"/>
  <c r="I18" i="8"/>
  <c r="I19" i="8"/>
  <c r="I20" i="8"/>
  <c r="I11" i="8"/>
  <c r="H11" i="8"/>
  <c r="B28" i="8"/>
  <c r="F6" i="8"/>
  <c r="B44" i="8"/>
  <c r="G5" i="8"/>
  <c r="B59" i="8"/>
  <c r="G4" i="8"/>
  <c r="B58" i="8"/>
  <c r="F4" i="8"/>
  <c r="H7" i="8"/>
  <c r="H6" i="8"/>
  <c r="G11" i="8"/>
  <c r="G12" i="8"/>
  <c r="G13" i="8"/>
  <c r="G14" i="8"/>
  <c r="G15" i="8"/>
  <c r="G16" i="8"/>
  <c r="G17" i="8"/>
  <c r="G18" i="8"/>
  <c r="G19" i="8"/>
  <c r="G20" i="8"/>
  <c r="H5" i="8"/>
  <c r="F11" i="8"/>
  <c r="F12" i="8"/>
  <c r="F13" i="8"/>
  <c r="F14" i="8"/>
  <c r="F15" i="8"/>
  <c r="F16" i="8"/>
  <c r="F17" i="8"/>
  <c r="F18" i="8"/>
  <c r="F19" i="8"/>
  <c r="F20" i="8"/>
  <c r="H4" i="8"/>
  <c r="B13" i="8"/>
  <c r="F7" i="8"/>
  <c r="B14" i="8"/>
  <c r="G7" i="8"/>
  <c r="B29" i="8"/>
  <c r="G6" i="8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<sst xmlns="http://schemas.openxmlformats.org/spreadsheetml/2006/main" count="304" uniqueCount="75">
  <si>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</si>
  <si>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</si>
  <si>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</si>
  <si>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</si>
  <si>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</si>
  <si>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</si>
  <si>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</si>
  <si>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</si>
  <si>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</si>
  <si>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</si>
  <si>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</si>
  <si>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</si>
  <si>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</si>
  <si>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</si>
  <si>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</si>
  <si>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</si>
  <si>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</si>
  <si>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</si>
  <si>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</si>
  <si>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</si>
  <si>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</si>
  <si>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</si>
  <si>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</si>
  <si>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</si>
  <si>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</si>
  <si>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</si>
  <si>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</si>
  <si>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</si>
  <si>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</si>
  <si>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</si>
  <si>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</si>
  <si>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</si>
  <si>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</si>
  <si>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</si>
  <si>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STATISTICS: Friedman Test + Dunn's Multiple Comparison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</si>
  <si>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</si>
  <si>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</si>
  <si>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</si>
  <si>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</si>
  <si>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</si>
  <si>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</si>
  <si>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</si>
  <si>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</si>
  <si>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</si>
  <si>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</si>
  <si>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</si>
  <si>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</si>
  <si>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</si>
  <si>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</si>
  <si>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</si>
  <si>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</si>
  <si>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</si>
  <si>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</si>
  <si>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</si>
  <si>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</si>
  <si>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</si>
  <si>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</si>
  <si>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</si>
  <si>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</si>
  <si>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</si>
  <si>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</si>
  <si>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r>
      <t xml:space="preserve">PERSONAL </t>
    </r>
    <r>
      <rPr>
        <sz val="12"/>
        <color theme="1"/>
        <rFont val="Calibri"/>
        <family val="2"/>
        <scheme val="minor"/>
      </rPr>
      <t>(RF_Patient_Personal.m) - 100 Trees</t>
    </r>
  </si>
  <si>
    <t>Age</t>
  </si>
  <si>
    <t>Condition</t>
  </si>
  <si>
    <t>M</t>
  </si>
  <si>
    <t>M/F</t>
  </si>
  <si>
    <t>F</t>
  </si>
  <si>
    <t>Median</t>
  </si>
  <si>
    <r>
      <t xml:space="preserve">PERSONAL-BRACE </t>
    </r>
    <r>
      <rPr>
        <sz val="12"/>
        <color theme="1"/>
        <rFont val="Calibri"/>
        <family val="2"/>
        <scheme val="minor"/>
      </rPr>
      <t>(.m)</t>
    </r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</si>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</sst>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Accuracy!$G$4:$G$7</c:f>
                <c:numCache>
                  <c:formatCode>General</c:formatCode>
                  <c:ptCount val="4"/>
                  <c:pt idx="0">
                    <c:v>0.0440081755395449</c:v>
                  </c:pt>
                  <c:pt idx="1">
                    <c:v>0.0268288538489872</c:v>
                  </c:pt>
                  <c:pt idx="2">
                    <c:v>0.0219168671109486</c:v>
                  </c:pt>
                  <c:pt idx="3">
                    <c:v>0.0263506827196529</c:v>
                  </c:pt>
                </c:numCache>
              </c:numRef>
            </c:plus>
            <c:minus>
              <c:numRef>
                <c:f>Accuracy!$G$4:$G$7</c:f>
                <c:numCache>
                  <c:formatCode>General</c:formatCode>
                  <c:ptCount val="4"/>
                  <c:pt idx="0">
                    <c:v>0.0440081755395449</c:v>
                  </c:pt>
                  <c:pt idx="1">
                    <c:v>0.0268288538489872</c:v>
                  </c:pt>
                  <c:pt idx="2">
                    <c:v>0.0219168671109486</c:v>
                  </c:pt>
                  <c:pt idx="3">
                    <c:v>0.0263506827196529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Accuracy!$E$4:$E$7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Accuracy!$F$4:$F$7</c:f>
              <c:numCache>
                <c:formatCode>0.00%</c:formatCode>
                <c:ptCount val="4"/>
                <c:pt idx="0">
                  <c:v>0.567004741728079</c:v>
                </c:pt>
                <c:pt idx="1">
                  <c:v>0.794784142457189</c:v>
                </c:pt>
                <c:pt idx="2">
                  <c:v>0.768489196944758</c:v>
                </c:pt>
                <c:pt idx="3">
                  <c:v>0.845941426111646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84416"/>
        <c:axId val="2137396544"/>
      </c:barChart>
      <c:catAx>
        <c:axId val="2137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6544"/>
        <c:crosses val="autoZero"/>
        <c:auto val="1"/>
        <c:lblAlgn val="ctr"/>
        <c:lblOffset val="100"/>
        <c:noMultiLvlLbl val="0"/>
      </c:catAx>
      <c:valAx>
        <c:axId val="2137396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Accuracy!$F$11:$I$11</c:f>
              <c:numCache>
                <c:formatCode>0.00%</c:formatCode>
                <c:ptCount val="4"/>
                <c:pt idx="0">
                  <c:v>0.479037267080745</c:v>
                </c:pt>
                <c:pt idx="1">
                  <c:v>0.744385026737968</c:v>
                </c:pt>
                <c:pt idx="2">
                  <c:v>0.790372670807453</c:v>
                </c:pt>
                <c:pt idx="3">
                  <c:v>0.90139751552795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Accuracy!$E$12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Accuracy!$F$12:$I$12</c:f>
              <c:numCache>
                <c:formatCode>0.00%</c:formatCode>
                <c:ptCount val="4"/>
                <c:pt idx="0">
                  <c:v>0.425832492431887</c:v>
                </c:pt>
                <c:pt idx="1">
                  <c:v>0.670623145400593</c:v>
                </c:pt>
                <c:pt idx="2">
                  <c:v>0.678102926337033</c:v>
                </c:pt>
                <c:pt idx="3">
                  <c:v>0.746720484359233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Accuracy!$E$13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Accuracy!$F$13:$I$13</c:f>
              <c:numCache>
                <c:formatCode>0.00%</c:formatCode>
                <c:ptCount val="4"/>
                <c:pt idx="0">
                  <c:v>0.54639175257732</c:v>
                </c:pt>
                <c:pt idx="1">
                  <c:v>0.769360269360269</c:v>
                </c:pt>
                <c:pt idx="2">
                  <c:v>0.797496318114875</c:v>
                </c:pt>
                <c:pt idx="3">
                  <c:v>0.723858615611193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Accuracy!$E$14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Accuracy!$F$14:$I$14</c:f>
              <c:numCache>
                <c:formatCode>0.00%</c:formatCode>
                <c:ptCount val="4"/>
                <c:pt idx="0">
                  <c:v>0.613980409617097</c:v>
                </c:pt>
                <c:pt idx="1">
                  <c:v>0.901486988847584</c:v>
                </c:pt>
                <c:pt idx="2">
                  <c:v>0.800979519145147</c:v>
                </c:pt>
                <c:pt idx="3">
                  <c:v>0.85040071237756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Accuracy!$E$15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Accuracy!$F$15:$I$15</c:f>
              <c:numCache>
                <c:formatCode>0.00%</c:formatCode>
                <c:ptCount val="4"/>
                <c:pt idx="0">
                  <c:v>0.307242990654206</c:v>
                </c:pt>
                <c:pt idx="1">
                  <c:v>0.722680913064595</c:v>
                </c:pt>
                <c:pt idx="2">
                  <c:v>0.767523364485981</c:v>
                </c:pt>
                <c:pt idx="3">
                  <c:v>0.892523364485981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Accuracy!$E$16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Accuracy!$F$16:$I$16</c:f>
              <c:numCache>
                <c:formatCode>0.00%</c:formatCode>
                <c:ptCount val="4"/>
                <c:pt idx="0">
                  <c:v>0.598326359832636</c:v>
                </c:pt>
                <c:pt idx="1">
                  <c:v>0.79923518164436</c:v>
                </c:pt>
                <c:pt idx="2">
                  <c:v>0.822594142259414</c:v>
                </c:pt>
                <c:pt idx="3">
                  <c:v>0.809205020920502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Accuracy!$E$17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Accuracy!$F$17:$I$17</c:f>
              <c:numCache>
                <c:formatCode>0.00%</c:formatCode>
                <c:ptCount val="4"/>
                <c:pt idx="0">
                  <c:v>0.75422138836773</c:v>
                </c:pt>
                <c:pt idx="1">
                  <c:v>0.74424898511502</c:v>
                </c:pt>
                <c:pt idx="2">
                  <c:v>0.686053783614759</c:v>
                </c:pt>
                <c:pt idx="3">
                  <c:v>0.957473420888055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Accuracy!$E$18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Accuracy!$F$18:$I$18</c:f>
              <c:numCache>
                <c:formatCode>0.00%</c:formatCode>
                <c:ptCount val="4"/>
                <c:pt idx="0">
                  <c:v>0.721720430107527</c:v>
                </c:pt>
                <c:pt idx="1">
                  <c:v>0.93983286908078</c:v>
                </c:pt>
                <c:pt idx="2">
                  <c:v>0.839569892473118</c:v>
                </c:pt>
                <c:pt idx="3">
                  <c:v>0.96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Accuracy!$E$19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Accuracy!$F$19:$I$19</c:f>
              <c:numCache>
                <c:formatCode>0.00%</c:formatCode>
                <c:ptCount val="4"/>
                <c:pt idx="0">
                  <c:v>0.690941385435169</c:v>
                </c:pt>
                <c:pt idx="1">
                  <c:v>0.784545454545455</c:v>
                </c:pt>
                <c:pt idx="2">
                  <c:v>0.658081705150977</c:v>
                </c:pt>
                <c:pt idx="3">
                  <c:v>0.847246891651865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Accuracy!$E$20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Accuracy!$F$10:$I$10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Accuracy!$F$20:$I$20</c:f>
              <c:numCache>
                <c:formatCode>0.00%</c:formatCode>
                <c:ptCount val="4"/>
                <c:pt idx="0">
                  <c:v>0.532352941176471</c:v>
                </c:pt>
                <c:pt idx="1">
                  <c:v>0.87144259077527</c:v>
                </c:pt>
                <c:pt idx="2">
                  <c:v>0.844117647058824</c:v>
                </c:pt>
                <c:pt idx="3">
                  <c:v>0.770588235294118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86336"/>
        <c:axId val="2135160464"/>
      </c:lineChart>
      <c:catAx>
        <c:axId val="21385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60464"/>
        <c:crosses val="autoZero"/>
        <c:auto val="1"/>
        <c:lblAlgn val="ctr"/>
        <c:lblOffset val="100"/>
        <c:noMultiLvlLbl val="0"/>
      </c:catAx>
      <c:valAx>
        <c:axId val="2135160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Accuracy'!$G$4:$G$7</c:f>
                <c:numCache>
                  <c:formatCode>General</c:formatCode>
                  <c:ptCount val="4"/>
                  <c:pt idx="0">
                    <c:v>0.0404416743759801</c:v>
                  </c:pt>
                  <c:pt idx="1">
                    <c:v>0.0512235514274057</c:v>
                  </c:pt>
                  <c:pt idx="2">
                    <c:v>0.0365622204814263</c:v>
                  </c:pt>
                  <c:pt idx="3">
                    <c:v>0.0365994208026833</c:v>
                  </c:pt>
                </c:numCache>
              </c:numRef>
            </c:plus>
            <c:minus>
              <c:numRef>
                <c:f>'Balanced Accuracy'!$G$4:$G$7</c:f>
                <c:numCache>
                  <c:formatCode>General</c:formatCode>
                  <c:ptCount val="4"/>
                  <c:pt idx="0">
                    <c:v>0.0404416743759801</c:v>
                  </c:pt>
                  <c:pt idx="1">
                    <c:v>0.0512235514274057</c:v>
                  </c:pt>
                  <c:pt idx="2">
                    <c:v>0.0365622204814263</c:v>
                  </c:pt>
                  <c:pt idx="3">
                    <c:v>0.0365994208026833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Accuracy'!$E$4:$E$7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Accuracy'!$F$4:$F$7</c:f>
              <c:numCache>
                <c:formatCode>0.00%</c:formatCode>
                <c:ptCount val="4"/>
                <c:pt idx="0">
                  <c:v>0.533190337188821</c:v>
                </c:pt>
                <c:pt idx="1">
                  <c:v>0.675887835482995</c:v>
                </c:pt>
                <c:pt idx="2">
                  <c:v>0.698810569510723</c:v>
                </c:pt>
                <c:pt idx="3">
                  <c:v>0.78499254471075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25776"/>
        <c:axId val="2138610528"/>
      </c:barChart>
      <c:catAx>
        <c:axId val="21386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10528"/>
        <c:crosses val="autoZero"/>
        <c:auto val="1"/>
        <c:lblAlgn val="ctr"/>
        <c:lblOffset val="100"/>
        <c:noMultiLvlLbl val="0"/>
      </c:catAx>
      <c:valAx>
        <c:axId val="2138610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Accuracy'!$F$11:$I$11</c:f>
              <c:numCache>
                <c:formatCode>0.00%</c:formatCode>
                <c:ptCount val="4"/>
                <c:pt idx="0">
                  <c:v>0.450873259366802</c:v>
                </c:pt>
                <c:pt idx="1">
                  <c:v>0.548540192124209</c:v>
                </c:pt>
                <c:pt idx="2">
                  <c:v>0.701170103932147</c:v>
                </c:pt>
                <c:pt idx="3">
                  <c:v>0.816127899445271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Accuracy'!$F$12:$I$12</c:f>
              <c:numCache>
                <c:formatCode>0.00%</c:formatCode>
                <c:ptCount val="4"/>
                <c:pt idx="0">
                  <c:v>0.365084337447912</c:v>
                </c:pt>
                <c:pt idx="1">
                  <c:v>0.464287089930649</c:v>
                </c:pt>
                <c:pt idx="2">
                  <c:v>0.527707553502914</c:v>
                </c:pt>
                <c:pt idx="3">
                  <c:v>0.657701532831439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Accuracy'!$F$13:$I$13</c:f>
              <c:numCache>
                <c:formatCode>0.00%</c:formatCode>
                <c:ptCount val="4"/>
                <c:pt idx="0">
                  <c:v>0.466450769374086</c:v>
                </c:pt>
                <c:pt idx="1">
                  <c:v>0.582439647875412</c:v>
                </c:pt>
                <c:pt idx="2">
                  <c:v>0.657972763723238</c:v>
                </c:pt>
                <c:pt idx="3">
                  <c:v>0.629316787414804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Accuracy'!$F$14:$I$14</c:f>
              <c:numCache>
                <c:formatCode>0.00%</c:formatCode>
                <c:ptCount val="4"/>
                <c:pt idx="0">
                  <c:v>0.605613800102332</c:v>
                </c:pt>
                <c:pt idx="1">
                  <c:v>0.566982340539804</c:v>
                </c:pt>
                <c:pt idx="2">
                  <c:v>0.724272608566215</c:v>
                </c:pt>
                <c:pt idx="3">
                  <c:v>0.764097295459184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Accuracy'!$F$15:$I$15</c:f>
              <c:numCache>
                <c:formatCode>0.00%</c:formatCode>
                <c:ptCount val="4"/>
                <c:pt idx="0">
                  <c:v>0.345308929931455</c:v>
                </c:pt>
                <c:pt idx="1">
                  <c:v>0.744100117699319</c:v>
                </c:pt>
                <c:pt idx="2">
                  <c:v>0.740505733265634</c:v>
                </c:pt>
                <c:pt idx="3">
                  <c:v>0.873485233138699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Accuracy'!$F$16:$I$16</c:f>
              <c:numCache>
                <c:formatCode>0.00%</c:formatCode>
                <c:ptCount val="4"/>
                <c:pt idx="0">
                  <c:v>0.641046614886341</c:v>
                </c:pt>
                <c:pt idx="1">
                  <c:v>0.79051724137931</c:v>
                </c:pt>
                <c:pt idx="2">
                  <c:v>0.777509400409652</c:v>
                </c:pt>
                <c:pt idx="3">
                  <c:v>0.796236239079508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Accuracy'!$F$17:$I$17</c:f>
              <c:numCache>
                <c:formatCode>0.00%</c:formatCode>
                <c:ptCount val="4"/>
                <c:pt idx="0">
                  <c:v>0.752370695938657</c:v>
                </c:pt>
                <c:pt idx="1">
                  <c:v>0.735990054967121</c:v>
                </c:pt>
                <c:pt idx="2">
                  <c:v>0.660615105396659</c:v>
                </c:pt>
                <c:pt idx="3">
                  <c:v>0.956684214998802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Accuracy'!$F$18:$I$18</c:f>
              <c:numCache>
                <c:formatCode>0.00%</c:formatCode>
                <c:ptCount val="4"/>
                <c:pt idx="0">
                  <c:v>0.613936316840532</c:v>
                </c:pt>
                <c:pt idx="1">
                  <c:v>0.934263581264296</c:v>
                </c:pt>
                <c:pt idx="2">
                  <c:v>0.861089531062749</c:v>
                </c:pt>
                <c:pt idx="3">
                  <c:v>0.944226471397578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Accuracy'!$F$19:$I$19</c:f>
              <c:numCache>
                <c:formatCode>0.00%</c:formatCode>
                <c:ptCount val="4"/>
                <c:pt idx="0">
                  <c:v>0.5274193427302</c:v>
                </c:pt>
                <c:pt idx="1">
                  <c:v>0.514772700519854</c:v>
                </c:pt>
                <c:pt idx="2">
                  <c:v>0.508683206962448</c:v>
                </c:pt>
                <c:pt idx="3">
                  <c:v>0.664491841078399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Accuracy'!$F$10:$I$10</c:f>
              <c:strCache>
                <c:ptCount val="4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</c:strCache>
            </c:strRef>
          </c:cat>
          <c:val>
            <c:numRef>
              <c:f>'Balanced Accuracy'!$F$20:$I$20</c:f>
              <c:numCache>
                <c:formatCode>0.00%</c:formatCode>
                <c:ptCount val="4"/>
                <c:pt idx="0">
                  <c:v>0.563799305269894</c:v>
                </c:pt>
                <c:pt idx="1">
                  <c:v>0.876985388529981</c:v>
                </c:pt>
                <c:pt idx="2">
                  <c:v>0.828579688285571</c:v>
                </c:pt>
                <c:pt idx="3">
                  <c:v>0.747557932263815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07760"/>
        <c:axId val="2138710896"/>
      </c:lineChart>
      <c:catAx>
        <c:axId val="21387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0896"/>
        <c:crosses val="autoZero"/>
        <c:auto val="1"/>
        <c:lblAlgn val="ctr"/>
        <c:lblOffset val="100"/>
        <c:noMultiLvlLbl val="0"/>
      </c:catAx>
      <c:valAx>
        <c:axId val="21387108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792912"/>
        <c:axId val="2138796336"/>
      </c:barChart>
      <c:catAx>
        <c:axId val="21387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6336"/>
        <c:crosses val="autoZero"/>
        <c:auto val="1"/>
        <c:lblAlgn val="ctr"/>
        <c:lblOffset val="100"/>
        <c:noMultiLvlLbl val="0"/>
      </c:catAx>
      <c:valAx>
        <c:axId val="2138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4232</xdr:colOff>
      <xdr:row>1</xdr:row>
      <xdr:rowOff>0</xdr:rowOff>
    </xdr:from>
    <xdr:to>
      <xdr:col>15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16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4232</xdr:colOff>
      <xdr:row>1</xdr:row>
      <xdr:rowOff>0</xdr:rowOff>
    </xdr:from>
    <xdr:to>
      <xdr:col>15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4232</xdr:colOff>
      <xdr:row>21</xdr:row>
      <xdr:rowOff>0</xdr:rowOff>
    </xdr:from>
    <xdr:to>
      <xdr:col>16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65</v>
      </c>
      <c r="C1" s="20" t="s">
        <v>62</v>
      </c>
      <c r="D1" s="20" t="s">
        <v>63</v>
      </c>
    </row>
    <row r="2" spans="1:4" x14ac:dyDescent="0.2">
      <c r="A2" s="14" t="s">
        <v>2</v>
      </c>
      <c r="B2" s="21" t="s">
        <v>64</v>
      </c>
      <c r="C2" s="21">
        <v>66</v>
      </c>
    </row>
    <row r="3" spans="1:4" x14ac:dyDescent="0.2">
      <c r="A3" s="19" t="s">
        <v>3</v>
      </c>
      <c r="B3" s="21" t="s">
        <v>66</v>
      </c>
      <c r="C3" s="21">
        <v>61</v>
      </c>
    </row>
    <row r="4" spans="1:4" x14ac:dyDescent="0.2">
      <c r="A4" s="14" t="s">
        <v>4</v>
      </c>
      <c r="B4" s="21" t="s">
        <v>64</v>
      </c>
      <c r="C4" s="21">
        <v>41</v>
      </c>
    </row>
    <row r="5" spans="1:4" x14ac:dyDescent="0.2">
      <c r="A5" s="14" t="s">
        <v>8</v>
      </c>
      <c r="B5" s="21" t="s">
        <v>64</v>
      </c>
      <c r="C5" s="21">
        <v>65</v>
      </c>
    </row>
    <row r="6" spans="1:4" x14ac:dyDescent="0.2">
      <c r="A6" s="19" t="s">
        <v>32</v>
      </c>
      <c r="B6" s="21" t="s">
        <v>66</v>
      </c>
      <c r="C6" s="21">
        <v>43</v>
      </c>
    </row>
    <row r="7" spans="1:4" x14ac:dyDescent="0.2">
      <c r="A7" s="19" t="s">
        <v>5</v>
      </c>
      <c r="B7" s="21" t="s">
        <v>64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64</v>
      </c>
      <c r="C9" s="21">
        <v>57</v>
      </c>
    </row>
    <row r="10" spans="1:4" x14ac:dyDescent="0.2">
      <c r="A10" s="19" t="s">
        <v>26</v>
      </c>
      <c r="B10" s="21" t="s">
        <v>64</v>
      </c>
      <c r="C10" s="21">
        <v>68</v>
      </c>
    </row>
    <row r="11" spans="1:4" x14ac:dyDescent="0.2">
      <c r="A11" s="14" t="s">
        <v>7</v>
      </c>
      <c r="B11" s="21" t="s">
        <v>66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36</v>
      </c>
      <c r="B16" s="21" t="s">
        <v>66</v>
      </c>
      <c r="C16" s="21">
        <v>42</v>
      </c>
    </row>
    <row r="17" spans="1:3" x14ac:dyDescent="0.2">
      <c r="A17" s="14" t="s">
        <v>37</v>
      </c>
      <c r="B17" s="21" t="s">
        <v>66</v>
      </c>
      <c r="C17" s="21">
        <v>67</v>
      </c>
    </row>
    <row r="18" spans="1:3" x14ac:dyDescent="0.2">
      <c r="A18" s="14" t="s">
        <v>38</v>
      </c>
      <c r="B18" s="21" t="s">
        <v>66</v>
      </c>
      <c r="C18" s="21">
        <v>63</v>
      </c>
    </row>
    <row r="19" spans="1:3" x14ac:dyDescent="0.2">
      <c r="A19" s="14" t="s">
        <v>40</v>
      </c>
      <c r="B19" s="21" t="s">
        <v>66</v>
      </c>
      <c r="C19" s="21">
        <v>19</v>
      </c>
    </row>
    <row r="20" spans="1:3" x14ac:dyDescent="0.2">
      <c r="A20" s="14" t="s">
        <v>39</v>
      </c>
      <c r="B20" s="21" t="s">
        <v>64</v>
      </c>
      <c r="C20" s="21">
        <v>21</v>
      </c>
    </row>
    <row r="21" spans="1:3" x14ac:dyDescent="0.2">
      <c r="A21" s="14" t="s">
        <v>41</v>
      </c>
      <c r="B21" s="21" t="s">
        <v>64</v>
      </c>
      <c r="C21" s="21">
        <v>35</v>
      </c>
    </row>
    <row r="22" spans="1:3" x14ac:dyDescent="0.2">
      <c r="A22" s="14" t="s">
        <v>42</v>
      </c>
      <c r="B22" s="21" t="s">
        <v>64</v>
      </c>
      <c r="C22" s="21">
        <v>36</v>
      </c>
    </row>
    <row r="23" spans="1:3" x14ac:dyDescent="0.2">
      <c r="A23" s="14" t="s">
        <v>43</v>
      </c>
      <c r="B23" s="21" t="s">
        <v>66</v>
      </c>
      <c r="C23" s="21">
        <v>62</v>
      </c>
    </row>
    <row r="24" spans="1:3" x14ac:dyDescent="0.2">
      <c r="A24" s="14" t="s">
        <v>44</v>
      </c>
      <c r="B24" s="21" t="s">
        <v>64</v>
      </c>
      <c r="C24" s="21">
        <v>69</v>
      </c>
    </row>
    <row r="25" spans="1:3" x14ac:dyDescent="0.2">
      <c r="A25" s="14" t="s">
        <v>45</v>
      </c>
      <c r="B25" s="21" t="s">
        <v>64</v>
      </c>
      <c r="C25" s="21">
        <v>55</v>
      </c>
    </row>
    <row r="26" spans="1:3" x14ac:dyDescent="0.2">
      <c r="A26" s="14" t="s">
        <v>46</v>
      </c>
      <c r="B26" s="21" t="s">
        <v>64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59"/>
  <sheetViews>
    <sheetView zoomScale="120" zoomScaleNormal="120" zoomScalePageLayoutView="120" workbookViewId="0">
      <selection activeCell="F12" sqref="F12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5" width="10.5" style="3" customWidth="1"/>
    <col min="6" max="9" width="12.6640625" style="3" customWidth="1"/>
    <col min="10" max="10" width="5.33203125" style="3" customWidth="1"/>
    <col min="11" max="14" width="10.83203125" style="3"/>
    <col min="15" max="15" width="10.83203125" style="3" customWidth="1"/>
    <col min="16" max="16384" width="10.83203125" style="3"/>
  </cols>
  <sheetData>
    <row r="1" spans="1:9" ht="17" thickBot="1" x14ac:dyDescent="0.25">
      <c r="A1" s="34" t="s">
        <v>68</v>
      </c>
      <c r="B1" s="35"/>
      <c r="C1" s="37"/>
    </row>
    <row r="2" spans="1:9" ht="16" customHeight="1" thickBot="1" x14ac:dyDescent="0.25">
      <c r="A2" s="13"/>
      <c r="B2" s="8" t="s">
        <v>0</v>
      </c>
      <c r="C2" s="41" t="s">
        <v>1</v>
      </c>
      <c r="E2" s="46" t="s">
        <v>14</v>
      </c>
      <c r="F2" s="47"/>
      <c r="G2" s="47"/>
      <c r="H2" s="47"/>
      <c r="I2" s="48"/>
    </row>
    <row r="3" spans="1:9" x14ac:dyDescent="0.2">
      <c r="A3" s="14" t="s">
        <v>2</v>
      </c>
      <c r="B3" s="9">
        <v>0.90139751552795</v>
      </c>
      <c r="C3" s="42"/>
      <c r="F3" s="36" t="s">
        <v>9</v>
      </c>
      <c r="G3" s="36" t="s">
        <v>33</v>
      </c>
      <c r="H3" s="36" t="s">
        <v>67</v>
      </c>
    </row>
    <row r="4" spans="1:9" x14ac:dyDescent="0.2">
      <c r="A4" s="14" t="s">
        <v>3</v>
      </c>
      <c r="B4" s="9">
        <v>0.74672048435923299</v>
      </c>
      <c r="C4" s="42"/>
      <c r="E4" s="4" t="s">
        <v>25</v>
      </c>
      <c r="F4" s="2">
        <f>B58</f>
        <v>0.5670047417280788</v>
      </c>
      <c r="G4" s="2">
        <f>B59/SQRT(10)</f>
        <v>4.4008175539544926E-2</v>
      </c>
      <c r="H4" s="2">
        <f>MEDIAN(F11:F20)</f>
        <v>0.57235905620497807</v>
      </c>
    </row>
    <row r="5" spans="1:9" x14ac:dyDescent="0.2">
      <c r="A5" s="14" t="s">
        <v>4</v>
      </c>
      <c r="B5" s="9">
        <v>0.72385861561119302</v>
      </c>
      <c r="C5" s="43"/>
      <c r="E5" s="4" t="s">
        <v>74</v>
      </c>
      <c r="F5" s="2">
        <f>B43</f>
        <v>0.79478414245718931</v>
      </c>
      <c r="G5" s="2">
        <f>B44/SQRT(10)</f>
        <v>2.6828853848987234E-2</v>
      </c>
      <c r="H5" s="2">
        <f>MEDIAN(G11:G20)</f>
        <v>0.77695286195286206</v>
      </c>
    </row>
    <row r="6" spans="1:9" x14ac:dyDescent="0.2">
      <c r="A6" s="14" t="s">
        <v>8</v>
      </c>
      <c r="B6" s="9">
        <v>0.85040071237755999</v>
      </c>
      <c r="C6" s="42"/>
      <c r="E6" s="4" t="s">
        <v>24</v>
      </c>
      <c r="F6" s="2">
        <f>B28</f>
        <v>0.76848919694475815</v>
      </c>
      <c r="G6" s="2">
        <f>B29/SQRT(10)</f>
        <v>2.1916867110948594E-2</v>
      </c>
      <c r="H6" s="2">
        <f>MEDIAN(I11:I20)</f>
        <v>0.84882380201471253</v>
      </c>
    </row>
    <row r="7" spans="1:9" x14ac:dyDescent="0.2">
      <c r="A7" s="19" t="s">
        <v>32</v>
      </c>
      <c r="B7" s="9">
        <v>0.89252336448598102</v>
      </c>
      <c r="C7" s="42"/>
      <c r="E7" s="4" t="s">
        <v>71</v>
      </c>
      <c r="F7" s="2">
        <f>B13</f>
        <v>0.84594142611164569</v>
      </c>
      <c r="G7" s="2">
        <f>B14/SQRT(10)</f>
        <v>2.6350682719652945E-2</v>
      </c>
      <c r="H7" s="2" t="e">
        <f>MEDIAN(#REF!)</f>
        <v>#REF!</v>
      </c>
    </row>
    <row r="8" spans="1:9" x14ac:dyDescent="0.2">
      <c r="A8" s="19" t="s">
        <v>5</v>
      </c>
      <c r="B8" s="9">
        <v>0.80920502092050195</v>
      </c>
      <c r="C8" s="42"/>
      <c r="E8" s="4"/>
      <c r="F8" s="2"/>
      <c r="G8" s="2"/>
    </row>
    <row r="9" spans="1:9" x14ac:dyDescent="0.2">
      <c r="A9" s="19" t="s">
        <v>69</v>
      </c>
      <c r="B9" s="9">
        <v>0.95747342088805498</v>
      </c>
      <c r="C9" s="42"/>
    </row>
    <row r="10" spans="1:9" x14ac:dyDescent="0.2">
      <c r="A10" s="19" t="s">
        <v>26</v>
      </c>
      <c r="B10" s="9">
        <v>0.96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</row>
    <row r="11" spans="1:9" x14ac:dyDescent="0.2">
      <c r="A11" s="14" t="s">
        <v>7</v>
      </c>
      <c r="B11" s="9">
        <v>0.84724689165186495</v>
      </c>
      <c r="C11" s="42"/>
      <c r="E11" s="39" t="s">
        <v>2</v>
      </c>
      <c r="F11" s="2">
        <f t="shared" ref="F11:F20" si="0">B48</f>
        <v>0.47903726708074501</v>
      </c>
      <c r="G11" s="2">
        <f t="shared" ref="G11:G20" si="1">B33</f>
        <v>0.74438502673796803</v>
      </c>
      <c r="H11" s="38">
        <f>B18</f>
        <v>0.79037267080745299</v>
      </c>
      <c r="I11" s="38">
        <f>B3</f>
        <v>0.90139751552795</v>
      </c>
    </row>
    <row r="12" spans="1:9" x14ac:dyDescent="0.2">
      <c r="A12" s="14" t="s">
        <v>70</v>
      </c>
      <c r="B12" s="9">
        <v>0.77058823529411802</v>
      </c>
      <c r="C12" s="42"/>
      <c r="E12" s="40" t="s">
        <v>3</v>
      </c>
      <c r="F12" s="2">
        <f t="shared" si="0"/>
        <v>0.42583249243188698</v>
      </c>
      <c r="G12" s="2">
        <f t="shared" si="1"/>
        <v>0.67062314540059298</v>
      </c>
      <c r="H12" s="38">
        <f t="shared" ref="H12:H20" si="2">B19</f>
        <v>0.67810292633703295</v>
      </c>
      <c r="I12" s="38">
        <f t="shared" ref="I12:I20" si="3">B4</f>
        <v>0.74672048435923299</v>
      </c>
    </row>
    <row r="13" spans="1:9" x14ac:dyDescent="0.2">
      <c r="A13" s="15" t="s">
        <v>9</v>
      </c>
      <c r="B13" s="11">
        <f>AVERAGE(B3:B12)</f>
        <v>0.84594142611164569</v>
      </c>
      <c r="C13" s="44"/>
      <c r="E13" s="39" t="s">
        <v>4</v>
      </c>
      <c r="F13" s="2">
        <f t="shared" si="0"/>
        <v>0.54639175257731998</v>
      </c>
      <c r="G13" s="2">
        <f t="shared" si="1"/>
        <v>0.76936026936026902</v>
      </c>
      <c r="H13" s="38">
        <f t="shared" si="2"/>
        <v>0.79749631811487498</v>
      </c>
      <c r="I13" s="38">
        <f t="shared" si="3"/>
        <v>0.72385861561119302</v>
      </c>
    </row>
    <row r="14" spans="1:9" x14ac:dyDescent="0.2">
      <c r="A14" s="15" t="s">
        <v>10</v>
      </c>
      <c r="B14" s="11">
        <f>STDEV(B3:B12)</f>
        <v>8.3328175294543463E-2</v>
      </c>
      <c r="C14" s="44"/>
      <c r="E14" s="39" t="s">
        <v>8</v>
      </c>
      <c r="F14" s="2">
        <f t="shared" si="0"/>
        <v>0.61398040961709699</v>
      </c>
      <c r="G14" s="2">
        <f t="shared" si="1"/>
        <v>0.90148698884758405</v>
      </c>
      <c r="H14" s="38">
        <f t="shared" si="2"/>
        <v>0.80097951914514698</v>
      </c>
      <c r="I14" s="38">
        <f t="shared" si="3"/>
        <v>0.85040071237755999</v>
      </c>
    </row>
    <row r="15" spans="1:9" ht="17" thickBot="1" x14ac:dyDescent="0.25">
      <c r="A15" s="13"/>
      <c r="B15" s="10"/>
      <c r="C15" s="42"/>
      <c r="E15" s="40" t="s">
        <v>32</v>
      </c>
      <c r="F15" s="2">
        <f t="shared" si="0"/>
        <v>0.30724299065420602</v>
      </c>
      <c r="G15" s="2">
        <f t="shared" si="1"/>
        <v>0.72268091306459503</v>
      </c>
      <c r="H15" s="38">
        <f t="shared" si="2"/>
        <v>0.76752336448598102</v>
      </c>
      <c r="I15" s="38">
        <f t="shared" si="3"/>
        <v>0.89252336448598102</v>
      </c>
    </row>
    <row r="16" spans="1:9" ht="17" thickBot="1" x14ac:dyDescent="0.25">
      <c r="A16" s="34" t="s">
        <v>61</v>
      </c>
      <c r="B16" s="35"/>
      <c r="C16" s="37"/>
      <c r="E16" s="40" t="s">
        <v>5</v>
      </c>
      <c r="F16" s="2">
        <f t="shared" si="0"/>
        <v>0.59832635983263605</v>
      </c>
      <c r="G16" s="2">
        <f t="shared" si="1"/>
        <v>0.79923518164436003</v>
      </c>
      <c r="H16" s="38">
        <f t="shared" si="2"/>
        <v>0.82259414225941396</v>
      </c>
      <c r="I16" s="38">
        <f t="shared" si="3"/>
        <v>0.80920502092050195</v>
      </c>
    </row>
    <row r="17" spans="1:10" x14ac:dyDescent="0.2">
      <c r="A17" s="13"/>
      <c r="B17" s="8" t="s">
        <v>0</v>
      </c>
      <c r="C17" s="41" t="s">
        <v>1</v>
      </c>
      <c r="E17" s="40" t="s">
        <v>69</v>
      </c>
      <c r="F17" s="2">
        <f t="shared" si="0"/>
        <v>0.75422138836773001</v>
      </c>
      <c r="G17" s="2">
        <f t="shared" si="1"/>
        <v>0.74424898511502002</v>
      </c>
      <c r="H17" s="38">
        <f t="shared" si="2"/>
        <v>0.68605378361475899</v>
      </c>
      <c r="I17" s="38">
        <f t="shared" si="3"/>
        <v>0.95747342088805498</v>
      </c>
    </row>
    <row r="18" spans="1:10" x14ac:dyDescent="0.2">
      <c r="A18" s="14" t="s">
        <v>2</v>
      </c>
      <c r="B18" s="9">
        <v>0.79037267080745299</v>
      </c>
      <c r="C18" s="42"/>
      <c r="E18" s="40" t="s">
        <v>26</v>
      </c>
      <c r="F18" s="2">
        <f t="shared" si="0"/>
        <v>0.72172043010752696</v>
      </c>
      <c r="G18" s="2">
        <f t="shared" si="1"/>
        <v>0.93983286908078001</v>
      </c>
      <c r="H18" s="38">
        <f t="shared" si="2"/>
        <v>0.83956989247311797</v>
      </c>
      <c r="I18" s="38">
        <f t="shared" si="3"/>
        <v>0.96</v>
      </c>
    </row>
    <row r="19" spans="1:10" x14ac:dyDescent="0.2">
      <c r="A19" s="14" t="s">
        <v>3</v>
      </c>
      <c r="B19" s="9">
        <v>0.67810292633703295</v>
      </c>
      <c r="C19" s="42"/>
      <c r="E19" s="39" t="s">
        <v>7</v>
      </c>
      <c r="F19" s="2">
        <f t="shared" si="0"/>
        <v>0.69094138543516903</v>
      </c>
      <c r="G19" s="2">
        <f t="shared" si="1"/>
        <v>0.78454545454545499</v>
      </c>
      <c r="H19" s="38">
        <f t="shared" si="2"/>
        <v>0.65808170515097697</v>
      </c>
      <c r="I19" s="38">
        <f t="shared" si="3"/>
        <v>0.84724689165186495</v>
      </c>
    </row>
    <row r="20" spans="1:10" x14ac:dyDescent="0.2">
      <c r="A20" s="14" t="s">
        <v>4</v>
      </c>
      <c r="B20" s="2">
        <v>0.79749631811487498</v>
      </c>
      <c r="C20" s="43"/>
      <c r="E20" s="39" t="s">
        <v>70</v>
      </c>
      <c r="F20" s="2">
        <f t="shared" si="0"/>
        <v>0.53235294117647103</v>
      </c>
      <c r="G20" s="2">
        <f t="shared" si="1"/>
        <v>0.87144259077526998</v>
      </c>
      <c r="H20" s="2">
        <f t="shared" si="2"/>
        <v>0.84411764705882397</v>
      </c>
      <c r="I20" s="2">
        <f t="shared" si="3"/>
        <v>0.77058823529411802</v>
      </c>
    </row>
    <row r="21" spans="1:10" x14ac:dyDescent="0.2">
      <c r="A21" s="14" t="s">
        <v>8</v>
      </c>
      <c r="B21" s="2">
        <v>0.80097951914514698</v>
      </c>
      <c r="C21" s="42"/>
    </row>
    <row r="22" spans="1:10" x14ac:dyDescent="0.2">
      <c r="A22" s="19" t="s">
        <v>32</v>
      </c>
      <c r="B22" s="2">
        <v>0.76752336448598102</v>
      </c>
      <c r="C22" s="42"/>
    </row>
    <row r="23" spans="1:10" ht="17" thickBot="1" x14ac:dyDescent="0.25">
      <c r="A23" s="19" t="s">
        <v>5</v>
      </c>
      <c r="B23" s="2">
        <v>0.82259414225941396</v>
      </c>
      <c r="C23" s="42"/>
    </row>
    <row r="24" spans="1:10" ht="17" thickBot="1" x14ac:dyDescent="0.25">
      <c r="A24" s="19" t="s">
        <v>69</v>
      </c>
      <c r="B24" s="2">
        <v>0.68605378361475899</v>
      </c>
      <c r="C24" s="42"/>
      <c r="E24" s="46" t="s">
        <v>34</v>
      </c>
      <c r="F24" s="47"/>
      <c r="G24" s="47"/>
      <c r="H24" s="47"/>
      <c r="I24" s="48"/>
    </row>
    <row r="25" spans="1:10" x14ac:dyDescent="0.2">
      <c r="A25" s="19" t="s">
        <v>26</v>
      </c>
      <c r="B25" s="2">
        <v>0.83956989247311797</v>
      </c>
      <c r="C25" s="42"/>
      <c r="E25" s="6"/>
      <c r="G25" s="6"/>
      <c r="H25" s="6"/>
      <c r="I25" s="6"/>
      <c r="J25" s="18"/>
    </row>
    <row r="26" spans="1:10" x14ac:dyDescent="0.2">
      <c r="A26" s="14" t="s">
        <v>7</v>
      </c>
      <c r="B26" s="2">
        <v>0.65808170515097697</v>
      </c>
      <c r="C26" s="42"/>
      <c r="E26" s="6"/>
      <c r="G26" s="6"/>
      <c r="H26" s="6"/>
      <c r="I26" s="6"/>
      <c r="J26" s="18"/>
    </row>
    <row r="27" spans="1:10" x14ac:dyDescent="0.2">
      <c r="A27" s="14" t="s">
        <v>70</v>
      </c>
      <c r="B27" s="9">
        <v>0.84411764705882397</v>
      </c>
      <c r="C27" s="42"/>
      <c r="E27" s="6"/>
      <c r="G27" s="6"/>
      <c r="H27" s="6"/>
      <c r="I27" s="6"/>
      <c r="J27" s="18"/>
    </row>
    <row r="28" spans="1:10" x14ac:dyDescent="0.2">
      <c r="A28" s="15" t="s">
        <v>9</v>
      </c>
      <c r="B28" s="11">
        <f>AVERAGE(B18:B27)</f>
        <v>0.76848919694475815</v>
      </c>
      <c r="C28" s="44"/>
      <c r="E28" s="6"/>
      <c r="G28" s="6"/>
      <c r="H28" s="6"/>
      <c r="I28" s="6"/>
      <c r="J28" s="18"/>
    </row>
    <row r="29" spans="1:10" x14ac:dyDescent="0.2">
      <c r="A29" s="15" t="s">
        <v>10</v>
      </c>
      <c r="B29" s="11">
        <f>STDEV(B18:B27)</f>
        <v>6.930721924583183E-2</v>
      </c>
      <c r="C29" s="44"/>
      <c r="E29" s="6"/>
      <c r="G29" s="6"/>
      <c r="H29" s="6"/>
      <c r="I29" s="6"/>
      <c r="J29" s="18"/>
    </row>
    <row r="30" spans="1:10" ht="17" thickBot="1" x14ac:dyDescent="0.25">
      <c r="A30" s="13"/>
      <c r="B30" s="10"/>
      <c r="C30" s="42"/>
      <c r="E30" s="6"/>
      <c r="G30" s="6"/>
      <c r="H30" s="6"/>
      <c r="I30" s="6"/>
      <c r="J30" s="18"/>
    </row>
    <row r="31" spans="1:10" ht="17" thickBot="1" x14ac:dyDescent="0.25">
      <c r="A31" s="34" t="s">
        <v>73</v>
      </c>
      <c r="B31" s="35"/>
      <c r="C31" s="37"/>
      <c r="E31" s="6"/>
      <c r="G31" s="6"/>
      <c r="H31" s="6"/>
      <c r="I31" s="6"/>
      <c r="J31" s="18"/>
    </row>
    <row r="32" spans="1:10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18"/>
    </row>
    <row r="33" spans="1:10" x14ac:dyDescent="0.2">
      <c r="A33" s="14" t="s">
        <v>2</v>
      </c>
      <c r="B33" s="9">
        <v>0.74438502673796803</v>
      </c>
      <c r="C33" s="42"/>
      <c r="E33" s="6"/>
      <c r="G33" s="6"/>
      <c r="H33" s="6"/>
      <c r="I33" s="6"/>
      <c r="J33" s="18"/>
    </row>
    <row r="34" spans="1:10" x14ac:dyDescent="0.2">
      <c r="A34" s="14" t="s">
        <v>3</v>
      </c>
      <c r="B34" s="9">
        <v>0.67062314540059298</v>
      </c>
      <c r="C34" s="42"/>
      <c r="E34" s="6"/>
      <c r="G34" s="6"/>
      <c r="H34" s="6"/>
      <c r="I34" s="6"/>
      <c r="J34" s="18"/>
    </row>
    <row r="35" spans="1:10" x14ac:dyDescent="0.2">
      <c r="A35" s="14" t="s">
        <v>4</v>
      </c>
      <c r="B35" s="9">
        <v>0.76936026936026902</v>
      </c>
      <c r="C35" s="42"/>
      <c r="E35" s="6"/>
      <c r="G35" s="6"/>
      <c r="H35" s="6"/>
      <c r="I35" s="6"/>
      <c r="J35" s="18"/>
    </row>
    <row r="36" spans="1:10" x14ac:dyDescent="0.2">
      <c r="A36" s="14" t="s">
        <v>8</v>
      </c>
      <c r="B36" s="9">
        <v>0.90148698884758405</v>
      </c>
      <c r="C36" s="42"/>
      <c r="E36" s="6"/>
      <c r="G36" s="6"/>
      <c r="H36" s="6"/>
      <c r="I36" s="6"/>
      <c r="J36" s="18"/>
    </row>
    <row r="37" spans="1:10" x14ac:dyDescent="0.2">
      <c r="A37" s="19" t="s">
        <v>32</v>
      </c>
      <c r="B37" s="9">
        <v>0.72268091306459503</v>
      </c>
      <c r="C37" s="42"/>
      <c r="E37" s="6"/>
      <c r="G37" s="6"/>
      <c r="H37" s="6"/>
      <c r="I37" s="6"/>
      <c r="J37" s="18"/>
    </row>
    <row r="38" spans="1:10" x14ac:dyDescent="0.2">
      <c r="A38" s="19" t="s">
        <v>5</v>
      </c>
      <c r="B38" s="9">
        <v>0.79923518164436003</v>
      </c>
      <c r="C38" s="42"/>
      <c r="I38"/>
      <c r="J38" s="18"/>
    </row>
    <row r="39" spans="1:10" x14ac:dyDescent="0.2">
      <c r="A39" s="19" t="s">
        <v>69</v>
      </c>
      <c r="B39" s="9">
        <v>0.74424898511502002</v>
      </c>
      <c r="C39" s="42"/>
      <c r="I39"/>
      <c r="J39" s="18"/>
    </row>
    <row r="40" spans="1:10" x14ac:dyDescent="0.2">
      <c r="A40" s="19" t="s">
        <v>26</v>
      </c>
      <c r="B40" s="9">
        <v>0.93983286908078001</v>
      </c>
      <c r="C40" s="42"/>
      <c r="I40"/>
    </row>
    <row r="41" spans="1:10" x14ac:dyDescent="0.2">
      <c r="A41" s="14" t="s">
        <v>7</v>
      </c>
      <c r="B41" s="9">
        <v>0.78454545454545499</v>
      </c>
      <c r="C41" s="42"/>
      <c r="I41"/>
    </row>
    <row r="42" spans="1:10" x14ac:dyDescent="0.2">
      <c r="A42" s="14" t="s">
        <v>70</v>
      </c>
      <c r="B42" s="9">
        <v>0.87144259077526998</v>
      </c>
      <c r="C42" s="42"/>
    </row>
    <row r="43" spans="1:10" x14ac:dyDescent="0.2">
      <c r="A43" s="15" t="s">
        <v>9</v>
      </c>
      <c r="B43" s="11">
        <f>AVERAGE(B33:B42)</f>
        <v>0.79478414245718931</v>
      </c>
      <c r="C43" s="44"/>
    </row>
    <row r="44" spans="1:10" x14ac:dyDescent="0.2">
      <c r="A44" s="15" t="s">
        <v>10</v>
      </c>
      <c r="B44" s="11">
        <f>STDEV(B33:B42)</f>
        <v>8.4840285174574773E-2</v>
      </c>
      <c r="C44" s="44"/>
    </row>
    <row r="45" spans="1:10" ht="17" thickBot="1" x14ac:dyDescent="0.25">
      <c r="A45" s="13"/>
      <c r="B45" s="10"/>
      <c r="C45" s="42"/>
    </row>
    <row r="46" spans="1:10" ht="17" thickBot="1" x14ac:dyDescent="0.25">
      <c r="A46" s="34" t="s">
        <v>72</v>
      </c>
      <c r="B46" s="35"/>
      <c r="C46" s="37"/>
    </row>
    <row r="47" spans="1:10" x14ac:dyDescent="0.2">
      <c r="A47" s="13"/>
      <c r="B47" s="8" t="s">
        <v>0</v>
      </c>
      <c r="C47" s="41" t="s">
        <v>1</v>
      </c>
    </row>
    <row r="48" spans="1:10" x14ac:dyDescent="0.2">
      <c r="A48" s="14" t="s">
        <v>2</v>
      </c>
      <c r="B48" s="9">
        <v>0.47903726708074501</v>
      </c>
      <c r="C48" s="42"/>
    </row>
    <row r="49" spans="1:3" x14ac:dyDescent="0.2">
      <c r="A49" s="14" t="s">
        <v>3</v>
      </c>
      <c r="B49" s="9">
        <v>0.42583249243188698</v>
      </c>
      <c r="C49" s="42"/>
    </row>
    <row r="50" spans="1:3" x14ac:dyDescent="0.2">
      <c r="A50" s="14" t="s">
        <v>4</v>
      </c>
      <c r="B50" s="9">
        <v>0.54639175257731998</v>
      </c>
      <c r="C50" s="42"/>
    </row>
    <row r="51" spans="1:3" x14ac:dyDescent="0.2">
      <c r="A51" s="14" t="s">
        <v>8</v>
      </c>
      <c r="B51" s="9">
        <v>0.61398040961709699</v>
      </c>
      <c r="C51" s="42"/>
    </row>
    <row r="52" spans="1:3" x14ac:dyDescent="0.2">
      <c r="A52" s="19" t="s">
        <v>32</v>
      </c>
      <c r="B52" s="9">
        <v>0.30724299065420602</v>
      </c>
      <c r="C52" s="42"/>
    </row>
    <row r="53" spans="1:3" x14ac:dyDescent="0.2">
      <c r="A53" s="19" t="s">
        <v>5</v>
      </c>
      <c r="B53" s="9">
        <v>0.59832635983263605</v>
      </c>
      <c r="C53" s="42"/>
    </row>
    <row r="54" spans="1:3" x14ac:dyDescent="0.2">
      <c r="A54" s="19" t="s">
        <v>69</v>
      </c>
      <c r="B54" s="9">
        <v>0.75422138836773001</v>
      </c>
      <c r="C54" s="42"/>
    </row>
    <row r="55" spans="1:3" x14ac:dyDescent="0.2">
      <c r="A55" s="19" t="s">
        <v>26</v>
      </c>
      <c r="B55" s="9">
        <v>0.72172043010752696</v>
      </c>
      <c r="C55" s="42"/>
    </row>
    <row r="56" spans="1:3" x14ac:dyDescent="0.2">
      <c r="A56" s="14" t="s">
        <v>7</v>
      </c>
      <c r="B56" s="9">
        <v>0.69094138543516903</v>
      </c>
      <c r="C56" s="42"/>
    </row>
    <row r="57" spans="1:3" x14ac:dyDescent="0.2">
      <c r="A57" s="14" t="s">
        <v>70</v>
      </c>
      <c r="B57" s="9">
        <v>0.53235294117647103</v>
      </c>
      <c r="C57" s="42"/>
    </row>
    <row r="58" spans="1:3" x14ac:dyDescent="0.2">
      <c r="A58" s="15" t="s">
        <v>9</v>
      </c>
      <c r="B58" s="11">
        <f>AVERAGE(B48:B57)</f>
        <v>0.5670047417280788</v>
      </c>
      <c r="C58" s="44"/>
    </row>
    <row r="59" spans="1:3" ht="17" thickBot="1" x14ac:dyDescent="0.25">
      <c r="A59" s="16" t="s">
        <v>10</v>
      </c>
      <c r="B59" s="12">
        <f>STDEV(B48:B57)</f>
        <v>0.13916607037347145</v>
      </c>
      <c r="C59" s="45"/>
    </row>
  </sheetData>
  <sortState ref="E4:H7">
    <sortCondition ref="E4:E7"/>
  </sortState>
  <mergeCells count="2">
    <mergeCell ref="E2:I2"/>
    <mergeCell ref="E24:I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J59"/>
  <sheetViews>
    <sheetView tabSelected="1" zoomScale="120" zoomScaleNormal="120" zoomScalePageLayoutView="120" workbookViewId="0"/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5" width="10.5" style="3" customWidth="1"/>
    <col min="6" max="9" width="12.6640625" style="3" customWidth="1"/>
    <col min="10" max="10" width="5.33203125" style="3" customWidth="1"/>
    <col min="11" max="14" width="10.83203125" style="3"/>
    <col min="15" max="15" width="10.83203125" style="3" customWidth="1"/>
    <col min="16" max="16384" width="10.83203125" style="3"/>
  </cols>
  <sheetData>
    <row r="1" spans="1:9" ht="17" thickBot="1" x14ac:dyDescent="0.25">
      <c r="A1" s="34" t="s">
        <v>68</v>
      </c>
      <c r="B1" s="35"/>
      <c r="C1" s="37"/>
    </row>
    <row r="2" spans="1:9" ht="16" customHeight="1" thickBot="1" x14ac:dyDescent="0.25">
      <c r="A2" s="13"/>
      <c r="B2" s="8" t="s">
        <v>0</v>
      </c>
      <c r="C2" s="41" t="s">
        <v>1</v>
      </c>
      <c r="E2" s="46" t="s">
        <v>14</v>
      </c>
      <c r="F2" s="47"/>
      <c r="G2" s="47"/>
      <c r="H2" s="47"/>
      <c r="I2" s="48"/>
    </row>
    <row r="3" spans="1:9" x14ac:dyDescent="0.2">
      <c r="A3" s="14" t="s">
        <v>2</v>
      </c>
      <c r="B3" s="9">
        <v>0.81612789944527098</v>
      </c>
      <c r="C3" s="42"/>
      <c r="F3" s="36" t="s">
        <v>9</v>
      </c>
      <c r="G3" s="36" t="s">
        <v>33</v>
      </c>
      <c r="H3" s="36" t="s">
        <v>67</v>
      </c>
    </row>
    <row r="4" spans="1:9" x14ac:dyDescent="0.2">
      <c r="A4" s="14" t="s">
        <v>3</v>
      </c>
      <c r="B4" s="9">
        <v>0.65770153283143895</v>
      </c>
      <c r="C4" s="42"/>
      <c r="E4" s="4" t="s">
        <v>25</v>
      </c>
      <c r="F4" s="2">
        <f>B58</f>
        <v>0.53319033718882114</v>
      </c>
      <c r="G4" s="2">
        <f>B59/SQRT(10)</f>
        <v>4.0441674375980133E-2</v>
      </c>
      <c r="H4" s="2">
        <f>MEDIAN(F11:F20)</f>
        <v>0.54560932400004702</v>
      </c>
    </row>
    <row r="5" spans="1:9" x14ac:dyDescent="0.2">
      <c r="A5" s="14" t="s">
        <v>4</v>
      </c>
      <c r="B5" s="9">
        <v>0.62931678741480401</v>
      </c>
      <c r="C5" s="43"/>
      <c r="E5" s="4" t="s">
        <v>74</v>
      </c>
      <c r="F5" s="2">
        <f>B43</f>
        <v>0.67588783548299547</v>
      </c>
      <c r="G5" s="2">
        <f>B44/SQRT(10)</f>
        <v>5.1223551427405735E-2</v>
      </c>
      <c r="H5" s="2">
        <f>MEDIAN(G11:G20)</f>
        <v>0.65921485142126657</v>
      </c>
    </row>
    <row r="6" spans="1:9" x14ac:dyDescent="0.2">
      <c r="A6" s="14" t="s">
        <v>8</v>
      </c>
      <c r="B6" s="9">
        <v>0.76409729545918403</v>
      </c>
      <c r="C6" s="42"/>
      <c r="E6" s="4" t="s">
        <v>24</v>
      </c>
      <c r="F6" s="2">
        <f>B28</f>
        <v>0.69881056951072273</v>
      </c>
      <c r="G6" s="2">
        <f>B29/SQRT(10)</f>
        <v>3.6562220481426273E-2</v>
      </c>
      <c r="H6" s="2">
        <f>MEDIAN(I11:I20)</f>
        <v>0.78016676726934597</v>
      </c>
    </row>
    <row r="7" spans="1:9" x14ac:dyDescent="0.2">
      <c r="A7" s="19" t="s">
        <v>32</v>
      </c>
      <c r="B7" s="9">
        <v>0.87348523313869897</v>
      </c>
      <c r="C7" s="42"/>
      <c r="E7" s="4" t="s">
        <v>71</v>
      </c>
      <c r="F7" s="2">
        <f>B13</f>
        <v>0.78499254471074986</v>
      </c>
      <c r="G7" s="2">
        <f>B14/SQRT(10)</f>
        <v>3.6599420802683302E-2</v>
      </c>
      <c r="H7" s="2" t="e">
        <f>MEDIAN(#REF!)</f>
        <v>#REF!</v>
      </c>
    </row>
    <row r="8" spans="1:9" x14ac:dyDescent="0.2">
      <c r="A8" s="19" t="s">
        <v>5</v>
      </c>
      <c r="B8" s="9">
        <v>0.79623623907950802</v>
      </c>
      <c r="C8" s="42"/>
      <c r="E8" s="4"/>
      <c r="F8" s="2"/>
      <c r="G8" s="2"/>
    </row>
    <row r="9" spans="1:9" x14ac:dyDescent="0.2">
      <c r="A9" s="19" t="s">
        <v>69</v>
      </c>
      <c r="B9" s="9">
        <v>0.95668421499880196</v>
      </c>
      <c r="C9" s="42"/>
    </row>
    <row r="10" spans="1:9" x14ac:dyDescent="0.2">
      <c r="A10" s="19" t="s">
        <v>26</v>
      </c>
      <c r="B10" s="9">
        <v>0.94422647139757798</v>
      </c>
      <c r="C10" s="42"/>
      <c r="F10" s="36" t="s">
        <v>25</v>
      </c>
      <c r="G10" s="36" t="s">
        <v>74</v>
      </c>
      <c r="H10" s="36" t="s">
        <v>24</v>
      </c>
      <c r="I10" s="36" t="s">
        <v>71</v>
      </c>
    </row>
    <row r="11" spans="1:9" x14ac:dyDescent="0.2">
      <c r="A11" s="14" t="s">
        <v>7</v>
      </c>
      <c r="B11" s="9">
        <v>0.66449184107839898</v>
      </c>
      <c r="C11" s="42"/>
      <c r="E11" s="39" t="s">
        <v>2</v>
      </c>
      <c r="F11" s="38">
        <f t="shared" ref="F11:F20" si="0">B48</f>
        <v>0.450873259366802</v>
      </c>
      <c r="G11" s="38">
        <f>B33</f>
        <v>0.54854019212420901</v>
      </c>
      <c r="H11" s="38">
        <f>B18</f>
        <v>0.70117010393214696</v>
      </c>
      <c r="I11" s="38">
        <f>B3</f>
        <v>0.81612789944527098</v>
      </c>
    </row>
    <row r="12" spans="1:9" x14ac:dyDescent="0.2">
      <c r="A12" s="14" t="s">
        <v>70</v>
      </c>
      <c r="B12" s="9">
        <v>0.74755793226381495</v>
      </c>
      <c r="C12" s="42"/>
      <c r="E12" s="39" t="s">
        <v>3</v>
      </c>
      <c r="F12" s="38">
        <f t="shared" si="0"/>
        <v>0.36508433744791202</v>
      </c>
      <c r="G12" s="38">
        <f t="shared" ref="G12:G20" si="1">B34</f>
        <v>0.46428708993064899</v>
      </c>
      <c r="H12" s="38">
        <f t="shared" ref="H12:H20" si="2">B19</f>
        <v>0.52770755350291398</v>
      </c>
      <c r="I12" s="38">
        <f t="shared" ref="I12:I20" si="3">B4</f>
        <v>0.65770153283143895</v>
      </c>
    </row>
    <row r="13" spans="1:9" x14ac:dyDescent="0.2">
      <c r="A13" s="15" t="s">
        <v>9</v>
      </c>
      <c r="B13" s="11">
        <f>AVERAGE(B3:B12)</f>
        <v>0.78499254471074986</v>
      </c>
      <c r="C13" s="44"/>
      <c r="E13" s="39" t="s">
        <v>4</v>
      </c>
      <c r="F13" s="38">
        <f t="shared" si="0"/>
        <v>0.46645076937408603</v>
      </c>
      <c r="G13" s="38">
        <f t="shared" si="1"/>
        <v>0.58243964787541203</v>
      </c>
      <c r="H13" s="38">
        <f t="shared" si="2"/>
        <v>0.65797276372323799</v>
      </c>
      <c r="I13" s="38">
        <f t="shared" si="3"/>
        <v>0.62931678741480401</v>
      </c>
    </row>
    <row r="14" spans="1:9" x14ac:dyDescent="0.2">
      <c r="A14" s="15" t="s">
        <v>10</v>
      </c>
      <c r="B14" s="11">
        <f>STDEV(B3:B12)</f>
        <v>0.11573753077942728</v>
      </c>
      <c r="C14" s="44"/>
      <c r="E14" s="39" t="s">
        <v>8</v>
      </c>
      <c r="F14" s="38">
        <f t="shared" si="0"/>
        <v>0.60561380010233201</v>
      </c>
      <c r="G14" s="38">
        <f t="shared" si="1"/>
        <v>0.56698234053980401</v>
      </c>
      <c r="H14" s="38">
        <f t="shared" si="2"/>
        <v>0.724272608566215</v>
      </c>
      <c r="I14" s="38">
        <f t="shared" si="3"/>
        <v>0.76409729545918403</v>
      </c>
    </row>
    <row r="15" spans="1:9" ht="17" thickBot="1" x14ac:dyDescent="0.25">
      <c r="A15" s="13"/>
      <c r="B15" s="10"/>
      <c r="C15" s="42"/>
      <c r="E15" s="40" t="s">
        <v>32</v>
      </c>
      <c r="F15" s="38">
        <f t="shared" si="0"/>
        <v>0.34530892993145501</v>
      </c>
      <c r="G15" s="38">
        <f t="shared" si="1"/>
        <v>0.74410011769931905</v>
      </c>
      <c r="H15" s="38">
        <f t="shared" si="2"/>
        <v>0.74050573326563396</v>
      </c>
      <c r="I15" s="38">
        <f t="shared" si="3"/>
        <v>0.87348523313869897</v>
      </c>
    </row>
    <row r="16" spans="1:9" ht="17" thickBot="1" x14ac:dyDescent="0.25">
      <c r="A16" s="34" t="s">
        <v>61</v>
      </c>
      <c r="B16" s="35"/>
      <c r="C16" s="37"/>
      <c r="E16" s="40" t="s">
        <v>5</v>
      </c>
      <c r="F16" s="38">
        <f t="shared" si="0"/>
        <v>0.64104661488634096</v>
      </c>
      <c r="G16" s="38">
        <f t="shared" si="1"/>
        <v>0.79051724137931001</v>
      </c>
      <c r="H16" s="38">
        <f t="shared" si="2"/>
        <v>0.777509400409652</v>
      </c>
      <c r="I16" s="38">
        <f t="shared" si="3"/>
        <v>0.79623623907950802</v>
      </c>
    </row>
    <row r="17" spans="1:10" x14ac:dyDescent="0.2">
      <c r="A17" s="13"/>
      <c r="B17" s="8" t="s">
        <v>0</v>
      </c>
      <c r="C17" s="41" t="s">
        <v>1</v>
      </c>
      <c r="E17" s="40" t="s">
        <v>69</v>
      </c>
      <c r="F17" s="38">
        <f t="shared" si="0"/>
        <v>0.75237069593865702</v>
      </c>
      <c r="G17" s="38">
        <f t="shared" si="1"/>
        <v>0.735990054967121</v>
      </c>
      <c r="H17" s="38">
        <f t="shared" si="2"/>
        <v>0.66061510539665902</v>
      </c>
      <c r="I17" s="38">
        <f t="shared" si="3"/>
        <v>0.95668421499880196</v>
      </c>
    </row>
    <row r="18" spans="1:10" x14ac:dyDescent="0.2">
      <c r="A18" s="14" t="s">
        <v>2</v>
      </c>
      <c r="B18" s="9">
        <v>0.70117010393214696</v>
      </c>
      <c r="C18" s="42"/>
      <c r="E18" s="40" t="s">
        <v>26</v>
      </c>
      <c r="F18" s="38">
        <f t="shared" si="0"/>
        <v>0.61393631684053196</v>
      </c>
      <c r="G18" s="38">
        <f t="shared" si="1"/>
        <v>0.93426358126429598</v>
      </c>
      <c r="H18" s="38">
        <f t="shared" si="2"/>
        <v>0.86108953106274899</v>
      </c>
      <c r="I18" s="38">
        <f t="shared" si="3"/>
        <v>0.94422647139757798</v>
      </c>
    </row>
    <row r="19" spans="1:10" x14ac:dyDescent="0.2">
      <c r="A19" s="14" t="s">
        <v>3</v>
      </c>
      <c r="B19" s="9">
        <v>0.52770755350291398</v>
      </c>
      <c r="C19" s="42"/>
      <c r="E19" s="39" t="s">
        <v>7</v>
      </c>
      <c r="F19" s="38">
        <f t="shared" si="0"/>
        <v>0.52741934273019997</v>
      </c>
      <c r="G19" s="38">
        <f t="shared" si="1"/>
        <v>0.51477270051985402</v>
      </c>
      <c r="H19" s="38">
        <f t="shared" si="2"/>
        <v>0.50868320696244795</v>
      </c>
      <c r="I19" s="38">
        <f t="shared" si="3"/>
        <v>0.66449184107839898</v>
      </c>
    </row>
    <row r="20" spans="1:10" x14ac:dyDescent="0.2">
      <c r="A20" s="14" t="s">
        <v>4</v>
      </c>
      <c r="B20" s="9">
        <v>0.65797276372323799</v>
      </c>
      <c r="C20" s="43"/>
      <c r="E20" s="39" t="s">
        <v>70</v>
      </c>
      <c r="F20" s="38">
        <f t="shared" si="0"/>
        <v>0.56379930526989397</v>
      </c>
      <c r="G20" s="38">
        <f t="shared" si="1"/>
        <v>0.87698538852998098</v>
      </c>
      <c r="H20" s="38">
        <f t="shared" si="2"/>
        <v>0.82857968828557105</v>
      </c>
      <c r="I20" s="38">
        <f t="shared" si="3"/>
        <v>0.74755793226381495</v>
      </c>
    </row>
    <row r="21" spans="1:10" x14ac:dyDescent="0.2">
      <c r="A21" s="14" t="s">
        <v>8</v>
      </c>
      <c r="B21" s="9">
        <v>0.724272608566215</v>
      </c>
      <c r="C21" s="42"/>
    </row>
    <row r="22" spans="1:10" x14ac:dyDescent="0.2">
      <c r="A22" s="19" t="s">
        <v>32</v>
      </c>
      <c r="B22" s="9">
        <v>0.74050573326563396</v>
      </c>
      <c r="C22" s="42"/>
    </row>
    <row r="23" spans="1:10" ht="17" thickBot="1" x14ac:dyDescent="0.25">
      <c r="A23" s="19" t="s">
        <v>5</v>
      </c>
      <c r="B23" s="9">
        <v>0.777509400409652</v>
      </c>
      <c r="C23" s="42"/>
    </row>
    <row r="24" spans="1:10" ht="17" thickBot="1" x14ac:dyDescent="0.25">
      <c r="A24" s="19" t="s">
        <v>69</v>
      </c>
      <c r="B24" s="9">
        <v>0.66061510539665902</v>
      </c>
      <c r="C24" s="42"/>
      <c r="E24" s="46" t="s">
        <v>34</v>
      </c>
      <c r="F24" s="47"/>
      <c r="G24" s="47"/>
      <c r="H24" s="47"/>
      <c r="I24" s="48"/>
    </row>
    <row r="25" spans="1:10" x14ac:dyDescent="0.2">
      <c r="A25" s="19" t="s">
        <v>26</v>
      </c>
      <c r="B25" s="9">
        <v>0.86108953106274899</v>
      </c>
      <c r="C25" s="42"/>
      <c r="E25" s="6"/>
      <c r="G25" s="6"/>
      <c r="H25" s="6"/>
      <c r="I25" s="6"/>
      <c r="J25" s="18"/>
    </row>
    <row r="26" spans="1:10" x14ac:dyDescent="0.2">
      <c r="A26" s="14" t="s">
        <v>7</v>
      </c>
      <c r="B26" s="9">
        <v>0.50868320696244795</v>
      </c>
      <c r="C26" s="42"/>
      <c r="E26" s="6"/>
      <c r="G26" s="6"/>
      <c r="H26" s="6"/>
      <c r="I26" s="6"/>
      <c r="J26" s="18"/>
    </row>
    <row r="27" spans="1:10" x14ac:dyDescent="0.2">
      <c r="A27" s="14" t="s">
        <v>70</v>
      </c>
      <c r="B27" s="9">
        <v>0.82857968828557105</v>
      </c>
      <c r="C27" s="42"/>
      <c r="E27" s="6"/>
      <c r="G27" s="6"/>
      <c r="H27" s="6"/>
      <c r="I27" s="6"/>
      <c r="J27" s="18"/>
    </row>
    <row r="28" spans="1:10" x14ac:dyDescent="0.2">
      <c r="A28" s="15" t="s">
        <v>9</v>
      </c>
      <c r="B28" s="11">
        <f>AVERAGE(B18:B27)</f>
        <v>0.69881056951072273</v>
      </c>
      <c r="C28" s="44"/>
      <c r="E28" s="6"/>
      <c r="G28" s="6"/>
      <c r="H28" s="6"/>
      <c r="I28" s="6"/>
      <c r="J28" s="18"/>
    </row>
    <row r="29" spans="1:10" x14ac:dyDescent="0.2">
      <c r="A29" s="15" t="s">
        <v>10</v>
      </c>
      <c r="B29" s="11">
        <f>STDEV(B18:B27)</f>
        <v>0.11561989303456509</v>
      </c>
      <c r="C29" s="44"/>
      <c r="E29" s="6"/>
      <c r="G29" s="6"/>
      <c r="H29" s="6"/>
      <c r="I29" s="6"/>
      <c r="J29" s="18"/>
    </row>
    <row r="30" spans="1:10" ht="17" thickBot="1" x14ac:dyDescent="0.25">
      <c r="A30" s="13"/>
      <c r="B30" s="10"/>
      <c r="C30" s="42"/>
      <c r="E30" s="6"/>
      <c r="G30" s="6"/>
      <c r="H30" s="6"/>
      <c r="I30" s="6"/>
      <c r="J30" s="18"/>
    </row>
    <row r="31" spans="1:10" ht="17" thickBot="1" x14ac:dyDescent="0.25">
      <c r="A31" s="34" t="s">
        <v>73</v>
      </c>
      <c r="B31" s="35"/>
      <c r="C31" s="37"/>
      <c r="E31" s="6"/>
      <c r="G31" s="6"/>
      <c r="H31" s="6"/>
      <c r="I31" s="6"/>
      <c r="J31" s="18"/>
    </row>
    <row r="32" spans="1:10" x14ac:dyDescent="0.2">
      <c r="A32" s="13"/>
      <c r="B32" s="8" t="s">
        <v>0</v>
      </c>
      <c r="C32" s="41" t="s">
        <v>1</v>
      </c>
      <c r="E32" s="6"/>
      <c r="G32" s="6"/>
      <c r="H32" s="6"/>
      <c r="I32" s="6"/>
      <c r="J32" s="18"/>
    </row>
    <row r="33" spans="1:10" x14ac:dyDescent="0.2">
      <c r="A33" s="14" t="s">
        <v>2</v>
      </c>
      <c r="B33" s="2">
        <v>0.54854019212420901</v>
      </c>
      <c r="C33" s="42"/>
      <c r="E33" s="6"/>
      <c r="G33" s="6"/>
      <c r="H33" s="6"/>
      <c r="I33" s="6"/>
      <c r="J33" s="18"/>
    </row>
    <row r="34" spans="1:10" x14ac:dyDescent="0.2">
      <c r="A34" s="14" t="s">
        <v>3</v>
      </c>
      <c r="B34" s="2">
        <v>0.46428708993064899</v>
      </c>
      <c r="C34" s="42"/>
      <c r="E34" s="6"/>
      <c r="G34" s="6"/>
      <c r="H34" s="6"/>
      <c r="I34" s="6"/>
      <c r="J34" s="18"/>
    </row>
    <row r="35" spans="1:10" x14ac:dyDescent="0.2">
      <c r="A35" s="14" t="s">
        <v>4</v>
      </c>
      <c r="B35" s="2">
        <v>0.58243964787541203</v>
      </c>
      <c r="C35" s="42"/>
      <c r="E35" s="6"/>
      <c r="G35" s="6"/>
      <c r="H35" s="6"/>
      <c r="I35" s="6"/>
      <c r="J35" s="18"/>
    </row>
    <row r="36" spans="1:10" x14ac:dyDescent="0.2">
      <c r="A36" s="14" t="s">
        <v>8</v>
      </c>
      <c r="B36" s="2">
        <v>0.56698234053980401</v>
      </c>
      <c r="C36" s="42"/>
      <c r="E36" s="6"/>
      <c r="G36" s="6"/>
      <c r="H36" s="6"/>
      <c r="I36" s="6"/>
      <c r="J36" s="18"/>
    </row>
    <row r="37" spans="1:10" x14ac:dyDescent="0.2">
      <c r="A37" s="19" t="s">
        <v>32</v>
      </c>
      <c r="B37" s="2">
        <v>0.74410011769931905</v>
      </c>
      <c r="C37" s="42"/>
      <c r="E37" s="6"/>
      <c r="G37" s="6"/>
      <c r="H37" s="6"/>
      <c r="I37" s="6"/>
      <c r="J37" s="18"/>
    </row>
    <row r="38" spans="1:10" x14ac:dyDescent="0.2">
      <c r="A38" s="19" t="s">
        <v>5</v>
      </c>
      <c r="B38" s="2">
        <v>0.79051724137931001</v>
      </c>
      <c r="C38" s="42"/>
      <c r="I38"/>
      <c r="J38" s="18"/>
    </row>
    <row r="39" spans="1:10" x14ac:dyDescent="0.2">
      <c r="A39" s="19" t="s">
        <v>69</v>
      </c>
      <c r="B39" s="2">
        <v>0.735990054967121</v>
      </c>
      <c r="C39" s="42"/>
      <c r="I39"/>
      <c r="J39" s="18"/>
    </row>
    <row r="40" spans="1:10" x14ac:dyDescent="0.2">
      <c r="A40" s="19" t="s">
        <v>26</v>
      </c>
      <c r="B40" s="2">
        <v>0.93426358126429598</v>
      </c>
      <c r="C40" s="42"/>
      <c r="I40"/>
    </row>
    <row r="41" spans="1:10" x14ac:dyDescent="0.2">
      <c r="A41" s="14" t="s">
        <v>7</v>
      </c>
      <c r="B41" s="2">
        <v>0.51477270051985402</v>
      </c>
      <c r="C41" s="42"/>
      <c r="I41"/>
    </row>
    <row r="42" spans="1:10" x14ac:dyDescent="0.2">
      <c r="A42" s="14" t="s">
        <v>70</v>
      </c>
      <c r="B42" s="2">
        <v>0.87698538852998098</v>
      </c>
      <c r="C42" s="42"/>
    </row>
    <row r="43" spans="1:10" x14ac:dyDescent="0.2">
      <c r="A43" s="15" t="s">
        <v>9</v>
      </c>
      <c r="B43" s="11">
        <f>AVERAGE(B33:B42)</f>
        <v>0.67588783548299547</v>
      </c>
      <c r="C43" s="44"/>
    </row>
    <row r="44" spans="1:10" x14ac:dyDescent="0.2">
      <c r="A44" s="15" t="s">
        <v>10</v>
      </c>
      <c r="B44" s="11">
        <f>STDEV(B33:B42)</f>
        <v>0.16198309235337127</v>
      </c>
      <c r="C44" s="44"/>
    </row>
    <row r="45" spans="1:10" ht="17" thickBot="1" x14ac:dyDescent="0.25">
      <c r="A45" s="13"/>
      <c r="B45" s="10"/>
      <c r="C45" s="42"/>
    </row>
    <row r="46" spans="1:10" ht="17" thickBot="1" x14ac:dyDescent="0.25">
      <c r="A46" s="34" t="s">
        <v>72</v>
      </c>
      <c r="B46" s="35"/>
      <c r="C46" s="37"/>
    </row>
    <row r="47" spans="1:10" x14ac:dyDescent="0.2">
      <c r="A47" s="13"/>
      <c r="B47" s="8" t="s">
        <v>0</v>
      </c>
      <c r="C47" s="41" t="s">
        <v>1</v>
      </c>
    </row>
    <row r="48" spans="1:10" x14ac:dyDescent="0.2">
      <c r="A48" s="14" t="s">
        <v>2</v>
      </c>
      <c r="B48" s="9">
        <v>0.450873259366802</v>
      </c>
      <c r="C48" s="42"/>
    </row>
    <row r="49" spans="1:3" x14ac:dyDescent="0.2">
      <c r="A49" s="14" t="s">
        <v>3</v>
      </c>
      <c r="B49" s="9">
        <v>0.36508433744791202</v>
      </c>
      <c r="C49" s="42"/>
    </row>
    <row r="50" spans="1:3" x14ac:dyDescent="0.2">
      <c r="A50" s="14" t="s">
        <v>4</v>
      </c>
      <c r="B50" s="9">
        <v>0.46645076937408603</v>
      </c>
      <c r="C50" s="42"/>
    </row>
    <row r="51" spans="1:3" x14ac:dyDescent="0.2">
      <c r="A51" s="14" t="s">
        <v>8</v>
      </c>
      <c r="B51" s="9">
        <v>0.60561380010233201</v>
      </c>
      <c r="C51" s="42"/>
    </row>
    <row r="52" spans="1:3" x14ac:dyDescent="0.2">
      <c r="A52" s="19" t="s">
        <v>32</v>
      </c>
      <c r="B52" s="9">
        <v>0.34530892993145501</v>
      </c>
      <c r="C52" s="42"/>
    </row>
    <row r="53" spans="1:3" x14ac:dyDescent="0.2">
      <c r="A53" s="19" t="s">
        <v>5</v>
      </c>
      <c r="B53" s="9">
        <v>0.64104661488634096</v>
      </c>
      <c r="C53" s="42"/>
    </row>
    <row r="54" spans="1:3" x14ac:dyDescent="0.2">
      <c r="A54" s="19" t="s">
        <v>69</v>
      </c>
      <c r="B54" s="9">
        <v>0.75237069593865702</v>
      </c>
      <c r="C54" s="42"/>
    </row>
    <row r="55" spans="1:3" x14ac:dyDescent="0.2">
      <c r="A55" s="19" t="s">
        <v>26</v>
      </c>
      <c r="B55" s="9">
        <v>0.61393631684053196</v>
      </c>
      <c r="C55" s="42"/>
    </row>
    <row r="56" spans="1:3" x14ac:dyDescent="0.2">
      <c r="A56" s="14" t="s">
        <v>7</v>
      </c>
      <c r="B56" s="9">
        <v>0.52741934273019997</v>
      </c>
      <c r="C56" s="42"/>
    </row>
    <row r="57" spans="1:3" x14ac:dyDescent="0.2">
      <c r="A57" s="14" t="s">
        <v>70</v>
      </c>
      <c r="B57" s="9">
        <v>0.56379930526989397</v>
      </c>
      <c r="C57" s="42"/>
    </row>
    <row r="58" spans="1:3" x14ac:dyDescent="0.2">
      <c r="A58" s="15" t="s">
        <v>9</v>
      </c>
      <c r="B58" s="11">
        <f>AVERAGE(B48:B57)</f>
        <v>0.53319033718882114</v>
      </c>
      <c r="C58" s="44"/>
    </row>
    <row r="59" spans="1:3" ht="17" thickBot="1" x14ac:dyDescent="0.25">
      <c r="A59" s="16" t="s">
        <v>10</v>
      </c>
      <c r="B59" s="12">
        <f>STDEV(B48:B57)</f>
        <v>0.12788780341896597</v>
      </c>
      <c r="C59" s="45"/>
    </row>
  </sheetData>
  <mergeCells count="2">
    <mergeCell ref="E2:I2"/>
    <mergeCell ref="E24:I2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47</v>
      </c>
      <c r="B1" s="22" t="s">
        <v>48</v>
      </c>
      <c r="C1" s="23"/>
      <c r="D1" s="24" t="s">
        <v>49</v>
      </c>
      <c r="E1" s="24" t="s">
        <v>50</v>
      </c>
      <c r="F1" s="24" t="s">
        <v>51</v>
      </c>
      <c r="G1" s="24" t="s">
        <v>52</v>
      </c>
      <c r="H1" s="25" t="s">
        <v>53</v>
      </c>
      <c r="J1" s="49" t="s">
        <v>14</v>
      </c>
      <c r="K1" s="50"/>
      <c r="L1" s="50"/>
      <c r="M1" s="51"/>
    </row>
    <row r="2" spans="1:13" x14ac:dyDescent="0.2">
      <c r="B2" s="26"/>
      <c r="C2" s="27" t="s">
        <v>49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58</v>
      </c>
      <c r="M2" s="20" t="s">
        <v>59</v>
      </c>
    </row>
    <row r="3" spans="1:13" x14ac:dyDescent="0.2">
      <c r="B3" s="26"/>
      <c r="C3" s="27" t="s">
        <v>50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49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51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50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52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51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53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52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55</v>
      </c>
      <c r="C7" s="23"/>
      <c r="D7" s="24" t="s">
        <v>49</v>
      </c>
      <c r="E7" s="24" t="s">
        <v>50</v>
      </c>
      <c r="F7" s="24" t="s">
        <v>51</v>
      </c>
      <c r="G7" s="24" t="s">
        <v>52</v>
      </c>
      <c r="H7" s="25" t="s">
        <v>53</v>
      </c>
      <c r="J7" s="1" t="s">
        <v>53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49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50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51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52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53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54</v>
      </c>
      <c r="C13" s="23"/>
      <c r="D13" s="24" t="s">
        <v>49</v>
      </c>
      <c r="E13" s="24" t="s">
        <v>50</v>
      </c>
      <c r="F13" s="24" t="s">
        <v>51</v>
      </c>
      <c r="G13" s="24" t="s">
        <v>52</v>
      </c>
      <c r="H13" s="25" t="s">
        <v>53</v>
      </c>
    </row>
    <row r="14" spans="1:13" x14ac:dyDescent="0.2">
      <c r="B14" s="26"/>
      <c r="C14" s="27" t="s">
        <v>49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50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51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52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53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56</v>
      </c>
      <c r="C19" s="23"/>
      <c r="D19" s="24" t="s">
        <v>49</v>
      </c>
      <c r="E19" s="24" t="s">
        <v>50</v>
      </c>
      <c r="F19" s="24" t="s">
        <v>51</v>
      </c>
      <c r="G19" s="24" t="s">
        <v>52</v>
      </c>
      <c r="H19" s="25" t="s">
        <v>53</v>
      </c>
    </row>
    <row r="20" spans="1:8" x14ac:dyDescent="0.2">
      <c r="B20" s="26"/>
      <c r="C20" s="27" t="s">
        <v>49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50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51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52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53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57</v>
      </c>
      <c r="B26" s="22" t="s">
        <v>60</v>
      </c>
      <c r="C26" s="23"/>
      <c r="D26" s="24" t="s">
        <v>49</v>
      </c>
      <c r="E26" s="24" t="s">
        <v>50</v>
      </c>
      <c r="F26" s="24" t="s">
        <v>51</v>
      </c>
      <c r="G26" s="24" t="s">
        <v>52</v>
      </c>
      <c r="H26" s="25" t="s">
        <v>53</v>
      </c>
    </row>
    <row r="27" spans="1:8" x14ac:dyDescent="0.2">
      <c r="B27" s="26"/>
      <c r="C27" s="27" t="s">
        <v>49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50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51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52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53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35</v>
      </c>
      <c r="B33" s="22" t="s">
        <v>60</v>
      </c>
      <c r="C33" s="23"/>
      <c r="D33" s="24" t="s">
        <v>49</v>
      </c>
      <c r="E33" s="24" t="s">
        <v>50</v>
      </c>
      <c r="F33" s="24" t="s">
        <v>51</v>
      </c>
      <c r="G33" s="24" t="s">
        <v>52</v>
      </c>
      <c r="H33" s="25" t="s">
        <v>53</v>
      </c>
    </row>
    <row r="34" spans="1:8" x14ac:dyDescent="0.2">
      <c r="B34" s="26"/>
      <c r="C34" s="27" t="s">
        <v>49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50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51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52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53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 Table</vt:lpstr>
      <vt:lpstr>Accuracy</vt:lpstr>
      <vt:lpstr>Balanced Accuracy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2016-05-13T07:02:35Z</dcterms:modified>
</cp:coreProperties>
</file>