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G/Desktop/2015 - RIC/ARCode/code_SpeClass/"/>
    </mc:Choice>
  </mc:AlternateContent>
  <bookViews>
    <workbookView xWindow="0" yWindow="460" windowWidth="28800" windowHeight="17460" tabRatio="500" activeTab="2"/>
  </bookViews>
  <sheets>
    <sheet name="Demographics Table" sheetId="7" r:id="rId1"/>
    <sheet name="Balanced Accuracy" sheetId="9" r:id="rId2"/>
    <sheet name="Sheet1" sheetId="11" r:id="rId3"/>
    <sheet name="Optimization" sheetId="10" r:id="rId4"/>
    <sheet name="Confusion Matrices" sheetId="6" r:id="rId5"/>
    <sheet name="Notes" sheetId="2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9" l="1"/>
  <c r="F14" i="10"/>
  <c r="G14" i="10"/>
  <c r="H14" i="10"/>
  <c r="J14" i="10"/>
  <c r="K14" i="10"/>
  <c r="L14" i="10"/>
  <c r="N14" i="10"/>
  <c r="O14" i="10"/>
  <c r="P14" i="10"/>
  <c r="C14" i="10"/>
  <c r="D14" i="10"/>
  <c r="B14" i="10"/>
  <c r="P13" i="10"/>
  <c r="O13" i="10"/>
  <c r="N13" i="10"/>
  <c r="L13" i="10"/>
  <c r="K13" i="10"/>
  <c r="J13" i="10"/>
  <c r="H13" i="10"/>
  <c r="G13" i="10"/>
  <c r="F13" i="10"/>
  <c r="C13" i="10"/>
  <c r="D13" i="10"/>
  <c r="B13" i="10"/>
  <c r="G8" i="9"/>
  <c r="F11" i="9"/>
  <c r="F12" i="9"/>
  <c r="F13" i="9"/>
  <c r="F14" i="9"/>
  <c r="F15" i="9"/>
  <c r="F16" i="9"/>
  <c r="F17" i="9"/>
  <c r="F18" i="9"/>
  <c r="F19" i="9"/>
  <c r="F20" i="9"/>
  <c r="H8" i="9"/>
  <c r="H11" i="9"/>
  <c r="H12" i="9"/>
  <c r="H13" i="9"/>
  <c r="H14" i="9"/>
  <c r="H15" i="9"/>
  <c r="H16" i="9"/>
  <c r="H17" i="9"/>
  <c r="H18" i="9"/>
  <c r="H19" i="9"/>
  <c r="H20" i="9"/>
  <c r="H7" i="9"/>
  <c r="B14" i="9"/>
  <c r="B13" i="9"/>
  <c r="F8" i="9"/>
  <c r="B44" i="9"/>
  <c r="B43" i="9"/>
  <c r="B59" i="9"/>
  <c r="B58" i="9"/>
  <c r="B29" i="9"/>
  <c r="G7" i="9"/>
  <c r="B28" i="9"/>
  <c r="F7" i="9"/>
  <c r="I11" i="9"/>
  <c r="I12" i="9"/>
  <c r="I13" i="9"/>
  <c r="I14" i="9"/>
  <c r="I15" i="9"/>
  <c r="I16" i="9"/>
  <c r="I17" i="9"/>
  <c r="I18" i="9"/>
  <c r="I19" i="9"/>
  <c r="I20" i="9"/>
  <c r="G6" i="9"/>
  <c r="F6" i="9"/>
  <c r="G11" i="9"/>
  <c r="G12" i="9"/>
  <c r="G13" i="9"/>
  <c r="G14" i="9"/>
  <c r="G15" i="9"/>
  <c r="G16" i="9"/>
  <c r="G17" i="9"/>
  <c r="G18" i="9"/>
  <c r="G19" i="9"/>
  <c r="G20" i="9"/>
  <c r="H5" i="9"/>
  <c r="G5" i="9"/>
  <c r="F5" i="9"/>
  <c r="H4" i="9"/>
  <c r="B74" i="9"/>
  <c r="G4" i="9"/>
  <c r="B73" i="9"/>
  <c r="F4" i="9"/>
  <c r="C28" i="7"/>
  <c r="C27" i="7"/>
  <c r="C13" i="7"/>
  <c r="C12" i="7"/>
  <c r="M7" i="6"/>
  <c r="M6" i="6"/>
  <c r="M5" i="6"/>
  <c r="M4" i="6"/>
  <c r="M3" i="6"/>
  <c r="L7" i="6"/>
  <c r="L6" i="6"/>
  <c r="L5" i="6"/>
  <c r="L4" i="6"/>
  <c r="L3" i="6"/>
  <c r="K7" i="6"/>
  <c r="K6" i="6"/>
  <c r="K5" i="6"/>
  <c r="K4" i="6"/>
  <c r="K3" i="6"/>
</calcChain>
</file>

<file path=xl/sharedStrings.xml><?xml version="1.0" encoding="utf-8"?>
<sst xmlns="http://schemas.openxmlformats.org/spreadsheetml/2006/main" count="268" uniqueCount="87">
  <si>
    <t>3 Session</t>
  </si>
  <si>
    <t>Comments</t>
  </si>
  <si>
    <t>CBR01</t>
  </si>
  <si>
    <t>CBR02</t>
  </si>
  <si>
    <t>CBR05</t>
  </si>
  <si>
    <t>CBR11</t>
  </si>
  <si>
    <t>CBR13</t>
  </si>
  <si>
    <t>CBR16</t>
  </si>
  <si>
    <t>CBR06</t>
  </si>
  <si>
    <t>Mean</t>
  </si>
  <si>
    <t>SD</t>
  </si>
  <si>
    <t>Randomly shuffle data for personal model since sessions aren't being used for any other aspect of the project --&gt; would boost accuracy</t>
  </si>
  <si>
    <t>Point of project is to look at population groups and not the different activity signature over time</t>
  </si>
  <si>
    <t>Would be able to show accuracy within each activity (since stairs acc would be boosted by randomly shuffling)</t>
  </si>
  <si>
    <t>RESULTS SUMMARY</t>
  </si>
  <si>
    <t>Things to Do</t>
  </si>
  <si>
    <t>Label CBR11 and CBR16</t>
  </si>
  <si>
    <t>Look for additional CBR lab data --&gt; label, clips, features, compile, generate results</t>
  </si>
  <si>
    <t>Impersonal classifier needs to be rerun with each patient added</t>
  </si>
  <si>
    <t>Could do F-test to compare SDs</t>
  </si>
  <si>
    <t>Show that we train on less and less data with each level yet we increase accuracy (figure for number of data points)</t>
  </si>
  <si>
    <t>Future</t>
  </si>
  <si>
    <t>KAFO + SCO</t>
  </si>
  <si>
    <t>Add SVM + Logistic Regression</t>
  </si>
  <si>
    <t>Personal</t>
  </si>
  <si>
    <t>Healthy</t>
  </si>
  <si>
    <t>CBR15</t>
  </si>
  <si>
    <t>Add overlapping clips for HAPT data set --&gt; increase training size for that classifier</t>
  </si>
  <si>
    <t>CBR13 - 3 sessions fluctuates between mean of 66% and 72%</t>
  </si>
  <si>
    <t>CBR13 - Find more sessions (only 3 sessions are in the clips and features)</t>
  </si>
  <si>
    <t>Weighted accuracy + precision/recall</t>
  </si>
  <si>
    <t>CBR12</t>
  </si>
  <si>
    <t>CBR08</t>
  </si>
  <si>
    <t>SEM</t>
  </si>
  <si>
    <t>HEALTHY</t>
  </si>
  <si>
    <t>CBR51</t>
  </si>
  <si>
    <t>CBR52</t>
  </si>
  <si>
    <t>CBR53</t>
  </si>
  <si>
    <t>CBR55</t>
  </si>
  <si>
    <t>CBR54</t>
  </si>
  <si>
    <t>CBR56</t>
  </si>
  <si>
    <t>CBR57</t>
  </si>
  <si>
    <t>CBR58</t>
  </si>
  <si>
    <t>CBR59</t>
  </si>
  <si>
    <t>CBR60</t>
  </si>
  <si>
    <t>CBR61</t>
  </si>
  <si>
    <t>PERSONAL</t>
  </si>
  <si>
    <t>1. Patients - Session</t>
  </si>
  <si>
    <t>Sitting</t>
  </si>
  <si>
    <t>Stairs Dw</t>
  </si>
  <si>
    <t>Stairs Up</t>
  </si>
  <si>
    <t>Standing</t>
  </si>
  <si>
    <t>Walking</t>
  </si>
  <si>
    <t>3. Healthy - Session</t>
  </si>
  <si>
    <t>2. Patients - Shuffle</t>
  </si>
  <si>
    <t>4. Healthy - Shuffle</t>
  </si>
  <si>
    <t>IMPERSONAL</t>
  </si>
  <si>
    <t>Global Patient</t>
  </si>
  <si>
    <t>Global Healthy</t>
  </si>
  <si>
    <t>N = 10 Patients</t>
  </si>
  <si>
    <t>Age</t>
  </si>
  <si>
    <t>Condition</t>
  </si>
  <si>
    <t>M</t>
  </si>
  <si>
    <t>M/F</t>
  </si>
  <si>
    <t>F</t>
  </si>
  <si>
    <t>Median</t>
  </si>
  <si>
    <t>CBR14</t>
  </si>
  <si>
    <t>CBR19</t>
  </si>
  <si>
    <t>Brace</t>
  </si>
  <si>
    <r>
      <t xml:space="preserve">GLOBAL HEALTHY </t>
    </r>
    <r>
      <rPr>
        <sz val="12"/>
        <color theme="1"/>
        <rFont val="Calibri"/>
        <family val="2"/>
        <scheme val="minor"/>
      </rPr>
      <t>(Model_Healthy.m) - 50 Trees</t>
    </r>
  </si>
  <si>
    <r>
      <t xml:space="preserve">GLOBAL PATIENTS </t>
    </r>
    <r>
      <rPr>
        <sz val="12"/>
        <color theme="1"/>
        <rFont val="Calibri"/>
        <family val="2"/>
        <scheme val="minor"/>
      </rPr>
      <t>(Model_Patients.m) - X Trees</t>
    </r>
  </si>
  <si>
    <t>Patients</t>
  </si>
  <si>
    <t>Stacked</t>
  </si>
  <si>
    <r>
      <t xml:space="preserve">PERSONAL </t>
    </r>
    <r>
      <rPr>
        <sz val="12"/>
        <color theme="1"/>
        <rFont val="Calibri"/>
        <family val="2"/>
        <scheme val="minor"/>
      </rPr>
      <t>(Model_PersonalSCO.m) - 100 Trees</t>
    </r>
  </si>
  <si>
    <r>
      <t xml:space="preserve">PERSONAL-BRACE </t>
    </r>
    <r>
      <rPr>
        <sz val="12"/>
        <color theme="1"/>
        <rFont val="Calibri"/>
        <family val="2"/>
        <scheme val="minor"/>
      </rPr>
      <t>(Model_PersonalCBR.m)</t>
    </r>
  </si>
  <si>
    <r>
      <t xml:space="preserve">STACKED </t>
    </r>
    <r>
      <rPr>
        <sz val="12"/>
        <color theme="1"/>
        <rFont val="Calibri"/>
        <family val="2"/>
        <scheme val="minor"/>
      </rPr>
      <t>(Model_Stacked.m)</t>
    </r>
  </si>
  <si>
    <t>STATISTICS: Repeated Measures ANOVA + Paired One-Tailed t-Tests</t>
  </si>
  <si>
    <t>Healthy Model</t>
  </si>
  <si>
    <t>10 Trees</t>
  </si>
  <si>
    <t>50 Trees</t>
  </si>
  <si>
    <t>100 Trees</t>
  </si>
  <si>
    <t>Std Dev</t>
  </si>
  <si>
    <t>Impairment-Specific Model</t>
  </si>
  <si>
    <t>Patient-Specific Model</t>
  </si>
  <si>
    <t>Device-Specific Model</t>
  </si>
  <si>
    <t>Transfer Learning</t>
  </si>
  <si>
    <t>Device 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</si>
</sst>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</font>
    <font>
      <sz val="12"/>
      <color theme="1"/>
      <name val="Calibri (Body)"/>
    </font>
    <font>
      <sz val="10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1" fillId="0" borderId="0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10" fontId="0" fillId="3" borderId="7" xfId="0" applyNumberForma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4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1" fillId="0" borderId="15" xfId="0" applyFon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0" fontId="0" fillId="0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7" xfId="0" applyBorder="1"/>
    <xf numFmtId="0" fontId="1" fillId="0" borderId="7" xfId="0" applyFont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8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Accuracy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'Balanced Accuracy'!$G$4:$G$8</c:f>
                <c:numCache>
                  <c:formatCode>General</c:formatCode>
                  <c:ptCount val="5"/>
                  <c:pt idx="0">
                    <c:v>0.0423752839583731</c:v>
                  </c:pt>
                  <c:pt idx="1">
                    <c:v>0.055216886173639</c:v>
                  </c:pt>
                  <c:pt idx="2">
                    <c:v>0.0451173910760788</c:v>
                  </c:pt>
                  <c:pt idx="3">
                    <c:v>0.0419124272857355</c:v>
                  </c:pt>
                  <c:pt idx="4">
                    <c:v>0.049402580275745</c:v>
                  </c:pt>
                </c:numCache>
              </c:numRef>
            </c:plus>
            <c:minus>
              <c:numRef>
                <c:f>'Balanced Accuracy'!$G$4:$G$8</c:f>
                <c:numCache>
                  <c:formatCode>General</c:formatCode>
                  <c:ptCount val="5"/>
                  <c:pt idx="0">
                    <c:v>0.0423752839583731</c:v>
                  </c:pt>
                  <c:pt idx="1">
                    <c:v>0.055216886173639</c:v>
                  </c:pt>
                  <c:pt idx="2">
                    <c:v>0.0451173910760788</c:v>
                  </c:pt>
                  <c:pt idx="3">
                    <c:v>0.0419124272857355</c:v>
                  </c:pt>
                  <c:pt idx="4">
                    <c:v>0.049402580275745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'Balanced Accuracy'!$E$4:$E$8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Accuracy'!$F$4:$F$8</c:f>
              <c:numCache>
                <c:formatCode>0.00%</c:formatCode>
                <c:ptCount val="5"/>
                <c:pt idx="0">
                  <c:v>0.532415308715378</c:v>
                </c:pt>
                <c:pt idx="1">
                  <c:v>0.677106925402765</c:v>
                </c:pt>
                <c:pt idx="2">
                  <c:v>0.689565436460168</c:v>
                </c:pt>
                <c:pt idx="3">
                  <c:v>0.769788596926793</c:v>
                </c:pt>
                <c:pt idx="4">
                  <c:v>0.791811381632352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483088"/>
        <c:axId val="2144486352"/>
      </c:barChart>
      <c:catAx>
        <c:axId val="21444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86352"/>
        <c:crosses val="autoZero"/>
        <c:auto val="1"/>
        <c:lblAlgn val="ctr"/>
        <c:lblOffset val="100"/>
        <c:noMultiLvlLbl val="0"/>
      </c:catAx>
      <c:valAx>
        <c:axId val="21444863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8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Accuracy Across Models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'Balanced Accuracy'!$E$11</c:f>
              <c:strCache>
                <c:ptCount val="1"/>
                <c:pt idx="0">
                  <c:v>CBR01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Accuracy'!$F$11:$J$11</c:f>
              <c:numCache>
                <c:formatCode>0.00%</c:formatCode>
                <c:ptCount val="5"/>
                <c:pt idx="0">
                  <c:v>0.467430255062388</c:v>
                </c:pt>
                <c:pt idx="1">
                  <c:v>0.530313046339665</c:v>
                </c:pt>
                <c:pt idx="2">
                  <c:v>0.712554508955741</c:v>
                </c:pt>
                <c:pt idx="3">
                  <c:v>0.791109892163351</c:v>
                </c:pt>
                <c:pt idx="4">
                  <c:v>0.748678038157329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'Balanced Accuracy'!$E$12</c:f>
              <c:strCache>
                <c:ptCount val="1"/>
                <c:pt idx="0">
                  <c:v>CBR02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Accuracy'!$F$12:$J$12</c:f>
              <c:numCache>
                <c:formatCode>0.00%</c:formatCode>
                <c:ptCount val="5"/>
                <c:pt idx="0">
                  <c:v>0.351863437751266</c:v>
                </c:pt>
                <c:pt idx="1">
                  <c:v>0.467247773836574</c:v>
                </c:pt>
                <c:pt idx="2">
                  <c:v>0.483307923902813</c:v>
                </c:pt>
                <c:pt idx="3">
                  <c:v>0.661895004113084</c:v>
                </c:pt>
                <c:pt idx="4">
                  <c:v>0.484144426328693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'Balanced Accuracy'!$E$13</c:f>
              <c:strCache>
                <c:ptCount val="1"/>
                <c:pt idx="0">
                  <c:v>CBR05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Accuracy'!$F$13:$J$13</c:f>
              <c:numCache>
                <c:formatCode>0.00%</c:formatCode>
                <c:ptCount val="5"/>
                <c:pt idx="0">
                  <c:v>0.454717845190367</c:v>
                </c:pt>
                <c:pt idx="1">
                  <c:v>0.509366456198819</c:v>
                </c:pt>
                <c:pt idx="2">
                  <c:v>0.649860968444512</c:v>
                </c:pt>
                <c:pt idx="3">
                  <c:v>0.624982500922648</c:v>
                </c:pt>
                <c:pt idx="4">
                  <c:v>0.71123407526946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'Balanced Accuracy'!$E$14</c:f>
              <c:strCache>
                <c:ptCount val="1"/>
                <c:pt idx="0">
                  <c:v>CBR06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Accuracy'!$F$14:$J$14</c:f>
              <c:numCache>
                <c:formatCode>0.00%</c:formatCode>
                <c:ptCount val="5"/>
                <c:pt idx="0">
                  <c:v>0.554163414122902</c:v>
                </c:pt>
                <c:pt idx="1">
                  <c:v>0.591657426613049</c:v>
                </c:pt>
                <c:pt idx="2">
                  <c:v>0.598649778234994</c:v>
                </c:pt>
                <c:pt idx="3">
                  <c:v>0.603370907208232</c:v>
                </c:pt>
                <c:pt idx="4">
                  <c:v>0.61083444976851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'Balanced Accuracy'!$E$15</c:f>
              <c:strCache>
                <c:ptCount val="1"/>
                <c:pt idx="0">
                  <c:v>CBR08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Accuracy'!$F$15:$J$15</c:f>
              <c:numCache>
                <c:formatCode>0.00%</c:formatCode>
                <c:ptCount val="5"/>
                <c:pt idx="0">
                  <c:v>0.3462174779978</c:v>
                </c:pt>
                <c:pt idx="1">
                  <c:v>0.716531645145065</c:v>
                </c:pt>
                <c:pt idx="2">
                  <c:v>0.707350919226538</c:v>
                </c:pt>
                <c:pt idx="3">
                  <c:v>0.862152188055344</c:v>
                </c:pt>
                <c:pt idx="4">
                  <c:v>0.862659727511213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'Balanced Accuracy'!$E$16</c:f>
              <c:strCache>
                <c:ptCount val="1"/>
                <c:pt idx="0">
                  <c:v>CBR11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Accuracy'!$F$16:$J$16</c:f>
              <c:numCache>
                <c:formatCode>0.00%</c:formatCode>
                <c:ptCount val="5"/>
                <c:pt idx="0">
                  <c:v>0.639058595032815</c:v>
                </c:pt>
                <c:pt idx="1">
                  <c:v>0.790451405059248</c:v>
                </c:pt>
                <c:pt idx="2">
                  <c:v>0.783996521023731</c:v>
                </c:pt>
                <c:pt idx="3">
                  <c:v>0.815886780262375</c:v>
                </c:pt>
                <c:pt idx="4">
                  <c:v>0.87447283699823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'Balanced Accuracy'!$E$17</c:f>
              <c:strCache>
                <c:ptCount val="1"/>
                <c:pt idx="0">
                  <c:v>CBR14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Accuracy'!$F$17:$J$17</c:f>
              <c:numCache>
                <c:formatCode>0.00%</c:formatCode>
                <c:ptCount val="5"/>
                <c:pt idx="0">
                  <c:v>0.782364818554051</c:v>
                </c:pt>
                <c:pt idx="1">
                  <c:v>0.745585440625725</c:v>
                </c:pt>
                <c:pt idx="2">
                  <c:v>0.660841710613052</c:v>
                </c:pt>
                <c:pt idx="3">
                  <c:v>0.963140930298046</c:v>
                </c:pt>
                <c:pt idx="4">
                  <c:v>0.987810122459661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'Balanced Accuracy'!$E$18</c:f>
              <c:strCache>
                <c:ptCount val="1"/>
                <c:pt idx="0">
                  <c:v>CBR15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Accuracy'!$F$18:$J$18</c:f>
              <c:numCache>
                <c:formatCode>0.00%</c:formatCode>
                <c:ptCount val="5"/>
                <c:pt idx="0">
                  <c:v>0.622455709679777</c:v>
                </c:pt>
                <c:pt idx="1">
                  <c:v>0.933107667988826</c:v>
                </c:pt>
                <c:pt idx="2">
                  <c:v>0.936512264952699</c:v>
                </c:pt>
                <c:pt idx="3">
                  <c:v>0.958391883475298</c:v>
                </c:pt>
                <c:pt idx="4">
                  <c:v>0.974304483674896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'Balanced Accuracy'!$E$19</c:f>
              <c:strCache>
                <c:ptCount val="1"/>
                <c:pt idx="0">
                  <c:v>CBR16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Accuracy'!$F$19:$J$19</c:f>
              <c:numCache>
                <c:formatCode>0.00%</c:formatCode>
                <c:ptCount val="5"/>
                <c:pt idx="0">
                  <c:v>0.532805373974489</c:v>
                </c:pt>
                <c:pt idx="1">
                  <c:v>0.543459209486738</c:v>
                </c:pt>
                <c:pt idx="2">
                  <c:v>0.509372700825828</c:v>
                </c:pt>
                <c:pt idx="3">
                  <c:v>0.652760037438411</c:v>
                </c:pt>
                <c:pt idx="4">
                  <c:v>0.630005042693175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'Balanced Accuracy'!$E$20</c:f>
              <c:strCache>
                <c:ptCount val="1"/>
                <c:pt idx="0">
                  <c:v>CBR19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Accuracy'!$F$20:$J$20</c:f>
              <c:numCache>
                <c:formatCode>0.00%</c:formatCode>
                <c:ptCount val="5"/>
                <c:pt idx="0">
                  <c:v>0.573076159787925</c:v>
                </c:pt>
                <c:pt idx="1">
                  <c:v>0.943349182733944</c:v>
                </c:pt>
                <c:pt idx="2">
                  <c:v>0.853207068421774</c:v>
                </c:pt>
                <c:pt idx="3">
                  <c:v>0.76419584533114</c:v>
                </c:pt>
                <c:pt idx="4">
                  <c:v>0.868241235888295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68000"/>
        <c:axId val="2145871152"/>
      </c:lineChart>
      <c:catAx>
        <c:axId val="214586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71152"/>
        <c:crosses val="autoZero"/>
        <c:auto val="1"/>
        <c:lblAlgn val="ctr"/>
        <c:lblOffset val="100"/>
        <c:noMultiLvlLbl val="0"/>
      </c:catAx>
      <c:valAx>
        <c:axId val="21458711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6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Accuracies</a:t>
            </a:r>
            <a:r>
              <a:rPr lang="en-US" baseline="0"/>
              <a:t> by Activity for 3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'Confusion Matrices'!$K$2</c:f>
              <c:strCache>
                <c:ptCount val="1"/>
                <c:pt idx="0">
                  <c:v>Personal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'Confusion Matrices'!$J$3:$J$7</c:f>
              <c:strCache>
                <c:ptCount val="5"/>
                <c:pt idx="0">
                  <c:v>Sitting</c:v>
                </c:pt>
                <c:pt idx="1">
                  <c:v>Stairs Dw</c:v>
                </c:pt>
                <c:pt idx="2">
                  <c:v>Stairs Up</c:v>
                </c:pt>
                <c:pt idx="3">
                  <c:v>Standing</c:v>
                </c:pt>
                <c:pt idx="4">
                  <c:v>Walking</c:v>
                </c:pt>
              </c:strCache>
            </c:strRef>
          </c:cat>
          <c:val>
            <c:numRef>
              <c:f>'Confusion Matrices'!$K$3:$K$7</c:f>
              <c:numCache>
                <c:formatCode>General</c:formatCode>
                <c:ptCount val="5"/>
                <c:pt idx="0">
                  <c:v>0.920479041916168</c:v>
                </c:pt>
                <c:pt idx="1">
                  <c:v>0.402439024390244</c:v>
                </c:pt>
                <c:pt idx="2">
                  <c:v>0.384787472035794</c:v>
                </c:pt>
                <c:pt idx="3">
                  <c:v>0.796042989741085</c:v>
                </c:pt>
                <c:pt idx="4">
                  <c:v>0.904078888390856</c:v>
                </c:pt>
              </c:numCache>
            </c:numRef>
          </c:val>
        </c:ser>
        <c:ser>
          <c:idx val="1"/>
          <c:order val="1"/>
          <c:tx>
            <c:strRef>
              <c:f>'Confusion Matrices'!$L$2</c:f>
              <c:strCache>
                <c:ptCount val="1"/>
                <c:pt idx="0">
                  <c:v>Global Patient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'Confusion Matrices'!$J$3:$J$7</c:f>
              <c:strCache>
                <c:ptCount val="5"/>
                <c:pt idx="0">
                  <c:v>Sitting</c:v>
                </c:pt>
                <c:pt idx="1">
                  <c:v>Stairs Dw</c:v>
                </c:pt>
                <c:pt idx="2">
                  <c:v>Stairs Up</c:v>
                </c:pt>
                <c:pt idx="3">
                  <c:v>Standing</c:v>
                </c:pt>
                <c:pt idx="4">
                  <c:v>Walking</c:v>
                </c:pt>
              </c:strCache>
            </c:strRef>
          </c:cat>
          <c:val>
            <c:numRef>
              <c:f>'Confusion Matrices'!$L$3:$L$7</c:f>
              <c:numCache>
                <c:formatCode>General</c:formatCode>
                <c:ptCount val="5"/>
                <c:pt idx="0">
                  <c:v>0.867435158501441</c:v>
                </c:pt>
                <c:pt idx="1">
                  <c:v>0.163414634146341</c:v>
                </c:pt>
                <c:pt idx="2">
                  <c:v>0.0246085011185682</c:v>
                </c:pt>
                <c:pt idx="3">
                  <c:v>0.780249327792716</c:v>
                </c:pt>
                <c:pt idx="4">
                  <c:v>0.907502799552072</c:v>
                </c:pt>
              </c:numCache>
            </c:numRef>
          </c:val>
        </c:ser>
        <c:ser>
          <c:idx val="2"/>
          <c:order val="2"/>
          <c:tx>
            <c:strRef>
              <c:f>'Confusion Matrices'!$M$2</c:f>
              <c:strCache>
                <c:ptCount val="1"/>
                <c:pt idx="0">
                  <c:v>Global Healthy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'Confusion Matrices'!$J$3:$J$7</c:f>
              <c:strCache>
                <c:ptCount val="5"/>
                <c:pt idx="0">
                  <c:v>Sitting</c:v>
                </c:pt>
                <c:pt idx="1">
                  <c:v>Stairs Dw</c:v>
                </c:pt>
                <c:pt idx="2">
                  <c:v>Stairs Up</c:v>
                </c:pt>
                <c:pt idx="3">
                  <c:v>Standing</c:v>
                </c:pt>
                <c:pt idx="4">
                  <c:v>Walking</c:v>
                </c:pt>
              </c:strCache>
            </c:strRef>
          </c:cat>
          <c:val>
            <c:numRef>
              <c:f>'Confusion Matrices'!$M$3:$M$7</c:f>
              <c:numCache>
                <c:formatCode>General</c:formatCode>
                <c:ptCount val="5"/>
                <c:pt idx="0">
                  <c:v>0.881364073006724</c:v>
                </c:pt>
                <c:pt idx="1">
                  <c:v>0.0634146341463415</c:v>
                </c:pt>
                <c:pt idx="2">
                  <c:v>0.47427293064877</c:v>
                </c:pt>
                <c:pt idx="3">
                  <c:v>0.6763627474945</c:v>
                </c:pt>
                <c:pt idx="4">
                  <c:v>0.422172452407615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764928"/>
        <c:axId val="2146768352"/>
      </c:barChart>
      <c:catAx>
        <c:axId val="214676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68352"/>
        <c:crosses val="autoZero"/>
        <c:auto val="1"/>
        <c:lblAlgn val="ctr"/>
        <c:lblOffset val="100"/>
        <c:noMultiLvlLbl val="0"/>
      </c:catAx>
      <c:valAx>
        <c:axId val="21467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4232</xdr:colOff>
      <xdr:row>1</xdr:row>
      <xdr:rowOff>0</xdr:rowOff>
    </xdr:from>
    <xdr:to>
      <xdr:col>16</xdr:col>
      <xdr:colOff>825499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4232</xdr:colOff>
      <xdr:row>21</xdr:row>
      <xdr:rowOff>0</xdr:rowOff>
    </xdr:from>
    <xdr:to>
      <xdr:col>17</xdr:col>
      <xdr:colOff>10583</xdr:colOff>
      <xdr:row>43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16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28"/>
  <sheetViews>
    <sheetView workbookViewId="0">
      <selection activeCell="D27" sqref="D27"/>
    </sheetView>
  </sheetViews>
  <sheetFormatPr baseColWidth="10" defaultRowHeight="16" x14ac:dyDescent="0.2"/>
  <cols>
    <col min="2" max="2" width="6.5" customWidth="1"/>
    <col min="3" max="3" width="7" customWidth="1"/>
    <col min="4" max="4" width="32.5" customWidth="1"/>
  </cols>
  <sheetData>
    <row r="1" spans="1:4" x14ac:dyDescent="0.2">
      <c r="B1" s="20" t="s">
        <v>63</v>
      </c>
      <c r="C1" s="20" t="s">
        <v>60</v>
      </c>
      <c r="D1" s="20" t="s">
        <v>61</v>
      </c>
    </row>
    <row r="2" spans="1:4" x14ac:dyDescent="0.2">
      <c r="A2" s="14" t="s">
        <v>2</v>
      </c>
      <c r="B2" s="21" t="s">
        <v>62</v>
      </c>
      <c r="C2" s="21">
        <v>66</v>
      </c>
    </row>
    <row r="3" spans="1:4" x14ac:dyDescent="0.2">
      <c r="A3" s="19" t="s">
        <v>3</v>
      </c>
      <c r="B3" s="21" t="s">
        <v>64</v>
      </c>
      <c r="C3" s="21">
        <v>61</v>
      </c>
    </row>
    <row r="4" spans="1:4" x14ac:dyDescent="0.2">
      <c r="A4" s="14" t="s">
        <v>4</v>
      </c>
      <c r="B4" s="21" t="s">
        <v>62</v>
      </c>
      <c r="C4" s="21">
        <v>41</v>
      </c>
    </row>
    <row r="5" spans="1:4" x14ac:dyDescent="0.2">
      <c r="A5" s="14" t="s">
        <v>8</v>
      </c>
      <c r="B5" s="21" t="s">
        <v>62</v>
      </c>
      <c r="C5" s="21">
        <v>65</v>
      </c>
    </row>
    <row r="6" spans="1:4" x14ac:dyDescent="0.2">
      <c r="A6" s="19" t="s">
        <v>32</v>
      </c>
      <c r="B6" s="21" t="s">
        <v>64</v>
      </c>
      <c r="C6" s="21">
        <v>43</v>
      </c>
    </row>
    <row r="7" spans="1:4" x14ac:dyDescent="0.2">
      <c r="A7" s="19" t="s">
        <v>5</v>
      </c>
      <c r="B7" s="21" t="s">
        <v>62</v>
      </c>
      <c r="C7" s="21">
        <v>36</v>
      </c>
    </row>
    <row r="8" spans="1:4" x14ac:dyDescent="0.2">
      <c r="A8" s="19" t="s">
        <v>31</v>
      </c>
      <c r="B8" s="21"/>
      <c r="C8" s="21"/>
    </row>
    <row r="9" spans="1:4" x14ac:dyDescent="0.2">
      <c r="A9" s="14" t="s">
        <v>6</v>
      </c>
      <c r="B9" s="21" t="s">
        <v>62</v>
      </c>
      <c r="C9" s="21">
        <v>57</v>
      </c>
    </row>
    <row r="10" spans="1:4" x14ac:dyDescent="0.2">
      <c r="A10" s="19" t="s">
        <v>26</v>
      </c>
      <c r="B10" s="21" t="s">
        <v>62</v>
      </c>
      <c r="C10" s="21">
        <v>68</v>
      </c>
    </row>
    <row r="11" spans="1:4" x14ac:dyDescent="0.2">
      <c r="A11" s="14" t="s">
        <v>7</v>
      </c>
      <c r="B11" s="21" t="s">
        <v>64</v>
      </c>
      <c r="C11" s="21">
        <v>44</v>
      </c>
    </row>
    <row r="12" spans="1:4" x14ac:dyDescent="0.2">
      <c r="C12">
        <f>AVERAGE(C2:C11)</f>
        <v>53.444444444444443</v>
      </c>
    </row>
    <row r="13" spans="1:4" x14ac:dyDescent="0.2">
      <c r="C13">
        <f>STDEV(C2:C11)</f>
        <v>12.400716825158852</v>
      </c>
    </row>
    <row r="16" spans="1:4" x14ac:dyDescent="0.2">
      <c r="A16" s="14" t="s">
        <v>35</v>
      </c>
      <c r="B16" s="21" t="s">
        <v>64</v>
      </c>
      <c r="C16" s="21">
        <v>42</v>
      </c>
    </row>
    <row r="17" spans="1:3" x14ac:dyDescent="0.2">
      <c r="A17" s="14" t="s">
        <v>36</v>
      </c>
      <c r="B17" s="21" t="s">
        <v>64</v>
      </c>
      <c r="C17" s="21">
        <v>67</v>
      </c>
    </row>
    <row r="18" spans="1:3" x14ac:dyDescent="0.2">
      <c r="A18" s="14" t="s">
        <v>37</v>
      </c>
      <c r="B18" s="21" t="s">
        <v>64</v>
      </c>
      <c r="C18" s="21">
        <v>63</v>
      </c>
    </row>
    <row r="19" spans="1:3" x14ac:dyDescent="0.2">
      <c r="A19" s="14" t="s">
        <v>39</v>
      </c>
      <c r="B19" s="21" t="s">
        <v>64</v>
      </c>
      <c r="C19" s="21">
        <v>19</v>
      </c>
    </row>
    <row r="20" spans="1:3" x14ac:dyDescent="0.2">
      <c r="A20" s="14" t="s">
        <v>38</v>
      </c>
      <c r="B20" s="21" t="s">
        <v>62</v>
      </c>
      <c r="C20" s="21">
        <v>21</v>
      </c>
    </row>
    <row r="21" spans="1:3" x14ac:dyDescent="0.2">
      <c r="A21" s="14" t="s">
        <v>40</v>
      </c>
      <c r="B21" s="21" t="s">
        <v>62</v>
      </c>
      <c r="C21" s="21">
        <v>35</v>
      </c>
    </row>
    <row r="22" spans="1:3" x14ac:dyDescent="0.2">
      <c r="A22" s="14" t="s">
        <v>41</v>
      </c>
      <c r="B22" s="21" t="s">
        <v>62</v>
      </c>
      <c r="C22" s="21">
        <v>36</v>
      </c>
    </row>
    <row r="23" spans="1:3" x14ac:dyDescent="0.2">
      <c r="A23" s="14" t="s">
        <v>42</v>
      </c>
      <c r="B23" s="21" t="s">
        <v>64</v>
      </c>
      <c r="C23" s="21">
        <v>62</v>
      </c>
    </row>
    <row r="24" spans="1:3" x14ac:dyDescent="0.2">
      <c r="A24" s="14" t="s">
        <v>43</v>
      </c>
      <c r="B24" s="21" t="s">
        <v>62</v>
      </c>
      <c r="C24" s="21">
        <v>69</v>
      </c>
    </row>
    <row r="25" spans="1:3" x14ac:dyDescent="0.2">
      <c r="A25" s="14" t="s">
        <v>44</v>
      </c>
      <c r="B25" s="21" t="s">
        <v>62</v>
      </c>
      <c r="C25" s="21">
        <v>55</v>
      </c>
    </row>
    <row r="26" spans="1:3" x14ac:dyDescent="0.2">
      <c r="A26" s="14" t="s">
        <v>45</v>
      </c>
      <c r="B26" s="21" t="s">
        <v>62</v>
      </c>
      <c r="C26" s="21">
        <v>72</v>
      </c>
    </row>
    <row r="27" spans="1:3" x14ac:dyDescent="0.2">
      <c r="C27">
        <f>AVERAGE(C16:C26)</f>
        <v>49.18181818181818</v>
      </c>
    </row>
    <row r="28" spans="1:3" x14ac:dyDescent="0.2">
      <c r="C28">
        <f>STDEV(C16:C26)</f>
        <v>19.36914134296191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74"/>
  <sheetViews>
    <sheetView zoomScale="120" zoomScaleNormal="120" zoomScalePageLayoutView="120" workbookViewId="0">
      <selection activeCell="H7" sqref="H7"/>
    </sheetView>
  </sheetViews>
  <sheetFormatPr baseColWidth="10" defaultRowHeight="16" x14ac:dyDescent="0.2"/>
  <cols>
    <col min="1" max="1" width="7.33203125" style="3" customWidth="1"/>
    <col min="2" max="2" width="10.83203125" style="5"/>
    <col min="3" max="3" width="22.5" style="5" customWidth="1"/>
    <col min="4" max="4" width="5.33203125" style="3" customWidth="1"/>
    <col min="5" max="9" width="10.5" style="3" customWidth="1"/>
    <col min="10" max="10" width="9.5" style="3" customWidth="1"/>
    <col min="11" max="11" width="5.33203125" style="3" customWidth="1"/>
    <col min="12" max="15" width="10.83203125" style="3"/>
    <col min="16" max="16" width="10.83203125" style="3" customWidth="1"/>
    <col min="17" max="16384" width="10.83203125" style="3"/>
  </cols>
  <sheetData>
    <row r="1" spans="1:10" ht="17" thickBot="1" x14ac:dyDescent="0.25">
      <c r="A1" s="34" t="s">
        <v>75</v>
      </c>
      <c r="B1" s="35"/>
      <c r="C1" s="44"/>
    </row>
    <row r="2" spans="1:10" ht="16" customHeight="1" thickBot="1" x14ac:dyDescent="0.25">
      <c r="A2" s="13"/>
      <c r="B2" s="8" t="s">
        <v>0</v>
      </c>
      <c r="C2" s="39" t="s">
        <v>1</v>
      </c>
      <c r="E2" s="58" t="s">
        <v>14</v>
      </c>
      <c r="F2" s="59"/>
      <c r="G2" s="59"/>
      <c r="H2" s="59"/>
      <c r="I2" s="59"/>
      <c r="J2" s="60"/>
    </row>
    <row r="3" spans="1:10" x14ac:dyDescent="0.2">
      <c r="A3" s="14" t="s">
        <v>2</v>
      </c>
      <c r="B3" s="9">
        <v>0.770121729359038</v>
      </c>
      <c r="C3" s="40"/>
      <c r="F3" s="36" t="s">
        <v>9</v>
      </c>
      <c r="G3" s="36" t="s">
        <v>33</v>
      </c>
      <c r="H3" s="36" t="s">
        <v>65</v>
      </c>
    </row>
    <row r="4" spans="1:10" x14ac:dyDescent="0.2">
      <c r="A4" s="14" t="s">
        <v>3</v>
      </c>
      <c r="B4" s="9">
        <v>0.54276170369142396</v>
      </c>
      <c r="C4" s="40"/>
      <c r="E4" s="4" t="s">
        <v>25</v>
      </c>
      <c r="F4" s="2">
        <f>B73</f>
        <v>0.53241530871537801</v>
      </c>
      <c r="G4" s="2">
        <f>B74/SQRT(10)</f>
        <v>4.2375283958373158E-2</v>
      </c>
      <c r="H4" s="2">
        <f>MEDIAN(F11:F20)</f>
        <v>0.54348439404869553</v>
      </c>
    </row>
    <row r="5" spans="1:10" x14ac:dyDescent="0.2">
      <c r="A5" s="14" t="s">
        <v>4</v>
      </c>
      <c r="B5" s="9">
        <v>0.73658722821846301</v>
      </c>
      <c r="C5" s="41"/>
      <c r="E5" s="4" t="s">
        <v>71</v>
      </c>
      <c r="F5" s="2">
        <f>B58</f>
        <v>0.67710692540276518</v>
      </c>
      <c r="G5" s="2">
        <f>B59/SQRT(10)</f>
        <v>5.5216886173638999E-2</v>
      </c>
      <c r="H5" s="2">
        <f>MEDIAN(G11:G20)</f>
        <v>0.65409453587905697</v>
      </c>
    </row>
    <row r="6" spans="1:10" x14ac:dyDescent="0.2">
      <c r="A6" s="14" t="s">
        <v>8</v>
      </c>
      <c r="B6" s="9"/>
      <c r="C6" s="40"/>
      <c r="E6" s="4" t="s">
        <v>24</v>
      </c>
      <c r="F6" s="2">
        <f>B43</f>
        <v>0.68956543646016821</v>
      </c>
      <c r="G6" s="2">
        <f>B44/SQRT(10)</f>
        <v>4.5117391076078789E-2</v>
      </c>
      <c r="H6" s="2">
        <f>MEDIAN(H12:H21)</f>
        <v>0.66084171061305197</v>
      </c>
    </row>
    <row r="7" spans="1:10" x14ac:dyDescent="0.2">
      <c r="A7" s="19" t="s">
        <v>32</v>
      </c>
      <c r="B7" s="9">
        <v>0.88400926631124699</v>
      </c>
      <c r="C7" s="40"/>
      <c r="E7" s="4" t="s">
        <v>68</v>
      </c>
      <c r="F7" s="2">
        <f>B28</f>
        <v>0.7697885969267928</v>
      </c>
      <c r="G7" s="2">
        <f>B29/SQRT(10)</f>
        <v>4.1912427285735472E-2</v>
      </c>
      <c r="H7" s="2">
        <f>MEDIAN(B18:B27)</f>
        <v>0.77765286874724548</v>
      </c>
    </row>
    <row r="8" spans="1:10" x14ac:dyDescent="0.2">
      <c r="A8" s="19" t="s">
        <v>5</v>
      </c>
      <c r="B8" s="9">
        <v>0.84796916022191304</v>
      </c>
      <c r="C8" s="40"/>
      <c r="E8" s="4" t="s">
        <v>72</v>
      </c>
      <c r="F8" s="2">
        <f>B13</f>
        <v>0.79181138163235221</v>
      </c>
      <c r="G8" s="2">
        <f>B14/SQRT(10)</f>
        <v>4.9402580275745019E-2</v>
      </c>
      <c r="H8" s="2">
        <f>MEDIAN(J11:J20)</f>
        <v>0.80566888283427107</v>
      </c>
    </row>
    <row r="9" spans="1:10" x14ac:dyDescent="0.2">
      <c r="A9" s="19" t="s">
        <v>66</v>
      </c>
      <c r="B9" s="9">
        <v>0.96954244381724797</v>
      </c>
      <c r="C9" s="40"/>
    </row>
    <row r="10" spans="1:10" x14ac:dyDescent="0.2">
      <c r="A10" s="19" t="s">
        <v>26</v>
      </c>
      <c r="B10" s="9">
        <v>0.95062506347579601</v>
      </c>
      <c r="C10" s="40"/>
      <c r="F10" s="36" t="s">
        <v>25</v>
      </c>
      <c r="G10" s="36" t="s">
        <v>71</v>
      </c>
      <c r="H10" s="36" t="s">
        <v>24</v>
      </c>
      <c r="I10" s="36" t="s">
        <v>68</v>
      </c>
      <c r="J10" s="36" t="s">
        <v>72</v>
      </c>
    </row>
    <row r="11" spans="1:10" x14ac:dyDescent="0.2">
      <c r="A11" s="14" t="s">
        <v>7</v>
      </c>
      <c r="B11" s="9">
        <v>0.55644460370774695</v>
      </c>
      <c r="C11" s="40"/>
      <c r="E11" s="48" t="s">
        <v>2</v>
      </c>
      <c r="F11" s="38">
        <f t="shared" ref="F11:F20" si="0">B63</f>
        <v>0.467430255062388</v>
      </c>
      <c r="G11" s="38">
        <f t="shared" ref="G11:G20" si="1">B48</f>
        <v>0.53031304633966503</v>
      </c>
      <c r="H11" s="38">
        <f t="shared" ref="H11:H20" si="2">B33</f>
        <v>0.71255450895574102</v>
      </c>
      <c r="I11" s="38">
        <f t="shared" ref="I11:I20" si="3">B18</f>
        <v>0.79110989216335104</v>
      </c>
      <c r="J11" s="45">
        <v>0.74867803815732903</v>
      </c>
    </row>
    <row r="12" spans="1:10" x14ac:dyDescent="0.2">
      <c r="A12" s="19" t="s">
        <v>67</v>
      </c>
      <c r="B12" s="9">
        <v>0.86824123588829505</v>
      </c>
      <c r="C12" s="40"/>
      <c r="E12" s="48" t="s">
        <v>3</v>
      </c>
      <c r="F12" s="38">
        <f t="shared" si="0"/>
        <v>0.35186343775126599</v>
      </c>
      <c r="G12" s="38">
        <f t="shared" si="1"/>
        <v>0.46724777383657401</v>
      </c>
      <c r="H12" s="38">
        <f t="shared" si="2"/>
        <v>0.48330792390281302</v>
      </c>
      <c r="I12" s="38">
        <f t="shared" si="3"/>
        <v>0.661895004113084</v>
      </c>
      <c r="J12" s="45">
        <v>0.48414442632869298</v>
      </c>
    </row>
    <row r="13" spans="1:10" x14ac:dyDescent="0.2">
      <c r="A13" s="15" t="s">
        <v>9</v>
      </c>
      <c r="B13" s="11">
        <f>AVERAGE(B3:B12)</f>
        <v>0.79181138163235221</v>
      </c>
      <c r="C13" s="42"/>
      <c r="E13" s="48" t="s">
        <v>4</v>
      </c>
      <c r="F13" s="38">
        <f t="shared" si="0"/>
        <v>0.45471784519036701</v>
      </c>
      <c r="G13" s="38">
        <f t="shared" si="1"/>
        <v>0.50936645619881904</v>
      </c>
      <c r="H13" s="38">
        <f t="shared" si="2"/>
        <v>0.64986096844451202</v>
      </c>
      <c r="I13" s="38">
        <f t="shared" si="3"/>
        <v>0.62498250092264795</v>
      </c>
      <c r="J13" s="46">
        <v>0.71123407526946003</v>
      </c>
    </row>
    <row r="14" spans="1:10" x14ac:dyDescent="0.2">
      <c r="A14" s="15" t="s">
        <v>10</v>
      </c>
      <c r="B14" s="11">
        <f>STDEV(B3:B12)</f>
        <v>0.1562246759606635</v>
      </c>
      <c r="C14" s="42"/>
      <c r="E14" s="48" t="s">
        <v>8</v>
      </c>
      <c r="F14" s="38">
        <f t="shared" si="0"/>
        <v>0.55416341412290204</v>
      </c>
      <c r="G14" s="38">
        <f t="shared" si="1"/>
        <v>0.59165742661304899</v>
      </c>
      <c r="H14" s="38">
        <f t="shared" si="2"/>
        <v>0.59864977823499399</v>
      </c>
      <c r="I14" s="38">
        <f t="shared" si="3"/>
        <v>0.60337090720823205</v>
      </c>
      <c r="J14" s="47">
        <v>0.61083444976850998</v>
      </c>
    </row>
    <row r="15" spans="1:10" ht="17" thickBot="1" x14ac:dyDescent="0.25">
      <c r="A15" s="13"/>
      <c r="B15" s="10"/>
      <c r="C15" s="40"/>
      <c r="E15" s="49" t="s">
        <v>32</v>
      </c>
      <c r="F15" s="38">
        <f t="shared" si="0"/>
        <v>0.3462174779978</v>
      </c>
      <c r="G15" s="38">
        <f t="shared" si="1"/>
        <v>0.71653164514506495</v>
      </c>
      <c r="H15" s="38">
        <f t="shared" si="2"/>
        <v>0.70735091922653803</v>
      </c>
      <c r="I15" s="38">
        <f t="shared" si="3"/>
        <v>0.86215218805534399</v>
      </c>
      <c r="J15" s="65">
        <v>0.862659727511213</v>
      </c>
    </row>
    <row r="16" spans="1:10" ht="17" thickBot="1" x14ac:dyDescent="0.25">
      <c r="A16" s="34" t="s">
        <v>74</v>
      </c>
      <c r="B16" s="35"/>
      <c r="C16" s="37"/>
      <c r="E16" s="49" t="s">
        <v>5</v>
      </c>
      <c r="F16" s="38">
        <f t="shared" si="0"/>
        <v>0.63905859503281504</v>
      </c>
      <c r="G16" s="38">
        <f t="shared" si="1"/>
        <v>0.79045140505924805</v>
      </c>
      <c r="H16" s="38">
        <f t="shared" si="2"/>
        <v>0.78399652102373096</v>
      </c>
      <c r="I16" s="38">
        <f t="shared" si="3"/>
        <v>0.81588678026237504</v>
      </c>
      <c r="J16" s="46">
        <v>0.87447283699822997</v>
      </c>
    </row>
    <row r="17" spans="1:11" x14ac:dyDescent="0.2">
      <c r="A17" s="13"/>
      <c r="B17" s="8" t="s">
        <v>0</v>
      </c>
      <c r="C17" s="39" t="s">
        <v>1</v>
      </c>
      <c r="E17" s="49" t="s">
        <v>66</v>
      </c>
      <c r="F17" s="38">
        <f t="shared" si="0"/>
        <v>0.78236481855405104</v>
      </c>
      <c r="G17" s="38">
        <f t="shared" si="1"/>
        <v>0.74558544062572496</v>
      </c>
      <c r="H17" s="38">
        <f t="shared" si="2"/>
        <v>0.66084171061305197</v>
      </c>
      <c r="I17" s="38">
        <f t="shared" si="3"/>
        <v>0.96314093029804604</v>
      </c>
      <c r="J17" s="46">
        <v>0.98781012245966104</v>
      </c>
    </row>
    <row r="18" spans="1:11" x14ac:dyDescent="0.2">
      <c r="A18" s="14" t="s">
        <v>2</v>
      </c>
      <c r="B18" s="51">
        <v>0.79110989216335104</v>
      </c>
      <c r="C18" s="40"/>
      <c r="E18" s="49" t="s">
        <v>26</v>
      </c>
      <c r="F18" s="38">
        <f t="shared" si="0"/>
        <v>0.62245570967977704</v>
      </c>
      <c r="G18" s="38">
        <f t="shared" si="1"/>
        <v>0.93310766798882605</v>
      </c>
      <c r="H18" s="38">
        <f t="shared" si="2"/>
        <v>0.93651226495269901</v>
      </c>
      <c r="I18" s="38">
        <f t="shared" si="3"/>
        <v>0.95839188347529802</v>
      </c>
      <c r="J18" s="47">
        <v>0.97430448367489597</v>
      </c>
    </row>
    <row r="19" spans="1:11" x14ac:dyDescent="0.2">
      <c r="A19" s="14" t="s">
        <v>3</v>
      </c>
      <c r="B19" s="51">
        <v>0.661895004113084</v>
      </c>
      <c r="C19" s="40"/>
      <c r="E19" s="48" t="s">
        <v>7</v>
      </c>
      <c r="F19" s="38">
        <f t="shared" si="0"/>
        <v>0.53280537397448902</v>
      </c>
      <c r="G19" s="38">
        <f t="shared" si="1"/>
        <v>0.54345920948673798</v>
      </c>
      <c r="H19" s="38">
        <f t="shared" si="2"/>
        <v>0.50937270082582797</v>
      </c>
      <c r="I19" s="38">
        <f t="shared" si="3"/>
        <v>0.65276003743841104</v>
      </c>
      <c r="J19" s="47">
        <v>0.63000504269317503</v>
      </c>
    </row>
    <row r="20" spans="1:11" x14ac:dyDescent="0.2">
      <c r="A20" s="14" t="s">
        <v>4</v>
      </c>
      <c r="B20" s="51">
        <v>0.62498250092264795</v>
      </c>
      <c r="C20" s="41"/>
      <c r="E20" s="49" t="s">
        <v>67</v>
      </c>
      <c r="F20" s="38">
        <f t="shared" si="0"/>
        <v>0.57307615978792503</v>
      </c>
      <c r="G20" s="38">
        <f t="shared" si="1"/>
        <v>0.94334918273394397</v>
      </c>
      <c r="H20" s="38">
        <f t="shared" si="2"/>
        <v>0.85320706842177396</v>
      </c>
      <c r="I20" s="38">
        <f t="shared" si="3"/>
        <v>0.76419584533114004</v>
      </c>
      <c r="J20" s="46">
        <v>0.86824123588829505</v>
      </c>
    </row>
    <row r="21" spans="1:11" x14ac:dyDescent="0.2">
      <c r="A21" s="14" t="s">
        <v>8</v>
      </c>
      <c r="B21" s="51">
        <v>0.60337090720823205</v>
      </c>
      <c r="C21" s="40"/>
    </row>
    <row r="22" spans="1:11" x14ac:dyDescent="0.2">
      <c r="A22" s="19" t="s">
        <v>32</v>
      </c>
      <c r="B22" s="51">
        <v>0.86215218805534399</v>
      </c>
      <c r="C22" s="40"/>
    </row>
    <row r="23" spans="1:11" ht="17" thickBot="1" x14ac:dyDescent="0.25">
      <c r="A23" s="19" t="s">
        <v>5</v>
      </c>
      <c r="B23" s="51">
        <v>0.81588678026237504</v>
      </c>
      <c r="C23" s="40"/>
    </row>
    <row r="24" spans="1:11" ht="17" thickBot="1" x14ac:dyDescent="0.25">
      <c r="A24" s="19" t="s">
        <v>66</v>
      </c>
      <c r="B24" s="51">
        <v>0.96314093029804604</v>
      </c>
      <c r="C24" s="40"/>
      <c r="E24" s="58" t="s">
        <v>76</v>
      </c>
      <c r="F24" s="59"/>
      <c r="G24" s="59"/>
      <c r="H24" s="59"/>
      <c r="I24" s="59"/>
      <c r="J24" s="60"/>
    </row>
    <row r="25" spans="1:11" x14ac:dyDescent="0.2">
      <c r="A25" s="19" t="s">
        <v>26</v>
      </c>
      <c r="B25" s="51">
        <v>0.95839188347529802</v>
      </c>
      <c r="C25" s="40"/>
      <c r="E25" s="6"/>
      <c r="G25" s="6"/>
      <c r="H25" s="6"/>
      <c r="I25" s="6"/>
      <c r="J25" s="6"/>
      <c r="K25" s="18"/>
    </row>
    <row r="26" spans="1:11" x14ac:dyDescent="0.2">
      <c r="A26" s="14" t="s">
        <v>7</v>
      </c>
      <c r="B26" s="51">
        <v>0.65276003743841104</v>
      </c>
      <c r="C26" s="40"/>
      <c r="E26" s="6"/>
      <c r="G26" s="6"/>
      <c r="H26" s="6"/>
      <c r="I26" s="6"/>
      <c r="J26" s="6"/>
      <c r="K26" s="18"/>
    </row>
    <row r="27" spans="1:11" x14ac:dyDescent="0.2">
      <c r="A27" s="19" t="s">
        <v>67</v>
      </c>
      <c r="B27" s="51">
        <v>0.76419584533114004</v>
      </c>
      <c r="C27" s="40"/>
      <c r="E27" s="6"/>
      <c r="G27" s="6"/>
      <c r="H27" s="6"/>
      <c r="I27" s="6"/>
      <c r="J27" s="6"/>
      <c r="K27" s="18"/>
    </row>
    <row r="28" spans="1:11" x14ac:dyDescent="0.2">
      <c r="A28" s="15" t="s">
        <v>9</v>
      </c>
      <c r="B28" s="11">
        <f>AVERAGE(B18:B27)</f>
        <v>0.7697885969267928</v>
      </c>
      <c r="C28" s="42"/>
      <c r="E28" s="6"/>
      <c r="G28" s="6"/>
      <c r="H28" s="6"/>
      <c r="I28" s="6"/>
      <c r="J28" s="6"/>
      <c r="K28" s="18"/>
    </row>
    <row r="29" spans="1:11" x14ac:dyDescent="0.2">
      <c r="A29" s="15" t="s">
        <v>10</v>
      </c>
      <c r="B29" s="11">
        <f>STDEV(B18:B27)</f>
        <v>0.13253873248911291</v>
      </c>
      <c r="C29" s="42"/>
      <c r="E29" s="6"/>
      <c r="G29" s="6"/>
      <c r="H29" s="6"/>
      <c r="I29" s="6"/>
      <c r="J29" s="6"/>
      <c r="K29" s="18"/>
    </row>
    <row r="30" spans="1:11" ht="17" thickBot="1" x14ac:dyDescent="0.25">
      <c r="A30" s="13"/>
      <c r="B30" s="10"/>
      <c r="C30" s="40"/>
      <c r="E30" s="6"/>
      <c r="G30" s="6"/>
      <c r="H30" s="6"/>
      <c r="I30" s="6"/>
      <c r="J30" s="6"/>
      <c r="K30" s="18"/>
    </row>
    <row r="31" spans="1:11" ht="17" thickBot="1" x14ac:dyDescent="0.25">
      <c r="A31" s="34" t="s">
        <v>73</v>
      </c>
      <c r="B31" s="35"/>
      <c r="C31" s="37"/>
      <c r="E31" s="6"/>
      <c r="G31" s="6"/>
      <c r="H31" s="6"/>
      <c r="I31" s="6"/>
      <c r="J31" s="6"/>
      <c r="K31" s="18"/>
    </row>
    <row r="32" spans="1:11" x14ac:dyDescent="0.2">
      <c r="A32" s="13"/>
      <c r="B32" s="8" t="s">
        <v>0</v>
      </c>
      <c r="C32" s="39" t="s">
        <v>1</v>
      </c>
      <c r="E32" s="6"/>
      <c r="G32" s="6"/>
      <c r="H32" s="6"/>
      <c r="I32" s="6"/>
      <c r="J32" s="6"/>
      <c r="K32" s="18"/>
    </row>
    <row r="33" spans="1:11" x14ac:dyDescent="0.2">
      <c r="A33" s="14" t="s">
        <v>2</v>
      </c>
      <c r="B33" s="51">
        <v>0.71255450895574102</v>
      </c>
      <c r="C33" s="40"/>
      <c r="E33" s="6"/>
      <c r="G33" s="6"/>
      <c r="H33" s="6"/>
      <c r="I33" s="6"/>
      <c r="J33" s="6"/>
      <c r="K33" s="18"/>
    </row>
    <row r="34" spans="1:11" x14ac:dyDescent="0.2">
      <c r="A34" s="14" t="s">
        <v>3</v>
      </c>
      <c r="B34" s="51">
        <v>0.48330792390281302</v>
      </c>
      <c r="C34" s="40"/>
      <c r="E34" s="6"/>
      <c r="G34" s="6"/>
      <c r="H34" s="6"/>
      <c r="I34" s="6"/>
      <c r="J34" s="6"/>
      <c r="K34" s="18"/>
    </row>
    <row r="35" spans="1:11" x14ac:dyDescent="0.2">
      <c r="A35" s="14" t="s">
        <v>4</v>
      </c>
      <c r="B35" s="51">
        <v>0.64986096844451202</v>
      </c>
      <c r="C35" s="41"/>
      <c r="E35" s="6"/>
      <c r="G35" s="6"/>
      <c r="H35" s="6"/>
      <c r="I35" s="6"/>
      <c r="J35" s="6"/>
      <c r="K35" s="18"/>
    </row>
    <row r="36" spans="1:11" x14ac:dyDescent="0.2">
      <c r="A36" s="14" t="s">
        <v>8</v>
      </c>
      <c r="B36" s="51">
        <v>0.59864977823499399</v>
      </c>
      <c r="C36" s="40"/>
      <c r="E36" s="6"/>
      <c r="G36" s="6"/>
      <c r="H36" s="6"/>
      <c r="I36" s="6"/>
      <c r="J36" s="6"/>
      <c r="K36" s="18"/>
    </row>
    <row r="37" spans="1:11" x14ac:dyDescent="0.2">
      <c r="A37" s="19" t="s">
        <v>32</v>
      </c>
      <c r="B37" s="51">
        <v>0.70735091922653803</v>
      </c>
      <c r="C37" s="40"/>
      <c r="E37" s="6"/>
      <c r="G37" s="6"/>
      <c r="H37" s="6"/>
      <c r="I37" s="6"/>
      <c r="J37" s="6"/>
      <c r="K37" s="18"/>
    </row>
    <row r="38" spans="1:11" x14ac:dyDescent="0.2">
      <c r="A38" s="19" t="s">
        <v>5</v>
      </c>
      <c r="B38" s="51">
        <v>0.78399652102373096</v>
      </c>
      <c r="C38" s="40"/>
      <c r="I38"/>
      <c r="J38"/>
      <c r="K38" s="18"/>
    </row>
    <row r="39" spans="1:11" x14ac:dyDescent="0.2">
      <c r="A39" s="19" t="s">
        <v>66</v>
      </c>
      <c r="B39" s="51">
        <v>0.66084171061305197</v>
      </c>
      <c r="C39" s="40"/>
      <c r="I39"/>
      <c r="J39"/>
      <c r="K39" s="18"/>
    </row>
    <row r="40" spans="1:11" x14ac:dyDescent="0.2">
      <c r="A40" s="19" t="s">
        <v>26</v>
      </c>
      <c r="B40" s="51">
        <v>0.93651226495269901</v>
      </c>
      <c r="C40" s="40"/>
      <c r="I40"/>
      <c r="J40"/>
    </row>
    <row r="41" spans="1:11" x14ac:dyDescent="0.2">
      <c r="A41" s="14" t="s">
        <v>7</v>
      </c>
      <c r="B41" s="51">
        <v>0.50937270082582797</v>
      </c>
      <c r="C41" s="40"/>
      <c r="I41"/>
      <c r="J41"/>
    </row>
    <row r="42" spans="1:11" x14ac:dyDescent="0.2">
      <c r="A42" s="19" t="s">
        <v>67</v>
      </c>
      <c r="B42" s="51">
        <v>0.85320706842177396</v>
      </c>
      <c r="C42" s="40"/>
    </row>
    <row r="43" spans="1:11" x14ac:dyDescent="0.2">
      <c r="A43" s="15" t="s">
        <v>9</v>
      </c>
      <c r="B43" s="11">
        <f>AVERAGE(B33:B42)</f>
        <v>0.68956543646016821</v>
      </c>
      <c r="C43" s="42"/>
    </row>
    <row r="44" spans="1:11" x14ac:dyDescent="0.2">
      <c r="A44" s="15" t="s">
        <v>10</v>
      </c>
      <c r="B44" s="11">
        <f>STDEV(B33:B42)</f>
        <v>0.14267371788496416</v>
      </c>
      <c r="C44" s="42"/>
    </row>
    <row r="45" spans="1:11" ht="17" thickBot="1" x14ac:dyDescent="0.25">
      <c r="A45" s="13"/>
      <c r="B45" s="10"/>
      <c r="C45" s="40"/>
    </row>
    <row r="46" spans="1:11" ht="17" thickBot="1" x14ac:dyDescent="0.25">
      <c r="A46" s="34" t="s">
        <v>70</v>
      </c>
      <c r="B46" s="35"/>
      <c r="C46" s="37"/>
    </row>
    <row r="47" spans="1:11" x14ac:dyDescent="0.2">
      <c r="A47" s="13"/>
      <c r="B47" s="8" t="s">
        <v>0</v>
      </c>
      <c r="C47" s="39" t="s">
        <v>1</v>
      </c>
    </row>
    <row r="48" spans="1:11" x14ac:dyDescent="0.2">
      <c r="A48" s="14" t="s">
        <v>2</v>
      </c>
      <c r="B48" s="51">
        <v>0.53031304633966503</v>
      </c>
      <c r="C48" s="40"/>
    </row>
    <row r="49" spans="1:3" x14ac:dyDescent="0.2">
      <c r="A49" s="14" t="s">
        <v>3</v>
      </c>
      <c r="B49" s="51">
        <v>0.46724777383657401</v>
      </c>
      <c r="C49" s="40"/>
    </row>
    <row r="50" spans="1:3" x14ac:dyDescent="0.2">
      <c r="A50" s="14" t="s">
        <v>4</v>
      </c>
      <c r="B50" s="51">
        <v>0.50936645619881904</v>
      </c>
      <c r="C50" s="40"/>
    </row>
    <row r="51" spans="1:3" x14ac:dyDescent="0.2">
      <c r="A51" s="14" t="s">
        <v>8</v>
      </c>
      <c r="B51" s="51">
        <v>0.59165742661304899</v>
      </c>
      <c r="C51" s="40"/>
    </row>
    <row r="52" spans="1:3" x14ac:dyDescent="0.2">
      <c r="A52" s="19" t="s">
        <v>32</v>
      </c>
      <c r="B52" s="51">
        <v>0.71653164514506495</v>
      </c>
      <c r="C52" s="40"/>
    </row>
    <row r="53" spans="1:3" x14ac:dyDescent="0.2">
      <c r="A53" s="19" t="s">
        <v>5</v>
      </c>
      <c r="B53" s="51">
        <v>0.79045140505924805</v>
      </c>
      <c r="C53" s="40"/>
    </row>
    <row r="54" spans="1:3" x14ac:dyDescent="0.2">
      <c r="A54" s="19" t="s">
        <v>66</v>
      </c>
      <c r="B54" s="51">
        <v>0.74558544062572496</v>
      </c>
      <c r="C54" s="40"/>
    </row>
    <row r="55" spans="1:3" x14ac:dyDescent="0.2">
      <c r="A55" s="19" t="s">
        <v>26</v>
      </c>
      <c r="B55" s="51">
        <v>0.93310766798882605</v>
      </c>
      <c r="C55" s="40"/>
    </row>
    <row r="56" spans="1:3" x14ac:dyDescent="0.2">
      <c r="A56" s="14" t="s">
        <v>7</v>
      </c>
      <c r="B56" s="51">
        <v>0.54345920948673798</v>
      </c>
      <c r="C56" s="40"/>
    </row>
    <row r="57" spans="1:3" x14ac:dyDescent="0.2">
      <c r="A57" s="19" t="s">
        <v>67</v>
      </c>
      <c r="B57" s="51">
        <v>0.94334918273394397</v>
      </c>
      <c r="C57" s="40"/>
    </row>
    <row r="58" spans="1:3" x14ac:dyDescent="0.2">
      <c r="A58" s="15" t="s">
        <v>9</v>
      </c>
      <c r="B58" s="11">
        <f>AVERAGE(B48:B57)</f>
        <v>0.67710692540276518</v>
      </c>
      <c r="C58" s="42"/>
    </row>
    <row r="59" spans="1:3" x14ac:dyDescent="0.2">
      <c r="A59" s="15" t="s">
        <v>10</v>
      </c>
      <c r="B59" s="11">
        <f>STDEV(B48:B57)</f>
        <v>0.17461112561095887</v>
      </c>
      <c r="C59" s="42"/>
    </row>
    <row r="60" spans="1:3" ht="17" thickBot="1" x14ac:dyDescent="0.25">
      <c r="A60" s="13"/>
      <c r="B60" s="10"/>
      <c r="C60" s="40"/>
    </row>
    <row r="61" spans="1:3" ht="17" thickBot="1" x14ac:dyDescent="0.25">
      <c r="A61" s="34" t="s">
        <v>69</v>
      </c>
      <c r="B61" s="35"/>
      <c r="C61" s="37"/>
    </row>
    <row r="62" spans="1:3" x14ac:dyDescent="0.2">
      <c r="A62" s="13"/>
      <c r="B62" s="8" t="s">
        <v>0</v>
      </c>
      <c r="C62" s="39" t="s">
        <v>1</v>
      </c>
    </row>
    <row r="63" spans="1:3" x14ac:dyDescent="0.2">
      <c r="A63" s="14" t="s">
        <v>2</v>
      </c>
      <c r="B63" s="51">
        <v>0.467430255062388</v>
      </c>
      <c r="C63" s="40"/>
    </row>
    <row r="64" spans="1:3" x14ac:dyDescent="0.2">
      <c r="A64" s="14" t="s">
        <v>3</v>
      </c>
      <c r="B64" s="51">
        <v>0.35186343775126599</v>
      </c>
      <c r="C64" s="40"/>
    </row>
    <row r="65" spans="1:3" x14ac:dyDescent="0.2">
      <c r="A65" s="14" t="s">
        <v>4</v>
      </c>
      <c r="B65" s="51">
        <v>0.45471784519036701</v>
      </c>
      <c r="C65" s="40"/>
    </row>
    <row r="66" spans="1:3" x14ac:dyDescent="0.2">
      <c r="A66" s="14" t="s">
        <v>8</v>
      </c>
      <c r="B66" s="51">
        <v>0.55416341412290204</v>
      </c>
      <c r="C66" s="40"/>
    </row>
    <row r="67" spans="1:3" x14ac:dyDescent="0.2">
      <c r="A67" s="19" t="s">
        <v>32</v>
      </c>
      <c r="B67" s="51">
        <v>0.3462174779978</v>
      </c>
      <c r="C67" s="40"/>
    </row>
    <row r="68" spans="1:3" x14ac:dyDescent="0.2">
      <c r="A68" s="19" t="s">
        <v>5</v>
      </c>
      <c r="B68" s="51">
        <v>0.63905859503281504</v>
      </c>
      <c r="C68" s="40"/>
    </row>
    <row r="69" spans="1:3" x14ac:dyDescent="0.2">
      <c r="A69" s="19" t="s">
        <v>66</v>
      </c>
      <c r="B69" s="51">
        <v>0.78236481855405104</v>
      </c>
      <c r="C69" s="40"/>
    </row>
    <row r="70" spans="1:3" x14ac:dyDescent="0.2">
      <c r="A70" s="19" t="s">
        <v>26</v>
      </c>
      <c r="B70" s="51">
        <v>0.62245570967977704</v>
      </c>
      <c r="C70" s="40"/>
    </row>
    <row r="71" spans="1:3" x14ac:dyDescent="0.2">
      <c r="A71" s="14" t="s">
        <v>7</v>
      </c>
      <c r="B71" s="51">
        <v>0.53280537397448902</v>
      </c>
      <c r="C71" s="40"/>
    </row>
    <row r="72" spans="1:3" x14ac:dyDescent="0.2">
      <c r="A72" s="19" t="s">
        <v>67</v>
      </c>
      <c r="B72" s="51">
        <v>0.57307615978792503</v>
      </c>
      <c r="C72" s="40"/>
    </row>
    <row r="73" spans="1:3" x14ac:dyDescent="0.2">
      <c r="A73" s="15" t="s">
        <v>9</v>
      </c>
      <c r="B73" s="11">
        <f>AVERAGE(B63:B72)</f>
        <v>0.53241530871537801</v>
      </c>
      <c r="C73" s="42"/>
    </row>
    <row r="74" spans="1:3" ht="17" thickBot="1" x14ac:dyDescent="0.25">
      <c r="A74" s="16" t="s">
        <v>10</v>
      </c>
      <c r="B74" s="12">
        <f>STDEV(B63:B72)</f>
        <v>0.13400241380485495</v>
      </c>
      <c r="C74" s="43"/>
    </row>
  </sheetData>
  <mergeCells count="2">
    <mergeCell ref="E2:J2"/>
    <mergeCell ref="E24:J24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7" sqref="B7"/>
    </sheetView>
  </sheetViews>
  <sheetFormatPr baseColWidth="10" defaultRowHeight="16" x14ac:dyDescent="0.2"/>
  <cols>
    <col min="1" max="1" width="13.1640625" customWidth="1"/>
    <col min="2" max="2" width="15.5" customWidth="1"/>
  </cols>
  <sheetData>
    <row r="1" spans="1:2" x14ac:dyDescent="0.2">
      <c r="A1" s="20" t="s">
        <v>86</v>
      </c>
      <c r="B1" s="20" t="s">
        <v>85</v>
      </c>
    </row>
    <row r="2" spans="1:2" x14ac:dyDescent="0.2">
      <c r="A2" s="21">
        <v>0.82575775095072002</v>
      </c>
      <c r="B2" s="66">
        <v>0.68911612214775497</v>
      </c>
    </row>
    <row r="3" spans="1:2" x14ac:dyDescent="0.2">
      <c r="A3" s="21">
        <v>0.59558428707874</v>
      </c>
      <c r="B3" s="66">
        <v>0.45311623242772497</v>
      </c>
    </row>
    <row r="4" spans="1:2" x14ac:dyDescent="0.2">
      <c r="A4" s="21">
        <v>0.65823555071394002</v>
      </c>
      <c r="B4" s="66">
        <v>0.56359799265156896</v>
      </c>
    </row>
    <row r="5" spans="1:2" x14ac:dyDescent="0.2">
      <c r="A5" s="21">
        <v>0.65334874596504899</v>
      </c>
      <c r="B5" s="66">
        <v>0.57230111351229396</v>
      </c>
    </row>
    <row r="6" spans="1:2" x14ac:dyDescent="0.2">
      <c r="A6" s="21">
        <v>0.92072231173157304</v>
      </c>
      <c r="B6" s="66">
        <v>0.88431408591569705</v>
      </c>
    </row>
    <row r="7" spans="1:2" x14ac:dyDescent="0.2">
      <c r="A7" s="21">
        <v>0.83692040921755795</v>
      </c>
      <c r="B7" s="52">
        <v>0.85125460971438505</v>
      </c>
    </row>
    <row r="8" spans="1:2" x14ac:dyDescent="0.2">
      <c r="A8" s="21">
        <v>0.98318444075785705</v>
      </c>
      <c r="B8" s="67">
        <v>0.96896795781141698</v>
      </c>
    </row>
    <row r="9" spans="1:2" x14ac:dyDescent="0.2">
      <c r="A9" s="21">
        <v>0.94614017145002005</v>
      </c>
      <c r="B9" s="67">
        <v>0.96329870989334299</v>
      </c>
    </row>
    <row r="10" spans="1:2" x14ac:dyDescent="0.2">
      <c r="A10" s="21">
        <v>0.73395990710655801</v>
      </c>
      <c r="B10" s="52">
        <v>0.57101040663668801</v>
      </c>
    </row>
    <row r="11" spans="1:2" x14ac:dyDescent="0.2">
      <c r="A11" s="21">
        <v>0.77740154323778099</v>
      </c>
      <c r="B11" s="52">
        <v>0.82705175467251801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P14"/>
  <sheetViews>
    <sheetView zoomScale="120" zoomScaleNormal="120" zoomScalePageLayoutView="120" workbookViewId="0">
      <selection activeCell="O3" sqref="O3:O12"/>
    </sheetView>
  </sheetViews>
  <sheetFormatPr baseColWidth="10" defaultRowHeight="16" x14ac:dyDescent="0.2"/>
  <cols>
    <col min="2" max="16" width="11.5" customWidth="1"/>
  </cols>
  <sheetData>
    <row r="1" spans="1:16" ht="19" x14ac:dyDescent="0.25">
      <c r="B1" s="61" t="s">
        <v>77</v>
      </c>
      <c r="C1" s="61"/>
      <c r="D1" s="61"/>
      <c r="F1" s="61" t="s">
        <v>82</v>
      </c>
      <c r="G1" s="61"/>
      <c r="H1" s="61"/>
      <c r="J1" s="61" t="s">
        <v>83</v>
      </c>
      <c r="K1" s="61"/>
      <c r="L1" s="61"/>
      <c r="N1" s="61" t="s">
        <v>84</v>
      </c>
      <c r="O1" s="61"/>
      <c r="P1" s="61"/>
    </row>
    <row r="2" spans="1:16" ht="17" thickBot="1" x14ac:dyDescent="0.25">
      <c r="A2" s="55"/>
      <c r="B2" s="56" t="s">
        <v>78</v>
      </c>
      <c r="C2" s="57" t="s">
        <v>79</v>
      </c>
      <c r="D2" s="56" t="s">
        <v>80</v>
      </c>
      <c r="E2" s="55"/>
      <c r="F2" s="56" t="s">
        <v>78</v>
      </c>
      <c r="G2" s="57" t="s">
        <v>79</v>
      </c>
      <c r="H2" s="56" t="s">
        <v>80</v>
      </c>
      <c r="I2" s="55"/>
      <c r="J2" s="56" t="s">
        <v>78</v>
      </c>
      <c r="K2" s="56" t="s">
        <v>79</v>
      </c>
      <c r="L2" s="57" t="s">
        <v>80</v>
      </c>
      <c r="M2" s="55"/>
      <c r="N2" s="56" t="s">
        <v>78</v>
      </c>
      <c r="O2" s="56" t="s">
        <v>79</v>
      </c>
      <c r="P2" s="57" t="s">
        <v>80</v>
      </c>
    </row>
    <row r="3" spans="1:16" x14ac:dyDescent="0.2">
      <c r="A3" s="48" t="s">
        <v>2</v>
      </c>
      <c r="B3" s="21">
        <v>0.44888263313155102</v>
      </c>
      <c r="C3" s="52">
        <v>0.467430255062388</v>
      </c>
      <c r="D3" s="21">
        <v>0.46670640585670098</v>
      </c>
      <c r="E3" s="21"/>
      <c r="F3" s="53">
        <v>0.51513696484531302</v>
      </c>
      <c r="G3" s="53">
        <v>0.53031304633966503</v>
      </c>
      <c r="H3" s="52">
        <v>0.533330104627461</v>
      </c>
      <c r="I3" s="53"/>
      <c r="J3" s="53">
        <v>0.56718943392624099</v>
      </c>
      <c r="K3" s="53">
        <v>0.71255450895574102</v>
      </c>
      <c r="L3" s="52">
        <v>0.71949716540645403</v>
      </c>
      <c r="M3" s="53"/>
      <c r="N3" s="53">
        <v>0.68715846521201596</v>
      </c>
      <c r="O3" s="53">
        <v>0.79110989216335104</v>
      </c>
      <c r="P3" s="52">
        <v>0.79149101156747603</v>
      </c>
    </row>
    <row r="4" spans="1:16" x14ac:dyDescent="0.2">
      <c r="A4" s="48" t="s">
        <v>3</v>
      </c>
      <c r="B4" s="52">
        <v>0.36069351427340901</v>
      </c>
      <c r="C4" s="21">
        <v>0.35186343775126599</v>
      </c>
      <c r="D4" s="21">
        <v>0.35139086889749199</v>
      </c>
      <c r="E4" s="21"/>
      <c r="F4" s="53">
        <v>0.46210049897763</v>
      </c>
      <c r="G4" s="53">
        <v>0.46724777383657401</v>
      </c>
      <c r="H4" s="52">
        <v>0.46757480722474898</v>
      </c>
      <c r="I4" s="53"/>
      <c r="J4" s="53">
        <v>0.42676659677420098</v>
      </c>
      <c r="K4" s="53">
        <v>0.48330792390281302</v>
      </c>
      <c r="L4" s="52">
        <v>0.48424755873392</v>
      </c>
      <c r="M4" s="53"/>
      <c r="N4" s="53">
        <v>0.51352412926205304</v>
      </c>
      <c r="O4" s="53">
        <v>0.661895004113084</v>
      </c>
      <c r="P4" s="52">
        <v>0.672971038844008</v>
      </c>
    </row>
    <row r="5" spans="1:16" x14ac:dyDescent="0.2">
      <c r="A5" s="48" t="s">
        <v>4</v>
      </c>
      <c r="B5" s="21">
        <v>0.44993408630557102</v>
      </c>
      <c r="C5" s="21">
        <v>0.45471784519036701</v>
      </c>
      <c r="D5" s="52">
        <v>0.45982961095450697</v>
      </c>
      <c r="E5" s="21"/>
      <c r="F5" s="53">
        <v>0.50423797962899397</v>
      </c>
      <c r="G5" s="53">
        <v>0.50936645619881904</v>
      </c>
      <c r="H5" s="52">
        <v>0.50987573556288401</v>
      </c>
      <c r="I5" s="53"/>
      <c r="J5" s="53">
        <v>0.550598927840798</v>
      </c>
      <c r="K5" s="53">
        <v>0.64986096844451202</v>
      </c>
      <c r="L5" s="52">
        <v>0.65384063227187295</v>
      </c>
      <c r="M5" s="53"/>
      <c r="N5" s="53">
        <v>0.54294888639220595</v>
      </c>
      <c r="O5" s="53">
        <v>0.62498250092264795</v>
      </c>
      <c r="P5" s="52">
        <v>0.62706834267084199</v>
      </c>
    </row>
    <row r="6" spans="1:16" x14ac:dyDescent="0.2">
      <c r="A6" s="48" t="s">
        <v>8</v>
      </c>
      <c r="B6" s="21">
        <v>0.55025181584850702</v>
      </c>
      <c r="C6" s="52">
        <v>0.55416341412290204</v>
      </c>
      <c r="D6" s="21">
        <v>0.55409517384722895</v>
      </c>
      <c r="E6" s="21"/>
      <c r="F6" s="52">
        <v>0.59386586174910405</v>
      </c>
      <c r="G6" s="53">
        <v>0.59165742661304899</v>
      </c>
      <c r="H6" s="53">
        <v>0.58351943883820001</v>
      </c>
      <c r="I6" s="53"/>
      <c r="J6" s="53">
        <v>0.486502866083388</v>
      </c>
      <c r="K6" s="53">
        <v>0.59864977823499399</v>
      </c>
      <c r="L6" s="52">
        <v>0.61092898713701704</v>
      </c>
      <c r="M6" s="53"/>
      <c r="N6" s="53">
        <v>0.49338817250123301</v>
      </c>
      <c r="O6" s="53">
        <v>0.60337090720823205</v>
      </c>
      <c r="P6" s="52">
        <v>0.60808253975759696</v>
      </c>
    </row>
    <row r="7" spans="1:16" x14ac:dyDescent="0.2">
      <c r="A7" s="49" t="s">
        <v>32</v>
      </c>
      <c r="B7" s="52">
        <v>0.37516179021748303</v>
      </c>
      <c r="C7" s="21">
        <v>0.3462174779978</v>
      </c>
      <c r="D7" s="21">
        <v>0.335718898091732</v>
      </c>
      <c r="E7" s="21"/>
      <c r="F7" s="53">
        <v>0.70328916864934199</v>
      </c>
      <c r="G7" s="52">
        <v>0.71653164514506495</v>
      </c>
      <c r="H7" s="53">
        <v>0.71463771602685899</v>
      </c>
      <c r="I7" s="53"/>
      <c r="J7" s="53">
        <v>0.64757640740035505</v>
      </c>
      <c r="K7" s="53">
        <v>0.70735091922653803</v>
      </c>
      <c r="L7" s="52">
        <v>0.71372703784801494</v>
      </c>
      <c r="M7" s="53"/>
      <c r="N7" s="53">
        <v>0.743395272700347</v>
      </c>
      <c r="O7" s="53">
        <v>0.86215218805534399</v>
      </c>
      <c r="P7" s="52">
        <v>0.86585963019378898</v>
      </c>
    </row>
    <row r="8" spans="1:16" x14ac:dyDescent="0.2">
      <c r="A8" s="49" t="s">
        <v>5</v>
      </c>
      <c r="B8" s="21">
        <v>0.63264448861358502</v>
      </c>
      <c r="C8" s="52">
        <v>0.63905859503281504</v>
      </c>
      <c r="D8" s="21">
        <v>0.63853848147789605</v>
      </c>
      <c r="E8" s="21"/>
      <c r="F8" s="53">
        <v>0.78010254461234796</v>
      </c>
      <c r="G8" s="53">
        <v>0.79045140505924805</v>
      </c>
      <c r="H8" s="52">
        <v>0.79218915885582597</v>
      </c>
      <c r="I8" s="53"/>
      <c r="J8" s="53">
        <v>0.73328433021345196</v>
      </c>
      <c r="K8" s="53">
        <v>0.78399652102373096</v>
      </c>
      <c r="L8" s="52">
        <v>0.78554346142995901</v>
      </c>
      <c r="M8" s="53"/>
      <c r="N8" s="53">
        <v>0.73681298185241295</v>
      </c>
      <c r="O8" s="52">
        <v>0.81588678026237504</v>
      </c>
      <c r="P8" s="53">
        <v>0.81494075456473503</v>
      </c>
    </row>
    <row r="9" spans="1:16" x14ac:dyDescent="0.2">
      <c r="A9" s="49" t="s">
        <v>66</v>
      </c>
      <c r="B9" s="21">
        <v>0.75660367702535603</v>
      </c>
      <c r="C9" s="21">
        <v>0.78236481855405104</v>
      </c>
      <c r="D9" s="52">
        <v>0.787475805843732</v>
      </c>
      <c r="E9" s="21"/>
      <c r="F9" s="53">
        <v>0.72236438729641494</v>
      </c>
      <c r="G9" s="53">
        <v>0.74558544062572496</v>
      </c>
      <c r="H9" s="52">
        <v>0.74705563217027404</v>
      </c>
      <c r="I9" s="53"/>
      <c r="J9" s="52">
        <v>0.67358463305834904</v>
      </c>
      <c r="K9" s="53">
        <v>0.66084171061305197</v>
      </c>
      <c r="L9" s="53">
        <v>0.66100973087105597</v>
      </c>
      <c r="M9" s="53"/>
      <c r="N9" s="53">
        <v>0.88814527338136195</v>
      </c>
      <c r="O9" s="52">
        <v>0.96314093029804604</v>
      </c>
      <c r="P9" s="53">
        <v>0.96281520100493601</v>
      </c>
    </row>
    <row r="10" spans="1:16" x14ac:dyDescent="0.2">
      <c r="A10" s="49" t="s">
        <v>26</v>
      </c>
      <c r="B10" s="52">
        <v>0.63120482634527197</v>
      </c>
      <c r="C10" s="21">
        <v>0.62245570967977704</v>
      </c>
      <c r="D10" s="21">
        <v>0.62490498053375099</v>
      </c>
      <c r="E10" s="21"/>
      <c r="F10" s="53">
        <v>0.91846456827245004</v>
      </c>
      <c r="G10" s="53">
        <v>0.93310766798882605</v>
      </c>
      <c r="H10" s="52">
        <v>0.93481820314332698</v>
      </c>
      <c r="I10" s="53"/>
      <c r="J10" s="53">
        <v>0.80055134076269496</v>
      </c>
      <c r="K10" s="53">
        <v>0.93651226495269901</v>
      </c>
      <c r="L10" s="52">
        <v>0.93820409252025805</v>
      </c>
      <c r="M10" s="53"/>
      <c r="N10" s="53">
        <v>0.86465964813330698</v>
      </c>
      <c r="O10" s="53">
        <v>0.95839188347529802</v>
      </c>
      <c r="P10" s="52">
        <v>0.96221728522149597</v>
      </c>
    </row>
    <row r="11" spans="1:16" x14ac:dyDescent="0.2">
      <c r="A11" s="48" t="s">
        <v>7</v>
      </c>
      <c r="B11" s="21">
        <v>0.51717646865522404</v>
      </c>
      <c r="C11" s="21">
        <v>0.53280537397448902</v>
      </c>
      <c r="D11" s="52">
        <v>0.53648519477053003</v>
      </c>
      <c r="E11" s="21"/>
      <c r="F11" s="53">
        <v>0.52151397150540701</v>
      </c>
      <c r="G11" s="53">
        <v>0.54345920948673798</v>
      </c>
      <c r="H11" s="52">
        <v>0.54787312234157803</v>
      </c>
      <c r="I11" s="53"/>
      <c r="J11" s="53">
        <v>0.43692925146154699</v>
      </c>
      <c r="K11" s="53">
        <v>0.50937270082582797</v>
      </c>
      <c r="L11" s="52">
        <v>0.50955679864935099</v>
      </c>
      <c r="M11" s="53"/>
      <c r="N11" s="53">
        <v>0.54621246729529604</v>
      </c>
      <c r="O11" s="53">
        <v>0.65276003743841104</v>
      </c>
      <c r="P11" s="52">
        <v>0.653892600205492</v>
      </c>
    </row>
    <row r="12" spans="1:16" x14ac:dyDescent="0.2">
      <c r="A12" s="49" t="s">
        <v>67</v>
      </c>
      <c r="B12" s="21">
        <v>0.56749454271219002</v>
      </c>
      <c r="C12" s="52">
        <v>0.57307615978792503</v>
      </c>
      <c r="D12" s="21">
        <v>0.570529096393802</v>
      </c>
      <c r="E12" s="21"/>
      <c r="F12" s="53">
        <v>0.93038414573742301</v>
      </c>
      <c r="G12" s="53">
        <v>0.94334918273394397</v>
      </c>
      <c r="H12" s="52">
        <v>0.94595699226643604</v>
      </c>
      <c r="I12" s="53"/>
      <c r="J12" s="53">
        <v>0.68195936057406703</v>
      </c>
      <c r="K12" s="53">
        <v>0.85320706842177396</v>
      </c>
      <c r="L12" s="52">
        <v>0.86746264911559001</v>
      </c>
      <c r="M12" s="53"/>
      <c r="N12" s="53">
        <v>0.69266799899446996</v>
      </c>
      <c r="O12" s="53">
        <v>0.76419584533114004</v>
      </c>
      <c r="P12" s="52">
        <v>0.76700156542803599</v>
      </c>
    </row>
    <row r="13" spans="1:16" x14ac:dyDescent="0.2">
      <c r="A13" s="50" t="s">
        <v>9</v>
      </c>
      <c r="B13" s="54">
        <f>AVERAGE(B3:B12)</f>
        <v>0.52900478431281484</v>
      </c>
      <c r="C13" s="54">
        <f t="shared" ref="C13:D13" si="0">AVERAGE(C3:C12)</f>
        <v>0.53241530871537801</v>
      </c>
      <c r="D13" s="54">
        <f t="shared" si="0"/>
        <v>0.53256745166673725</v>
      </c>
      <c r="E13" s="54"/>
      <c r="F13" s="54">
        <f>AVERAGE(F3:F12)</f>
        <v>0.66514600912744259</v>
      </c>
      <c r="G13" s="54">
        <f t="shared" ref="G13" si="1">AVERAGE(G3:G12)</f>
        <v>0.67710692540276518</v>
      </c>
      <c r="H13" s="54">
        <f t="shared" ref="H13" si="2">AVERAGE(H3:H12)</f>
        <v>0.67768309110575931</v>
      </c>
      <c r="I13" s="54"/>
      <c r="J13" s="54">
        <f>AVERAGE(J3:J12)</f>
        <v>0.60049431480950921</v>
      </c>
      <c r="K13" s="54">
        <f t="shared" ref="K13" si="3">AVERAGE(K3:K12)</f>
        <v>0.68956543646016821</v>
      </c>
      <c r="L13" s="54">
        <f t="shared" ref="L13" si="4">AVERAGE(L3:L12)</f>
        <v>0.69440181139834933</v>
      </c>
      <c r="M13" s="54"/>
      <c r="N13" s="54">
        <f>AVERAGE(N3:N12)</f>
        <v>0.67089132957247022</v>
      </c>
      <c r="O13" s="54">
        <f t="shared" ref="O13" si="5">AVERAGE(O3:O12)</f>
        <v>0.7697885969267928</v>
      </c>
      <c r="P13" s="54">
        <f t="shared" ref="P13" si="6">AVERAGE(P3:P12)</f>
        <v>0.77263399694584078</v>
      </c>
    </row>
    <row r="14" spans="1:16" x14ac:dyDescent="0.2">
      <c r="A14" s="50" t="s">
        <v>81</v>
      </c>
      <c r="B14" s="54">
        <f>STDEV(B3:B12)</f>
        <v>0.12460077787020375</v>
      </c>
      <c r="C14" s="54">
        <f t="shared" ref="C14:P14" si="7">STDEV(C3:C12)</f>
        <v>0.13400241380485495</v>
      </c>
      <c r="D14" s="54">
        <f t="shared" si="7"/>
        <v>0.13656785185581302</v>
      </c>
      <c r="E14" s="54"/>
      <c r="F14" s="54">
        <f t="shared" si="7"/>
        <v>0.17249734881897438</v>
      </c>
      <c r="G14" s="54">
        <f t="shared" si="7"/>
        <v>0.17461112561095887</v>
      </c>
      <c r="H14" s="54">
        <f t="shared" si="7"/>
        <v>0.17519487271441331</v>
      </c>
      <c r="I14" s="54"/>
      <c r="J14" s="54">
        <f t="shared" si="7"/>
        <v>0.12709538790738092</v>
      </c>
      <c r="K14" s="54">
        <f t="shared" si="7"/>
        <v>0.14267371788496416</v>
      </c>
      <c r="L14" s="54">
        <f t="shared" si="7"/>
        <v>0.14405249379136553</v>
      </c>
      <c r="M14" s="54"/>
      <c r="N14" s="54">
        <f t="shared" si="7"/>
        <v>0.14270118756389399</v>
      </c>
      <c r="O14" s="54">
        <f t="shared" si="7"/>
        <v>0.13253873248911291</v>
      </c>
      <c r="P14" s="54">
        <f t="shared" si="7"/>
        <v>0.13135095972049823</v>
      </c>
    </row>
  </sheetData>
  <mergeCells count="4">
    <mergeCell ref="B1:D1"/>
    <mergeCell ref="F1:H1"/>
    <mergeCell ref="J1:L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M38"/>
  <sheetViews>
    <sheetView workbookViewId="0">
      <selection activeCell="D8" sqref="D8:H12"/>
    </sheetView>
  </sheetViews>
  <sheetFormatPr baseColWidth="10" defaultRowHeight="16" x14ac:dyDescent="0.2"/>
  <cols>
    <col min="1" max="1" width="13.5" customWidth="1"/>
    <col min="2" max="2" width="17.5" customWidth="1"/>
    <col min="4" max="8" width="10" style="21" customWidth="1"/>
    <col min="11" max="13" width="13.5" customWidth="1"/>
  </cols>
  <sheetData>
    <row r="1" spans="1:13" ht="17" thickBot="1" x14ac:dyDescent="0.25">
      <c r="A1" s="1" t="s">
        <v>46</v>
      </c>
      <c r="B1" s="22" t="s">
        <v>47</v>
      </c>
      <c r="C1" s="23"/>
      <c r="D1" s="24" t="s">
        <v>48</v>
      </c>
      <c r="E1" s="24" t="s">
        <v>49</v>
      </c>
      <c r="F1" s="24" t="s">
        <v>50</v>
      </c>
      <c r="G1" s="24" t="s">
        <v>51</v>
      </c>
      <c r="H1" s="25" t="s">
        <v>52</v>
      </c>
      <c r="J1" s="62" t="s">
        <v>14</v>
      </c>
      <c r="K1" s="63"/>
      <c r="L1" s="63"/>
      <c r="M1" s="64"/>
    </row>
    <row r="2" spans="1:13" x14ac:dyDescent="0.2">
      <c r="B2" s="26"/>
      <c r="C2" s="27" t="s">
        <v>48</v>
      </c>
      <c r="D2" s="28">
        <v>0.92047904191616803</v>
      </c>
      <c r="E2" s="28">
        <v>0</v>
      </c>
      <c r="F2" s="28">
        <v>0</v>
      </c>
      <c r="G2" s="28">
        <v>7.6886227544910202E-2</v>
      </c>
      <c r="H2" s="29">
        <v>2.63473053892216E-3</v>
      </c>
      <c r="K2" s="20" t="s">
        <v>24</v>
      </c>
      <c r="L2" s="20" t="s">
        <v>57</v>
      </c>
      <c r="M2" s="20" t="s">
        <v>58</v>
      </c>
    </row>
    <row r="3" spans="1:13" x14ac:dyDescent="0.2">
      <c r="B3" s="26"/>
      <c r="C3" s="27" t="s">
        <v>49</v>
      </c>
      <c r="D3" s="28">
        <v>0</v>
      </c>
      <c r="E3" s="28">
        <v>0.40243902439024398</v>
      </c>
      <c r="F3" s="28">
        <v>7.0731707317073206E-2</v>
      </c>
      <c r="G3" s="28">
        <v>0.12195121951219499</v>
      </c>
      <c r="H3" s="29">
        <v>0.404878048780488</v>
      </c>
      <c r="J3" s="1" t="s">
        <v>48</v>
      </c>
      <c r="K3" s="21">
        <f>D2</f>
        <v>0.92047904191616803</v>
      </c>
      <c r="L3" s="21">
        <f>D27</f>
        <v>0.86743515850144104</v>
      </c>
      <c r="M3" s="21">
        <f>D34</f>
        <v>0.88136407300672404</v>
      </c>
    </row>
    <row r="4" spans="1:13" x14ac:dyDescent="0.2">
      <c r="B4" s="26"/>
      <c r="C4" s="27" t="s">
        <v>50</v>
      </c>
      <c r="D4" s="28">
        <v>1.11856823266219E-2</v>
      </c>
      <c r="E4" s="28">
        <v>4.6979865771812103E-2</v>
      </c>
      <c r="F4" s="28">
        <v>0.384787472035794</v>
      </c>
      <c r="G4" s="28">
        <v>0.16778523489932901</v>
      </c>
      <c r="H4" s="29">
        <v>0.389261744966443</v>
      </c>
      <c r="J4" s="1" t="s">
        <v>49</v>
      </c>
      <c r="K4" s="21">
        <f>E3</f>
        <v>0.40243902439024398</v>
      </c>
      <c r="L4" s="21">
        <f>E28</f>
        <v>0.163414634146341</v>
      </c>
      <c r="M4" s="21">
        <f>E35</f>
        <v>6.3414634146341506E-2</v>
      </c>
    </row>
    <row r="5" spans="1:13" x14ac:dyDescent="0.2">
      <c r="B5" s="26"/>
      <c r="C5" s="27" t="s">
        <v>51</v>
      </c>
      <c r="D5" s="28">
        <v>0.155593551538837</v>
      </c>
      <c r="E5" s="28">
        <v>7.3277967757694202E-3</v>
      </c>
      <c r="F5" s="28">
        <v>1.7098192476795301E-3</v>
      </c>
      <c r="G5" s="28">
        <v>0.79604298974108501</v>
      </c>
      <c r="H5" s="29">
        <v>3.9325842696629199E-2</v>
      </c>
      <c r="J5" s="1" t="s">
        <v>50</v>
      </c>
      <c r="K5" s="21">
        <f>F4</f>
        <v>0.384787472035794</v>
      </c>
      <c r="L5" s="21">
        <f>F29</f>
        <v>2.4608501118568198E-2</v>
      </c>
      <c r="M5" s="21">
        <f>F36</f>
        <v>0.47427293064877002</v>
      </c>
    </row>
    <row r="6" spans="1:13" x14ac:dyDescent="0.2">
      <c r="B6" s="30"/>
      <c r="C6" s="31" t="s">
        <v>52</v>
      </c>
      <c r="D6" s="32">
        <v>1.59121470192739E-2</v>
      </c>
      <c r="E6" s="32">
        <v>4.48229493500672E-3</v>
      </c>
      <c r="F6" s="32">
        <v>1.59121470192739E-2</v>
      </c>
      <c r="G6" s="32">
        <v>5.9614522635589397E-2</v>
      </c>
      <c r="H6" s="33">
        <v>0.90407888839085604</v>
      </c>
      <c r="J6" s="1" t="s">
        <v>51</v>
      </c>
      <c r="K6" s="21">
        <f>G5</f>
        <v>0.79604298974108501</v>
      </c>
      <c r="L6" s="21">
        <f>G30</f>
        <v>0.78024932779271605</v>
      </c>
      <c r="M6" s="21">
        <f>G37</f>
        <v>0.67636274749449998</v>
      </c>
    </row>
    <row r="7" spans="1:13" x14ac:dyDescent="0.2">
      <c r="B7" s="22" t="s">
        <v>54</v>
      </c>
      <c r="C7" s="23"/>
      <c r="D7" s="24" t="s">
        <v>48</v>
      </c>
      <c r="E7" s="24" t="s">
        <v>49</v>
      </c>
      <c r="F7" s="24" t="s">
        <v>50</v>
      </c>
      <c r="G7" s="24" t="s">
        <v>51</v>
      </c>
      <c r="H7" s="25" t="s">
        <v>52</v>
      </c>
      <c r="J7" s="1" t="s">
        <v>52</v>
      </c>
      <c r="K7" s="21">
        <f>H6</f>
        <v>0.90407888839085604</v>
      </c>
      <c r="L7" s="21">
        <f>H31</f>
        <v>0.90750279955207203</v>
      </c>
      <c r="M7" s="21">
        <f>H38</f>
        <v>0.42217245240761497</v>
      </c>
    </row>
    <row r="8" spans="1:13" x14ac:dyDescent="0.2">
      <c r="B8" s="26"/>
      <c r="C8" s="27" t="s">
        <v>48</v>
      </c>
      <c r="D8" s="28">
        <v>0.98469631755141096</v>
      </c>
      <c r="E8" s="28">
        <v>0</v>
      </c>
      <c r="F8" s="28">
        <v>0</v>
      </c>
      <c r="G8" s="28">
        <v>1.33907221425155E-2</v>
      </c>
      <c r="H8" s="29">
        <v>1.9129603060736499E-3</v>
      </c>
    </row>
    <row r="9" spans="1:13" x14ac:dyDescent="0.2">
      <c r="B9" s="26"/>
      <c r="C9" s="27" t="s">
        <v>49</v>
      </c>
      <c r="D9" s="28">
        <v>0</v>
      </c>
      <c r="E9" s="28">
        <v>0.77619047619047599</v>
      </c>
      <c r="F9" s="28">
        <v>3.0952380952380999E-2</v>
      </c>
      <c r="G9" s="28">
        <v>9.5238095238095205E-2</v>
      </c>
      <c r="H9" s="29">
        <v>9.7619047619047605E-2</v>
      </c>
    </row>
    <row r="10" spans="1:13" x14ac:dyDescent="0.2">
      <c r="B10" s="26"/>
      <c r="C10" s="27" t="s">
        <v>50</v>
      </c>
      <c r="D10" s="28">
        <v>2.1881838074398301E-3</v>
      </c>
      <c r="E10" s="28">
        <v>2.1881838074398301E-2</v>
      </c>
      <c r="F10" s="28">
        <v>0.75273522975929996</v>
      </c>
      <c r="G10" s="28">
        <v>8.5339168490153203E-2</v>
      </c>
      <c r="H10" s="29">
        <v>0.137855579868709</v>
      </c>
    </row>
    <row r="11" spans="1:13" x14ac:dyDescent="0.2">
      <c r="B11" s="26"/>
      <c r="C11" s="27" t="s">
        <v>51</v>
      </c>
      <c r="D11" s="28">
        <v>5.5961070559610703E-3</v>
      </c>
      <c r="E11" s="28">
        <v>2.6763990267639902E-3</v>
      </c>
      <c r="F11" s="28">
        <v>7.2992700729927003E-4</v>
      </c>
      <c r="G11" s="28">
        <v>0.96520681265206798</v>
      </c>
      <c r="H11" s="29">
        <v>2.57907542579075E-2</v>
      </c>
    </row>
    <row r="12" spans="1:13" x14ac:dyDescent="0.2">
      <c r="B12" s="30"/>
      <c r="C12" s="31" t="s">
        <v>52</v>
      </c>
      <c r="D12" s="32">
        <v>2.23264121455682E-4</v>
      </c>
      <c r="E12" s="32">
        <v>2.4559053360124999E-3</v>
      </c>
      <c r="F12" s="32">
        <v>3.3489618218352302E-3</v>
      </c>
      <c r="G12" s="32">
        <v>3.9294485376200103E-2</v>
      </c>
      <c r="H12" s="33">
        <v>0.95467738334449703</v>
      </c>
    </row>
    <row r="13" spans="1:13" x14ac:dyDescent="0.2">
      <c r="B13" s="22" t="s">
        <v>53</v>
      </c>
      <c r="C13" s="23"/>
      <c r="D13" s="24" t="s">
        <v>48</v>
      </c>
      <c r="E13" s="24" t="s">
        <v>49</v>
      </c>
      <c r="F13" s="24" t="s">
        <v>50</v>
      </c>
      <c r="G13" s="24" t="s">
        <v>51</v>
      </c>
      <c r="H13" s="25" t="s">
        <v>52</v>
      </c>
    </row>
    <row r="14" spans="1:13" x14ac:dyDescent="0.2">
      <c r="B14" s="26"/>
      <c r="C14" s="27" t="s">
        <v>48</v>
      </c>
      <c r="D14" s="28">
        <v>0.85770363101079505</v>
      </c>
      <c r="E14" s="28">
        <v>0</v>
      </c>
      <c r="F14" s="28">
        <v>0</v>
      </c>
      <c r="G14" s="28">
        <v>0.142296368989205</v>
      </c>
      <c r="H14" s="29">
        <v>0</v>
      </c>
    </row>
    <row r="15" spans="1:13" x14ac:dyDescent="0.2">
      <c r="B15" s="26"/>
      <c r="C15" s="27" t="s">
        <v>49</v>
      </c>
      <c r="D15" s="28">
        <v>0</v>
      </c>
      <c r="E15" s="28">
        <v>0.947286821705426</v>
      </c>
      <c r="F15" s="28">
        <v>0</v>
      </c>
      <c r="G15" s="28">
        <v>1.8604651162790701E-2</v>
      </c>
      <c r="H15" s="29">
        <v>3.4108527131782897E-2</v>
      </c>
    </row>
    <row r="16" spans="1:13" x14ac:dyDescent="0.2">
      <c r="B16" s="26"/>
      <c r="C16" s="27" t="s">
        <v>50</v>
      </c>
      <c r="D16" s="28">
        <v>0</v>
      </c>
      <c r="E16" s="28">
        <v>1.5325670498084301E-2</v>
      </c>
      <c r="F16" s="28">
        <v>0.93231162196679396</v>
      </c>
      <c r="G16" s="28">
        <v>2.68199233716475E-2</v>
      </c>
      <c r="H16" s="29">
        <v>2.5542784163473799E-2</v>
      </c>
    </row>
    <row r="17" spans="1:8" x14ac:dyDescent="0.2">
      <c r="B17" s="26"/>
      <c r="C17" s="27" t="s">
        <v>51</v>
      </c>
      <c r="D17" s="28">
        <v>4.7651463580667103E-2</v>
      </c>
      <c r="E17" s="28">
        <v>2.0422055820285899E-3</v>
      </c>
      <c r="F17" s="28">
        <v>5.1055139550714801E-3</v>
      </c>
      <c r="G17" s="28">
        <v>0.92954390742001403</v>
      </c>
      <c r="H17" s="29">
        <v>1.5656909462219201E-2</v>
      </c>
    </row>
    <row r="18" spans="1:8" x14ac:dyDescent="0.2">
      <c r="B18" s="30"/>
      <c r="C18" s="31" t="s">
        <v>52</v>
      </c>
      <c r="D18" s="32">
        <v>0</v>
      </c>
      <c r="E18" s="32">
        <v>1.0035122930255899E-3</v>
      </c>
      <c r="F18" s="32">
        <v>4.5158053186151502E-3</v>
      </c>
      <c r="G18" s="32">
        <v>2.9603612644254901E-2</v>
      </c>
      <c r="H18" s="33">
        <v>0.96487706974410403</v>
      </c>
    </row>
    <row r="19" spans="1:8" x14ac:dyDescent="0.2">
      <c r="B19" s="22" t="s">
        <v>55</v>
      </c>
      <c r="C19" s="23"/>
      <c r="D19" s="24" t="s">
        <v>48</v>
      </c>
      <c r="E19" s="24" t="s">
        <v>49</v>
      </c>
      <c r="F19" s="24" t="s">
        <v>50</v>
      </c>
      <c r="G19" s="24" t="s">
        <v>51</v>
      </c>
      <c r="H19" s="25" t="s">
        <v>52</v>
      </c>
    </row>
    <row r="20" spans="1:8" x14ac:dyDescent="0.2">
      <c r="B20" s="26"/>
      <c r="C20" s="27" t="s">
        <v>48</v>
      </c>
      <c r="D20" s="28">
        <v>0.99313725490196103</v>
      </c>
      <c r="E20" s="28">
        <v>0</v>
      </c>
      <c r="F20" s="28">
        <v>0</v>
      </c>
      <c r="G20" s="28">
        <v>6.8627450980392199E-3</v>
      </c>
      <c r="H20" s="29">
        <v>0</v>
      </c>
    </row>
    <row r="21" spans="1:8" x14ac:dyDescent="0.2">
      <c r="B21" s="26"/>
      <c r="C21" s="27" t="s">
        <v>49</v>
      </c>
      <c r="D21" s="28">
        <v>0</v>
      </c>
      <c r="E21" s="28">
        <v>0.94752623688155901</v>
      </c>
      <c r="F21" s="28">
        <v>1.49925037481259E-3</v>
      </c>
      <c r="G21" s="28">
        <v>1.4992503748125901E-2</v>
      </c>
      <c r="H21" s="29">
        <v>3.5982008995502197E-2</v>
      </c>
    </row>
    <row r="22" spans="1:8" x14ac:dyDescent="0.2">
      <c r="B22" s="26"/>
      <c r="C22" s="27" t="s">
        <v>50</v>
      </c>
      <c r="D22" s="28">
        <v>0</v>
      </c>
      <c r="E22" s="28">
        <v>0</v>
      </c>
      <c r="F22" s="28">
        <v>0.94906832298136701</v>
      </c>
      <c r="G22" s="28">
        <v>2.7329192546583898E-2</v>
      </c>
      <c r="H22" s="29">
        <v>2.3602484472049701E-2</v>
      </c>
    </row>
    <row r="23" spans="1:8" x14ac:dyDescent="0.2">
      <c r="B23" s="26"/>
      <c r="C23" s="27" t="s">
        <v>51</v>
      </c>
      <c r="D23" s="28">
        <v>1.3518080432578601E-3</v>
      </c>
      <c r="E23" s="28">
        <v>1.3518080432578601E-3</v>
      </c>
      <c r="F23" s="28">
        <v>3.37952010814464E-3</v>
      </c>
      <c r="G23" s="28">
        <v>0.98546806353497796</v>
      </c>
      <c r="H23" s="29">
        <v>8.4488002703616092E-3</v>
      </c>
    </row>
    <row r="24" spans="1:8" x14ac:dyDescent="0.2">
      <c r="B24" s="30"/>
      <c r="C24" s="31" t="s">
        <v>52</v>
      </c>
      <c r="D24" s="32">
        <v>4.9652432969215501E-4</v>
      </c>
      <c r="E24" s="32">
        <v>0</v>
      </c>
      <c r="F24" s="32">
        <v>2.4826216484607698E-3</v>
      </c>
      <c r="G24" s="32">
        <v>2.6315789473684199E-2</v>
      </c>
      <c r="H24" s="33">
        <v>0.97070506454816297</v>
      </c>
    </row>
    <row r="26" spans="1:8" x14ac:dyDescent="0.2">
      <c r="A26" s="1" t="s">
        <v>56</v>
      </c>
      <c r="B26" s="22" t="s">
        <v>59</v>
      </c>
      <c r="C26" s="23"/>
      <c r="D26" s="24" t="s">
        <v>48</v>
      </c>
      <c r="E26" s="24" t="s">
        <v>49</v>
      </c>
      <c r="F26" s="24" t="s">
        <v>50</v>
      </c>
      <c r="G26" s="24" t="s">
        <v>51</v>
      </c>
      <c r="H26" s="25" t="s">
        <v>52</v>
      </c>
    </row>
    <row r="27" spans="1:8" x14ac:dyDescent="0.2">
      <c r="B27" s="26"/>
      <c r="C27" s="27" t="s">
        <v>48</v>
      </c>
      <c r="D27" s="28">
        <v>0.86743515850144104</v>
      </c>
      <c r="E27" s="28">
        <v>7.2046109510086505E-4</v>
      </c>
      <c r="F27" s="28">
        <v>4.8030739673391001E-4</v>
      </c>
      <c r="G27" s="28">
        <v>0.11983669548511</v>
      </c>
      <c r="H27" s="29">
        <v>1.1527377521613799E-2</v>
      </c>
    </row>
    <row r="28" spans="1:8" x14ac:dyDescent="0.2">
      <c r="B28" s="26"/>
      <c r="C28" s="27" t="s">
        <v>49</v>
      </c>
      <c r="D28" s="28">
        <v>2.4390243902438998E-3</v>
      </c>
      <c r="E28" s="28">
        <v>0.163414634146341</v>
      </c>
      <c r="F28" s="28">
        <v>3.65853658536585E-2</v>
      </c>
      <c r="G28" s="28">
        <v>0.1</v>
      </c>
      <c r="H28" s="29">
        <v>0.69756097560975605</v>
      </c>
    </row>
    <row r="29" spans="1:8" x14ac:dyDescent="0.2">
      <c r="B29" s="26"/>
      <c r="C29" s="27" t="s">
        <v>50</v>
      </c>
      <c r="D29" s="28">
        <v>1.5659955257270701E-2</v>
      </c>
      <c r="E29" s="28">
        <v>8.9485458612975396E-2</v>
      </c>
      <c r="F29" s="28">
        <v>2.4608501118568198E-2</v>
      </c>
      <c r="G29" s="28">
        <v>8.7248322147651006E-2</v>
      </c>
      <c r="H29" s="29">
        <v>0.78299776286353495</v>
      </c>
    </row>
    <row r="30" spans="1:8" x14ac:dyDescent="0.2">
      <c r="B30" s="26"/>
      <c r="C30" s="27" t="s">
        <v>51</v>
      </c>
      <c r="D30" s="28">
        <v>0.160107553165485</v>
      </c>
      <c r="E30" s="28">
        <v>1.71107308726473E-3</v>
      </c>
      <c r="F30" s="28">
        <v>9.7775604986555893E-4</v>
      </c>
      <c r="G30" s="28">
        <v>0.78024932779271605</v>
      </c>
      <c r="H30" s="29">
        <v>5.6954289904668803E-2</v>
      </c>
    </row>
    <row r="31" spans="1:8" x14ac:dyDescent="0.2">
      <c r="B31" s="30"/>
      <c r="C31" s="31" t="s">
        <v>52</v>
      </c>
      <c r="D31" s="32">
        <v>5.1511758118700998E-3</v>
      </c>
      <c r="E31" s="32">
        <v>2.0156774916013399E-3</v>
      </c>
      <c r="F31" s="32">
        <v>2.0380739081746899E-2</v>
      </c>
      <c r="G31" s="32">
        <v>6.4949608062709996E-2</v>
      </c>
      <c r="H31" s="33">
        <v>0.90750279955207203</v>
      </c>
    </row>
    <row r="33" spans="1:8" x14ac:dyDescent="0.2">
      <c r="A33" s="1" t="s">
        <v>34</v>
      </c>
      <c r="B33" s="22" t="s">
        <v>59</v>
      </c>
      <c r="C33" s="23"/>
      <c r="D33" s="24" t="s">
        <v>48</v>
      </c>
      <c r="E33" s="24" t="s">
        <v>49</v>
      </c>
      <c r="F33" s="24" t="s">
        <v>50</v>
      </c>
      <c r="G33" s="24" t="s">
        <v>51</v>
      </c>
      <c r="H33" s="25" t="s">
        <v>52</v>
      </c>
    </row>
    <row r="34" spans="1:8" x14ac:dyDescent="0.2">
      <c r="B34" s="26"/>
      <c r="C34" s="27" t="s">
        <v>48</v>
      </c>
      <c r="D34" s="28">
        <v>0.88136407300672404</v>
      </c>
      <c r="E34" s="28">
        <v>7.2046109510086505E-4</v>
      </c>
      <c r="F34" s="28">
        <v>6.4841498559077802E-3</v>
      </c>
      <c r="G34" s="28">
        <v>0.107108549471662</v>
      </c>
      <c r="H34" s="29">
        <v>4.3227665706051903E-3</v>
      </c>
    </row>
    <row r="35" spans="1:8" x14ac:dyDescent="0.2">
      <c r="B35" s="26"/>
      <c r="C35" s="27" t="s">
        <v>49</v>
      </c>
      <c r="D35" s="28">
        <v>5.3658536585365901E-2</v>
      </c>
      <c r="E35" s="28">
        <v>6.3414634146341506E-2</v>
      </c>
      <c r="F35" s="28">
        <v>0.39268292682926798</v>
      </c>
      <c r="G35" s="28">
        <v>0.16585365853658501</v>
      </c>
      <c r="H35" s="29">
        <v>0.32439024390243898</v>
      </c>
    </row>
    <row r="36" spans="1:8" x14ac:dyDescent="0.2">
      <c r="B36" s="26"/>
      <c r="C36" s="27" t="s">
        <v>50</v>
      </c>
      <c r="D36" s="28">
        <v>2.2371364653243901E-2</v>
      </c>
      <c r="E36" s="28">
        <v>4.0268456375838903E-2</v>
      </c>
      <c r="F36" s="28">
        <v>0.47427293064877002</v>
      </c>
      <c r="G36" s="28">
        <v>0.14093959731543601</v>
      </c>
      <c r="H36" s="29">
        <v>0.322147651006711</v>
      </c>
    </row>
    <row r="37" spans="1:8" x14ac:dyDescent="0.2">
      <c r="B37" s="26"/>
      <c r="C37" s="27" t="s">
        <v>51</v>
      </c>
      <c r="D37" s="28">
        <v>0.26888291371302903</v>
      </c>
      <c r="E37" s="28">
        <v>2.68882913713029E-3</v>
      </c>
      <c r="F37" s="28">
        <v>2.4199462234172599E-2</v>
      </c>
      <c r="G37" s="28">
        <v>0.67636274749449998</v>
      </c>
      <c r="H37" s="29">
        <v>2.78660474211684E-2</v>
      </c>
    </row>
    <row r="38" spans="1:8" x14ac:dyDescent="0.2">
      <c r="B38" s="30"/>
      <c r="C38" s="31" t="s">
        <v>52</v>
      </c>
      <c r="D38" s="32">
        <v>1.7469204927211601E-2</v>
      </c>
      <c r="E38" s="32">
        <v>2.0156774916013399E-2</v>
      </c>
      <c r="F38" s="32">
        <v>0.37849944008958603</v>
      </c>
      <c r="G38" s="32">
        <v>0.16170212765957401</v>
      </c>
      <c r="H38" s="33">
        <v>0.42217245240761497</v>
      </c>
    </row>
  </sheetData>
  <mergeCells count="1">
    <mergeCell ref="J1:M1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120" zoomScaleNormal="120" zoomScalePageLayoutView="120" workbookViewId="0">
      <selection activeCell="G21" sqref="G21:H30"/>
    </sheetView>
  </sheetViews>
  <sheetFormatPr baseColWidth="10" defaultRowHeight="16" x14ac:dyDescent="0.2"/>
  <cols>
    <col min="1" max="1" width="110.83203125" customWidth="1"/>
  </cols>
  <sheetData>
    <row r="1" spans="1:7" x14ac:dyDescent="0.2">
      <c r="A1" t="s">
        <v>11</v>
      </c>
    </row>
    <row r="2" spans="1:7" x14ac:dyDescent="0.2">
      <c r="A2" t="s">
        <v>12</v>
      </c>
    </row>
    <row r="3" spans="1:7" x14ac:dyDescent="0.2">
      <c r="A3" t="s">
        <v>13</v>
      </c>
    </row>
    <row r="4" spans="1:7" x14ac:dyDescent="0.2">
      <c r="A4" t="s">
        <v>20</v>
      </c>
    </row>
    <row r="5" spans="1:7" x14ac:dyDescent="0.2">
      <c r="A5" t="s">
        <v>19</v>
      </c>
    </row>
    <row r="6" spans="1:7" x14ac:dyDescent="0.2">
      <c r="A6" t="s">
        <v>30</v>
      </c>
    </row>
    <row r="8" spans="1:7" x14ac:dyDescent="0.2">
      <c r="A8" s="1" t="s">
        <v>15</v>
      </c>
    </row>
    <row r="9" spans="1:7" x14ac:dyDescent="0.2">
      <c r="A9" t="s">
        <v>16</v>
      </c>
    </row>
    <row r="10" spans="1:7" x14ac:dyDescent="0.2">
      <c r="A10" t="s">
        <v>17</v>
      </c>
    </row>
    <row r="11" spans="1:7" x14ac:dyDescent="0.2">
      <c r="A11" t="s">
        <v>18</v>
      </c>
    </row>
    <row r="12" spans="1:7" x14ac:dyDescent="0.2">
      <c r="A12" t="s">
        <v>27</v>
      </c>
      <c r="C12">
        <v>0.919602043560097</v>
      </c>
      <c r="D12">
        <v>0</v>
      </c>
      <c r="E12">
        <v>0</v>
      </c>
      <c r="F12">
        <v>7.7709061575692406E-2</v>
      </c>
      <c r="G12">
        <v>2.68889486421081E-3</v>
      </c>
    </row>
    <row r="13" spans="1:7" x14ac:dyDescent="0.2">
      <c r="A13" s="7" t="s">
        <v>28</v>
      </c>
      <c r="C13">
        <v>0</v>
      </c>
      <c r="D13">
        <v>0.40243902439024398</v>
      </c>
      <c r="E13">
        <v>7.0731707317073206E-2</v>
      </c>
      <c r="F13">
        <v>0.12195121951219499</v>
      </c>
      <c r="G13">
        <v>0.404878048780488</v>
      </c>
    </row>
    <row r="14" spans="1:7" x14ac:dyDescent="0.2">
      <c r="A14" s="7" t="s">
        <v>29</v>
      </c>
      <c r="C14">
        <v>1.11856823266219E-2</v>
      </c>
      <c r="D14">
        <v>4.6979865771812103E-2</v>
      </c>
      <c r="E14">
        <v>0.384787472035794</v>
      </c>
      <c r="F14">
        <v>0.16778523489932901</v>
      </c>
      <c r="G14">
        <v>0.389261744966443</v>
      </c>
    </row>
    <row r="15" spans="1:7" x14ac:dyDescent="0.2">
      <c r="A15" s="17"/>
      <c r="C15">
        <v>0.13546511627907001</v>
      </c>
      <c r="D15">
        <v>8.7209302325581394E-3</v>
      </c>
      <c r="E15">
        <v>2.0348837209302299E-3</v>
      </c>
      <c r="F15">
        <v>0.81220930232558097</v>
      </c>
      <c r="G15">
        <v>4.15697674418605E-2</v>
      </c>
    </row>
    <row r="16" spans="1:7" x14ac:dyDescent="0.2">
      <c r="C16">
        <v>1.7703862660944199E-2</v>
      </c>
      <c r="D16">
        <v>5.3648068669527897E-3</v>
      </c>
      <c r="E16">
        <v>1.90450643776824E-2</v>
      </c>
      <c r="F16">
        <v>6.9742489270386301E-2</v>
      </c>
      <c r="G16">
        <v>0.888143776824034</v>
      </c>
    </row>
    <row r="17" spans="1:8" x14ac:dyDescent="0.2">
      <c r="A17" s="1" t="s">
        <v>21</v>
      </c>
    </row>
    <row r="18" spans="1:8" x14ac:dyDescent="0.2">
      <c r="A18" t="s">
        <v>22</v>
      </c>
    </row>
    <row r="19" spans="1:8" x14ac:dyDescent="0.2">
      <c r="A19" t="s">
        <v>23</v>
      </c>
    </row>
    <row r="21" spans="1:8" x14ac:dyDescent="0.2">
      <c r="C21">
        <v>0.88380000000000003</v>
      </c>
      <c r="D21">
        <v>0.80049999999999999</v>
      </c>
      <c r="E21">
        <v>0.49767080745341602</v>
      </c>
      <c r="G21">
        <v>0.88380000000000003</v>
      </c>
      <c r="H21">
        <v>0.96730000000000005</v>
      </c>
    </row>
    <row r="22" spans="1:8" x14ac:dyDescent="0.2">
      <c r="C22">
        <v>0.81669999999999998</v>
      </c>
      <c r="D22">
        <v>0.746</v>
      </c>
      <c r="E22">
        <v>0.5</v>
      </c>
      <c r="G22">
        <v>0.81669999999999998</v>
      </c>
      <c r="H22">
        <v>0.96599999999999997</v>
      </c>
    </row>
    <row r="23" spans="1:8" x14ac:dyDescent="0.2">
      <c r="C23">
        <v>0.74139999999999995</v>
      </c>
      <c r="D23">
        <v>0.73070000000000002</v>
      </c>
      <c r="E23">
        <v>0.54525386313465796</v>
      </c>
      <c r="G23">
        <v>0.74139999999999995</v>
      </c>
      <c r="H23">
        <v>0.91169999999999995</v>
      </c>
    </row>
    <row r="24" spans="1:8" x14ac:dyDescent="0.2">
      <c r="C24">
        <v>0.84309999999999996</v>
      </c>
      <c r="D24">
        <v>0.81930000000000003</v>
      </c>
      <c r="E24">
        <v>0.77837116154873198</v>
      </c>
      <c r="G24">
        <v>0.84309999999999996</v>
      </c>
      <c r="H24">
        <v>0.95199999999999996</v>
      </c>
    </row>
    <row r="25" spans="1:8" x14ac:dyDescent="0.2">
      <c r="C25">
        <v>0.874</v>
      </c>
      <c r="D25">
        <v>0.68259999999999998</v>
      </c>
      <c r="E25">
        <v>0.38273045507584602</v>
      </c>
      <c r="G25">
        <v>0.874</v>
      </c>
      <c r="H25">
        <v>0.9768</v>
      </c>
    </row>
    <row r="26" spans="1:8" x14ac:dyDescent="0.2">
      <c r="C26">
        <v>0.91669999999999996</v>
      </c>
      <c r="D26">
        <v>0.92169999999999996</v>
      </c>
      <c r="E26">
        <v>0.51230425055928397</v>
      </c>
      <c r="G26">
        <v>0.91669999999999996</v>
      </c>
      <c r="H26">
        <v>0.98499999999999999</v>
      </c>
    </row>
    <row r="27" spans="1:8" x14ac:dyDescent="0.2">
      <c r="C27">
        <v>0.84130000000000005</v>
      </c>
      <c r="D27">
        <v>0.8266</v>
      </c>
      <c r="E27">
        <v>0.54545454545454497</v>
      </c>
      <c r="G27">
        <v>0.84130000000000005</v>
      </c>
      <c r="H27">
        <v>0.98860000000000003</v>
      </c>
    </row>
    <row r="28" spans="1:8" x14ac:dyDescent="0.2">
      <c r="C28">
        <v>0.72209999999999996</v>
      </c>
      <c r="D28">
        <v>0.74739999999999995</v>
      </c>
      <c r="E28">
        <v>0.59792556436851696</v>
      </c>
      <c r="G28">
        <v>0.72209999999999996</v>
      </c>
      <c r="H28">
        <v>0.88070000000000004</v>
      </c>
    </row>
    <row r="29" spans="1:8" x14ac:dyDescent="0.2">
      <c r="C29">
        <v>0.95879999999999999</v>
      </c>
      <c r="D29">
        <v>0.88019999999999998</v>
      </c>
      <c r="E29">
        <v>0.80948487326246898</v>
      </c>
      <c r="G29">
        <v>0.95879999999999999</v>
      </c>
      <c r="H29">
        <v>0.99119999999999997</v>
      </c>
    </row>
    <row r="30" spans="1:8" x14ac:dyDescent="0.2">
      <c r="C30">
        <v>0.81040000000000001</v>
      </c>
      <c r="D30">
        <v>0.83960000000000001</v>
      </c>
      <c r="E30">
        <v>0.80809595202398798</v>
      </c>
      <c r="G30">
        <v>0.81040000000000001</v>
      </c>
      <c r="H30">
        <v>0.9194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Demographics Table</vt:lpstr>
      <vt:lpstr>Balanced Accuracy</vt:lpstr>
      <vt:lpstr>Sheet1</vt:lpstr>
      <vt:lpstr>Optimization</vt:lpstr>
      <vt:lpstr>Confusion Matrices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2016-02-06T00:10:41Z</dcterms:created>
  <dcterms:modified xsi:type="dcterms:W3CDTF">2016-06-03T23:39:12Z</dcterms:modified>
</cp:coreProperties>
</file>