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2"/>
  </bookViews>
  <sheets>
    <sheet name="Demographics Table" sheetId="7" r:id="rId1"/>
    <sheet name="Accuracy" sheetId="8" r:id="rId2"/>
    <sheet name="Balanced Accuracy" sheetId="9" r:id="rId3"/>
    <sheet name="Confusion Matrices" sheetId="6" r:id="rId4"/>
    <sheet name="Not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9" l="1"/>
  <c r="F11" i="9"/>
  <c r="F12" i="9"/>
  <c r="F13" i="9"/>
  <c r="F14" i="9"/>
  <c r="F15" i="9"/>
  <c r="F16" i="9"/>
  <c r="F17" i="9"/>
  <c r="F18" i="9"/>
  <c r="F19" i="9"/>
  <c r="F20" i="9"/>
  <c r="H8" i="9"/>
  <c r="H11" i="9"/>
  <c r="H12" i="9"/>
  <c r="H13" i="9"/>
  <c r="H14" i="9"/>
  <c r="H15" i="9"/>
  <c r="H16" i="9"/>
  <c r="H17" i="9"/>
  <c r="H18" i="9"/>
  <c r="H19" i="9"/>
  <c r="H20" i="9"/>
  <c r="H6" i="9"/>
  <c r="H7" i="9"/>
  <c r="B14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B43" i="8"/>
  <c r="F5" i="8"/>
  <c r="H12" i="8"/>
  <c r="H13" i="8"/>
  <c r="H14" i="8"/>
  <c r="H15" i="8"/>
  <c r="H16" i="8"/>
  <c r="H17" i="8"/>
  <c r="H18" i="8"/>
  <c r="H19" i="8"/>
  <c r="H20" i="8"/>
  <c r="I12" i="8"/>
  <c r="I13" i="8"/>
  <c r="I14" i="8"/>
  <c r="I15" i="8"/>
  <c r="I16" i="8"/>
  <c r="I17" i="8"/>
  <c r="I18" i="8"/>
  <c r="I19" i="8"/>
  <c r="I20" i="8"/>
  <c r="I11" i="8"/>
  <c r="H11" i="8"/>
  <c r="B28" i="8"/>
  <c r="F6" i="8"/>
  <c r="B44" i="8"/>
  <c r="G5" i="8"/>
  <c r="B59" i="8"/>
  <c r="G4" i="8"/>
  <c r="B58" i="8"/>
  <c r="F4" i="8"/>
  <c r="H7" i="8"/>
  <c r="H6" i="8"/>
  <c r="G11" i="8"/>
  <c r="G12" i="8"/>
  <c r="G13" i="8"/>
  <c r="G14" i="8"/>
  <c r="G15" i="8"/>
  <c r="G16" i="8"/>
  <c r="G17" i="8"/>
  <c r="G18" i="8"/>
  <c r="G19" i="8"/>
  <c r="G20" i="8"/>
  <c r="H5" i="8"/>
  <c r="F11" i="8"/>
  <c r="F12" i="8"/>
  <c r="F13" i="8"/>
  <c r="F14" i="8"/>
  <c r="F15" i="8"/>
  <c r="F16" i="8"/>
  <c r="F17" i="8"/>
  <c r="F18" i="8"/>
  <c r="F19" i="8"/>
  <c r="F20" i="8"/>
  <c r="H4" i="8"/>
  <c r="B13" i="8"/>
  <c r="F7" i="8"/>
  <c r="B14" i="8"/>
  <c r="G7" i="8"/>
  <c r="B29" i="8"/>
  <c r="G6" i="8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<sst xmlns="http://schemas.openxmlformats.org/spreadsheetml/2006/main" count="321" uniqueCount="80">
  <si>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</si>
  <si>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</si>
  <si>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</si>
  <si>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</si>
  <si>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</si>
  <si>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</si>
  <si>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</si>
  <si>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</si>
  <si>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</si>
  <si>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</si>
  <si>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</si>
  <si>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</si>
  <si>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</si>
  <si>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</si>
  <si>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</si>
  <si>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</si>
  <si>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</si>
  <si>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</si>
  <si>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</si>
  <si>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</si>
  <si>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</si>
  <si>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</si>
  <si>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</si>
  <si>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</si>
  <si>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</si>
  <si>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</si>
  <si>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</si>
  <si>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</si>
  <si>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</si>
  <si>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</si>
  <si>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</si>
  <si>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</si>
  <si>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</si>
  <si>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</si>
  <si>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STATISTICS: Friedman Test + Dunn's Multiple Comparison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</si>
  <si>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</si>
  <si>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</si>
  <si>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</si>
  <si>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</si>
  <si>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</si>
  <si>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</si>
  <si>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</si>
  <si>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</si>
  <si>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</si>
  <si>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</si>
  <si>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</si>
  <si>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</si>
  <si>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</si>
  <si>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</si>
  <si>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</si>
  <si>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</si>
  <si>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</si>
  <si>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</si>
  <si>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</si>
  <si>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</si>
  <si>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</si>
  <si>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</si>
  <si>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</si>
  <si>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</si>
  <si>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</si>
  <si>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</si>
  <si>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r>
      <t xml:space="preserve">PERSONAL </t>
    </r>
    <r>
      <rPr>
        <sz val="12"/>
        <color theme="1"/>
        <rFont val="Calibri"/>
        <family val="2"/>
        <scheme val="minor"/>
      </rPr>
      <t>(RF_Patient_Personal.m) - 100 Trees</t>
    </r>
  </si>
  <si>
    <t>Age</t>
  </si>
  <si>
    <t>Condition</t>
  </si>
  <si>
    <t>M</t>
  </si>
  <si>
    <t>M/F</t>
  </si>
  <si>
    <t>F</t>
  </si>
  <si>
    <t>Median</t>
  </si>
  <si>
    <r>
      <t xml:space="preserve">PERSONAL-BRACE </t>
    </r>
    <r>
      <rPr>
        <sz val="12"/>
        <color theme="1"/>
        <rFont val="Calibri"/>
        <family val="2"/>
        <scheme val="minor"/>
      </rPr>
      <t>(.m)</t>
    </r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</si>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</sst>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plus>
            <c:min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Accuracy!$E$4:$E$7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Accuracy!$F$4:$F$7</c:f>
              <c:numCache>
                <c:formatCode>0.00%</c:formatCode>
                <c:ptCount val="4"/>
                <c:pt idx="0">
                  <c:v>0.547532076579909</c:v>
                </c:pt>
                <c:pt idx="1">
                  <c:v>0.806994661141707</c:v>
                </c:pt>
                <c:pt idx="2">
                  <c:v>0.78270869826926</c:v>
                </c:pt>
                <c:pt idx="3">
                  <c:v>0.837158109184953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16080"/>
        <c:axId val="2146019328"/>
      </c:barChart>
      <c:catAx>
        <c:axId val="21460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9328"/>
        <c:crosses val="autoZero"/>
        <c:auto val="1"/>
        <c:lblAlgn val="ctr"/>
        <c:lblOffset val="100"/>
        <c:noMultiLvlLbl val="0"/>
      </c:catAx>
      <c:valAx>
        <c:axId val="2146019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Accuracy!$F$11:$I$11</c:f>
              <c:numCache>
                <c:formatCode>0.00%</c:formatCode>
                <c:ptCount val="4"/>
                <c:pt idx="0">
                  <c:v>0.43167701863354</c:v>
                </c:pt>
                <c:pt idx="1">
                  <c:v>0.73475935828877</c:v>
                </c:pt>
                <c:pt idx="2">
                  <c:v>0.78416149068323</c:v>
                </c:pt>
                <c:pt idx="3">
                  <c:v>0.888975155279503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Accuracy!$E$12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Accuracy!$F$12:$I$12</c:f>
              <c:numCache>
                <c:formatCode>0.00%</c:formatCode>
                <c:ptCount val="4"/>
                <c:pt idx="0">
                  <c:v>0.387487386478305</c:v>
                </c:pt>
                <c:pt idx="1">
                  <c:v>0.672848664688427</c:v>
                </c:pt>
                <c:pt idx="2">
                  <c:v>0.626639757820384</c:v>
                </c:pt>
                <c:pt idx="3">
                  <c:v>0.70736629667003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Accuracy!$E$13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Accuracy!$F$13:$I$13</c:f>
              <c:numCache>
                <c:formatCode>0.00%</c:formatCode>
                <c:ptCount val="4"/>
                <c:pt idx="0">
                  <c:v>0.559646539027982</c:v>
                </c:pt>
                <c:pt idx="1">
                  <c:v>0.780723905723906</c:v>
                </c:pt>
                <c:pt idx="2">
                  <c:v>0.780559646539028</c:v>
                </c:pt>
                <c:pt idx="3">
                  <c:v>0.728276877761414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Accuracy!$E$14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Accuracy!$F$14:$I$14</c:f>
              <c:numCache>
                <c:formatCode>0.00%</c:formatCode>
                <c:ptCount val="4"/>
                <c:pt idx="0">
                  <c:v>0.66206589492431</c:v>
                </c:pt>
                <c:pt idx="1">
                  <c:v>0.901486988847584</c:v>
                </c:pt>
                <c:pt idx="2">
                  <c:v>0.84906500445236</c:v>
                </c:pt>
                <c:pt idx="3">
                  <c:v>0.809884238646483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Accuracy!$E$15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Accuracy!$F$15:$I$15</c:f>
              <c:numCache>
                <c:formatCode>0.00%</c:formatCode>
                <c:ptCount val="4"/>
                <c:pt idx="0">
                  <c:v>0.30607476635514</c:v>
                </c:pt>
                <c:pt idx="1">
                  <c:v>0.689655172413793</c:v>
                </c:pt>
                <c:pt idx="2">
                  <c:v>0.755841121495327</c:v>
                </c:pt>
                <c:pt idx="3">
                  <c:v>0.867990654205608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Accuracy!$E$16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Accuracy!$F$16:$I$16</c:f>
              <c:numCache>
                <c:formatCode>0.00%</c:formatCode>
                <c:ptCount val="4"/>
                <c:pt idx="0">
                  <c:v>0.594979079497908</c:v>
                </c:pt>
                <c:pt idx="1">
                  <c:v>0.797323135755258</c:v>
                </c:pt>
                <c:pt idx="2">
                  <c:v>0.842677824267782</c:v>
                </c:pt>
                <c:pt idx="3">
                  <c:v>0.820083682008368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Accuracy!$E$17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Accuracy!$F$17:$I$17</c:f>
              <c:numCache>
                <c:formatCode>0.00%</c:formatCode>
                <c:ptCount val="4"/>
                <c:pt idx="0">
                  <c:v>0.781738586616635</c:v>
                </c:pt>
                <c:pt idx="1">
                  <c:v>0.751014884979702</c:v>
                </c:pt>
                <c:pt idx="2">
                  <c:v>0.686053783614759</c:v>
                </c:pt>
                <c:pt idx="3">
                  <c:v>0.965603502188868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Accuracy!$E$18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Accuracy!$F$18:$I$18</c:f>
              <c:numCache>
                <c:formatCode>0.00%</c:formatCode>
                <c:ptCount val="4"/>
                <c:pt idx="0">
                  <c:v>0.490860215053763</c:v>
                </c:pt>
                <c:pt idx="1">
                  <c:v>0.938718662952646</c:v>
                </c:pt>
                <c:pt idx="2">
                  <c:v>0.966129032258065</c:v>
                </c:pt>
                <c:pt idx="3">
                  <c:v>0.938172043010753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Accuracy!$E$19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Accuracy!$F$19:$I$19</c:f>
              <c:numCache>
                <c:formatCode>0.00%</c:formatCode>
                <c:ptCount val="4"/>
                <c:pt idx="0">
                  <c:v>0.698046181172291</c:v>
                </c:pt>
                <c:pt idx="1">
                  <c:v>0.863636363636364</c:v>
                </c:pt>
                <c:pt idx="2">
                  <c:v>0.663410301953819</c:v>
                </c:pt>
                <c:pt idx="3">
                  <c:v>0.838365896980462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Accuracy!$E$20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Accuracy!$F$20:$I$20</c:f>
              <c:numCache>
                <c:formatCode>0.00%</c:formatCode>
                <c:ptCount val="4"/>
                <c:pt idx="0">
                  <c:v>0.562745098039216</c:v>
                </c:pt>
                <c:pt idx="1">
                  <c:v>0.939779474130619</c:v>
                </c:pt>
                <c:pt idx="2">
                  <c:v>0.872549019607843</c:v>
                </c:pt>
                <c:pt idx="3">
                  <c:v>0.806862745098039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97344"/>
        <c:axId val="2146600464"/>
      </c:lineChart>
      <c:catAx>
        <c:axId val="21465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0464"/>
        <c:crosses val="autoZero"/>
        <c:auto val="1"/>
        <c:lblAlgn val="ctr"/>
        <c:lblOffset val="100"/>
        <c:noMultiLvlLbl val="0"/>
      </c:catAx>
      <c:valAx>
        <c:axId val="2146600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0.0440154780675294</c:v>
                  </c:pt>
                  <c:pt idx="1">
                    <c:v>0.0544995750820788</c:v>
                  </c:pt>
                  <c:pt idx="2">
                    <c:v>0.0443986338971305</c:v>
                  </c:pt>
                  <c:pt idx="3">
                    <c:v>0.04113828652293</c:v>
                  </c:pt>
                  <c:pt idx="4">
                    <c:v>0.049402580275745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0.0440154780675294</c:v>
                  </c:pt>
                  <c:pt idx="1">
                    <c:v>0.0544995750820788</c:v>
                  </c:pt>
                  <c:pt idx="2">
                    <c:v>0.0443986338971305</c:v>
                  </c:pt>
                  <c:pt idx="3">
                    <c:v>0.04113828652293</c:v>
                  </c:pt>
                  <c:pt idx="4">
                    <c:v>0.049402580275745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0.520599892452138</c:v>
                </c:pt>
                <c:pt idx="1">
                  <c:v>0.680406319458533</c:v>
                </c:pt>
                <c:pt idx="2">
                  <c:v>0.690020980248082</c:v>
                </c:pt>
                <c:pt idx="3">
                  <c:v>0.771107623930257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48560"/>
        <c:axId val="2146151904"/>
      </c:barChart>
      <c:catAx>
        <c:axId val="21461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1904"/>
        <c:crosses val="autoZero"/>
        <c:auto val="1"/>
        <c:lblAlgn val="ctr"/>
        <c:lblOffset val="100"/>
        <c:noMultiLvlLbl val="0"/>
      </c:catAx>
      <c:valAx>
        <c:axId val="2146151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0.392467547670856</c:v>
                </c:pt>
                <c:pt idx="1">
                  <c:v>0.540178332899644</c:v>
                </c:pt>
                <c:pt idx="2">
                  <c:v>0.732942437307959</c:v>
                </c:pt>
                <c:pt idx="3">
                  <c:v>0.782519472224571</c:v>
                </c:pt>
                <c:pt idx="4">
                  <c:v>0.748678038157329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0.335760574259692</c:v>
                </c:pt>
                <c:pt idx="1">
                  <c:v>0.472678882393687</c:v>
                </c:pt>
                <c:pt idx="2">
                  <c:v>0.469805099804863</c:v>
                </c:pt>
                <c:pt idx="3">
                  <c:v>0.678583607044439</c:v>
                </c:pt>
                <c:pt idx="4">
                  <c:v>0.484144426328693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0.473358422094751</c:v>
                </c:pt>
                <c:pt idx="1">
                  <c:v>0.510708405562731</c:v>
                </c:pt>
                <c:pt idx="2">
                  <c:v>0.65182140402627</c:v>
                </c:pt>
                <c:pt idx="3">
                  <c:v>0.633428501225188</c:v>
                </c:pt>
                <c:pt idx="4">
                  <c:v>0.71123407526946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0.543980413725965</c:v>
                </c:pt>
                <c:pt idx="1">
                  <c:v>0.605467981915294</c:v>
                </c:pt>
                <c:pt idx="2">
                  <c:v>0.623660028596378</c:v>
                </c:pt>
                <c:pt idx="3">
                  <c:v>0.620091518984901</c:v>
                </c:pt>
                <c:pt idx="4">
                  <c:v>0.61083444976851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0.336207370737074</c:v>
                </c:pt>
                <c:pt idx="1">
                  <c:v>0.708256424691682</c:v>
                </c:pt>
                <c:pt idx="2">
                  <c:v>0.679144188457307</c:v>
                </c:pt>
                <c:pt idx="3">
                  <c:v>0.843466774562072</c:v>
                </c:pt>
                <c:pt idx="4">
                  <c:v>0.862659727511213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0.636313434888196</c:v>
                </c:pt>
                <c:pt idx="1">
                  <c:v>0.792061223433773</c:v>
                </c:pt>
                <c:pt idx="2">
                  <c:v>0.780986579423564</c:v>
                </c:pt>
                <c:pt idx="3">
                  <c:v>0.799650463174342</c:v>
                </c:pt>
                <c:pt idx="4">
                  <c:v>0.87447283699823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0.772387181166485</c:v>
                </c:pt>
                <c:pt idx="1">
                  <c:v>0.746639094671023</c:v>
                </c:pt>
                <c:pt idx="2">
                  <c:v>0.660615105396659</c:v>
                </c:pt>
                <c:pt idx="3">
                  <c:v>0.960537452560304</c:v>
                </c:pt>
                <c:pt idx="4">
                  <c:v>0.987810122459661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0.604905729121168</c:v>
                </c:pt>
                <c:pt idx="1">
                  <c:v>0.934919924082486</c:v>
                </c:pt>
                <c:pt idx="2">
                  <c:v>0.907846095405301</c:v>
                </c:pt>
                <c:pt idx="3">
                  <c:v>0.978353599423871</c:v>
                </c:pt>
                <c:pt idx="4">
                  <c:v>0.974304483674896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0.536644577471759</c:v>
                </c:pt>
                <c:pt idx="1">
                  <c:v>0.547921935980789</c:v>
                </c:pt>
                <c:pt idx="2">
                  <c:v>0.517227704960188</c:v>
                </c:pt>
                <c:pt idx="3">
                  <c:v>0.640843908560763</c:v>
                </c:pt>
                <c:pt idx="4">
                  <c:v>0.630005042693175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0.573973673385438</c:v>
                </c:pt>
                <c:pt idx="1">
                  <c:v>0.945230988954222</c:v>
                </c:pt>
                <c:pt idx="2">
                  <c:v>0.876161159102336</c:v>
                </c:pt>
                <c:pt idx="3">
                  <c:v>0.773600941542118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54816"/>
        <c:axId val="2146257968"/>
      </c:lineChart>
      <c:catAx>
        <c:axId val="21462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7968"/>
        <c:crosses val="autoZero"/>
        <c:auto val="1"/>
        <c:lblAlgn val="ctr"/>
        <c:lblOffset val="100"/>
        <c:noMultiLvlLbl val="0"/>
      </c:catAx>
      <c:valAx>
        <c:axId val="2146257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292256"/>
        <c:axId val="2146295680"/>
      </c:barChart>
      <c:catAx>
        <c:axId val="21462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95680"/>
        <c:crosses val="autoZero"/>
        <c:auto val="1"/>
        <c:lblAlgn val="ctr"/>
        <c:lblOffset val="100"/>
        <c:noMultiLvlLbl val="0"/>
      </c:catAx>
      <c:valAx>
        <c:axId val="2146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4232</xdr:colOff>
      <xdr:row>1</xdr:row>
      <xdr:rowOff>0</xdr:rowOff>
    </xdr:from>
    <xdr:to>
      <xdr:col>15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16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65</v>
      </c>
      <c r="C1" s="20" t="s">
        <v>62</v>
      </c>
      <c r="D1" s="20" t="s">
        <v>63</v>
      </c>
    </row>
    <row r="2" spans="1:4" x14ac:dyDescent="0.2">
      <c r="A2" s="14" t="s">
        <v>2</v>
      </c>
      <c r="B2" s="21" t="s">
        <v>64</v>
      </c>
      <c r="C2" s="21">
        <v>66</v>
      </c>
    </row>
    <row r="3" spans="1:4" x14ac:dyDescent="0.2">
      <c r="A3" s="19" t="s">
        <v>3</v>
      </c>
      <c r="B3" s="21" t="s">
        <v>66</v>
      </c>
      <c r="C3" s="21">
        <v>61</v>
      </c>
    </row>
    <row r="4" spans="1:4" x14ac:dyDescent="0.2">
      <c r="A4" s="14" t="s">
        <v>4</v>
      </c>
      <c r="B4" s="21" t="s">
        <v>64</v>
      </c>
      <c r="C4" s="21">
        <v>41</v>
      </c>
    </row>
    <row r="5" spans="1:4" x14ac:dyDescent="0.2">
      <c r="A5" s="14" t="s">
        <v>8</v>
      </c>
      <c r="B5" s="21" t="s">
        <v>64</v>
      </c>
      <c r="C5" s="21">
        <v>65</v>
      </c>
    </row>
    <row r="6" spans="1:4" x14ac:dyDescent="0.2">
      <c r="A6" s="19" t="s">
        <v>32</v>
      </c>
      <c r="B6" s="21" t="s">
        <v>66</v>
      </c>
      <c r="C6" s="21">
        <v>43</v>
      </c>
    </row>
    <row r="7" spans="1:4" x14ac:dyDescent="0.2">
      <c r="A7" s="19" t="s">
        <v>5</v>
      </c>
      <c r="B7" s="21" t="s">
        <v>64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64</v>
      </c>
      <c r="C9" s="21">
        <v>57</v>
      </c>
    </row>
    <row r="10" spans="1:4" x14ac:dyDescent="0.2">
      <c r="A10" s="19" t="s">
        <v>26</v>
      </c>
      <c r="B10" s="21" t="s">
        <v>64</v>
      </c>
      <c r="C10" s="21">
        <v>68</v>
      </c>
    </row>
    <row r="11" spans="1:4" x14ac:dyDescent="0.2">
      <c r="A11" s="14" t="s">
        <v>7</v>
      </c>
      <c r="B11" s="21" t="s">
        <v>66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36</v>
      </c>
      <c r="B16" s="21" t="s">
        <v>66</v>
      </c>
      <c r="C16" s="21">
        <v>42</v>
      </c>
    </row>
    <row r="17" spans="1:3" x14ac:dyDescent="0.2">
      <c r="A17" s="14" t="s">
        <v>37</v>
      </c>
      <c r="B17" s="21" t="s">
        <v>66</v>
      </c>
      <c r="C17" s="21">
        <v>67</v>
      </c>
    </row>
    <row r="18" spans="1:3" x14ac:dyDescent="0.2">
      <c r="A18" s="14" t="s">
        <v>38</v>
      </c>
      <c r="B18" s="21" t="s">
        <v>66</v>
      </c>
      <c r="C18" s="21">
        <v>63</v>
      </c>
    </row>
    <row r="19" spans="1:3" x14ac:dyDescent="0.2">
      <c r="A19" s="14" t="s">
        <v>40</v>
      </c>
      <c r="B19" s="21" t="s">
        <v>66</v>
      </c>
      <c r="C19" s="21">
        <v>19</v>
      </c>
    </row>
    <row r="20" spans="1:3" x14ac:dyDescent="0.2">
      <c r="A20" s="14" t="s">
        <v>39</v>
      </c>
      <c r="B20" s="21" t="s">
        <v>64</v>
      </c>
      <c r="C20" s="21">
        <v>21</v>
      </c>
    </row>
    <row r="21" spans="1:3" x14ac:dyDescent="0.2">
      <c r="A21" s="14" t="s">
        <v>41</v>
      </c>
      <c r="B21" s="21" t="s">
        <v>64</v>
      </c>
      <c r="C21" s="21">
        <v>35</v>
      </c>
    </row>
    <row r="22" spans="1:3" x14ac:dyDescent="0.2">
      <c r="A22" s="14" t="s">
        <v>42</v>
      </c>
      <c r="B22" s="21" t="s">
        <v>64</v>
      </c>
      <c r="C22" s="21">
        <v>36</v>
      </c>
    </row>
    <row r="23" spans="1:3" x14ac:dyDescent="0.2">
      <c r="A23" s="14" t="s">
        <v>43</v>
      </c>
      <c r="B23" s="21" t="s">
        <v>66</v>
      </c>
      <c r="C23" s="21">
        <v>62</v>
      </c>
    </row>
    <row r="24" spans="1:3" x14ac:dyDescent="0.2">
      <c r="A24" s="14" t="s">
        <v>44</v>
      </c>
      <c r="B24" s="21" t="s">
        <v>64</v>
      </c>
      <c r="C24" s="21">
        <v>69</v>
      </c>
    </row>
    <row r="25" spans="1:3" x14ac:dyDescent="0.2">
      <c r="A25" s="14" t="s">
        <v>45</v>
      </c>
      <c r="B25" s="21" t="s">
        <v>64</v>
      </c>
      <c r="C25" s="21">
        <v>55</v>
      </c>
    </row>
    <row r="26" spans="1:3" x14ac:dyDescent="0.2">
      <c r="A26" s="14" t="s">
        <v>46</v>
      </c>
      <c r="B26" s="21" t="s">
        <v>64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59"/>
  <sheetViews>
    <sheetView zoomScale="120" zoomScaleNormal="120" zoomScalePageLayoutView="120" workbookViewId="0">
      <selection activeCell="B3" sqref="B3:B12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5" width="10.5" style="3" customWidth="1"/>
    <col min="6" max="9" width="12.6640625" style="3" customWidth="1"/>
    <col min="10" max="10" width="5.33203125" style="3" customWidth="1"/>
    <col min="11" max="14" width="10.83203125" style="3"/>
    <col min="15" max="15" width="10.83203125" style="3" customWidth="1"/>
    <col min="16" max="16384" width="10.83203125" style="3"/>
  </cols>
  <sheetData>
    <row r="1" spans="1:9" ht="17" thickBot="1" x14ac:dyDescent="0.25">
      <c r="A1" s="34" t="s">
        <v>68</v>
      </c>
      <c r="B1" s="35"/>
      <c r="C1" s="37"/>
    </row>
    <row r="2" spans="1:9" ht="16" customHeight="1" thickBot="1" x14ac:dyDescent="0.25">
      <c r="A2" s="13"/>
      <c r="B2" s="8" t="s">
        <v>0</v>
      </c>
      <c r="C2" s="41" t="s">
        <v>1</v>
      </c>
      <c r="E2" s="50" t="s">
        <v>14</v>
      </c>
      <c r="F2" s="51"/>
      <c r="G2" s="51"/>
      <c r="H2" s="51"/>
      <c r="I2" s="52"/>
    </row>
    <row r="3" spans="1:9" x14ac:dyDescent="0.2">
      <c r="A3" s="14" t="s">
        <v>2</v>
      </c>
      <c r="B3" s="9">
        <v>0.88897515527950299</v>
      </c>
      <c r="C3" s="42"/>
      <c r="F3" s="36" t="s">
        <v>9</v>
      </c>
      <c r="G3" s="36" t="s">
        <v>33</v>
      </c>
      <c r="H3" s="36" t="s">
        <v>67</v>
      </c>
    </row>
    <row r="4" spans="1:9" x14ac:dyDescent="0.2">
      <c r="A4" s="14" t="s">
        <v>3</v>
      </c>
      <c r="B4" s="9">
        <v>0.70736629667003004</v>
      </c>
      <c r="C4" s="42"/>
      <c r="E4" s="4" t="s">
        <v>25</v>
      </c>
      <c r="F4" s="2">
        <f>B58</f>
        <v>0.54753207657990899</v>
      </c>
      <c r="G4" s="2">
        <f>B59/SQRT(10)</f>
        <v>4.6404576487538068E-2</v>
      </c>
      <c r="H4" s="2">
        <f>MEDIAN(F11:F20)</f>
        <v>0.56119581853359901</v>
      </c>
    </row>
    <row r="5" spans="1:9" x14ac:dyDescent="0.2">
      <c r="A5" s="14" t="s">
        <v>4</v>
      </c>
      <c r="B5" s="9">
        <v>0.72827687776141403</v>
      </c>
      <c r="C5" s="43"/>
      <c r="E5" s="4" t="s">
        <v>74</v>
      </c>
      <c r="F5" s="2">
        <f>B43</f>
        <v>0.80699466114170693</v>
      </c>
      <c r="G5" s="2">
        <f>B44/SQRT(10)</f>
        <v>3.1272844265459732E-2</v>
      </c>
      <c r="H5" s="2">
        <f>MEDIAN(G11:G20)</f>
        <v>0.78902352073958204</v>
      </c>
    </row>
    <row r="6" spans="1:9" x14ac:dyDescent="0.2">
      <c r="A6" s="14" t="s">
        <v>8</v>
      </c>
      <c r="B6" s="9">
        <v>0.80988423864648296</v>
      </c>
      <c r="C6" s="42"/>
      <c r="E6" s="4" t="s">
        <v>24</v>
      </c>
      <c r="F6" s="2">
        <f>B28</f>
        <v>0.78270869826925971</v>
      </c>
      <c r="G6" s="2">
        <f>B29/SQRT(10)</f>
        <v>3.3061247451771969E-2</v>
      </c>
      <c r="H6" s="2">
        <f>MEDIAN(I11:I20)</f>
        <v>0.82922478949441503</v>
      </c>
    </row>
    <row r="7" spans="1:9" x14ac:dyDescent="0.2">
      <c r="A7" s="19" t="s">
        <v>32</v>
      </c>
      <c r="B7" s="9">
        <v>0.86799065420560795</v>
      </c>
      <c r="C7" s="42"/>
      <c r="E7" s="4" t="s">
        <v>71</v>
      </c>
      <c r="F7" s="2">
        <f>B13</f>
        <v>0.83715810918495281</v>
      </c>
      <c r="G7" s="2">
        <f>B14/SQRT(10)</f>
        <v>2.603275521671352E-2</v>
      </c>
      <c r="H7" s="2" t="e">
        <f>MEDIAN(#REF!)</f>
        <v>#REF!</v>
      </c>
    </row>
    <row r="8" spans="1:9" x14ac:dyDescent="0.2">
      <c r="A8" s="19" t="s">
        <v>5</v>
      </c>
      <c r="B8" s="9">
        <v>0.82008368200836801</v>
      </c>
      <c r="C8" s="42"/>
      <c r="E8" s="4"/>
      <c r="F8" s="2"/>
      <c r="G8" s="2"/>
    </row>
    <row r="9" spans="1:9" x14ac:dyDescent="0.2">
      <c r="A9" s="19" t="s">
        <v>69</v>
      </c>
      <c r="B9" s="9">
        <v>0.96560350218886803</v>
      </c>
      <c r="C9" s="42"/>
    </row>
    <row r="10" spans="1:9" x14ac:dyDescent="0.2">
      <c r="A10" s="19" t="s">
        <v>26</v>
      </c>
      <c r="B10" s="9">
        <v>0.93817204301075297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</row>
    <row r="11" spans="1:9" x14ac:dyDescent="0.2">
      <c r="A11" s="14" t="s">
        <v>7</v>
      </c>
      <c r="B11" s="9">
        <v>0.83836589698046204</v>
      </c>
      <c r="C11" s="42"/>
      <c r="E11" s="39" t="s">
        <v>2</v>
      </c>
      <c r="F11" s="2">
        <f t="shared" ref="F11:F20" si="0">B48</f>
        <v>0.43167701863354002</v>
      </c>
      <c r="G11" s="2">
        <f t="shared" ref="G11:G20" si="1">B33</f>
        <v>0.73475935828877004</v>
      </c>
      <c r="H11" s="38">
        <f>B18</f>
        <v>0.78416149068323004</v>
      </c>
      <c r="I11" s="38">
        <f>B3</f>
        <v>0.88897515527950299</v>
      </c>
    </row>
    <row r="12" spans="1:9" x14ac:dyDescent="0.2">
      <c r="A12" s="14" t="s">
        <v>70</v>
      </c>
      <c r="B12" s="9">
        <v>0.80686274509803901</v>
      </c>
      <c r="C12" s="42"/>
      <c r="E12" s="40" t="s">
        <v>3</v>
      </c>
      <c r="F12" s="2">
        <f t="shared" si="0"/>
        <v>0.387487386478305</v>
      </c>
      <c r="G12" s="2">
        <f t="shared" si="1"/>
        <v>0.67284866468842697</v>
      </c>
      <c r="H12" s="38">
        <f t="shared" ref="H12:H20" si="2">B19</f>
        <v>0.62663975782038395</v>
      </c>
      <c r="I12" s="38">
        <f t="shared" ref="I12:I20" si="3">B4</f>
        <v>0.70736629667003004</v>
      </c>
    </row>
    <row r="13" spans="1:9" x14ac:dyDescent="0.2">
      <c r="A13" s="15" t="s">
        <v>9</v>
      </c>
      <c r="B13" s="11">
        <f>AVERAGE(B3:B12)</f>
        <v>0.83715810918495281</v>
      </c>
      <c r="C13" s="44"/>
      <c r="E13" s="39" t="s">
        <v>4</v>
      </c>
      <c r="F13" s="2">
        <f t="shared" si="0"/>
        <v>0.559646539027982</v>
      </c>
      <c r="G13" s="2">
        <f t="shared" si="1"/>
        <v>0.78072390572390604</v>
      </c>
      <c r="H13" s="38">
        <f t="shared" si="2"/>
        <v>0.78055964653902798</v>
      </c>
      <c r="I13" s="38">
        <f t="shared" si="3"/>
        <v>0.72827687776141403</v>
      </c>
    </row>
    <row r="14" spans="1:9" x14ac:dyDescent="0.2">
      <c r="A14" s="15" t="s">
        <v>10</v>
      </c>
      <c r="B14" s="11">
        <f>STDEV(B3:B12)</f>
        <v>8.2322800254445008E-2</v>
      </c>
      <c r="C14" s="44"/>
      <c r="E14" s="39" t="s">
        <v>8</v>
      </c>
      <c r="F14" s="2">
        <f t="shared" si="0"/>
        <v>0.66206589492431001</v>
      </c>
      <c r="G14" s="2">
        <f t="shared" si="1"/>
        <v>0.90148698884758405</v>
      </c>
      <c r="H14" s="38">
        <f t="shared" si="2"/>
        <v>0.84906500445235999</v>
      </c>
      <c r="I14" s="38">
        <f t="shared" si="3"/>
        <v>0.80988423864648296</v>
      </c>
    </row>
    <row r="15" spans="1:9" ht="17" thickBot="1" x14ac:dyDescent="0.25">
      <c r="A15" s="13"/>
      <c r="B15" s="10"/>
      <c r="C15" s="42"/>
      <c r="E15" s="40" t="s">
        <v>32</v>
      </c>
      <c r="F15" s="2">
        <f t="shared" si="0"/>
        <v>0.30607476635514003</v>
      </c>
      <c r="G15" s="2">
        <f t="shared" si="1"/>
        <v>0.68965517241379304</v>
      </c>
      <c r="H15" s="38">
        <f t="shared" si="2"/>
        <v>0.75584112149532701</v>
      </c>
      <c r="I15" s="38">
        <f t="shared" si="3"/>
        <v>0.86799065420560795</v>
      </c>
    </row>
    <row r="16" spans="1:9" ht="17" thickBot="1" x14ac:dyDescent="0.25">
      <c r="A16" s="34" t="s">
        <v>61</v>
      </c>
      <c r="B16" s="35"/>
      <c r="C16" s="37"/>
      <c r="E16" s="40" t="s">
        <v>5</v>
      </c>
      <c r="F16" s="2">
        <f t="shared" si="0"/>
        <v>0.59497907949790796</v>
      </c>
      <c r="G16" s="2">
        <f t="shared" si="1"/>
        <v>0.79732313575525804</v>
      </c>
      <c r="H16" s="38">
        <f t="shared" si="2"/>
        <v>0.84267782426778204</v>
      </c>
      <c r="I16" s="38">
        <f t="shared" si="3"/>
        <v>0.82008368200836801</v>
      </c>
    </row>
    <row r="17" spans="1:10" x14ac:dyDescent="0.2">
      <c r="A17" s="13"/>
      <c r="B17" s="8" t="s">
        <v>0</v>
      </c>
      <c r="C17" s="41" t="s">
        <v>1</v>
      </c>
      <c r="E17" s="40" t="s">
        <v>69</v>
      </c>
      <c r="F17" s="2">
        <f t="shared" si="0"/>
        <v>0.78173858661663498</v>
      </c>
      <c r="G17" s="2">
        <f t="shared" si="1"/>
        <v>0.75101488497970204</v>
      </c>
      <c r="H17" s="38">
        <f t="shared" si="2"/>
        <v>0.68605378361475899</v>
      </c>
      <c r="I17" s="38">
        <f t="shared" si="3"/>
        <v>0.96560350218886803</v>
      </c>
    </row>
    <row r="18" spans="1:10" x14ac:dyDescent="0.2">
      <c r="A18" s="14" t="s">
        <v>2</v>
      </c>
      <c r="B18" s="9">
        <v>0.78416149068323004</v>
      </c>
      <c r="C18" s="42"/>
      <c r="E18" s="40" t="s">
        <v>26</v>
      </c>
      <c r="F18" s="2">
        <f t="shared" si="0"/>
        <v>0.49086021505376298</v>
      </c>
      <c r="G18" s="2">
        <f t="shared" si="1"/>
        <v>0.93871866295264605</v>
      </c>
      <c r="H18" s="38">
        <f t="shared" si="2"/>
        <v>0.96612903225806501</v>
      </c>
      <c r="I18" s="38">
        <f t="shared" si="3"/>
        <v>0.93817204301075297</v>
      </c>
    </row>
    <row r="19" spans="1:10" x14ac:dyDescent="0.2">
      <c r="A19" s="14" t="s">
        <v>3</v>
      </c>
      <c r="B19" s="9">
        <v>0.62663975782038395</v>
      </c>
      <c r="C19" s="42"/>
      <c r="E19" s="39" t="s">
        <v>7</v>
      </c>
      <c r="F19" s="2">
        <f t="shared" si="0"/>
        <v>0.698046181172291</v>
      </c>
      <c r="G19" s="2">
        <f t="shared" si="1"/>
        <v>0.86363636363636398</v>
      </c>
      <c r="H19" s="38">
        <f t="shared" si="2"/>
        <v>0.663410301953819</v>
      </c>
      <c r="I19" s="38">
        <f t="shared" si="3"/>
        <v>0.83836589698046204</v>
      </c>
    </row>
    <row r="20" spans="1:10" x14ac:dyDescent="0.2">
      <c r="A20" s="14" t="s">
        <v>4</v>
      </c>
      <c r="B20" s="2">
        <v>0.78055964653902798</v>
      </c>
      <c r="C20" s="43"/>
      <c r="E20" s="39" t="s">
        <v>70</v>
      </c>
      <c r="F20" s="2">
        <f t="shared" si="0"/>
        <v>0.56274509803921602</v>
      </c>
      <c r="G20" s="2">
        <f t="shared" si="1"/>
        <v>0.93977947413061902</v>
      </c>
      <c r="H20" s="2">
        <f t="shared" si="2"/>
        <v>0.87254901960784303</v>
      </c>
      <c r="I20" s="2">
        <f t="shared" si="3"/>
        <v>0.80686274509803901</v>
      </c>
    </row>
    <row r="21" spans="1:10" x14ac:dyDescent="0.2">
      <c r="A21" s="14" t="s">
        <v>8</v>
      </c>
      <c r="B21" s="2">
        <v>0.84906500445235999</v>
      </c>
      <c r="C21" s="42"/>
    </row>
    <row r="22" spans="1:10" x14ac:dyDescent="0.2">
      <c r="A22" s="19" t="s">
        <v>32</v>
      </c>
      <c r="B22" s="2">
        <v>0.75584112149532701</v>
      </c>
      <c r="C22" s="42"/>
    </row>
    <row r="23" spans="1:10" ht="17" thickBot="1" x14ac:dyDescent="0.25">
      <c r="A23" s="19" t="s">
        <v>5</v>
      </c>
      <c r="B23" s="2">
        <v>0.84267782426778204</v>
      </c>
      <c r="C23" s="42"/>
    </row>
    <row r="24" spans="1:10" ht="17" thickBot="1" x14ac:dyDescent="0.25">
      <c r="A24" s="19" t="s">
        <v>69</v>
      </c>
      <c r="B24" s="2">
        <v>0.68605378361475899</v>
      </c>
      <c r="C24" s="42"/>
      <c r="E24" s="50" t="s">
        <v>34</v>
      </c>
      <c r="F24" s="51"/>
      <c r="G24" s="51"/>
      <c r="H24" s="51"/>
      <c r="I24" s="52"/>
    </row>
    <row r="25" spans="1:10" x14ac:dyDescent="0.2">
      <c r="A25" s="19" t="s">
        <v>26</v>
      </c>
      <c r="B25" s="2">
        <v>0.96612903225806501</v>
      </c>
      <c r="C25" s="42"/>
      <c r="E25" s="6"/>
      <c r="G25" s="6"/>
      <c r="H25" s="6"/>
      <c r="I25" s="6"/>
      <c r="J25" s="18"/>
    </row>
    <row r="26" spans="1:10" x14ac:dyDescent="0.2">
      <c r="A26" s="14" t="s">
        <v>7</v>
      </c>
      <c r="B26" s="2">
        <v>0.663410301953819</v>
      </c>
      <c r="C26" s="42"/>
      <c r="E26" s="6"/>
      <c r="G26" s="6"/>
      <c r="H26" s="6"/>
      <c r="I26" s="6"/>
      <c r="J26" s="18"/>
    </row>
    <row r="27" spans="1:10" x14ac:dyDescent="0.2">
      <c r="A27" s="14" t="s">
        <v>70</v>
      </c>
      <c r="B27" s="9">
        <v>0.87254901960784303</v>
      </c>
      <c r="C27" s="42"/>
      <c r="E27" s="6"/>
      <c r="G27" s="6"/>
      <c r="H27" s="6"/>
      <c r="I27" s="6"/>
      <c r="J27" s="18"/>
    </row>
    <row r="28" spans="1:10" x14ac:dyDescent="0.2">
      <c r="A28" s="15" t="s">
        <v>9</v>
      </c>
      <c r="B28" s="11">
        <f>AVERAGE(B18:B27)</f>
        <v>0.78270869826925971</v>
      </c>
      <c r="C28" s="44"/>
      <c r="E28" s="6"/>
      <c r="G28" s="6"/>
      <c r="H28" s="6"/>
      <c r="I28" s="6"/>
      <c r="J28" s="18"/>
    </row>
    <row r="29" spans="1:10" x14ac:dyDescent="0.2">
      <c r="A29" s="15" t="s">
        <v>10</v>
      </c>
      <c r="B29" s="11">
        <f>STDEV(B18:B27)</f>
        <v>0.10454884423403726</v>
      </c>
      <c r="C29" s="44"/>
      <c r="E29" s="6"/>
      <c r="G29" s="6"/>
      <c r="H29" s="6"/>
      <c r="I29" s="6"/>
      <c r="J29" s="18"/>
    </row>
    <row r="30" spans="1:10" ht="17" thickBot="1" x14ac:dyDescent="0.25">
      <c r="A30" s="13"/>
      <c r="B30" s="10"/>
      <c r="C30" s="42"/>
      <c r="E30" s="6"/>
      <c r="G30" s="6"/>
      <c r="H30" s="6"/>
      <c r="I30" s="6"/>
      <c r="J30" s="18"/>
    </row>
    <row r="31" spans="1:10" ht="17" thickBot="1" x14ac:dyDescent="0.25">
      <c r="A31" s="34" t="s">
        <v>73</v>
      </c>
      <c r="B31" s="35"/>
      <c r="C31" s="37"/>
      <c r="E31" s="6"/>
      <c r="G31" s="6"/>
      <c r="H31" s="6"/>
      <c r="I31" s="6"/>
      <c r="J31" s="18"/>
    </row>
    <row r="32" spans="1:10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18"/>
    </row>
    <row r="33" spans="1:10" x14ac:dyDescent="0.2">
      <c r="A33" s="14" t="s">
        <v>2</v>
      </c>
      <c r="B33" s="9">
        <v>0.73475935828877004</v>
      </c>
      <c r="C33" s="42"/>
      <c r="E33" s="6"/>
      <c r="G33" s="6"/>
      <c r="H33" s="6"/>
      <c r="I33" s="6"/>
      <c r="J33" s="18"/>
    </row>
    <row r="34" spans="1:10" x14ac:dyDescent="0.2">
      <c r="A34" s="14" t="s">
        <v>3</v>
      </c>
      <c r="B34" s="9">
        <v>0.67284866468842697</v>
      </c>
      <c r="C34" s="42"/>
      <c r="E34" s="6"/>
      <c r="G34" s="6"/>
      <c r="H34" s="6"/>
      <c r="I34" s="6"/>
      <c r="J34" s="18"/>
    </row>
    <row r="35" spans="1:10" x14ac:dyDescent="0.2">
      <c r="A35" s="14" t="s">
        <v>4</v>
      </c>
      <c r="B35" s="9">
        <v>0.78072390572390604</v>
      </c>
      <c r="C35" s="42"/>
      <c r="E35" s="6"/>
      <c r="G35" s="6"/>
      <c r="H35" s="6"/>
      <c r="I35" s="6"/>
      <c r="J35" s="18"/>
    </row>
    <row r="36" spans="1:10" x14ac:dyDescent="0.2">
      <c r="A36" s="14" t="s">
        <v>8</v>
      </c>
      <c r="B36" s="9">
        <v>0.90148698884758405</v>
      </c>
      <c r="C36" s="42"/>
      <c r="E36" s="6"/>
      <c r="G36" s="6"/>
      <c r="H36" s="6"/>
      <c r="I36" s="6"/>
      <c r="J36" s="18"/>
    </row>
    <row r="37" spans="1:10" x14ac:dyDescent="0.2">
      <c r="A37" s="19" t="s">
        <v>32</v>
      </c>
      <c r="B37" s="9">
        <v>0.68965517241379304</v>
      </c>
      <c r="C37" s="42"/>
      <c r="E37" s="6"/>
      <c r="G37" s="6"/>
      <c r="H37" s="6"/>
      <c r="I37" s="6"/>
      <c r="J37" s="18"/>
    </row>
    <row r="38" spans="1:10" x14ac:dyDescent="0.2">
      <c r="A38" s="19" t="s">
        <v>5</v>
      </c>
      <c r="B38" s="9">
        <v>0.79732313575525804</v>
      </c>
      <c r="C38" s="42"/>
      <c r="I38"/>
      <c r="J38" s="18"/>
    </row>
    <row r="39" spans="1:10" x14ac:dyDescent="0.2">
      <c r="A39" s="19" t="s">
        <v>69</v>
      </c>
      <c r="B39" s="9">
        <v>0.75101488497970204</v>
      </c>
      <c r="C39" s="42"/>
      <c r="I39"/>
      <c r="J39" s="18"/>
    </row>
    <row r="40" spans="1:10" x14ac:dyDescent="0.2">
      <c r="A40" s="19" t="s">
        <v>26</v>
      </c>
      <c r="B40" s="9">
        <v>0.93871866295264605</v>
      </c>
      <c r="C40" s="42"/>
      <c r="I40"/>
    </row>
    <row r="41" spans="1:10" x14ac:dyDescent="0.2">
      <c r="A41" s="14" t="s">
        <v>7</v>
      </c>
      <c r="B41" s="9">
        <v>0.86363636363636398</v>
      </c>
      <c r="C41" s="42"/>
      <c r="I41"/>
    </row>
    <row r="42" spans="1:10" x14ac:dyDescent="0.2">
      <c r="A42" s="14" t="s">
        <v>70</v>
      </c>
      <c r="B42" s="9">
        <v>0.93977947413061902</v>
      </c>
      <c r="C42" s="42"/>
    </row>
    <row r="43" spans="1:10" x14ac:dyDescent="0.2">
      <c r="A43" s="15" t="s">
        <v>9</v>
      </c>
      <c r="B43" s="11">
        <f>AVERAGE(B33:B42)</f>
        <v>0.80699466114170693</v>
      </c>
      <c r="C43" s="44"/>
    </row>
    <row r="44" spans="1:10" x14ac:dyDescent="0.2">
      <c r="A44" s="15" t="s">
        <v>10</v>
      </c>
      <c r="B44" s="11">
        <f>STDEV(B33:B42)</f>
        <v>9.8893416790588135E-2</v>
      </c>
      <c r="C44" s="44"/>
    </row>
    <row r="45" spans="1:10" ht="17" thickBot="1" x14ac:dyDescent="0.25">
      <c r="A45" s="13"/>
      <c r="B45" s="10"/>
      <c r="C45" s="42"/>
    </row>
    <row r="46" spans="1:10" ht="17" thickBot="1" x14ac:dyDescent="0.25">
      <c r="A46" s="34" t="s">
        <v>72</v>
      </c>
      <c r="B46" s="35"/>
      <c r="C46" s="37"/>
    </row>
    <row r="47" spans="1:10" x14ac:dyDescent="0.2">
      <c r="A47" s="13"/>
      <c r="B47" s="8" t="s">
        <v>0</v>
      </c>
      <c r="C47" s="41" t="s">
        <v>1</v>
      </c>
    </row>
    <row r="48" spans="1:10" x14ac:dyDescent="0.2">
      <c r="A48" s="14" t="s">
        <v>2</v>
      </c>
      <c r="B48" s="9">
        <v>0.43167701863354002</v>
      </c>
      <c r="C48" s="42"/>
    </row>
    <row r="49" spans="1:3" x14ac:dyDescent="0.2">
      <c r="A49" s="14" t="s">
        <v>3</v>
      </c>
      <c r="B49" s="9">
        <v>0.387487386478305</v>
      </c>
      <c r="C49" s="42"/>
    </row>
    <row r="50" spans="1:3" x14ac:dyDescent="0.2">
      <c r="A50" s="14" t="s">
        <v>4</v>
      </c>
      <c r="B50" s="9">
        <v>0.559646539027982</v>
      </c>
      <c r="C50" s="42"/>
    </row>
    <row r="51" spans="1:3" x14ac:dyDescent="0.2">
      <c r="A51" s="14" t="s">
        <v>8</v>
      </c>
      <c r="B51" s="9">
        <v>0.66206589492431001</v>
      </c>
      <c r="C51" s="42"/>
    </row>
    <row r="52" spans="1:3" x14ac:dyDescent="0.2">
      <c r="A52" s="19" t="s">
        <v>32</v>
      </c>
      <c r="B52" s="9">
        <v>0.30607476635514003</v>
      </c>
      <c r="C52" s="42"/>
    </row>
    <row r="53" spans="1:3" x14ac:dyDescent="0.2">
      <c r="A53" s="19" t="s">
        <v>5</v>
      </c>
      <c r="B53" s="9">
        <v>0.59497907949790796</v>
      </c>
      <c r="C53" s="42"/>
    </row>
    <row r="54" spans="1:3" x14ac:dyDescent="0.2">
      <c r="A54" s="19" t="s">
        <v>69</v>
      </c>
      <c r="B54" s="9">
        <v>0.78173858661663498</v>
      </c>
      <c r="C54" s="42"/>
    </row>
    <row r="55" spans="1:3" x14ac:dyDescent="0.2">
      <c r="A55" s="19" t="s">
        <v>26</v>
      </c>
      <c r="B55" s="9">
        <v>0.49086021505376298</v>
      </c>
      <c r="C55" s="42"/>
    </row>
    <row r="56" spans="1:3" x14ac:dyDescent="0.2">
      <c r="A56" s="14" t="s">
        <v>7</v>
      </c>
      <c r="B56" s="9">
        <v>0.698046181172291</v>
      </c>
      <c r="C56" s="42"/>
    </row>
    <row r="57" spans="1:3" x14ac:dyDescent="0.2">
      <c r="A57" s="14" t="s">
        <v>70</v>
      </c>
      <c r="B57" s="9">
        <v>0.56274509803921602</v>
      </c>
      <c r="C57" s="42"/>
    </row>
    <row r="58" spans="1:3" x14ac:dyDescent="0.2">
      <c r="A58" s="15" t="s">
        <v>9</v>
      </c>
      <c r="B58" s="11">
        <f>AVERAGE(B48:B57)</f>
        <v>0.54753207657990899</v>
      </c>
      <c r="C58" s="44"/>
    </row>
    <row r="59" spans="1:3" ht="17" thickBot="1" x14ac:dyDescent="0.25">
      <c r="A59" s="16" t="s">
        <v>10</v>
      </c>
      <c r="B59" s="12">
        <f>STDEV(B48:B57)</f>
        <v>0.14674415555611647</v>
      </c>
      <c r="C59" s="45"/>
    </row>
  </sheetData>
  <sortState ref="E4:H7">
    <sortCondition ref="E4:E7"/>
  </sortState>
  <mergeCells count="2">
    <mergeCell ref="E2:I2"/>
    <mergeCell ref="E24:I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tabSelected="1" zoomScale="120" zoomScaleNormal="120" zoomScalePageLayoutView="120" workbookViewId="0">
      <selection activeCell="G5" sqref="G5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78</v>
      </c>
      <c r="B1" s="35"/>
      <c r="C1" s="46"/>
    </row>
    <row r="2" spans="1:10" ht="16" customHeight="1" thickBot="1" x14ac:dyDescent="0.25">
      <c r="A2" s="13"/>
      <c r="B2" s="8" t="s">
        <v>0</v>
      </c>
      <c r="C2" s="41" t="s">
        <v>1</v>
      </c>
      <c r="E2" s="50" t="s">
        <v>14</v>
      </c>
      <c r="F2" s="51"/>
      <c r="G2" s="51"/>
      <c r="H2" s="51"/>
      <c r="I2" s="51"/>
      <c r="J2" s="52"/>
    </row>
    <row r="3" spans="1:10" x14ac:dyDescent="0.2">
      <c r="A3" s="14" t="s">
        <v>2</v>
      </c>
      <c r="B3" s="9">
        <v>0.770121729359038</v>
      </c>
      <c r="C3" s="42"/>
      <c r="F3" s="36" t="s">
        <v>9</v>
      </c>
      <c r="G3" s="36" t="s">
        <v>33</v>
      </c>
      <c r="H3" s="36" t="s">
        <v>67</v>
      </c>
    </row>
    <row r="4" spans="1:10" x14ac:dyDescent="0.2">
      <c r="A4" s="14" t="s">
        <v>3</v>
      </c>
      <c r="B4" s="9">
        <v>0.54276170369142396</v>
      </c>
      <c r="C4" s="42"/>
      <c r="E4" s="4" t="s">
        <v>25</v>
      </c>
      <c r="F4" s="2">
        <f>B73</f>
        <v>0.52059989245213845</v>
      </c>
      <c r="G4" s="2">
        <f>B74/SQRT(10)</f>
        <v>4.4015478067529437E-2</v>
      </c>
      <c r="H4" s="2">
        <f>MEDIAN(F11:F20)</f>
        <v>0.54031249559886196</v>
      </c>
    </row>
    <row r="5" spans="1:10" x14ac:dyDescent="0.2">
      <c r="A5" s="14" t="s">
        <v>4</v>
      </c>
      <c r="B5" s="9">
        <v>0.73658722821846301</v>
      </c>
      <c r="C5" s="43"/>
      <c r="E5" s="4" t="s">
        <v>74</v>
      </c>
      <c r="F5" s="2">
        <f>B58</f>
        <v>0.68040631945853325</v>
      </c>
      <c r="G5" s="2">
        <f>B59/SQRT(10)</f>
        <v>5.4499575082078762E-2</v>
      </c>
      <c r="H5" s="2">
        <f>MEDIAN(G11:G20)</f>
        <v>0.6568622033034881</v>
      </c>
    </row>
    <row r="6" spans="1:10" x14ac:dyDescent="0.2">
      <c r="A6" s="14" t="s">
        <v>8</v>
      </c>
      <c r="B6" s="9"/>
      <c r="C6" s="42"/>
      <c r="E6" s="4" t="s">
        <v>24</v>
      </c>
      <c r="F6" s="2">
        <f>B43</f>
        <v>0.69002098024808256</v>
      </c>
      <c r="G6" s="2">
        <f>B44/SQRT(10)</f>
        <v>4.4398633897130488E-2</v>
      </c>
      <c r="H6" s="2">
        <f>MEDIAN(H11:H20)</f>
        <v>0.66987964692698299</v>
      </c>
    </row>
    <row r="7" spans="1:10" x14ac:dyDescent="0.2">
      <c r="A7" s="19" t="s">
        <v>32</v>
      </c>
      <c r="B7" s="9">
        <v>0.88400926631124699</v>
      </c>
      <c r="C7" s="42"/>
      <c r="E7" s="4" t="s">
        <v>71</v>
      </c>
      <c r="F7" s="2">
        <f>B28</f>
        <v>0.77110762393025689</v>
      </c>
      <c r="G7" s="2">
        <f>B29/SQRT(10)</f>
        <v>4.1138286522929966E-2</v>
      </c>
      <c r="H7" s="2">
        <f>MEDIAN(B18:B27)</f>
        <v>0.77806020688334443</v>
      </c>
    </row>
    <row r="8" spans="1:10" x14ac:dyDescent="0.2">
      <c r="A8" s="19" t="s">
        <v>5</v>
      </c>
      <c r="B8" s="9">
        <v>0.84796916022191304</v>
      </c>
      <c r="C8" s="42"/>
      <c r="E8" s="4" t="s">
        <v>75</v>
      </c>
      <c r="F8" s="2">
        <f>B13</f>
        <v>0.79181138163235221</v>
      </c>
      <c r="G8" s="2">
        <f>B14/SQRT(10)</f>
        <v>4.9402580275745019E-2</v>
      </c>
      <c r="H8" s="2">
        <f>MEDIAN(J11:J20)</f>
        <v>0.80566888283427107</v>
      </c>
    </row>
    <row r="9" spans="1:10" x14ac:dyDescent="0.2">
      <c r="A9" s="19" t="s">
        <v>69</v>
      </c>
      <c r="B9" s="9">
        <v>0.96954244381724797</v>
      </c>
      <c r="C9" s="42"/>
    </row>
    <row r="10" spans="1:10" x14ac:dyDescent="0.2">
      <c r="A10" s="19" t="s">
        <v>26</v>
      </c>
      <c r="B10" s="9">
        <v>0.95062506347579601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  <c r="J10" s="36" t="s">
        <v>75</v>
      </c>
    </row>
    <row r="11" spans="1:10" x14ac:dyDescent="0.2">
      <c r="A11" s="14" t="s">
        <v>7</v>
      </c>
      <c r="B11" s="9">
        <v>0.55644460370774695</v>
      </c>
      <c r="C11" s="42"/>
      <c r="E11" s="56" t="s">
        <v>2</v>
      </c>
      <c r="F11" s="38">
        <f t="shared" ref="F11:F20" si="0">B63</f>
        <v>0.39246754767085601</v>
      </c>
      <c r="G11" s="38">
        <f t="shared" ref="G11:G20" si="1">B48</f>
        <v>0.54017833289964401</v>
      </c>
      <c r="H11" s="38">
        <f t="shared" ref="H11:H20" si="2">B33</f>
        <v>0.73294243730795905</v>
      </c>
      <c r="I11" s="38">
        <f t="shared" ref="I11:I20" si="3">B18</f>
        <v>0.78251947222457097</v>
      </c>
      <c r="J11" s="47">
        <v>0.74867803815732903</v>
      </c>
    </row>
    <row r="12" spans="1:10" x14ac:dyDescent="0.2">
      <c r="A12" s="19" t="s">
        <v>70</v>
      </c>
      <c r="B12" s="9">
        <v>0.86824123588829505</v>
      </c>
      <c r="C12" s="42"/>
      <c r="E12" s="56" t="s">
        <v>3</v>
      </c>
      <c r="F12" s="38">
        <f t="shared" si="0"/>
        <v>0.33576057425969202</v>
      </c>
      <c r="G12" s="38">
        <f t="shared" si="1"/>
        <v>0.47267888239368699</v>
      </c>
      <c r="H12" s="38">
        <f t="shared" si="2"/>
        <v>0.46980509980486301</v>
      </c>
      <c r="I12" s="38">
        <f t="shared" si="3"/>
        <v>0.67858360704443899</v>
      </c>
      <c r="J12" s="47">
        <v>0.48414442632869298</v>
      </c>
    </row>
    <row r="13" spans="1:10" x14ac:dyDescent="0.2">
      <c r="A13" s="15" t="s">
        <v>9</v>
      </c>
      <c r="B13" s="11">
        <f>AVERAGE(B3:B12)</f>
        <v>0.79181138163235221</v>
      </c>
      <c r="C13" s="44"/>
      <c r="E13" s="56" t="s">
        <v>4</v>
      </c>
      <c r="F13" s="38">
        <f t="shared" si="0"/>
        <v>0.47335842209475099</v>
      </c>
      <c r="G13" s="38">
        <f t="shared" si="1"/>
        <v>0.510708405562731</v>
      </c>
      <c r="H13" s="38">
        <f t="shared" si="2"/>
        <v>0.65182140402626998</v>
      </c>
      <c r="I13" s="38">
        <f t="shared" si="3"/>
        <v>0.63342850122518801</v>
      </c>
      <c r="J13" s="48">
        <v>0.71123407526946003</v>
      </c>
    </row>
    <row r="14" spans="1:10" x14ac:dyDescent="0.2">
      <c r="A14" s="15" t="s">
        <v>10</v>
      </c>
      <c r="B14" s="11">
        <f>STDEV(B3:B12)</f>
        <v>0.1562246759606635</v>
      </c>
      <c r="C14" s="44"/>
      <c r="E14" s="56" t="s">
        <v>8</v>
      </c>
      <c r="F14" s="38">
        <f t="shared" si="0"/>
        <v>0.54398041372596495</v>
      </c>
      <c r="G14" s="38">
        <f t="shared" si="1"/>
        <v>0.60546798191529405</v>
      </c>
      <c r="H14" s="38">
        <f t="shared" si="2"/>
        <v>0.62366002859637804</v>
      </c>
      <c r="I14" s="38">
        <f t="shared" si="3"/>
        <v>0.620091518984901</v>
      </c>
      <c r="J14" s="49">
        <v>0.61083444976850998</v>
      </c>
    </row>
    <row r="15" spans="1:10" ht="17" thickBot="1" x14ac:dyDescent="0.25">
      <c r="A15" s="13"/>
      <c r="B15" s="10"/>
      <c r="C15" s="42"/>
      <c r="E15" s="57" t="s">
        <v>32</v>
      </c>
      <c r="F15" s="38">
        <f t="shared" si="0"/>
        <v>0.33620737073707402</v>
      </c>
      <c r="G15" s="38">
        <f t="shared" si="1"/>
        <v>0.70825642469168204</v>
      </c>
      <c r="H15" s="38">
        <f t="shared" si="2"/>
        <v>0.67914418845730695</v>
      </c>
      <c r="I15" s="38">
        <f t="shared" si="3"/>
        <v>0.84346677456207197</v>
      </c>
      <c r="J15" s="48">
        <v>0.862659727511213</v>
      </c>
    </row>
    <row r="16" spans="1:10" ht="17" thickBot="1" x14ac:dyDescent="0.25">
      <c r="A16" s="34" t="s">
        <v>77</v>
      </c>
      <c r="B16" s="35"/>
      <c r="C16" s="37"/>
      <c r="E16" s="57" t="s">
        <v>5</v>
      </c>
      <c r="F16" s="38">
        <f t="shared" si="0"/>
        <v>0.63631343488819603</v>
      </c>
      <c r="G16" s="38">
        <f t="shared" si="1"/>
        <v>0.79206122343377305</v>
      </c>
      <c r="H16" s="38">
        <f t="shared" si="2"/>
        <v>0.78098657942356398</v>
      </c>
      <c r="I16" s="38">
        <f t="shared" si="3"/>
        <v>0.79965046317434196</v>
      </c>
      <c r="J16" s="48">
        <v>0.87447283699822997</v>
      </c>
    </row>
    <row r="17" spans="1:11" x14ac:dyDescent="0.2">
      <c r="A17" s="13"/>
      <c r="B17" s="8" t="s">
        <v>0</v>
      </c>
      <c r="C17" s="41" t="s">
        <v>1</v>
      </c>
      <c r="E17" s="57" t="s">
        <v>69</v>
      </c>
      <c r="F17" s="38">
        <f t="shared" si="0"/>
        <v>0.77238718116648497</v>
      </c>
      <c r="G17" s="38">
        <f t="shared" si="1"/>
        <v>0.74663909467102296</v>
      </c>
      <c r="H17" s="38">
        <f t="shared" si="2"/>
        <v>0.66061510539665902</v>
      </c>
      <c r="I17" s="38">
        <f t="shared" si="3"/>
        <v>0.96053745256030398</v>
      </c>
      <c r="J17" s="48">
        <v>0.98781012245966104</v>
      </c>
    </row>
    <row r="18" spans="1:11" x14ac:dyDescent="0.2">
      <c r="A18" s="14" t="s">
        <v>2</v>
      </c>
      <c r="B18" s="9">
        <v>0.78251947222457097</v>
      </c>
      <c r="C18" s="42"/>
      <c r="E18" s="57" t="s">
        <v>26</v>
      </c>
      <c r="F18" s="38">
        <f t="shared" si="0"/>
        <v>0.60490572912116802</v>
      </c>
      <c r="G18" s="38">
        <f t="shared" si="1"/>
        <v>0.93491992408248603</v>
      </c>
      <c r="H18" s="38">
        <f t="shared" si="2"/>
        <v>0.90784609540530103</v>
      </c>
      <c r="I18" s="38">
        <f t="shared" si="3"/>
        <v>0.97835359942387101</v>
      </c>
      <c r="J18" s="49">
        <v>0.97430448367489597</v>
      </c>
    </row>
    <row r="19" spans="1:11" x14ac:dyDescent="0.2">
      <c r="A19" s="14" t="s">
        <v>3</v>
      </c>
      <c r="B19" s="9">
        <v>0.67858360704443899</v>
      </c>
      <c r="C19" s="42"/>
      <c r="E19" s="56" t="s">
        <v>7</v>
      </c>
      <c r="F19" s="38">
        <f t="shared" si="0"/>
        <v>0.53664457747175898</v>
      </c>
      <c r="G19" s="38">
        <f t="shared" si="1"/>
        <v>0.54792193598078898</v>
      </c>
      <c r="H19" s="38">
        <f t="shared" si="2"/>
        <v>0.517227704960188</v>
      </c>
      <c r="I19" s="38">
        <f t="shared" si="3"/>
        <v>0.64084390856076301</v>
      </c>
      <c r="J19" s="49">
        <v>0.63000504269317503</v>
      </c>
    </row>
    <row r="20" spans="1:11" x14ac:dyDescent="0.2">
      <c r="A20" s="14" t="s">
        <v>4</v>
      </c>
      <c r="B20" s="9">
        <v>0.63342850122518801</v>
      </c>
      <c r="C20" s="43"/>
      <c r="E20" s="57" t="s">
        <v>70</v>
      </c>
      <c r="F20" s="38">
        <f t="shared" si="0"/>
        <v>0.57397367338543803</v>
      </c>
      <c r="G20" s="38">
        <f t="shared" si="1"/>
        <v>0.94523098895422197</v>
      </c>
      <c r="H20" s="38">
        <f t="shared" si="2"/>
        <v>0.87616115910233605</v>
      </c>
      <c r="I20" s="38">
        <f t="shared" si="3"/>
        <v>0.773600941542118</v>
      </c>
      <c r="J20" s="48">
        <v>0.86824123588829505</v>
      </c>
    </row>
    <row r="21" spans="1:11" x14ac:dyDescent="0.2">
      <c r="A21" s="14" t="s">
        <v>8</v>
      </c>
      <c r="B21" s="9">
        <v>0.620091518984901</v>
      </c>
      <c r="C21" s="42"/>
    </row>
    <row r="22" spans="1:11" x14ac:dyDescent="0.2">
      <c r="A22" s="19" t="s">
        <v>32</v>
      </c>
      <c r="B22" s="9">
        <v>0.84346677456207197</v>
      </c>
      <c r="C22" s="42"/>
    </row>
    <row r="23" spans="1:11" ht="17" thickBot="1" x14ac:dyDescent="0.25">
      <c r="A23" s="19" t="s">
        <v>5</v>
      </c>
      <c r="B23" s="9">
        <v>0.79965046317434196</v>
      </c>
      <c r="C23" s="42"/>
    </row>
    <row r="24" spans="1:11" ht="17" thickBot="1" x14ac:dyDescent="0.25">
      <c r="A24" s="19" t="s">
        <v>69</v>
      </c>
      <c r="B24" s="9">
        <v>0.96053745256030398</v>
      </c>
      <c r="C24" s="42"/>
      <c r="E24" s="50" t="s">
        <v>79</v>
      </c>
      <c r="F24" s="51"/>
      <c r="G24" s="51"/>
      <c r="H24" s="51"/>
      <c r="I24" s="51"/>
      <c r="J24" s="52"/>
    </row>
    <row r="25" spans="1:11" x14ac:dyDescent="0.2">
      <c r="A25" s="19" t="s">
        <v>26</v>
      </c>
      <c r="B25" s="9">
        <v>0.97835359942387101</v>
      </c>
      <c r="C25" s="42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9">
        <v>0.64084390856076301</v>
      </c>
      <c r="C26" s="42"/>
      <c r="E26" s="6"/>
      <c r="G26" s="6"/>
      <c r="H26" s="6"/>
      <c r="I26" s="6"/>
      <c r="J26" s="6"/>
      <c r="K26" s="18"/>
    </row>
    <row r="27" spans="1:11" x14ac:dyDescent="0.2">
      <c r="A27" s="19" t="s">
        <v>70</v>
      </c>
      <c r="B27" s="9">
        <v>0.773600941542118</v>
      </c>
      <c r="C27" s="42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0.77110762393025689</v>
      </c>
      <c r="C28" s="44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0.13009068444906735</v>
      </c>
      <c r="C29" s="44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2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76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9">
        <v>0.73294243730795905</v>
      </c>
      <c r="C33" s="42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9">
        <v>0.46980509980486301</v>
      </c>
      <c r="C34" s="42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9">
        <v>0.65182140402626998</v>
      </c>
      <c r="C35" s="43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9">
        <v>0.62366002859637804</v>
      </c>
      <c r="C36" s="42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9">
        <v>0.67914418845730695</v>
      </c>
      <c r="C37" s="42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9">
        <v>0.78098657942356398</v>
      </c>
      <c r="C38" s="42"/>
      <c r="I38"/>
      <c r="J38"/>
      <c r="K38" s="18"/>
    </row>
    <row r="39" spans="1:11" x14ac:dyDescent="0.2">
      <c r="A39" s="19" t="s">
        <v>69</v>
      </c>
      <c r="B39" s="9">
        <v>0.66061510539665902</v>
      </c>
      <c r="C39" s="42"/>
      <c r="I39"/>
      <c r="J39"/>
      <c r="K39" s="18"/>
    </row>
    <row r="40" spans="1:11" x14ac:dyDescent="0.2">
      <c r="A40" s="19" t="s">
        <v>26</v>
      </c>
      <c r="B40" s="9">
        <v>0.90784609540530103</v>
      </c>
      <c r="C40" s="42"/>
      <c r="I40"/>
      <c r="J40"/>
    </row>
    <row r="41" spans="1:11" x14ac:dyDescent="0.2">
      <c r="A41" s="14" t="s">
        <v>7</v>
      </c>
      <c r="B41" s="9">
        <v>0.517227704960188</v>
      </c>
      <c r="C41" s="42"/>
      <c r="I41"/>
      <c r="J41"/>
    </row>
    <row r="42" spans="1:11" x14ac:dyDescent="0.2">
      <c r="A42" s="19" t="s">
        <v>70</v>
      </c>
      <c r="B42" s="9">
        <v>0.87616115910233605</v>
      </c>
      <c r="C42" s="42"/>
    </row>
    <row r="43" spans="1:11" x14ac:dyDescent="0.2">
      <c r="A43" s="15" t="s">
        <v>9</v>
      </c>
      <c r="B43" s="11">
        <f>AVERAGE(B33:B42)</f>
        <v>0.69002098024808256</v>
      </c>
      <c r="C43" s="44"/>
    </row>
    <row r="44" spans="1:11" x14ac:dyDescent="0.2">
      <c r="A44" s="15" t="s">
        <v>10</v>
      </c>
      <c r="B44" s="11">
        <f>STDEV(B33:B42)</f>
        <v>0.14040080811489031</v>
      </c>
      <c r="C44" s="44"/>
    </row>
    <row r="45" spans="1:11" ht="17" thickBot="1" x14ac:dyDescent="0.25">
      <c r="A45" s="13"/>
      <c r="B45" s="10"/>
      <c r="C45" s="42"/>
    </row>
    <row r="46" spans="1:11" ht="17" thickBot="1" x14ac:dyDescent="0.25">
      <c r="A46" s="34" t="s">
        <v>73</v>
      </c>
      <c r="B46" s="35"/>
      <c r="C46" s="37"/>
    </row>
    <row r="47" spans="1:11" x14ac:dyDescent="0.2">
      <c r="A47" s="13"/>
      <c r="B47" s="8" t="s">
        <v>0</v>
      </c>
      <c r="C47" s="41" t="s">
        <v>1</v>
      </c>
    </row>
    <row r="48" spans="1:11" x14ac:dyDescent="0.2">
      <c r="A48" s="14" t="s">
        <v>2</v>
      </c>
      <c r="B48" s="2">
        <v>0.54017833289964401</v>
      </c>
      <c r="C48" s="42"/>
    </row>
    <row r="49" spans="1:3" x14ac:dyDescent="0.2">
      <c r="A49" s="14" t="s">
        <v>3</v>
      </c>
      <c r="B49" s="2">
        <v>0.47267888239368699</v>
      </c>
      <c r="C49" s="42"/>
    </row>
    <row r="50" spans="1:3" x14ac:dyDescent="0.2">
      <c r="A50" s="14" t="s">
        <v>4</v>
      </c>
      <c r="B50" s="2">
        <v>0.510708405562731</v>
      </c>
      <c r="C50" s="42"/>
    </row>
    <row r="51" spans="1:3" x14ac:dyDescent="0.2">
      <c r="A51" s="14" t="s">
        <v>8</v>
      </c>
      <c r="B51" s="2">
        <v>0.60546798191529405</v>
      </c>
      <c r="C51" s="42"/>
    </row>
    <row r="52" spans="1:3" x14ac:dyDescent="0.2">
      <c r="A52" s="19" t="s">
        <v>32</v>
      </c>
      <c r="B52" s="2">
        <v>0.70825642469168204</v>
      </c>
      <c r="C52" s="42"/>
    </row>
    <row r="53" spans="1:3" x14ac:dyDescent="0.2">
      <c r="A53" s="19" t="s">
        <v>5</v>
      </c>
      <c r="B53" s="2">
        <v>0.79206122343377305</v>
      </c>
      <c r="C53" s="42"/>
    </row>
    <row r="54" spans="1:3" x14ac:dyDescent="0.2">
      <c r="A54" s="19" t="s">
        <v>69</v>
      </c>
      <c r="B54" s="2">
        <v>0.74663909467102296</v>
      </c>
      <c r="C54" s="42"/>
    </row>
    <row r="55" spans="1:3" x14ac:dyDescent="0.2">
      <c r="A55" s="19" t="s">
        <v>26</v>
      </c>
      <c r="B55" s="2">
        <v>0.93491992408248603</v>
      </c>
      <c r="C55" s="42"/>
    </row>
    <row r="56" spans="1:3" x14ac:dyDescent="0.2">
      <c r="A56" s="14" t="s">
        <v>7</v>
      </c>
      <c r="B56" s="2">
        <v>0.54792193598078898</v>
      </c>
      <c r="C56" s="42"/>
    </row>
    <row r="57" spans="1:3" x14ac:dyDescent="0.2">
      <c r="A57" s="19" t="s">
        <v>70</v>
      </c>
      <c r="B57" s="2">
        <v>0.94523098895422197</v>
      </c>
      <c r="C57" s="42"/>
    </row>
    <row r="58" spans="1:3" x14ac:dyDescent="0.2">
      <c r="A58" s="15" t="s">
        <v>9</v>
      </c>
      <c r="B58" s="11">
        <f>AVERAGE(B48:B57)</f>
        <v>0.68040631945853325</v>
      </c>
      <c r="C58" s="44"/>
    </row>
    <row r="59" spans="1:3" x14ac:dyDescent="0.2">
      <c r="A59" s="15" t="s">
        <v>10</v>
      </c>
      <c r="B59" s="11">
        <f>STDEV(B48:B57)</f>
        <v>0.17234278877072695</v>
      </c>
      <c r="C59" s="44"/>
    </row>
    <row r="60" spans="1:3" ht="17" thickBot="1" x14ac:dyDescent="0.25">
      <c r="A60" s="13"/>
      <c r="B60" s="10"/>
      <c r="C60" s="42"/>
    </row>
    <row r="61" spans="1:3" ht="17" thickBot="1" x14ac:dyDescent="0.25">
      <c r="A61" s="34" t="s">
        <v>72</v>
      </c>
      <c r="B61" s="35"/>
      <c r="C61" s="37"/>
    </row>
    <row r="62" spans="1:3" x14ac:dyDescent="0.2">
      <c r="A62" s="13"/>
      <c r="B62" s="8" t="s">
        <v>0</v>
      </c>
      <c r="C62" s="41" t="s">
        <v>1</v>
      </c>
    </row>
    <row r="63" spans="1:3" x14ac:dyDescent="0.2">
      <c r="A63" s="14" t="s">
        <v>2</v>
      </c>
      <c r="B63" s="9">
        <v>0.39246754767085601</v>
      </c>
      <c r="C63" s="42"/>
    </row>
    <row r="64" spans="1:3" x14ac:dyDescent="0.2">
      <c r="A64" s="14" t="s">
        <v>3</v>
      </c>
      <c r="B64" s="9">
        <v>0.33576057425969202</v>
      </c>
      <c r="C64" s="42"/>
    </row>
    <row r="65" spans="1:3" x14ac:dyDescent="0.2">
      <c r="A65" s="14" t="s">
        <v>4</v>
      </c>
      <c r="B65" s="9">
        <v>0.47335842209475099</v>
      </c>
      <c r="C65" s="42"/>
    </row>
    <row r="66" spans="1:3" x14ac:dyDescent="0.2">
      <c r="A66" s="14" t="s">
        <v>8</v>
      </c>
      <c r="B66" s="9">
        <v>0.54398041372596495</v>
      </c>
      <c r="C66" s="42"/>
    </row>
    <row r="67" spans="1:3" x14ac:dyDescent="0.2">
      <c r="A67" s="19" t="s">
        <v>32</v>
      </c>
      <c r="B67" s="9">
        <v>0.33620737073707402</v>
      </c>
      <c r="C67" s="42"/>
    </row>
    <row r="68" spans="1:3" x14ac:dyDescent="0.2">
      <c r="A68" s="19" t="s">
        <v>5</v>
      </c>
      <c r="B68" s="9">
        <v>0.63631343488819603</v>
      </c>
      <c r="C68" s="42"/>
    </row>
    <row r="69" spans="1:3" x14ac:dyDescent="0.2">
      <c r="A69" s="19" t="s">
        <v>69</v>
      </c>
      <c r="B69" s="9">
        <v>0.77238718116648497</v>
      </c>
      <c r="C69" s="42"/>
    </row>
    <row r="70" spans="1:3" x14ac:dyDescent="0.2">
      <c r="A70" s="19" t="s">
        <v>26</v>
      </c>
      <c r="B70" s="9">
        <v>0.60490572912116802</v>
      </c>
      <c r="C70" s="42"/>
    </row>
    <row r="71" spans="1:3" x14ac:dyDescent="0.2">
      <c r="A71" s="14" t="s">
        <v>7</v>
      </c>
      <c r="B71" s="9">
        <v>0.53664457747175898</v>
      </c>
      <c r="C71" s="42"/>
    </row>
    <row r="72" spans="1:3" x14ac:dyDescent="0.2">
      <c r="A72" s="19" t="s">
        <v>70</v>
      </c>
      <c r="B72" s="9">
        <v>0.57397367338543803</v>
      </c>
      <c r="C72" s="42"/>
    </row>
    <row r="73" spans="1:3" x14ac:dyDescent="0.2">
      <c r="A73" s="15" t="s">
        <v>9</v>
      </c>
      <c r="B73" s="11">
        <f>AVERAGE(B63:B72)</f>
        <v>0.52059989245213845</v>
      </c>
      <c r="C73" s="44"/>
    </row>
    <row r="74" spans="1:3" ht="17" thickBot="1" x14ac:dyDescent="0.25">
      <c r="A74" s="16" t="s">
        <v>10</v>
      </c>
      <c r="B74" s="12">
        <f>STDEV(B63:B72)</f>
        <v>0.13918916299457962</v>
      </c>
      <c r="C74" s="45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47</v>
      </c>
      <c r="B1" s="22" t="s">
        <v>48</v>
      </c>
      <c r="C1" s="23"/>
      <c r="D1" s="24" t="s">
        <v>49</v>
      </c>
      <c r="E1" s="24" t="s">
        <v>50</v>
      </c>
      <c r="F1" s="24" t="s">
        <v>51</v>
      </c>
      <c r="G1" s="24" t="s">
        <v>52</v>
      </c>
      <c r="H1" s="25" t="s">
        <v>53</v>
      </c>
      <c r="J1" s="53" t="s">
        <v>14</v>
      </c>
      <c r="K1" s="54"/>
      <c r="L1" s="54"/>
      <c r="M1" s="55"/>
    </row>
    <row r="2" spans="1:13" x14ac:dyDescent="0.2">
      <c r="B2" s="26"/>
      <c r="C2" s="27" t="s">
        <v>49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58</v>
      </c>
      <c r="M2" s="20" t="s">
        <v>59</v>
      </c>
    </row>
    <row r="3" spans="1:13" x14ac:dyDescent="0.2">
      <c r="B3" s="26"/>
      <c r="C3" s="27" t="s">
        <v>50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49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51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50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52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51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53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52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55</v>
      </c>
      <c r="C7" s="23"/>
      <c r="D7" s="24" t="s">
        <v>49</v>
      </c>
      <c r="E7" s="24" t="s">
        <v>50</v>
      </c>
      <c r="F7" s="24" t="s">
        <v>51</v>
      </c>
      <c r="G7" s="24" t="s">
        <v>52</v>
      </c>
      <c r="H7" s="25" t="s">
        <v>53</v>
      </c>
      <c r="J7" s="1" t="s">
        <v>53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49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50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51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52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53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54</v>
      </c>
      <c r="C13" s="23"/>
      <c r="D13" s="24" t="s">
        <v>49</v>
      </c>
      <c r="E13" s="24" t="s">
        <v>50</v>
      </c>
      <c r="F13" s="24" t="s">
        <v>51</v>
      </c>
      <c r="G13" s="24" t="s">
        <v>52</v>
      </c>
      <c r="H13" s="25" t="s">
        <v>53</v>
      </c>
    </row>
    <row r="14" spans="1:13" x14ac:dyDescent="0.2">
      <c r="B14" s="26"/>
      <c r="C14" s="27" t="s">
        <v>49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50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51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52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53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56</v>
      </c>
      <c r="C19" s="23"/>
      <c r="D19" s="24" t="s">
        <v>49</v>
      </c>
      <c r="E19" s="24" t="s">
        <v>50</v>
      </c>
      <c r="F19" s="24" t="s">
        <v>51</v>
      </c>
      <c r="G19" s="24" t="s">
        <v>52</v>
      </c>
      <c r="H19" s="25" t="s">
        <v>53</v>
      </c>
    </row>
    <row r="20" spans="1:8" x14ac:dyDescent="0.2">
      <c r="B20" s="26"/>
      <c r="C20" s="27" t="s">
        <v>49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50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51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52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53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57</v>
      </c>
      <c r="B26" s="22" t="s">
        <v>60</v>
      </c>
      <c r="C26" s="23"/>
      <c r="D26" s="24" t="s">
        <v>49</v>
      </c>
      <c r="E26" s="24" t="s">
        <v>50</v>
      </c>
      <c r="F26" s="24" t="s">
        <v>51</v>
      </c>
      <c r="G26" s="24" t="s">
        <v>52</v>
      </c>
      <c r="H26" s="25" t="s">
        <v>53</v>
      </c>
    </row>
    <row r="27" spans="1:8" x14ac:dyDescent="0.2">
      <c r="B27" s="26"/>
      <c r="C27" s="27" t="s">
        <v>49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50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51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52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53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35</v>
      </c>
      <c r="B33" s="22" t="s">
        <v>60</v>
      </c>
      <c r="C33" s="23"/>
      <c r="D33" s="24" t="s">
        <v>49</v>
      </c>
      <c r="E33" s="24" t="s">
        <v>50</v>
      </c>
      <c r="F33" s="24" t="s">
        <v>51</v>
      </c>
      <c r="G33" s="24" t="s">
        <v>52</v>
      </c>
      <c r="H33" s="25" t="s">
        <v>53</v>
      </c>
    </row>
    <row r="34" spans="1:8" x14ac:dyDescent="0.2">
      <c r="B34" s="26"/>
      <c r="C34" s="27" t="s">
        <v>49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50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51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52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53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 Table</vt:lpstr>
      <vt:lpstr>Accuracy</vt:lpstr>
      <vt:lpstr>Balanced Accuracy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2016-05-25T20:05:39Z</dcterms:modified>
</cp:coreProperties>
</file>