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AG/Desktop/2015 - RIC/ARCode/code_SpeClass/"/>
    </mc:Choice>
  </mc:AlternateContent>
  <bookViews>
    <workbookView xWindow="0" yWindow="460" windowWidth="28800" windowHeight="17460" tabRatio="500" activeTab="2"/>
  </bookViews>
  <sheets>
    <sheet name="Demographics Table" sheetId="7" r:id="rId1"/>
    <sheet name="Accuracy" sheetId="8" r:id="rId2"/>
    <sheet name="Balanced Accuracy" sheetId="9" r:id="rId3"/>
    <sheet name="Confusion Matrices" sheetId="6" r:id="rId4"/>
    <sheet name="Notes" sheetId="2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9" l="1"/>
  <c r="F11" i="9"/>
  <c r="F12" i="9"/>
  <c r="F13" i="9"/>
  <c r="F14" i="9"/>
  <c r="F15" i="9"/>
  <c r="F16" i="9"/>
  <c r="F17" i="9"/>
  <c r="F18" i="9"/>
  <c r="F19" i="9"/>
  <c r="F20" i="9"/>
  <c r="H8" i="9"/>
  <c r="H11" i="9"/>
  <c r="H12" i="9"/>
  <c r="H13" i="9"/>
  <c r="H14" i="9"/>
  <c r="H15" i="9"/>
  <c r="H16" i="9"/>
  <c r="H17" i="9"/>
  <c r="H18" i="9"/>
  <c r="H19" i="9"/>
  <c r="H20" i="9"/>
  <c r="H6" i="9"/>
  <c r="H7" i="9"/>
  <c r="B14" i="9"/>
  <c r="B13" i="9"/>
  <c r="F8" i="9"/>
  <c r="B44" i="9"/>
  <c r="B43" i="9"/>
  <c r="B59" i="9"/>
  <c r="B58" i="9"/>
  <c r="B29" i="9"/>
  <c r="G7" i="9"/>
  <c r="B28" i="9"/>
  <c r="F7" i="9"/>
  <c r="I11" i="9"/>
  <c r="I12" i="9"/>
  <c r="I13" i="9"/>
  <c r="I14" i="9"/>
  <c r="I15" i="9"/>
  <c r="I16" i="9"/>
  <c r="I17" i="9"/>
  <c r="I18" i="9"/>
  <c r="I19" i="9"/>
  <c r="I20" i="9"/>
  <c r="G6" i="9"/>
  <c r="F6" i="9"/>
  <c r="G11" i="9"/>
  <c r="G12" i="9"/>
  <c r="G13" i="9"/>
  <c r="G14" i="9"/>
  <c r="G15" i="9"/>
  <c r="G16" i="9"/>
  <c r="G17" i="9"/>
  <c r="G18" i="9"/>
  <c r="G19" i="9"/>
  <c r="G20" i="9"/>
  <c r="H5" i="9"/>
  <c r="G5" i="9"/>
  <c r="F5" i="9"/>
  <c r="H4" i="9"/>
  <c r="B74" i="9"/>
  <c r="G4" i="9"/>
  <c r="B73" i="9"/>
  <c r="F4" i="9"/>
  <c r="B43" i="8"/>
  <c r="F5" i="8"/>
  <c r="H12" i="8"/>
  <c r="H13" i="8"/>
  <c r="H14" i="8"/>
  <c r="H15" i="8"/>
  <c r="H16" i="8"/>
  <c r="H17" i="8"/>
  <c r="H18" i="8"/>
  <c r="H19" i="8"/>
  <c r="H20" i="8"/>
  <c r="I12" i="8"/>
  <c r="I13" i="8"/>
  <c r="I14" i="8"/>
  <c r="I15" i="8"/>
  <c r="I16" i="8"/>
  <c r="I17" i="8"/>
  <c r="I18" i="8"/>
  <c r="I19" i="8"/>
  <c r="I20" i="8"/>
  <c r="I11" i="8"/>
  <c r="H11" i="8"/>
  <c r="B28" i="8"/>
  <c r="F6" i="8"/>
  <c r="B44" i="8"/>
  <c r="G5" i="8"/>
  <c r="B59" i="8"/>
  <c r="G4" i="8"/>
  <c r="B58" i="8"/>
  <c r="F4" i="8"/>
  <c r="H7" i="8"/>
  <c r="H6" i="8"/>
  <c r="G11" i="8"/>
  <c r="G12" i="8"/>
  <c r="G13" i="8"/>
  <c r="G14" i="8"/>
  <c r="G15" i="8"/>
  <c r="G16" i="8"/>
  <c r="G17" i="8"/>
  <c r="G18" i="8"/>
  <c r="G19" i="8"/>
  <c r="G20" i="8"/>
  <c r="H5" i="8"/>
  <c r="F11" i="8"/>
  <c r="F12" i="8"/>
  <c r="F13" i="8"/>
  <c r="F14" i="8"/>
  <c r="F15" i="8"/>
  <c r="F16" i="8"/>
  <c r="F17" i="8"/>
  <c r="F18" i="8"/>
  <c r="F19" i="8"/>
  <c r="F20" i="8"/>
  <c r="H4" i="8"/>
  <c r="B13" i="8"/>
  <c r="F7" i="8"/>
  <c r="B14" i="8"/>
  <c r="G7" i="8"/>
  <c r="B29" i="8"/>
  <c r="G6" i="8"/>
  <c r="C28" i="7"/>
  <c r="C27" i="7"/>
  <c r="C13" i="7"/>
  <c r="C12" i="7"/>
  <c r="M7" i="6"/>
  <c r="M6" i="6"/>
  <c r="M5" i="6"/>
  <c r="M4" i="6"/>
  <c r="M3" i="6"/>
  <c r="L7" i="6"/>
  <c r="L6" i="6"/>
  <c r="L5" i="6"/>
  <c r="L4" i="6"/>
  <c r="L3" i="6"/>
  <c r="K7" i="6"/>
  <c r="K6" i="6"/>
  <c r="K5" i="6"/>
  <c r="K4" i="6"/>
  <c r="K3" i="6"/>
</calcChain>
</file>

<file path=xl/sharedStrings.xml><?xml version="1.0" encoding="utf-8"?>
<sst xmlns="http://schemas.openxmlformats.org/spreadsheetml/2006/main" count="321" uniqueCount="80">
  <si>
    <t>3 Session</t>
  </si>
  <si>
    <t>Comments</t>
  </si>
  <si>
    <t>CBR01</t>
  </si>
  <si>
    <t>CBR02</t>
  </si>
  <si>
    <t>CBR05</t>
  </si>
  <si>
    <t>CBR11</t>
  </si>
  <si>
    <t>CBR13</t>
  </si>
  <si>
    <t>CBR16</t>
  </si>
  <si>
    <t>CBR06</t>
  </si>
  <si>
    <t>Mean</t>
  </si>
  <si>
    <t>SD</t>
  </si>
  <si>
    <t>Randomly shuffle data for personal model since sessions aren't being used for any other aspect of the project --&gt; would boost accuracy</t>
  </si>
  <si>
    <t>Point of project is to look at population groups and not the different activity signature over time</t>
  </si>
  <si>
    <t>Would be able to show accuracy within each activity (since stairs acc would be boosted by randomly shuffling)</t>
  </si>
  <si>
    <t>RESULTS SUMMARY</t>
  </si>
  <si>
    <t>Things to Do</t>
  </si>
  <si>
    <t>Label CBR11 and CBR16</t>
  </si>
  <si>
    <t>Look for additional CBR lab data --&gt; label, clips, features, compile, generate results</t>
  </si>
  <si>
    <t>Impersonal classifier needs to be rerun with each patient added</t>
  </si>
  <si>
    <t>Could do F-test to compare SDs</t>
  </si>
  <si>
    <t>Show that we train on less and less data with each level yet we increase accuracy (figure for number of data points)</t>
  </si>
  <si>
    <t>Future</t>
  </si>
  <si>
    <t>KAFO + SCO</t>
  </si>
  <si>
    <t>Add SVM + Logistic Regression</t>
  </si>
  <si>
    <t>Personal</t>
  </si>
  <si>
    <t>Healthy</t>
  </si>
  <si>
    <t>CBR15</t>
  </si>
  <si>
    <t>Add overlapping clips for HAPT data set --&gt; increase training size for that classifier</t>
  </si>
  <si>
    <t>CBR13 - 3 sessions fluctuates between mean of 66% and 72%</t>
  </si>
  <si>
    <t>CBR13 - Find more sessions (only 3 sessions are in the clips and features)</t>
  </si>
  <si>
    <t>Weighted accuracy + precision/recall</t>
  </si>
  <si>
    <t>CBR12</t>
  </si>
  <si>
    <t>CBR08</t>
  </si>
  <si>
    <t>SEM</t>
  </si>
  <si>
    <t>STATISTICS: Friedman Test + Dunn's Multiple Comparison</t>
  </si>
  <si>
    <t>HEALTHY</t>
  </si>
  <si>
    <t>CBR51</t>
  </si>
  <si>
    <t>CBR52</t>
  </si>
  <si>
    <t>CBR53</t>
  </si>
  <si>
    <t>CBR55</t>
  </si>
  <si>
    <t>CBR54</t>
  </si>
  <si>
    <t>CBR56</t>
  </si>
  <si>
    <t>CBR57</t>
  </si>
  <si>
    <t>CBR58</t>
  </si>
  <si>
    <t>CBR59</t>
  </si>
  <si>
    <t>CBR60</t>
  </si>
  <si>
    <t>CBR61</t>
  </si>
  <si>
    <t>PERSONAL</t>
  </si>
  <si>
    <t>1. Patients - Session</t>
  </si>
  <si>
    <t>Sitting</t>
  </si>
  <si>
    <t>Stairs Dw</t>
  </si>
  <si>
    <t>Stairs Up</t>
  </si>
  <si>
    <t>Standing</t>
  </si>
  <si>
    <t>Walking</t>
  </si>
  <si>
    <t>3. Healthy - Session</t>
  </si>
  <si>
    <t>2. Patients - Shuffle</t>
  </si>
  <si>
    <t>4. Healthy - Shuffle</t>
  </si>
  <si>
    <t>IMPERSONAL</t>
  </si>
  <si>
    <t>Global Patient</t>
  </si>
  <si>
    <t>Global Healthy</t>
  </si>
  <si>
    <t>N = 10 Patients</t>
  </si>
  <si>
    <r>
      <t xml:space="preserve">PERSONAL </t>
    </r>
    <r>
      <rPr>
        <sz val="12"/>
        <color theme="1"/>
        <rFont val="Calibri"/>
        <family val="2"/>
        <scheme val="minor"/>
      </rPr>
      <t>(RF_Patient_Personal.m) - 100 Trees</t>
    </r>
  </si>
  <si>
    <t>Age</t>
  </si>
  <si>
    <t>Condition</t>
  </si>
  <si>
    <t>M</t>
  </si>
  <si>
    <t>M/F</t>
  </si>
  <si>
    <t>F</t>
  </si>
  <si>
    <t>Median</t>
  </si>
  <si>
    <r>
      <t xml:space="preserve">PERSONAL-BRACE </t>
    </r>
    <r>
      <rPr>
        <sz val="12"/>
        <color theme="1"/>
        <rFont val="Calibri"/>
        <family val="2"/>
        <scheme val="minor"/>
      </rPr>
      <t>(.m)</t>
    </r>
  </si>
  <si>
    <t>CBR14</t>
  </si>
  <si>
    <t>CBR19</t>
  </si>
  <si>
    <t>Brace</t>
  </si>
  <si>
    <r>
      <t xml:space="preserve">GLOBAL HEALTHY </t>
    </r>
    <r>
      <rPr>
        <sz val="12"/>
        <color theme="1"/>
        <rFont val="Calibri"/>
        <family val="2"/>
        <scheme val="minor"/>
      </rPr>
      <t>(Model_Healthy.m) - 50 Trees</t>
    </r>
  </si>
  <si>
    <r>
      <t xml:space="preserve">GLOBAL PATIENTS </t>
    </r>
    <r>
      <rPr>
        <sz val="12"/>
        <color theme="1"/>
        <rFont val="Calibri"/>
        <family val="2"/>
        <scheme val="minor"/>
      </rPr>
      <t>(Model_Patients.m) - X Trees</t>
    </r>
  </si>
  <si>
    <t>Patients</t>
  </si>
  <si>
    <t>Stacked</t>
  </si>
  <si>
    <r>
      <t xml:space="preserve">PERSONAL </t>
    </r>
    <r>
      <rPr>
        <sz val="12"/>
        <color theme="1"/>
        <rFont val="Calibri"/>
        <family val="2"/>
        <scheme val="minor"/>
      </rPr>
      <t>(Model_PersonalSCO.m) - 100 Trees</t>
    </r>
  </si>
  <si>
    <r>
      <t xml:space="preserve">PERSONAL-BRACE </t>
    </r>
    <r>
      <rPr>
        <sz val="12"/>
        <color theme="1"/>
        <rFont val="Calibri"/>
        <family val="2"/>
        <scheme val="minor"/>
      </rPr>
      <t>(Model_PersonalCBR.m)</t>
    </r>
  </si>
  <si>
    <r>
      <t xml:space="preserve">STACKED </t>
    </r>
    <r>
      <rPr>
        <sz val="12"/>
        <color theme="1"/>
        <rFont val="Calibri"/>
        <family val="2"/>
        <scheme val="minor"/>
      </rPr>
      <t>(Model_Stacked.m)</t>
    </r>
  </si>
  <si>
    <t>STATISTICS: Repeated Measures ANOVA + Paired One-Tailed t-Tests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</si>
</sst>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</font>
    <font>
      <sz val="12"/>
      <color theme="1"/>
      <name val="Calibri (Body)"/>
    </font>
    <font>
      <sz val="10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1" fillId="0" borderId="0" xfId="0" applyFon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3" borderId="0" xfId="0" applyNumberFormat="1" applyFill="1" applyBorder="1" applyAlignment="1">
      <alignment horizontal="center" vertical="center"/>
    </xf>
    <xf numFmtId="10" fontId="0" fillId="3" borderId="7" xfId="0" applyNumberForma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1" fillId="0" borderId="4" xfId="0" applyFont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6" fillId="0" borderId="0" xfId="0" applyFont="1"/>
    <xf numFmtId="0" fontId="7" fillId="0" borderId="0" xfId="0" applyFont="1"/>
    <xf numFmtId="0" fontId="8" fillId="0" borderId="4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/>
    <xf numFmtId="0" fontId="0" fillId="0" borderId="10" xfId="0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2" xfId="0" applyBorder="1"/>
    <xf numFmtId="0" fontId="1" fillId="0" borderId="0" xfId="0" applyFont="1" applyBorder="1"/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1" fillId="0" borderId="15" xfId="0" applyFont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4" borderId="0" xfId="0" applyFont="1" applyFill="1" applyBorder="1" applyAlignment="1">
      <alignment vertical="center"/>
    </xf>
    <xf numFmtId="0" fontId="8" fillId="4" borderId="0" xfId="0" applyFont="1" applyFill="1" applyBorder="1" applyAlignment="1">
      <alignment vertical="center"/>
    </xf>
    <xf numFmtId="10" fontId="0" fillId="5" borderId="0" xfId="0" applyNumberFormat="1" applyFill="1" applyAlignment="1">
      <alignment horizontal="center" vertical="center"/>
    </xf>
    <xf numFmtId="10" fontId="0" fillId="6" borderId="0" xfId="0" applyNumberFormat="1" applyFill="1" applyAlignment="1">
      <alignment horizontal="center" vertical="center"/>
    </xf>
    <xf numFmtId="10" fontId="0" fillId="7" borderId="0" xfId="0" applyNumberFormat="1" applyFill="1" applyAlignment="1">
      <alignment horizontal="center"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  <a:r>
              <a:rPr lang="en-US" baseline="0"/>
              <a:t> Accuracy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Accuracy!$G$4:$G$7</c:f>
                <c:numCache>
                  <c:formatCode>General</c:formatCode>
                  <c:ptCount val="4"/>
                  <c:pt idx="0">
                    <c:v>0.0464045764875381</c:v>
                  </c:pt>
                  <c:pt idx="1">
                    <c:v>0.0312728442654597</c:v>
                  </c:pt>
                  <c:pt idx="2">
                    <c:v>0.033061247451772</c:v>
                  </c:pt>
                  <c:pt idx="3">
                    <c:v>0.0260327552167135</c:v>
                  </c:pt>
                </c:numCache>
              </c:numRef>
            </c:plus>
            <c:minus>
              <c:numRef>
                <c:f>Accuracy!$G$4:$G$7</c:f>
                <c:numCache>
                  <c:formatCode>General</c:formatCode>
                  <c:ptCount val="4"/>
                  <c:pt idx="0">
                    <c:v>0.0464045764875381</c:v>
                  </c:pt>
                  <c:pt idx="1">
                    <c:v>0.0312728442654597</c:v>
                  </c:pt>
                  <c:pt idx="2">
                    <c:v>0.033061247451772</c:v>
                  </c:pt>
                  <c:pt idx="3">
                    <c:v>0.0260327552167135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Accuracy!$E$4:$E$7</c:f>
              <c:strCache>
                <c:ptCount val="4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</c:strCache>
            </c:strRef>
          </c:cat>
          <c:val>
            <c:numRef>
              <c:f>Accuracy!$F$4:$F$7</c:f>
              <c:numCache>
                <c:formatCode>0.00%</c:formatCode>
                <c:ptCount val="4"/>
                <c:pt idx="0">
                  <c:v>0.547532076579909</c:v>
                </c:pt>
                <c:pt idx="1">
                  <c:v>0.806994661141707</c:v>
                </c:pt>
                <c:pt idx="2">
                  <c:v>0.78270869826926</c:v>
                </c:pt>
                <c:pt idx="3">
                  <c:v>0.837158109184953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3203008"/>
        <c:axId val="-2083219504"/>
      </c:barChart>
      <c:catAx>
        <c:axId val="-208320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219504"/>
        <c:crosses val="autoZero"/>
        <c:auto val="1"/>
        <c:lblAlgn val="ctr"/>
        <c:lblOffset val="100"/>
        <c:noMultiLvlLbl val="0"/>
      </c:catAx>
      <c:valAx>
        <c:axId val="-208321950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20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Accuracy Across Models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Accuracy!$E$11</c:f>
              <c:strCache>
                <c:ptCount val="1"/>
                <c:pt idx="0">
                  <c:v>CBR01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Accuracy!$F$10:$I$10</c:f>
              <c:strCache>
                <c:ptCount val="4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</c:strCache>
            </c:strRef>
          </c:cat>
          <c:val>
            <c:numRef>
              <c:f>Accuracy!$F$11:$I$11</c:f>
              <c:numCache>
                <c:formatCode>0.00%</c:formatCode>
                <c:ptCount val="4"/>
                <c:pt idx="0">
                  <c:v>0.43167701863354</c:v>
                </c:pt>
                <c:pt idx="1">
                  <c:v>0.73475935828877</c:v>
                </c:pt>
                <c:pt idx="2">
                  <c:v>0.78416149068323</c:v>
                </c:pt>
                <c:pt idx="3">
                  <c:v>0.888975155279503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Accuracy!$E$12</c:f>
              <c:strCache>
                <c:ptCount val="1"/>
                <c:pt idx="0">
                  <c:v>CBR02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Accuracy!$F$10:$I$10</c:f>
              <c:strCache>
                <c:ptCount val="4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</c:strCache>
            </c:strRef>
          </c:cat>
          <c:val>
            <c:numRef>
              <c:f>Accuracy!$F$12:$I$12</c:f>
              <c:numCache>
                <c:formatCode>0.00%</c:formatCode>
                <c:ptCount val="4"/>
                <c:pt idx="0">
                  <c:v>0.387487386478305</c:v>
                </c:pt>
                <c:pt idx="1">
                  <c:v>0.672848664688427</c:v>
                </c:pt>
                <c:pt idx="2">
                  <c:v>0.626639757820384</c:v>
                </c:pt>
                <c:pt idx="3">
                  <c:v>0.70736629667003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Accuracy!$E$13</c:f>
              <c:strCache>
                <c:ptCount val="1"/>
                <c:pt idx="0">
                  <c:v>CBR05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Accuracy!$F$10:$I$10</c:f>
              <c:strCache>
                <c:ptCount val="4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</c:strCache>
            </c:strRef>
          </c:cat>
          <c:val>
            <c:numRef>
              <c:f>Accuracy!$F$13:$I$13</c:f>
              <c:numCache>
                <c:formatCode>0.00%</c:formatCode>
                <c:ptCount val="4"/>
                <c:pt idx="0">
                  <c:v>0.559646539027982</c:v>
                </c:pt>
                <c:pt idx="1">
                  <c:v>0.780723905723906</c:v>
                </c:pt>
                <c:pt idx="2">
                  <c:v>0.780559646539028</c:v>
                </c:pt>
                <c:pt idx="3">
                  <c:v>0.728276877761414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Accuracy!$E$14</c:f>
              <c:strCache>
                <c:ptCount val="1"/>
                <c:pt idx="0">
                  <c:v>CBR06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Accuracy!$F$10:$I$10</c:f>
              <c:strCache>
                <c:ptCount val="4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</c:strCache>
            </c:strRef>
          </c:cat>
          <c:val>
            <c:numRef>
              <c:f>Accuracy!$F$14:$I$14</c:f>
              <c:numCache>
                <c:formatCode>0.00%</c:formatCode>
                <c:ptCount val="4"/>
                <c:pt idx="0">
                  <c:v>0.66206589492431</c:v>
                </c:pt>
                <c:pt idx="1">
                  <c:v>0.901486988847584</c:v>
                </c:pt>
                <c:pt idx="2">
                  <c:v>0.84906500445236</c:v>
                </c:pt>
                <c:pt idx="3">
                  <c:v>0.809884238646483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Accuracy!$E$15</c:f>
              <c:strCache>
                <c:ptCount val="1"/>
                <c:pt idx="0">
                  <c:v>CBR08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Accuracy!$F$10:$I$10</c:f>
              <c:strCache>
                <c:ptCount val="4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</c:strCache>
            </c:strRef>
          </c:cat>
          <c:val>
            <c:numRef>
              <c:f>Accuracy!$F$15:$I$15</c:f>
              <c:numCache>
                <c:formatCode>0.00%</c:formatCode>
                <c:ptCount val="4"/>
                <c:pt idx="0">
                  <c:v>0.30607476635514</c:v>
                </c:pt>
                <c:pt idx="1">
                  <c:v>0.689655172413793</c:v>
                </c:pt>
                <c:pt idx="2">
                  <c:v>0.755841121495327</c:v>
                </c:pt>
                <c:pt idx="3">
                  <c:v>0.867990654205608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Accuracy!$E$16</c:f>
              <c:strCache>
                <c:ptCount val="1"/>
                <c:pt idx="0">
                  <c:v>CBR11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Accuracy!$F$10:$I$10</c:f>
              <c:strCache>
                <c:ptCount val="4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</c:strCache>
            </c:strRef>
          </c:cat>
          <c:val>
            <c:numRef>
              <c:f>Accuracy!$F$16:$I$16</c:f>
              <c:numCache>
                <c:formatCode>0.00%</c:formatCode>
                <c:ptCount val="4"/>
                <c:pt idx="0">
                  <c:v>0.594979079497908</c:v>
                </c:pt>
                <c:pt idx="1">
                  <c:v>0.797323135755258</c:v>
                </c:pt>
                <c:pt idx="2">
                  <c:v>0.842677824267782</c:v>
                </c:pt>
                <c:pt idx="3">
                  <c:v>0.820083682008368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Accuracy!$E$17</c:f>
              <c:strCache>
                <c:ptCount val="1"/>
                <c:pt idx="0">
                  <c:v>CBR14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Accuracy!$F$10:$I$10</c:f>
              <c:strCache>
                <c:ptCount val="4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</c:strCache>
            </c:strRef>
          </c:cat>
          <c:val>
            <c:numRef>
              <c:f>Accuracy!$F$17:$I$17</c:f>
              <c:numCache>
                <c:formatCode>0.00%</c:formatCode>
                <c:ptCount val="4"/>
                <c:pt idx="0">
                  <c:v>0.781738586616635</c:v>
                </c:pt>
                <c:pt idx="1">
                  <c:v>0.751014884979702</c:v>
                </c:pt>
                <c:pt idx="2">
                  <c:v>0.686053783614759</c:v>
                </c:pt>
                <c:pt idx="3">
                  <c:v>0.965603502188868</c:v>
                </c:pt>
              </c:numCache>
            </c:numRef>
          </c:val>
          <c:smooth val="0"/>
        </c:ser>
        <c:ser>
          <c:idx val="1"/>
          <c:order val="7"/>
          <c:tx>
            <c:strRef>
              <c:f>Accuracy!$E$18</c:f>
              <c:strCache>
                <c:ptCount val="1"/>
                <c:pt idx="0">
                  <c:v>CBR15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Accuracy!$F$10:$I$10</c:f>
              <c:strCache>
                <c:ptCount val="4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</c:strCache>
            </c:strRef>
          </c:cat>
          <c:val>
            <c:numRef>
              <c:f>Accuracy!$F$18:$I$18</c:f>
              <c:numCache>
                <c:formatCode>0.00%</c:formatCode>
                <c:ptCount val="4"/>
                <c:pt idx="0">
                  <c:v>0.490860215053763</c:v>
                </c:pt>
                <c:pt idx="1">
                  <c:v>0.938718662952646</c:v>
                </c:pt>
                <c:pt idx="2">
                  <c:v>0.966129032258065</c:v>
                </c:pt>
                <c:pt idx="3">
                  <c:v>0.938172043010753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Accuracy!$E$19</c:f>
              <c:strCache>
                <c:ptCount val="1"/>
                <c:pt idx="0">
                  <c:v>CBR16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Accuracy!$F$10:$I$10</c:f>
              <c:strCache>
                <c:ptCount val="4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</c:strCache>
            </c:strRef>
          </c:cat>
          <c:val>
            <c:numRef>
              <c:f>Accuracy!$F$19:$I$19</c:f>
              <c:numCache>
                <c:formatCode>0.00%</c:formatCode>
                <c:ptCount val="4"/>
                <c:pt idx="0">
                  <c:v>0.698046181172291</c:v>
                </c:pt>
                <c:pt idx="1">
                  <c:v>0.863636363636364</c:v>
                </c:pt>
                <c:pt idx="2">
                  <c:v>0.663410301953819</c:v>
                </c:pt>
                <c:pt idx="3">
                  <c:v>0.838365896980462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Accuracy!$E$20</c:f>
              <c:strCache>
                <c:ptCount val="1"/>
                <c:pt idx="0">
                  <c:v>CBR19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Accuracy!$F$10:$I$10</c:f>
              <c:strCache>
                <c:ptCount val="4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</c:strCache>
            </c:strRef>
          </c:cat>
          <c:val>
            <c:numRef>
              <c:f>Accuracy!$F$20:$I$20</c:f>
              <c:numCache>
                <c:formatCode>0.00%</c:formatCode>
                <c:ptCount val="4"/>
                <c:pt idx="0">
                  <c:v>0.562745098039216</c:v>
                </c:pt>
                <c:pt idx="1">
                  <c:v>0.939779474130619</c:v>
                </c:pt>
                <c:pt idx="2">
                  <c:v>0.872549019607843</c:v>
                </c:pt>
                <c:pt idx="3">
                  <c:v>0.806862745098039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519248"/>
        <c:axId val="-2083516176"/>
      </c:lineChart>
      <c:catAx>
        <c:axId val="-208351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516176"/>
        <c:crosses val="autoZero"/>
        <c:auto val="1"/>
        <c:lblAlgn val="ctr"/>
        <c:lblOffset val="100"/>
        <c:noMultiLvlLbl val="0"/>
      </c:catAx>
      <c:valAx>
        <c:axId val="-208351617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51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  <a:r>
              <a:rPr lang="en-US" baseline="0"/>
              <a:t> Accuracy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'Balanced Accuracy'!$G$4:$G$8</c:f>
                <c:numCache>
                  <c:formatCode>General</c:formatCode>
                  <c:ptCount val="5"/>
                  <c:pt idx="0">
                    <c:v>0.0440154780675294</c:v>
                  </c:pt>
                  <c:pt idx="1">
                    <c:v>0.0556897118746152</c:v>
                  </c:pt>
                  <c:pt idx="2">
                    <c:v>0.0443986338971305</c:v>
                  </c:pt>
                  <c:pt idx="3">
                    <c:v>0.04113828652293</c:v>
                  </c:pt>
                  <c:pt idx="4">
                    <c:v>0.049402580275745</c:v>
                  </c:pt>
                </c:numCache>
              </c:numRef>
            </c:plus>
            <c:minus>
              <c:numRef>
                <c:f>'Balanced Accuracy'!$G$4:$G$8</c:f>
                <c:numCache>
                  <c:formatCode>General</c:formatCode>
                  <c:ptCount val="5"/>
                  <c:pt idx="0">
                    <c:v>0.0440154780675294</c:v>
                  </c:pt>
                  <c:pt idx="1">
                    <c:v>0.0556897118746152</c:v>
                  </c:pt>
                  <c:pt idx="2">
                    <c:v>0.0443986338971305</c:v>
                  </c:pt>
                  <c:pt idx="3">
                    <c:v>0.04113828652293</c:v>
                  </c:pt>
                  <c:pt idx="4">
                    <c:v>0.049402580275745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'Balanced Accuracy'!$E$4:$E$8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Accuracy'!$F$4:$F$8</c:f>
              <c:numCache>
                <c:formatCode>0.00%</c:formatCode>
                <c:ptCount val="5"/>
                <c:pt idx="0">
                  <c:v>0.520599892452138</c:v>
                </c:pt>
                <c:pt idx="1">
                  <c:v>0.672911736844429</c:v>
                </c:pt>
                <c:pt idx="2">
                  <c:v>0.690020980248082</c:v>
                </c:pt>
                <c:pt idx="3">
                  <c:v>0.771107623930257</c:v>
                </c:pt>
                <c:pt idx="4">
                  <c:v>0.791811381632352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104960"/>
        <c:axId val="-2082798688"/>
      </c:barChart>
      <c:catAx>
        <c:axId val="-20881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798688"/>
        <c:crosses val="autoZero"/>
        <c:auto val="1"/>
        <c:lblAlgn val="ctr"/>
        <c:lblOffset val="100"/>
        <c:noMultiLvlLbl val="0"/>
      </c:catAx>
      <c:valAx>
        <c:axId val="-208279868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0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Accuracy Across Models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'Balanced Accuracy'!$E$11</c:f>
              <c:strCache>
                <c:ptCount val="1"/>
                <c:pt idx="0">
                  <c:v>CBR01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'Balanced Accuracy'!$F$10:$J$10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Accuracy'!$F$11:$J$11</c:f>
              <c:numCache>
                <c:formatCode>0.00%</c:formatCode>
                <c:ptCount val="5"/>
                <c:pt idx="0">
                  <c:v>0.392467547670856</c:v>
                </c:pt>
                <c:pt idx="1">
                  <c:v>0.533071602047012</c:v>
                </c:pt>
                <c:pt idx="2">
                  <c:v>0.732942437307959</c:v>
                </c:pt>
                <c:pt idx="3">
                  <c:v>0.782519472224571</c:v>
                </c:pt>
                <c:pt idx="4">
                  <c:v>0.748678038157329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'Balanced Accuracy'!$E$12</c:f>
              <c:strCache>
                <c:ptCount val="1"/>
                <c:pt idx="0">
                  <c:v>CBR02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'Balanced Accuracy'!$F$10:$J$10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Accuracy'!$F$12:$J$12</c:f>
              <c:numCache>
                <c:formatCode>0.00%</c:formatCode>
                <c:ptCount val="5"/>
                <c:pt idx="0">
                  <c:v>0.335760574259692</c:v>
                </c:pt>
                <c:pt idx="1">
                  <c:v>0.464036364191246</c:v>
                </c:pt>
                <c:pt idx="2">
                  <c:v>0.469805099804863</c:v>
                </c:pt>
                <c:pt idx="3">
                  <c:v>0.678583607044439</c:v>
                </c:pt>
                <c:pt idx="4">
                  <c:v>0.484144426328693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'Balanced Accuracy'!$E$13</c:f>
              <c:strCache>
                <c:ptCount val="1"/>
                <c:pt idx="0">
                  <c:v>CBR05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'Balanced Accuracy'!$F$10:$J$10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Accuracy'!$F$13:$J$13</c:f>
              <c:numCache>
                <c:formatCode>0.00%</c:formatCode>
                <c:ptCount val="5"/>
                <c:pt idx="0">
                  <c:v>0.473358422094751</c:v>
                </c:pt>
                <c:pt idx="1">
                  <c:v>0.498758322022195</c:v>
                </c:pt>
                <c:pt idx="2">
                  <c:v>0.65182140402627</c:v>
                </c:pt>
                <c:pt idx="3">
                  <c:v>0.633428501225188</c:v>
                </c:pt>
                <c:pt idx="4">
                  <c:v>0.71123407526946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'Balanced Accuracy'!$E$14</c:f>
              <c:strCache>
                <c:ptCount val="1"/>
                <c:pt idx="0">
                  <c:v>CBR06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'Balanced Accuracy'!$F$10:$J$10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Accuracy'!$F$14:$J$14</c:f>
              <c:numCache>
                <c:formatCode>0.00%</c:formatCode>
                <c:ptCount val="5"/>
                <c:pt idx="0">
                  <c:v>0.543980413725965</c:v>
                </c:pt>
                <c:pt idx="1">
                  <c:v>0.579812806452621</c:v>
                </c:pt>
                <c:pt idx="2">
                  <c:v>0.623660028596378</c:v>
                </c:pt>
                <c:pt idx="3">
                  <c:v>0.620091518984901</c:v>
                </c:pt>
                <c:pt idx="4">
                  <c:v>0.61083444976851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'Balanced Accuracy'!$E$15</c:f>
              <c:strCache>
                <c:ptCount val="1"/>
                <c:pt idx="0">
                  <c:v>CBR08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'Balanced Accuracy'!$F$10:$J$10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Accuracy'!$F$15:$J$15</c:f>
              <c:numCache>
                <c:formatCode>0.00%</c:formatCode>
                <c:ptCount val="5"/>
                <c:pt idx="0">
                  <c:v>0.336207370737074</c:v>
                </c:pt>
                <c:pt idx="1">
                  <c:v>0.709598286981843</c:v>
                </c:pt>
                <c:pt idx="2">
                  <c:v>0.679144188457307</c:v>
                </c:pt>
                <c:pt idx="3">
                  <c:v>0.843466774562072</c:v>
                </c:pt>
                <c:pt idx="4">
                  <c:v>0.862659727511213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'Balanced Accuracy'!$E$16</c:f>
              <c:strCache>
                <c:ptCount val="1"/>
                <c:pt idx="0">
                  <c:v>CBR11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'Balanced Accuracy'!$F$10:$J$10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Accuracy'!$F$16:$J$16</c:f>
              <c:numCache>
                <c:formatCode>0.00%</c:formatCode>
                <c:ptCount val="5"/>
                <c:pt idx="0">
                  <c:v>0.636313434888196</c:v>
                </c:pt>
                <c:pt idx="1">
                  <c:v>0.793270097191666</c:v>
                </c:pt>
                <c:pt idx="2">
                  <c:v>0.780986579423564</c:v>
                </c:pt>
                <c:pt idx="3">
                  <c:v>0.799650463174342</c:v>
                </c:pt>
                <c:pt idx="4">
                  <c:v>0.87447283699823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'Balanced Accuracy'!$E$17</c:f>
              <c:strCache>
                <c:ptCount val="1"/>
                <c:pt idx="0">
                  <c:v>CBR14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'Balanced Accuracy'!$F$10:$J$10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Accuracy'!$F$17:$J$17</c:f>
              <c:numCache>
                <c:formatCode>0.00%</c:formatCode>
                <c:ptCount val="5"/>
                <c:pt idx="0">
                  <c:v>0.772387181166485</c:v>
                </c:pt>
                <c:pt idx="1">
                  <c:v>0.739480620817613</c:v>
                </c:pt>
                <c:pt idx="2">
                  <c:v>0.660615105396659</c:v>
                </c:pt>
                <c:pt idx="3">
                  <c:v>0.960537452560304</c:v>
                </c:pt>
                <c:pt idx="4">
                  <c:v>0.987810122459661</c:v>
                </c:pt>
              </c:numCache>
            </c:numRef>
          </c:val>
          <c:smooth val="0"/>
        </c:ser>
        <c:ser>
          <c:idx val="1"/>
          <c:order val="7"/>
          <c:tx>
            <c:strRef>
              <c:f>'Balanced Accuracy'!$E$18</c:f>
              <c:strCache>
                <c:ptCount val="1"/>
                <c:pt idx="0">
                  <c:v>CBR15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'Balanced Accuracy'!$F$10:$J$10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Accuracy'!$F$18:$J$18</c:f>
              <c:numCache>
                <c:formatCode>0.00%</c:formatCode>
                <c:ptCount val="5"/>
                <c:pt idx="0">
                  <c:v>0.604905729121168</c:v>
                </c:pt>
                <c:pt idx="1">
                  <c:v>0.934976702279658</c:v>
                </c:pt>
                <c:pt idx="2">
                  <c:v>0.907846095405301</c:v>
                </c:pt>
                <c:pt idx="3">
                  <c:v>0.978353599423871</c:v>
                </c:pt>
                <c:pt idx="4">
                  <c:v>0.974304483674896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'Balanced Accuracy'!$E$19</c:f>
              <c:strCache>
                <c:ptCount val="1"/>
                <c:pt idx="0">
                  <c:v>CBR16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'Balanced Accuracy'!$F$10:$J$10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Accuracy'!$F$19:$J$19</c:f>
              <c:numCache>
                <c:formatCode>0.00%</c:formatCode>
                <c:ptCount val="5"/>
                <c:pt idx="0">
                  <c:v>0.536644577471759</c:v>
                </c:pt>
                <c:pt idx="1">
                  <c:v>0.538668684180786</c:v>
                </c:pt>
                <c:pt idx="2">
                  <c:v>0.517227704960188</c:v>
                </c:pt>
                <c:pt idx="3">
                  <c:v>0.640843908560763</c:v>
                </c:pt>
                <c:pt idx="4">
                  <c:v>0.630005042693175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'Balanced Accuracy'!$E$20</c:f>
              <c:strCache>
                <c:ptCount val="1"/>
                <c:pt idx="0">
                  <c:v>CBR19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'Balanced Accuracy'!$F$10:$J$10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Accuracy'!$F$20:$J$20</c:f>
              <c:numCache>
                <c:formatCode>0.00%</c:formatCode>
                <c:ptCount val="5"/>
                <c:pt idx="0">
                  <c:v>0.573973673385438</c:v>
                </c:pt>
                <c:pt idx="1">
                  <c:v>0.937443882279654</c:v>
                </c:pt>
                <c:pt idx="2">
                  <c:v>0.876161159102336</c:v>
                </c:pt>
                <c:pt idx="3">
                  <c:v>0.773600941542118</c:v>
                </c:pt>
                <c:pt idx="4">
                  <c:v>0.868241235888295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882784"/>
        <c:axId val="-2087879712"/>
      </c:lineChart>
      <c:catAx>
        <c:axId val="-208788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79712"/>
        <c:crosses val="autoZero"/>
        <c:auto val="1"/>
        <c:lblAlgn val="ctr"/>
        <c:lblOffset val="100"/>
        <c:noMultiLvlLbl val="0"/>
      </c:catAx>
      <c:valAx>
        <c:axId val="-208787971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8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Accuracies</a:t>
            </a:r>
            <a:r>
              <a:rPr lang="en-US" baseline="0"/>
              <a:t> by Activity for 3 Models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'Confusion Matrices'!$K$2</c:f>
              <c:strCache>
                <c:ptCount val="1"/>
                <c:pt idx="0">
                  <c:v>Personal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'Confusion Matrices'!$J$3:$J$7</c:f>
              <c:strCache>
                <c:ptCount val="5"/>
                <c:pt idx="0">
                  <c:v>Sitting</c:v>
                </c:pt>
                <c:pt idx="1">
                  <c:v>Stairs Dw</c:v>
                </c:pt>
                <c:pt idx="2">
                  <c:v>Stairs Up</c:v>
                </c:pt>
                <c:pt idx="3">
                  <c:v>Standing</c:v>
                </c:pt>
                <c:pt idx="4">
                  <c:v>Walking</c:v>
                </c:pt>
              </c:strCache>
            </c:strRef>
          </c:cat>
          <c:val>
            <c:numRef>
              <c:f>'Confusion Matrices'!$K$3:$K$7</c:f>
              <c:numCache>
                <c:formatCode>General</c:formatCode>
                <c:ptCount val="5"/>
                <c:pt idx="0">
                  <c:v>0.920479041916168</c:v>
                </c:pt>
                <c:pt idx="1">
                  <c:v>0.402439024390244</c:v>
                </c:pt>
                <c:pt idx="2">
                  <c:v>0.384787472035794</c:v>
                </c:pt>
                <c:pt idx="3">
                  <c:v>0.796042989741085</c:v>
                </c:pt>
                <c:pt idx="4">
                  <c:v>0.904078888390856</c:v>
                </c:pt>
              </c:numCache>
            </c:numRef>
          </c:val>
        </c:ser>
        <c:ser>
          <c:idx val="1"/>
          <c:order val="1"/>
          <c:tx>
            <c:strRef>
              <c:f>'Confusion Matrices'!$L$2</c:f>
              <c:strCache>
                <c:ptCount val="1"/>
                <c:pt idx="0">
                  <c:v>Global Patient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'Confusion Matrices'!$J$3:$J$7</c:f>
              <c:strCache>
                <c:ptCount val="5"/>
                <c:pt idx="0">
                  <c:v>Sitting</c:v>
                </c:pt>
                <c:pt idx="1">
                  <c:v>Stairs Dw</c:v>
                </c:pt>
                <c:pt idx="2">
                  <c:v>Stairs Up</c:v>
                </c:pt>
                <c:pt idx="3">
                  <c:v>Standing</c:v>
                </c:pt>
                <c:pt idx="4">
                  <c:v>Walking</c:v>
                </c:pt>
              </c:strCache>
            </c:strRef>
          </c:cat>
          <c:val>
            <c:numRef>
              <c:f>'Confusion Matrices'!$L$3:$L$7</c:f>
              <c:numCache>
                <c:formatCode>General</c:formatCode>
                <c:ptCount val="5"/>
                <c:pt idx="0">
                  <c:v>0.867435158501441</c:v>
                </c:pt>
                <c:pt idx="1">
                  <c:v>0.163414634146341</c:v>
                </c:pt>
                <c:pt idx="2">
                  <c:v>0.0246085011185682</c:v>
                </c:pt>
                <c:pt idx="3">
                  <c:v>0.780249327792716</c:v>
                </c:pt>
                <c:pt idx="4">
                  <c:v>0.907502799552072</c:v>
                </c:pt>
              </c:numCache>
            </c:numRef>
          </c:val>
        </c:ser>
        <c:ser>
          <c:idx val="2"/>
          <c:order val="2"/>
          <c:tx>
            <c:strRef>
              <c:f>'Confusion Matrices'!$M$2</c:f>
              <c:strCache>
                <c:ptCount val="1"/>
                <c:pt idx="0">
                  <c:v>Global Healthy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'Confusion Matrices'!$J$3:$J$7</c:f>
              <c:strCache>
                <c:ptCount val="5"/>
                <c:pt idx="0">
                  <c:v>Sitting</c:v>
                </c:pt>
                <c:pt idx="1">
                  <c:v>Stairs Dw</c:v>
                </c:pt>
                <c:pt idx="2">
                  <c:v>Stairs Up</c:v>
                </c:pt>
                <c:pt idx="3">
                  <c:v>Standing</c:v>
                </c:pt>
                <c:pt idx="4">
                  <c:v>Walking</c:v>
                </c:pt>
              </c:strCache>
            </c:strRef>
          </c:cat>
          <c:val>
            <c:numRef>
              <c:f>'Confusion Matrices'!$M$3:$M$7</c:f>
              <c:numCache>
                <c:formatCode>General</c:formatCode>
                <c:ptCount val="5"/>
                <c:pt idx="0">
                  <c:v>0.881364073006724</c:v>
                </c:pt>
                <c:pt idx="1">
                  <c:v>0.0634146341463415</c:v>
                </c:pt>
                <c:pt idx="2">
                  <c:v>0.47427293064877</c:v>
                </c:pt>
                <c:pt idx="3">
                  <c:v>0.6763627474945</c:v>
                </c:pt>
                <c:pt idx="4">
                  <c:v>0.422172452407615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1705616"/>
        <c:axId val="-2081702288"/>
      </c:barChart>
      <c:catAx>
        <c:axId val="-208170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02288"/>
        <c:crosses val="autoZero"/>
        <c:auto val="1"/>
        <c:lblAlgn val="ctr"/>
        <c:lblOffset val="100"/>
        <c:noMultiLvlLbl val="0"/>
      </c:catAx>
      <c:valAx>
        <c:axId val="-20817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0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4232</xdr:colOff>
      <xdr:row>1</xdr:row>
      <xdr:rowOff>0</xdr:rowOff>
    </xdr:from>
    <xdr:to>
      <xdr:col>15</xdr:col>
      <xdr:colOff>825499</xdr:colOff>
      <xdr:row>19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4232</xdr:colOff>
      <xdr:row>21</xdr:row>
      <xdr:rowOff>0</xdr:rowOff>
    </xdr:from>
    <xdr:to>
      <xdr:col>16</xdr:col>
      <xdr:colOff>10583</xdr:colOff>
      <xdr:row>43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4232</xdr:colOff>
      <xdr:row>1</xdr:row>
      <xdr:rowOff>0</xdr:rowOff>
    </xdr:from>
    <xdr:to>
      <xdr:col>16</xdr:col>
      <xdr:colOff>825499</xdr:colOff>
      <xdr:row>19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4232</xdr:colOff>
      <xdr:row>21</xdr:row>
      <xdr:rowOff>0</xdr:rowOff>
    </xdr:from>
    <xdr:to>
      <xdr:col>17</xdr:col>
      <xdr:colOff>10583</xdr:colOff>
      <xdr:row>43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8</xdr:row>
      <xdr:rowOff>0</xdr:rowOff>
    </xdr:from>
    <xdr:to>
      <xdr:col>16</xdr:col>
      <xdr:colOff>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D28"/>
  <sheetViews>
    <sheetView workbookViewId="0">
      <selection activeCell="D27" sqref="D27"/>
    </sheetView>
  </sheetViews>
  <sheetFormatPr baseColWidth="10" defaultRowHeight="16" x14ac:dyDescent="0.2"/>
  <cols>
    <col min="2" max="2" width="6.5" customWidth="1"/>
    <col min="3" max="3" width="7" customWidth="1"/>
    <col min="4" max="4" width="32.5" customWidth="1"/>
  </cols>
  <sheetData>
    <row r="1" spans="1:4" x14ac:dyDescent="0.2">
      <c r="B1" s="20" t="s">
        <v>65</v>
      </c>
      <c r="C1" s="20" t="s">
        <v>62</v>
      </c>
      <c r="D1" s="20" t="s">
        <v>63</v>
      </c>
    </row>
    <row r="2" spans="1:4" x14ac:dyDescent="0.2">
      <c r="A2" s="14" t="s">
        <v>2</v>
      </c>
      <c r="B2" s="21" t="s">
        <v>64</v>
      </c>
      <c r="C2" s="21">
        <v>66</v>
      </c>
    </row>
    <row r="3" spans="1:4" x14ac:dyDescent="0.2">
      <c r="A3" s="19" t="s">
        <v>3</v>
      </c>
      <c r="B3" s="21" t="s">
        <v>66</v>
      </c>
      <c r="C3" s="21">
        <v>61</v>
      </c>
    </row>
    <row r="4" spans="1:4" x14ac:dyDescent="0.2">
      <c r="A4" s="14" t="s">
        <v>4</v>
      </c>
      <c r="B4" s="21" t="s">
        <v>64</v>
      </c>
      <c r="C4" s="21">
        <v>41</v>
      </c>
    </row>
    <row r="5" spans="1:4" x14ac:dyDescent="0.2">
      <c r="A5" s="14" t="s">
        <v>8</v>
      </c>
      <c r="B5" s="21" t="s">
        <v>64</v>
      </c>
      <c r="C5" s="21">
        <v>65</v>
      </c>
    </row>
    <row r="6" spans="1:4" x14ac:dyDescent="0.2">
      <c r="A6" s="19" t="s">
        <v>32</v>
      </c>
      <c r="B6" s="21" t="s">
        <v>66</v>
      </c>
      <c r="C6" s="21">
        <v>43</v>
      </c>
    </row>
    <row r="7" spans="1:4" x14ac:dyDescent="0.2">
      <c r="A7" s="19" t="s">
        <v>5</v>
      </c>
      <c r="B7" s="21" t="s">
        <v>64</v>
      </c>
      <c r="C7" s="21">
        <v>36</v>
      </c>
    </row>
    <row r="8" spans="1:4" x14ac:dyDescent="0.2">
      <c r="A8" s="19" t="s">
        <v>31</v>
      </c>
      <c r="B8" s="21"/>
      <c r="C8" s="21"/>
    </row>
    <row r="9" spans="1:4" x14ac:dyDescent="0.2">
      <c r="A9" s="14" t="s">
        <v>6</v>
      </c>
      <c r="B9" s="21" t="s">
        <v>64</v>
      </c>
      <c r="C9" s="21">
        <v>57</v>
      </c>
    </row>
    <row r="10" spans="1:4" x14ac:dyDescent="0.2">
      <c r="A10" s="19" t="s">
        <v>26</v>
      </c>
      <c r="B10" s="21" t="s">
        <v>64</v>
      </c>
      <c r="C10" s="21">
        <v>68</v>
      </c>
    </row>
    <row r="11" spans="1:4" x14ac:dyDescent="0.2">
      <c r="A11" s="14" t="s">
        <v>7</v>
      </c>
      <c r="B11" s="21" t="s">
        <v>66</v>
      </c>
      <c r="C11" s="21">
        <v>44</v>
      </c>
    </row>
    <row r="12" spans="1:4" x14ac:dyDescent="0.2">
      <c r="C12">
        <f>AVERAGE(C2:C11)</f>
        <v>53.444444444444443</v>
      </c>
    </row>
    <row r="13" spans="1:4" x14ac:dyDescent="0.2">
      <c r="C13">
        <f>STDEV(C2:C11)</f>
        <v>12.400716825158852</v>
      </c>
    </row>
    <row r="16" spans="1:4" x14ac:dyDescent="0.2">
      <c r="A16" s="14" t="s">
        <v>36</v>
      </c>
      <c r="B16" s="21" t="s">
        <v>66</v>
      </c>
      <c r="C16" s="21">
        <v>42</v>
      </c>
    </row>
    <row r="17" spans="1:3" x14ac:dyDescent="0.2">
      <c r="A17" s="14" t="s">
        <v>37</v>
      </c>
      <c r="B17" s="21" t="s">
        <v>66</v>
      </c>
      <c r="C17" s="21">
        <v>67</v>
      </c>
    </row>
    <row r="18" spans="1:3" x14ac:dyDescent="0.2">
      <c r="A18" s="14" t="s">
        <v>38</v>
      </c>
      <c r="B18" s="21" t="s">
        <v>66</v>
      </c>
      <c r="C18" s="21">
        <v>63</v>
      </c>
    </row>
    <row r="19" spans="1:3" x14ac:dyDescent="0.2">
      <c r="A19" s="14" t="s">
        <v>40</v>
      </c>
      <c r="B19" s="21" t="s">
        <v>66</v>
      </c>
      <c r="C19" s="21">
        <v>19</v>
      </c>
    </row>
    <row r="20" spans="1:3" x14ac:dyDescent="0.2">
      <c r="A20" s="14" t="s">
        <v>39</v>
      </c>
      <c r="B20" s="21" t="s">
        <v>64</v>
      </c>
      <c r="C20" s="21">
        <v>21</v>
      </c>
    </row>
    <row r="21" spans="1:3" x14ac:dyDescent="0.2">
      <c r="A21" s="14" t="s">
        <v>41</v>
      </c>
      <c r="B21" s="21" t="s">
        <v>64</v>
      </c>
      <c r="C21" s="21">
        <v>35</v>
      </c>
    </row>
    <row r="22" spans="1:3" x14ac:dyDescent="0.2">
      <c r="A22" s="14" t="s">
        <v>42</v>
      </c>
      <c r="B22" s="21" t="s">
        <v>64</v>
      </c>
      <c r="C22" s="21">
        <v>36</v>
      </c>
    </row>
    <row r="23" spans="1:3" x14ac:dyDescent="0.2">
      <c r="A23" s="14" t="s">
        <v>43</v>
      </c>
      <c r="B23" s="21" t="s">
        <v>66</v>
      </c>
      <c r="C23" s="21">
        <v>62</v>
      </c>
    </row>
    <row r="24" spans="1:3" x14ac:dyDescent="0.2">
      <c r="A24" s="14" t="s">
        <v>44</v>
      </c>
      <c r="B24" s="21" t="s">
        <v>64</v>
      </c>
      <c r="C24" s="21">
        <v>69</v>
      </c>
    </row>
    <row r="25" spans="1:3" x14ac:dyDescent="0.2">
      <c r="A25" s="14" t="s">
        <v>45</v>
      </c>
      <c r="B25" s="21" t="s">
        <v>64</v>
      </c>
      <c r="C25" s="21">
        <v>55</v>
      </c>
    </row>
    <row r="26" spans="1:3" x14ac:dyDescent="0.2">
      <c r="A26" s="14" t="s">
        <v>46</v>
      </c>
      <c r="B26" s="21" t="s">
        <v>64</v>
      </c>
      <c r="C26" s="21">
        <v>72</v>
      </c>
    </row>
    <row r="27" spans="1:3" x14ac:dyDescent="0.2">
      <c r="C27">
        <f>AVERAGE(C16:C26)</f>
        <v>49.18181818181818</v>
      </c>
    </row>
    <row r="28" spans="1:3" x14ac:dyDescent="0.2">
      <c r="C28">
        <f>STDEV(C16:C26)</f>
        <v>19.36914134296191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J59"/>
  <sheetViews>
    <sheetView zoomScale="120" zoomScaleNormal="120" zoomScalePageLayoutView="120" workbookViewId="0">
      <selection activeCell="B3" sqref="B3:B12"/>
    </sheetView>
  </sheetViews>
  <sheetFormatPr baseColWidth="10" defaultRowHeight="16" x14ac:dyDescent="0.2"/>
  <cols>
    <col min="1" max="1" width="7.33203125" style="3" customWidth="1"/>
    <col min="2" max="2" width="10.83203125" style="5"/>
    <col min="3" max="3" width="22.5" style="5" customWidth="1"/>
    <col min="4" max="4" width="5.33203125" style="3" customWidth="1"/>
    <col min="5" max="5" width="10.5" style="3" customWidth="1"/>
    <col min="6" max="9" width="12.6640625" style="3" customWidth="1"/>
    <col min="10" max="10" width="5.33203125" style="3" customWidth="1"/>
    <col min="11" max="14" width="10.83203125" style="3"/>
    <col min="15" max="15" width="10.83203125" style="3" customWidth="1"/>
    <col min="16" max="16384" width="10.83203125" style="3"/>
  </cols>
  <sheetData>
    <row r="1" spans="1:9" ht="17" thickBot="1" x14ac:dyDescent="0.25">
      <c r="A1" s="34" t="s">
        <v>68</v>
      </c>
      <c r="B1" s="35"/>
      <c r="C1" s="37"/>
    </row>
    <row r="2" spans="1:9" ht="16" customHeight="1" thickBot="1" x14ac:dyDescent="0.25">
      <c r="A2" s="13"/>
      <c r="B2" s="8" t="s">
        <v>0</v>
      </c>
      <c r="C2" s="41" t="s">
        <v>1</v>
      </c>
      <c r="E2" s="47" t="s">
        <v>14</v>
      </c>
      <c r="F2" s="48"/>
      <c r="G2" s="48"/>
      <c r="H2" s="48"/>
      <c r="I2" s="49"/>
    </row>
    <row r="3" spans="1:9" x14ac:dyDescent="0.2">
      <c r="A3" s="14" t="s">
        <v>2</v>
      </c>
      <c r="B3" s="9">
        <v>0.88897515527950299</v>
      </c>
      <c r="C3" s="42"/>
      <c r="F3" s="36" t="s">
        <v>9</v>
      </c>
      <c r="G3" s="36" t="s">
        <v>33</v>
      </c>
      <c r="H3" s="36" t="s">
        <v>67</v>
      </c>
    </row>
    <row r="4" spans="1:9" x14ac:dyDescent="0.2">
      <c r="A4" s="14" t="s">
        <v>3</v>
      </c>
      <c r="B4" s="9">
        <v>0.70736629667003004</v>
      </c>
      <c r="C4" s="42"/>
      <c r="E4" s="4" t="s">
        <v>25</v>
      </c>
      <c r="F4" s="2">
        <f>B58</f>
        <v>0.54753207657990899</v>
      </c>
      <c r="G4" s="2">
        <f>B59/SQRT(10)</f>
        <v>4.6404576487538068E-2</v>
      </c>
      <c r="H4" s="2">
        <f>MEDIAN(F11:F20)</f>
        <v>0.56119581853359901</v>
      </c>
    </row>
    <row r="5" spans="1:9" x14ac:dyDescent="0.2">
      <c r="A5" s="14" t="s">
        <v>4</v>
      </c>
      <c r="B5" s="9">
        <v>0.72827687776141403</v>
      </c>
      <c r="C5" s="43"/>
      <c r="E5" s="4" t="s">
        <v>74</v>
      </c>
      <c r="F5" s="2">
        <f>B43</f>
        <v>0.80699466114170693</v>
      </c>
      <c r="G5" s="2">
        <f>B44/SQRT(10)</f>
        <v>3.1272844265459732E-2</v>
      </c>
      <c r="H5" s="2">
        <f>MEDIAN(G11:G20)</f>
        <v>0.78902352073958204</v>
      </c>
    </row>
    <row r="6" spans="1:9" x14ac:dyDescent="0.2">
      <c r="A6" s="14" t="s">
        <v>8</v>
      </c>
      <c r="B6" s="9">
        <v>0.80988423864648296</v>
      </c>
      <c r="C6" s="42"/>
      <c r="E6" s="4" t="s">
        <v>24</v>
      </c>
      <c r="F6" s="2">
        <f>B28</f>
        <v>0.78270869826925971</v>
      </c>
      <c r="G6" s="2">
        <f>B29/SQRT(10)</f>
        <v>3.3061247451771969E-2</v>
      </c>
      <c r="H6" s="2">
        <f>MEDIAN(I11:I20)</f>
        <v>0.82922478949441503</v>
      </c>
    </row>
    <row r="7" spans="1:9" x14ac:dyDescent="0.2">
      <c r="A7" s="19" t="s">
        <v>32</v>
      </c>
      <c r="B7" s="9">
        <v>0.86799065420560795</v>
      </c>
      <c r="C7" s="42"/>
      <c r="E7" s="4" t="s">
        <v>71</v>
      </c>
      <c r="F7" s="2">
        <f>B13</f>
        <v>0.83715810918495281</v>
      </c>
      <c r="G7" s="2">
        <f>B14/SQRT(10)</f>
        <v>2.603275521671352E-2</v>
      </c>
      <c r="H7" s="2" t="e">
        <f>MEDIAN(#REF!)</f>
        <v>#REF!</v>
      </c>
    </row>
    <row r="8" spans="1:9" x14ac:dyDescent="0.2">
      <c r="A8" s="19" t="s">
        <v>5</v>
      </c>
      <c r="B8" s="9">
        <v>0.82008368200836801</v>
      </c>
      <c r="C8" s="42"/>
      <c r="E8" s="4"/>
      <c r="F8" s="2"/>
      <c r="G8" s="2"/>
    </row>
    <row r="9" spans="1:9" x14ac:dyDescent="0.2">
      <c r="A9" s="19" t="s">
        <v>69</v>
      </c>
      <c r="B9" s="9">
        <v>0.96560350218886803</v>
      </c>
      <c r="C9" s="42"/>
    </row>
    <row r="10" spans="1:9" x14ac:dyDescent="0.2">
      <c r="A10" s="19" t="s">
        <v>26</v>
      </c>
      <c r="B10" s="9">
        <v>0.93817204301075297</v>
      </c>
      <c r="C10" s="42"/>
      <c r="F10" s="36" t="s">
        <v>25</v>
      </c>
      <c r="G10" s="36" t="s">
        <v>74</v>
      </c>
      <c r="H10" s="36" t="s">
        <v>24</v>
      </c>
      <c r="I10" s="36" t="s">
        <v>71</v>
      </c>
    </row>
    <row r="11" spans="1:9" x14ac:dyDescent="0.2">
      <c r="A11" s="14" t="s">
        <v>7</v>
      </c>
      <c r="B11" s="9">
        <v>0.83836589698046204</v>
      </c>
      <c r="C11" s="42"/>
      <c r="E11" s="39" t="s">
        <v>2</v>
      </c>
      <c r="F11" s="2">
        <f t="shared" ref="F11:F20" si="0">B48</f>
        <v>0.43167701863354002</v>
      </c>
      <c r="G11" s="2">
        <f t="shared" ref="G11:G20" si="1">B33</f>
        <v>0.73475935828877004</v>
      </c>
      <c r="H11" s="38">
        <f>B18</f>
        <v>0.78416149068323004</v>
      </c>
      <c r="I11" s="38">
        <f>B3</f>
        <v>0.88897515527950299</v>
      </c>
    </row>
    <row r="12" spans="1:9" x14ac:dyDescent="0.2">
      <c r="A12" s="14" t="s">
        <v>70</v>
      </c>
      <c r="B12" s="9">
        <v>0.80686274509803901</v>
      </c>
      <c r="C12" s="42"/>
      <c r="E12" s="40" t="s">
        <v>3</v>
      </c>
      <c r="F12" s="2">
        <f t="shared" si="0"/>
        <v>0.387487386478305</v>
      </c>
      <c r="G12" s="2">
        <f t="shared" si="1"/>
        <v>0.67284866468842697</v>
      </c>
      <c r="H12" s="38">
        <f t="shared" ref="H12:H20" si="2">B19</f>
        <v>0.62663975782038395</v>
      </c>
      <c r="I12" s="38">
        <f t="shared" ref="I12:I20" si="3">B4</f>
        <v>0.70736629667003004</v>
      </c>
    </row>
    <row r="13" spans="1:9" x14ac:dyDescent="0.2">
      <c r="A13" s="15" t="s">
        <v>9</v>
      </c>
      <c r="B13" s="11">
        <f>AVERAGE(B3:B12)</f>
        <v>0.83715810918495281</v>
      </c>
      <c r="C13" s="44"/>
      <c r="E13" s="39" t="s">
        <v>4</v>
      </c>
      <c r="F13" s="2">
        <f t="shared" si="0"/>
        <v>0.559646539027982</v>
      </c>
      <c r="G13" s="2">
        <f t="shared" si="1"/>
        <v>0.78072390572390604</v>
      </c>
      <c r="H13" s="38">
        <f t="shared" si="2"/>
        <v>0.78055964653902798</v>
      </c>
      <c r="I13" s="38">
        <f t="shared" si="3"/>
        <v>0.72827687776141403</v>
      </c>
    </row>
    <row r="14" spans="1:9" x14ac:dyDescent="0.2">
      <c r="A14" s="15" t="s">
        <v>10</v>
      </c>
      <c r="B14" s="11">
        <f>STDEV(B3:B12)</f>
        <v>8.2322800254445008E-2</v>
      </c>
      <c r="C14" s="44"/>
      <c r="E14" s="39" t="s">
        <v>8</v>
      </c>
      <c r="F14" s="2">
        <f t="shared" si="0"/>
        <v>0.66206589492431001</v>
      </c>
      <c r="G14" s="2">
        <f t="shared" si="1"/>
        <v>0.90148698884758405</v>
      </c>
      <c r="H14" s="38">
        <f t="shared" si="2"/>
        <v>0.84906500445235999</v>
      </c>
      <c r="I14" s="38">
        <f t="shared" si="3"/>
        <v>0.80988423864648296</v>
      </c>
    </row>
    <row r="15" spans="1:9" ht="17" thickBot="1" x14ac:dyDescent="0.25">
      <c r="A15" s="13"/>
      <c r="B15" s="10"/>
      <c r="C15" s="42"/>
      <c r="E15" s="40" t="s">
        <v>32</v>
      </c>
      <c r="F15" s="2">
        <f t="shared" si="0"/>
        <v>0.30607476635514003</v>
      </c>
      <c r="G15" s="2">
        <f t="shared" si="1"/>
        <v>0.68965517241379304</v>
      </c>
      <c r="H15" s="38">
        <f t="shared" si="2"/>
        <v>0.75584112149532701</v>
      </c>
      <c r="I15" s="38">
        <f t="shared" si="3"/>
        <v>0.86799065420560795</v>
      </c>
    </row>
    <row r="16" spans="1:9" ht="17" thickBot="1" x14ac:dyDescent="0.25">
      <c r="A16" s="34" t="s">
        <v>61</v>
      </c>
      <c r="B16" s="35"/>
      <c r="C16" s="37"/>
      <c r="E16" s="40" t="s">
        <v>5</v>
      </c>
      <c r="F16" s="2">
        <f t="shared" si="0"/>
        <v>0.59497907949790796</v>
      </c>
      <c r="G16" s="2">
        <f t="shared" si="1"/>
        <v>0.79732313575525804</v>
      </c>
      <c r="H16" s="38">
        <f t="shared" si="2"/>
        <v>0.84267782426778204</v>
      </c>
      <c r="I16" s="38">
        <f t="shared" si="3"/>
        <v>0.82008368200836801</v>
      </c>
    </row>
    <row r="17" spans="1:10" x14ac:dyDescent="0.2">
      <c r="A17" s="13"/>
      <c r="B17" s="8" t="s">
        <v>0</v>
      </c>
      <c r="C17" s="41" t="s">
        <v>1</v>
      </c>
      <c r="E17" s="40" t="s">
        <v>69</v>
      </c>
      <c r="F17" s="2">
        <f t="shared" si="0"/>
        <v>0.78173858661663498</v>
      </c>
      <c r="G17" s="2">
        <f t="shared" si="1"/>
        <v>0.75101488497970204</v>
      </c>
      <c r="H17" s="38">
        <f t="shared" si="2"/>
        <v>0.68605378361475899</v>
      </c>
      <c r="I17" s="38">
        <f t="shared" si="3"/>
        <v>0.96560350218886803</v>
      </c>
    </row>
    <row r="18" spans="1:10" x14ac:dyDescent="0.2">
      <c r="A18" s="14" t="s">
        <v>2</v>
      </c>
      <c r="B18" s="9">
        <v>0.78416149068323004</v>
      </c>
      <c r="C18" s="42"/>
      <c r="E18" s="40" t="s">
        <v>26</v>
      </c>
      <c r="F18" s="2">
        <f t="shared" si="0"/>
        <v>0.49086021505376298</v>
      </c>
      <c r="G18" s="2">
        <f t="shared" si="1"/>
        <v>0.93871866295264605</v>
      </c>
      <c r="H18" s="38">
        <f t="shared" si="2"/>
        <v>0.96612903225806501</v>
      </c>
      <c r="I18" s="38">
        <f t="shared" si="3"/>
        <v>0.93817204301075297</v>
      </c>
    </row>
    <row r="19" spans="1:10" x14ac:dyDescent="0.2">
      <c r="A19" s="14" t="s">
        <v>3</v>
      </c>
      <c r="B19" s="9">
        <v>0.62663975782038395</v>
      </c>
      <c r="C19" s="42"/>
      <c r="E19" s="39" t="s">
        <v>7</v>
      </c>
      <c r="F19" s="2">
        <f t="shared" si="0"/>
        <v>0.698046181172291</v>
      </c>
      <c r="G19" s="2">
        <f t="shared" si="1"/>
        <v>0.86363636363636398</v>
      </c>
      <c r="H19" s="38">
        <f t="shared" si="2"/>
        <v>0.663410301953819</v>
      </c>
      <c r="I19" s="38">
        <f t="shared" si="3"/>
        <v>0.83836589698046204</v>
      </c>
    </row>
    <row r="20" spans="1:10" x14ac:dyDescent="0.2">
      <c r="A20" s="14" t="s">
        <v>4</v>
      </c>
      <c r="B20" s="2">
        <v>0.78055964653902798</v>
      </c>
      <c r="C20" s="43"/>
      <c r="E20" s="39" t="s">
        <v>70</v>
      </c>
      <c r="F20" s="2">
        <f t="shared" si="0"/>
        <v>0.56274509803921602</v>
      </c>
      <c r="G20" s="2">
        <f t="shared" si="1"/>
        <v>0.93977947413061902</v>
      </c>
      <c r="H20" s="2">
        <f t="shared" si="2"/>
        <v>0.87254901960784303</v>
      </c>
      <c r="I20" s="2">
        <f t="shared" si="3"/>
        <v>0.80686274509803901</v>
      </c>
    </row>
    <row r="21" spans="1:10" x14ac:dyDescent="0.2">
      <c r="A21" s="14" t="s">
        <v>8</v>
      </c>
      <c r="B21" s="2">
        <v>0.84906500445235999</v>
      </c>
      <c r="C21" s="42"/>
    </row>
    <row r="22" spans="1:10" x14ac:dyDescent="0.2">
      <c r="A22" s="19" t="s">
        <v>32</v>
      </c>
      <c r="B22" s="2">
        <v>0.75584112149532701</v>
      </c>
      <c r="C22" s="42"/>
    </row>
    <row r="23" spans="1:10" ht="17" thickBot="1" x14ac:dyDescent="0.25">
      <c r="A23" s="19" t="s">
        <v>5</v>
      </c>
      <c r="B23" s="2">
        <v>0.84267782426778204</v>
      </c>
      <c r="C23" s="42"/>
    </row>
    <row r="24" spans="1:10" ht="17" thickBot="1" x14ac:dyDescent="0.25">
      <c r="A24" s="19" t="s">
        <v>69</v>
      </c>
      <c r="B24" s="2">
        <v>0.68605378361475899</v>
      </c>
      <c r="C24" s="42"/>
      <c r="E24" s="47" t="s">
        <v>34</v>
      </c>
      <c r="F24" s="48"/>
      <c r="G24" s="48"/>
      <c r="H24" s="48"/>
      <c r="I24" s="49"/>
    </row>
    <row r="25" spans="1:10" x14ac:dyDescent="0.2">
      <c r="A25" s="19" t="s">
        <v>26</v>
      </c>
      <c r="B25" s="2">
        <v>0.96612903225806501</v>
      </c>
      <c r="C25" s="42"/>
      <c r="E25" s="6"/>
      <c r="G25" s="6"/>
      <c r="H25" s="6"/>
      <c r="I25" s="6"/>
      <c r="J25" s="18"/>
    </row>
    <row r="26" spans="1:10" x14ac:dyDescent="0.2">
      <c r="A26" s="14" t="s">
        <v>7</v>
      </c>
      <c r="B26" s="2">
        <v>0.663410301953819</v>
      </c>
      <c r="C26" s="42"/>
      <c r="E26" s="6"/>
      <c r="G26" s="6"/>
      <c r="H26" s="6"/>
      <c r="I26" s="6"/>
      <c r="J26" s="18"/>
    </row>
    <row r="27" spans="1:10" x14ac:dyDescent="0.2">
      <c r="A27" s="14" t="s">
        <v>70</v>
      </c>
      <c r="B27" s="9">
        <v>0.87254901960784303</v>
      </c>
      <c r="C27" s="42"/>
      <c r="E27" s="6"/>
      <c r="G27" s="6"/>
      <c r="H27" s="6"/>
      <c r="I27" s="6"/>
      <c r="J27" s="18"/>
    </row>
    <row r="28" spans="1:10" x14ac:dyDescent="0.2">
      <c r="A28" s="15" t="s">
        <v>9</v>
      </c>
      <c r="B28" s="11">
        <f>AVERAGE(B18:B27)</f>
        <v>0.78270869826925971</v>
      </c>
      <c r="C28" s="44"/>
      <c r="E28" s="6"/>
      <c r="G28" s="6"/>
      <c r="H28" s="6"/>
      <c r="I28" s="6"/>
      <c r="J28" s="18"/>
    </row>
    <row r="29" spans="1:10" x14ac:dyDescent="0.2">
      <c r="A29" s="15" t="s">
        <v>10</v>
      </c>
      <c r="B29" s="11">
        <f>STDEV(B18:B27)</f>
        <v>0.10454884423403726</v>
      </c>
      <c r="C29" s="44"/>
      <c r="E29" s="6"/>
      <c r="G29" s="6"/>
      <c r="H29" s="6"/>
      <c r="I29" s="6"/>
      <c r="J29" s="18"/>
    </row>
    <row r="30" spans="1:10" ht="17" thickBot="1" x14ac:dyDescent="0.25">
      <c r="A30" s="13"/>
      <c r="B30" s="10"/>
      <c r="C30" s="42"/>
      <c r="E30" s="6"/>
      <c r="G30" s="6"/>
      <c r="H30" s="6"/>
      <c r="I30" s="6"/>
      <c r="J30" s="18"/>
    </row>
    <row r="31" spans="1:10" ht="17" thickBot="1" x14ac:dyDescent="0.25">
      <c r="A31" s="34" t="s">
        <v>73</v>
      </c>
      <c r="B31" s="35"/>
      <c r="C31" s="37"/>
      <c r="E31" s="6"/>
      <c r="G31" s="6"/>
      <c r="H31" s="6"/>
      <c r="I31" s="6"/>
      <c r="J31" s="18"/>
    </row>
    <row r="32" spans="1:10" x14ac:dyDescent="0.2">
      <c r="A32" s="13"/>
      <c r="B32" s="8" t="s">
        <v>0</v>
      </c>
      <c r="C32" s="41" t="s">
        <v>1</v>
      </c>
      <c r="E32" s="6"/>
      <c r="G32" s="6"/>
      <c r="H32" s="6"/>
      <c r="I32" s="6"/>
      <c r="J32" s="18"/>
    </row>
    <row r="33" spans="1:10" x14ac:dyDescent="0.2">
      <c r="A33" s="14" t="s">
        <v>2</v>
      </c>
      <c r="B33" s="9">
        <v>0.73475935828877004</v>
      </c>
      <c r="C33" s="42"/>
      <c r="E33" s="6"/>
      <c r="G33" s="6"/>
      <c r="H33" s="6"/>
      <c r="I33" s="6"/>
      <c r="J33" s="18"/>
    </row>
    <row r="34" spans="1:10" x14ac:dyDescent="0.2">
      <c r="A34" s="14" t="s">
        <v>3</v>
      </c>
      <c r="B34" s="9">
        <v>0.67284866468842697</v>
      </c>
      <c r="C34" s="42"/>
      <c r="E34" s="6"/>
      <c r="G34" s="6"/>
      <c r="H34" s="6"/>
      <c r="I34" s="6"/>
      <c r="J34" s="18"/>
    </row>
    <row r="35" spans="1:10" x14ac:dyDescent="0.2">
      <c r="A35" s="14" t="s">
        <v>4</v>
      </c>
      <c r="B35" s="9">
        <v>0.78072390572390604</v>
      </c>
      <c r="C35" s="42"/>
      <c r="E35" s="6"/>
      <c r="G35" s="6"/>
      <c r="H35" s="6"/>
      <c r="I35" s="6"/>
      <c r="J35" s="18"/>
    </row>
    <row r="36" spans="1:10" x14ac:dyDescent="0.2">
      <c r="A36" s="14" t="s">
        <v>8</v>
      </c>
      <c r="B36" s="9">
        <v>0.90148698884758405</v>
      </c>
      <c r="C36" s="42"/>
      <c r="E36" s="6"/>
      <c r="G36" s="6"/>
      <c r="H36" s="6"/>
      <c r="I36" s="6"/>
      <c r="J36" s="18"/>
    </row>
    <row r="37" spans="1:10" x14ac:dyDescent="0.2">
      <c r="A37" s="19" t="s">
        <v>32</v>
      </c>
      <c r="B37" s="9">
        <v>0.68965517241379304</v>
      </c>
      <c r="C37" s="42"/>
      <c r="E37" s="6"/>
      <c r="G37" s="6"/>
      <c r="H37" s="6"/>
      <c r="I37" s="6"/>
      <c r="J37" s="18"/>
    </row>
    <row r="38" spans="1:10" x14ac:dyDescent="0.2">
      <c r="A38" s="19" t="s">
        <v>5</v>
      </c>
      <c r="B38" s="9">
        <v>0.79732313575525804</v>
      </c>
      <c r="C38" s="42"/>
      <c r="I38"/>
      <c r="J38" s="18"/>
    </row>
    <row r="39" spans="1:10" x14ac:dyDescent="0.2">
      <c r="A39" s="19" t="s">
        <v>69</v>
      </c>
      <c r="B39" s="9">
        <v>0.75101488497970204</v>
      </c>
      <c r="C39" s="42"/>
      <c r="I39"/>
      <c r="J39" s="18"/>
    </row>
    <row r="40" spans="1:10" x14ac:dyDescent="0.2">
      <c r="A40" s="19" t="s">
        <v>26</v>
      </c>
      <c r="B40" s="9">
        <v>0.93871866295264605</v>
      </c>
      <c r="C40" s="42"/>
      <c r="I40"/>
    </row>
    <row r="41" spans="1:10" x14ac:dyDescent="0.2">
      <c r="A41" s="14" t="s">
        <v>7</v>
      </c>
      <c r="B41" s="9">
        <v>0.86363636363636398</v>
      </c>
      <c r="C41" s="42"/>
      <c r="I41"/>
    </row>
    <row r="42" spans="1:10" x14ac:dyDescent="0.2">
      <c r="A42" s="14" t="s">
        <v>70</v>
      </c>
      <c r="B42" s="9">
        <v>0.93977947413061902</v>
      </c>
      <c r="C42" s="42"/>
    </row>
    <row r="43" spans="1:10" x14ac:dyDescent="0.2">
      <c r="A43" s="15" t="s">
        <v>9</v>
      </c>
      <c r="B43" s="11">
        <f>AVERAGE(B33:B42)</f>
        <v>0.80699466114170693</v>
      </c>
      <c r="C43" s="44"/>
    </row>
    <row r="44" spans="1:10" x14ac:dyDescent="0.2">
      <c r="A44" s="15" t="s">
        <v>10</v>
      </c>
      <c r="B44" s="11">
        <f>STDEV(B33:B42)</f>
        <v>9.8893416790588135E-2</v>
      </c>
      <c r="C44" s="44"/>
    </row>
    <row r="45" spans="1:10" ht="17" thickBot="1" x14ac:dyDescent="0.25">
      <c r="A45" s="13"/>
      <c r="B45" s="10"/>
      <c r="C45" s="42"/>
    </row>
    <row r="46" spans="1:10" ht="17" thickBot="1" x14ac:dyDescent="0.25">
      <c r="A46" s="34" t="s">
        <v>72</v>
      </c>
      <c r="B46" s="35"/>
      <c r="C46" s="37"/>
    </row>
    <row r="47" spans="1:10" x14ac:dyDescent="0.2">
      <c r="A47" s="13"/>
      <c r="B47" s="8" t="s">
        <v>0</v>
      </c>
      <c r="C47" s="41" t="s">
        <v>1</v>
      </c>
    </row>
    <row r="48" spans="1:10" x14ac:dyDescent="0.2">
      <c r="A48" s="14" t="s">
        <v>2</v>
      </c>
      <c r="B48" s="9">
        <v>0.43167701863354002</v>
      </c>
      <c r="C48" s="42"/>
    </row>
    <row r="49" spans="1:3" x14ac:dyDescent="0.2">
      <c r="A49" s="14" t="s">
        <v>3</v>
      </c>
      <c r="B49" s="9">
        <v>0.387487386478305</v>
      </c>
      <c r="C49" s="42"/>
    </row>
    <row r="50" spans="1:3" x14ac:dyDescent="0.2">
      <c r="A50" s="14" t="s">
        <v>4</v>
      </c>
      <c r="B50" s="9">
        <v>0.559646539027982</v>
      </c>
      <c r="C50" s="42"/>
    </row>
    <row r="51" spans="1:3" x14ac:dyDescent="0.2">
      <c r="A51" s="14" t="s">
        <v>8</v>
      </c>
      <c r="B51" s="9">
        <v>0.66206589492431001</v>
      </c>
      <c r="C51" s="42"/>
    </row>
    <row r="52" spans="1:3" x14ac:dyDescent="0.2">
      <c r="A52" s="19" t="s">
        <v>32</v>
      </c>
      <c r="B52" s="9">
        <v>0.30607476635514003</v>
      </c>
      <c r="C52" s="42"/>
    </row>
    <row r="53" spans="1:3" x14ac:dyDescent="0.2">
      <c r="A53" s="19" t="s">
        <v>5</v>
      </c>
      <c r="B53" s="9">
        <v>0.59497907949790796</v>
      </c>
      <c r="C53" s="42"/>
    </row>
    <row r="54" spans="1:3" x14ac:dyDescent="0.2">
      <c r="A54" s="19" t="s">
        <v>69</v>
      </c>
      <c r="B54" s="9">
        <v>0.78173858661663498</v>
      </c>
      <c r="C54" s="42"/>
    </row>
    <row r="55" spans="1:3" x14ac:dyDescent="0.2">
      <c r="A55" s="19" t="s">
        <v>26</v>
      </c>
      <c r="B55" s="9">
        <v>0.49086021505376298</v>
      </c>
      <c r="C55" s="42"/>
    </row>
    <row r="56" spans="1:3" x14ac:dyDescent="0.2">
      <c r="A56" s="14" t="s">
        <v>7</v>
      </c>
      <c r="B56" s="9">
        <v>0.698046181172291</v>
      </c>
      <c r="C56" s="42"/>
    </row>
    <row r="57" spans="1:3" x14ac:dyDescent="0.2">
      <c r="A57" s="14" t="s">
        <v>70</v>
      </c>
      <c r="B57" s="9">
        <v>0.56274509803921602</v>
      </c>
      <c r="C57" s="42"/>
    </row>
    <row r="58" spans="1:3" x14ac:dyDescent="0.2">
      <c r="A58" s="15" t="s">
        <v>9</v>
      </c>
      <c r="B58" s="11">
        <f>AVERAGE(B48:B57)</f>
        <v>0.54753207657990899</v>
      </c>
      <c r="C58" s="44"/>
    </row>
    <row r="59" spans="1:3" ht="17" thickBot="1" x14ac:dyDescent="0.25">
      <c r="A59" s="16" t="s">
        <v>10</v>
      </c>
      <c r="B59" s="12">
        <f>STDEV(B48:B57)</f>
        <v>0.14674415555611647</v>
      </c>
      <c r="C59" s="45"/>
    </row>
  </sheetData>
  <sortState ref="E4:H7">
    <sortCondition ref="E4:E7"/>
  </sortState>
  <mergeCells count="2">
    <mergeCell ref="E2:I2"/>
    <mergeCell ref="E24:I24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K74"/>
  <sheetViews>
    <sheetView tabSelected="1" zoomScale="120" zoomScaleNormal="120" zoomScalePageLayoutView="120" workbookViewId="0">
      <selection activeCell="I8" sqref="I8"/>
    </sheetView>
  </sheetViews>
  <sheetFormatPr baseColWidth="10" defaultRowHeight="16" x14ac:dyDescent="0.2"/>
  <cols>
    <col min="1" max="1" width="7.33203125" style="3" customWidth="1"/>
    <col min="2" max="2" width="10.83203125" style="5"/>
    <col min="3" max="3" width="22.5" style="5" customWidth="1"/>
    <col min="4" max="4" width="5.33203125" style="3" customWidth="1"/>
    <col min="5" max="9" width="10.5" style="3" customWidth="1"/>
    <col min="10" max="10" width="9.5" style="3" customWidth="1"/>
    <col min="11" max="11" width="5.33203125" style="3" customWidth="1"/>
    <col min="12" max="15" width="10.83203125" style="3"/>
    <col min="16" max="16" width="10.83203125" style="3" customWidth="1"/>
    <col min="17" max="16384" width="10.83203125" style="3"/>
  </cols>
  <sheetData>
    <row r="1" spans="1:10" ht="17" thickBot="1" x14ac:dyDescent="0.25">
      <c r="A1" s="34" t="s">
        <v>78</v>
      </c>
      <c r="B1" s="35"/>
      <c r="C1" s="46"/>
    </row>
    <row r="2" spans="1:10" ht="16" customHeight="1" thickBot="1" x14ac:dyDescent="0.25">
      <c r="A2" s="13"/>
      <c r="B2" s="8" t="s">
        <v>0</v>
      </c>
      <c r="C2" s="41" t="s">
        <v>1</v>
      </c>
      <c r="E2" s="47" t="s">
        <v>14</v>
      </c>
      <c r="F2" s="48"/>
      <c r="G2" s="48"/>
      <c r="H2" s="48"/>
      <c r="I2" s="48"/>
      <c r="J2" s="49"/>
    </row>
    <row r="3" spans="1:10" x14ac:dyDescent="0.2">
      <c r="A3" s="14" t="s">
        <v>2</v>
      </c>
      <c r="B3" s="9">
        <v>0.770121729359038</v>
      </c>
      <c r="C3" s="42"/>
      <c r="F3" s="36" t="s">
        <v>9</v>
      </c>
      <c r="G3" s="36" t="s">
        <v>33</v>
      </c>
      <c r="H3" s="36" t="s">
        <v>67</v>
      </c>
    </row>
    <row r="4" spans="1:10" x14ac:dyDescent="0.2">
      <c r="A4" s="14" t="s">
        <v>3</v>
      </c>
      <c r="B4" s="9">
        <v>0.54276170369142396</v>
      </c>
      <c r="C4" s="42"/>
      <c r="E4" s="4" t="s">
        <v>25</v>
      </c>
      <c r="F4" s="2">
        <f>B73</f>
        <v>0.52059989245213845</v>
      </c>
      <c r="G4" s="2">
        <f>B74/SQRT(10)</f>
        <v>4.4015478067529437E-2</v>
      </c>
      <c r="H4" s="2">
        <f>MEDIAN(F11:F20)</f>
        <v>0.54031249559886196</v>
      </c>
    </row>
    <row r="5" spans="1:10" x14ac:dyDescent="0.2">
      <c r="A5" s="14" t="s">
        <v>4</v>
      </c>
      <c r="B5" s="9">
        <v>0.73658722821846301</v>
      </c>
      <c r="C5" s="43"/>
      <c r="E5" s="4" t="s">
        <v>74</v>
      </c>
      <c r="F5" s="2">
        <f>B58</f>
        <v>0.6729117368444294</v>
      </c>
      <c r="G5" s="2">
        <f>B59/SQRT(10)</f>
        <v>5.5689711874615161E-2</v>
      </c>
      <c r="H5" s="2">
        <f>MEDIAN(G11:G20)</f>
        <v>0.64470554671723201</v>
      </c>
    </row>
    <row r="6" spans="1:10" x14ac:dyDescent="0.2">
      <c r="A6" s="14" t="s">
        <v>8</v>
      </c>
      <c r="B6" s="9"/>
      <c r="C6" s="42"/>
      <c r="E6" s="4" t="s">
        <v>24</v>
      </c>
      <c r="F6" s="2">
        <f>B43</f>
        <v>0.69002098024808256</v>
      </c>
      <c r="G6" s="2">
        <f>B44/SQRT(10)</f>
        <v>4.4398633897130488E-2</v>
      </c>
      <c r="H6" s="2">
        <f>MEDIAN(H11:H20)</f>
        <v>0.66987964692698299</v>
      </c>
    </row>
    <row r="7" spans="1:10" x14ac:dyDescent="0.2">
      <c r="A7" s="19" t="s">
        <v>32</v>
      </c>
      <c r="B7" s="9">
        <v>0.88400926631124699</v>
      </c>
      <c r="C7" s="42"/>
      <c r="E7" s="4" t="s">
        <v>71</v>
      </c>
      <c r="F7" s="2">
        <f>B28</f>
        <v>0.77110762393025689</v>
      </c>
      <c r="G7" s="2">
        <f>B29/SQRT(10)</f>
        <v>4.1138286522929966E-2</v>
      </c>
      <c r="H7" s="2">
        <f>MEDIAN(B18:B27)</f>
        <v>0.77806020688334443</v>
      </c>
    </row>
    <row r="8" spans="1:10" x14ac:dyDescent="0.2">
      <c r="A8" s="19" t="s">
        <v>5</v>
      </c>
      <c r="B8" s="9">
        <v>0.84796916022191304</v>
      </c>
      <c r="C8" s="42"/>
      <c r="E8" s="4" t="s">
        <v>75</v>
      </c>
      <c r="F8" s="2">
        <f>B13</f>
        <v>0.79181138163235221</v>
      </c>
      <c r="G8" s="2">
        <f>B14/SQRT(10)</f>
        <v>4.9402580275745019E-2</v>
      </c>
      <c r="H8" s="2">
        <f>MEDIAN(J11:J20)</f>
        <v>0.80566888283427107</v>
      </c>
    </row>
    <row r="9" spans="1:10" x14ac:dyDescent="0.2">
      <c r="A9" s="19" t="s">
        <v>69</v>
      </c>
      <c r="B9" s="9">
        <v>0.96954244381724797</v>
      </c>
      <c r="C9" s="42"/>
    </row>
    <row r="10" spans="1:10" x14ac:dyDescent="0.2">
      <c r="A10" s="19" t="s">
        <v>26</v>
      </c>
      <c r="B10" s="9">
        <v>0.95062506347579601</v>
      </c>
      <c r="C10" s="42"/>
      <c r="F10" s="36" t="s">
        <v>25</v>
      </c>
      <c r="G10" s="36" t="s">
        <v>74</v>
      </c>
      <c r="H10" s="36" t="s">
        <v>24</v>
      </c>
      <c r="I10" s="36" t="s">
        <v>71</v>
      </c>
      <c r="J10" s="36" t="s">
        <v>75</v>
      </c>
    </row>
    <row r="11" spans="1:10" x14ac:dyDescent="0.2">
      <c r="A11" s="14" t="s">
        <v>7</v>
      </c>
      <c r="B11" s="9">
        <v>0.55644460370774695</v>
      </c>
      <c r="C11" s="42"/>
      <c r="E11" s="53" t="s">
        <v>2</v>
      </c>
      <c r="F11" s="38">
        <f>B63</f>
        <v>0.39246754767085601</v>
      </c>
      <c r="G11" s="38">
        <f>B48</f>
        <v>0.53307160204701198</v>
      </c>
      <c r="H11" s="38">
        <f>B33</f>
        <v>0.73294243730795905</v>
      </c>
      <c r="I11" s="38">
        <f>B18</f>
        <v>0.78251947222457097</v>
      </c>
      <c r="J11" s="55">
        <v>0.74867803815732903</v>
      </c>
    </row>
    <row r="12" spans="1:10" x14ac:dyDescent="0.2">
      <c r="A12" s="19" t="s">
        <v>70</v>
      </c>
      <c r="B12" s="9">
        <v>0.86824123588829505</v>
      </c>
      <c r="C12" s="42"/>
      <c r="E12" s="53" t="s">
        <v>3</v>
      </c>
      <c r="F12" s="38">
        <f>B64</f>
        <v>0.33576057425969202</v>
      </c>
      <c r="G12" s="38">
        <f>B49</f>
        <v>0.464036364191246</v>
      </c>
      <c r="H12" s="38">
        <f>B34</f>
        <v>0.46980509980486301</v>
      </c>
      <c r="I12" s="38">
        <f>B19</f>
        <v>0.67858360704443899</v>
      </c>
      <c r="J12" s="55">
        <v>0.48414442632869298</v>
      </c>
    </row>
    <row r="13" spans="1:10" x14ac:dyDescent="0.2">
      <c r="A13" s="15" t="s">
        <v>9</v>
      </c>
      <c r="B13" s="11">
        <f>AVERAGE(B3:B12)</f>
        <v>0.79181138163235221</v>
      </c>
      <c r="C13" s="44"/>
      <c r="E13" s="53" t="s">
        <v>4</v>
      </c>
      <c r="F13" s="38">
        <f>B65</f>
        <v>0.47335842209475099</v>
      </c>
      <c r="G13" s="38">
        <f>B50</f>
        <v>0.498758322022195</v>
      </c>
      <c r="H13" s="38">
        <f>B35</f>
        <v>0.65182140402626998</v>
      </c>
      <c r="I13" s="38">
        <f>B20</f>
        <v>0.63342850122518801</v>
      </c>
      <c r="J13" s="56">
        <v>0.71123407526946003</v>
      </c>
    </row>
    <row r="14" spans="1:10" x14ac:dyDescent="0.2">
      <c r="A14" s="15" t="s">
        <v>10</v>
      </c>
      <c r="B14" s="11">
        <f>STDEV(B3:B12)</f>
        <v>0.1562246759606635</v>
      </c>
      <c r="C14" s="44"/>
      <c r="E14" s="39" t="s">
        <v>8</v>
      </c>
      <c r="F14" s="38">
        <f>B66</f>
        <v>0.54398041372596495</v>
      </c>
      <c r="G14" s="38">
        <f>B51</f>
        <v>0.57981280645262101</v>
      </c>
      <c r="H14" s="38">
        <f>B36</f>
        <v>0.62366002859637804</v>
      </c>
      <c r="I14" s="38">
        <f>B21</f>
        <v>0.620091518984901</v>
      </c>
      <c r="J14" s="57">
        <v>0.61083444976850998</v>
      </c>
    </row>
    <row r="15" spans="1:10" ht="17" thickBot="1" x14ac:dyDescent="0.25">
      <c r="A15" s="13"/>
      <c r="B15" s="10"/>
      <c r="C15" s="42"/>
      <c r="E15" s="54" t="s">
        <v>32</v>
      </c>
      <c r="F15" s="38">
        <f>B67</f>
        <v>0.33620737073707402</v>
      </c>
      <c r="G15" s="38">
        <f>B52</f>
        <v>0.70959828698184302</v>
      </c>
      <c r="H15" s="38">
        <f>B37</f>
        <v>0.67914418845730695</v>
      </c>
      <c r="I15" s="38">
        <f>B22</f>
        <v>0.84346677456207197</v>
      </c>
      <c r="J15" s="56">
        <v>0.862659727511213</v>
      </c>
    </row>
    <row r="16" spans="1:10" ht="17" thickBot="1" x14ac:dyDescent="0.25">
      <c r="A16" s="34" t="s">
        <v>77</v>
      </c>
      <c r="B16" s="35"/>
      <c r="C16" s="37"/>
      <c r="E16" s="54" t="s">
        <v>5</v>
      </c>
      <c r="F16" s="38">
        <f>B68</f>
        <v>0.63631343488819603</v>
      </c>
      <c r="G16" s="38">
        <f>B53</f>
        <v>0.79327009719166597</v>
      </c>
      <c r="H16" s="38">
        <f>B38</f>
        <v>0.78098657942356398</v>
      </c>
      <c r="I16" s="38">
        <f>B23</f>
        <v>0.79965046317434196</v>
      </c>
      <c r="J16" s="56">
        <v>0.87447283699822997</v>
      </c>
    </row>
    <row r="17" spans="1:11" x14ac:dyDescent="0.2">
      <c r="A17" s="13"/>
      <c r="B17" s="8" t="s">
        <v>0</v>
      </c>
      <c r="C17" s="41" t="s">
        <v>1</v>
      </c>
      <c r="E17" s="54" t="s">
        <v>69</v>
      </c>
      <c r="F17" s="38">
        <f>B69</f>
        <v>0.77238718116648497</v>
      </c>
      <c r="G17" s="38">
        <f>B54</f>
        <v>0.73948062081761301</v>
      </c>
      <c r="H17" s="38">
        <f>B39</f>
        <v>0.66061510539665902</v>
      </c>
      <c r="I17" s="38">
        <f>B24</f>
        <v>0.96053745256030398</v>
      </c>
      <c r="J17" s="56">
        <v>0.98781012245966104</v>
      </c>
    </row>
    <row r="18" spans="1:11" x14ac:dyDescent="0.2">
      <c r="A18" s="14" t="s">
        <v>2</v>
      </c>
      <c r="B18" s="9">
        <v>0.78251947222457097</v>
      </c>
      <c r="C18" s="42"/>
      <c r="E18" s="54" t="s">
        <v>26</v>
      </c>
      <c r="F18" s="38">
        <f>B70</f>
        <v>0.60490572912116802</v>
      </c>
      <c r="G18" s="38">
        <f>B55</f>
        <v>0.93497670227965801</v>
      </c>
      <c r="H18" s="38">
        <f>B40</f>
        <v>0.90784609540530103</v>
      </c>
      <c r="I18" s="38">
        <f>B25</f>
        <v>0.97835359942387101</v>
      </c>
      <c r="J18" s="57">
        <v>0.97430448367489597</v>
      </c>
    </row>
    <row r="19" spans="1:11" x14ac:dyDescent="0.2">
      <c r="A19" s="14" t="s">
        <v>3</v>
      </c>
      <c r="B19" s="9">
        <v>0.67858360704443899</v>
      </c>
      <c r="C19" s="42"/>
      <c r="E19" s="53" t="s">
        <v>7</v>
      </c>
      <c r="F19" s="38">
        <f>B71</f>
        <v>0.53664457747175898</v>
      </c>
      <c r="G19" s="38">
        <f>B56</f>
        <v>0.53866868418078595</v>
      </c>
      <c r="H19" s="38">
        <f>B41</f>
        <v>0.517227704960188</v>
      </c>
      <c r="I19" s="38">
        <f>B26</f>
        <v>0.64084390856076301</v>
      </c>
      <c r="J19" s="57">
        <v>0.63000504269317503</v>
      </c>
    </row>
    <row r="20" spans="1:11" x14ac:dyDescent="0.2">
      <c r="A20" s="14" t="s">
        <v>4</v>
      </c>
      <c r="B20" s="9">
        <v>0.63342850122518801</v>
      </c>
      <c r="C20" s="43"/>
      <c r="E20" s="40" t="s">
        <v>70</v>
      </c>
      <c r="F20" s="38">
        <f>B72</f>
        <v>0.57397367338543803</v>
      </c>
      <c r="G20" s="38">
        <f>B57</f>
        <v>0.93744388227965403</v>
      </c>
      <c r="H20" s="38">
        <f>B42</f>
        <v>0.87616115910233605</v>
      </c>
      <c r="I20" s="38">
        <f>B27</f>
        <v>0.773600941542118</v>
      </c>
      <c r="J20" s="56">
        <v>0.86824123588829505</v>
      </c>
    </row>
    <row r="21" spans="1:11" x14ac:dyDescent="0.2">
      <c r="A21" s="14" t="s">
        <v>8</v>
      </c>
      <c r="B21" s="9">
        <v>0.620091518984901</v>
      </c>
      <c r="C21" s="42"/>
    </row>
    <row r="22" spans="1:11" x14ac:dyDescent="0.2">
      <c r="A22" s="19" t="s">
        <v>32</v>
      </c>
      <c r="B22" s="9">
        <v>0.84346677456207197</v>
      </c>
      <c r="C22" s="42"/>
    </row>
    <row r="23" spans="1:11" ht="17" thickBot="1" x14ac:dyDescent="0.25">
      <c r="A23" s="19" t="s">
        <v>5</v>
      </c>
      <c r="B23" s="9">
        <v>0.79965046317434196</v>
      </c>
      <c r="C23" s="42"/>
    </row>
    <row r="24" spans="1:11" ht="17" thickBot="1" x14ac:dyDescent="0.25">
      <c r="A24" s="19" t="s">
        <v>69</v>
      </c>
      <c r="B24" s="9">
        <v>0.96053745256030398</v>
      </c>
      <c r="C24" s="42"/>
      <c r="E24" s="47" t="s">
        <v>79</v>
      </c>
      <c r="F24" s="48"/>
      <c r="G24" s="48"/>
      <c r="H24" s="48"/>
      <c r="I24" s="48"/>
      <c r="J24" s="49"/>
    </row>
    <row r="25" spans="1:11" x14ac:dyDescent="0.2">
      <c r="A25" s="19" t="s">
        <v>26</v>
      </c>
      <c r="B25" s="9">
        <v>0.97835359942387101</v>
      </c>
      <c r="C25" s="42"/>
      <c r="E25" s="6"/>
      <c r="G25" s="6"/>
      <c r="H25" s="6"/>
      <c r="I25" s="6"/>
      <c r="J25" s="6"/>
      <c r="K25" s="18"/>
    </row>
    <row r="26" spans="1:11" x14ac:dyDescent="0.2">
      <c r="A26" s="14" t="s">
        <v>7</v>
      </c>
      <c r="B26" s="9">
        <v>0.64084390856076301</v>
      </c>
      <c r="C26" s="42"/>
      <c r="E26" s="6"/>
      <c r="G26" s="6"/>
      <c r="H26" s="6"/>
      <c r="I26" s="6"/>
      <c r="J26" s="6"/>
      <c r="K26" s="18"/>
    </row>
    <row r="27" spans="1:11" x14ac:dyDescent="0.2">
      <c r="A27" s="19" t="s">
        <v>70</v>
      </c>
      <c r="B27" s="9">
        <v>0.773600941542118</v>
      </c>
      <c r="C27" s="42"/>
      <c r="E27" s="6"/>
      <c r="G27" s="6"/>
      <c r="H27" s="6"/>
      <c r="I27" s="6"/>
      <c r="J27" s="6"/>
      <c r="K27" s="18"/>
    </row>
    <row r="28" spans="1:11" x14ac:dyDescent="0.2">
      <c r="A28" s="15" t="s">
        <v>9</v>
      </c>
      <c r="B28" s="11">
        <f>AVERAGE(B18:B27)</f>
        <v>0.77110762393025689</v>
      </c>
      <c r="C28" s="44"/>
      <c r="E28" s="6"/>
      <c r="G28" s="6"/>
      <c r="H28" s="6"/>
      <c r="I28" s="6"/>
      <c r="J28" s="6"/>
      <c r="K28" s="18"/>
    </row>
    <row r="29" spans="1:11" x14ac:dyDescent="0.2">
      <c r="A29" s="15" t="s">
        <v>10</v>
      </c>
      <c r="B29" s="11">
        <f>STDEV(B18:B27)</f>
        <v>0.13009068444906735</v>
      </c>
      <c r="C29" s="44"/>
      <c r="E29" s="6"/>
      <c r="G29" s="6"/>
      <c r="H29" s="6"/>
      <c r="I29" s="6"/>
      <c r="J29" s="6"/>
      <c r="K29" s="18"/>
    </row>
    <row r="30" spans="1:11" ht="17" thickBot="1" x14ac:dyDescent="0.25">
      <c r="A30" s="13"/>
      <c r="B30" s="10"/>
      <c r="C30" s="42"/>
      <c r="E30" s="6"/>
      <c r="G30" s="6"/>
      <c r="H30" s="6"/>
      <c r="I30" s="6"/>
      <c r="J30" s="6"/>
      <c r="K30" s="18"/>
    </row>
    <row r="31" spans="1:11" ht="17" thickBot="1" x14ac:dyDescent="0.25">
      <c r="A31" s="34" t="s">
        <v>76</v>
      </c>
      <c r="B31" s="35"/>
      <c r="C31" s="37"/>
      <c r="E31" s="6"/>
      <c r="G31" s="6"/>
      <c r="H31" s="6"/>
      <c r="I31" s="6"/>
      <c r="J31" s="6"/>
      <c r="K31" s="18"/>
    </row>
    <row r="32" spans="1:11" x14ac:dyDescent="0.2">
      <c r="A32" s="13"/>
      <c r="B32" s="8" t="s">
        <v>0</v>
      </c>
      <c r="C32" s="41" t="s">
        <v>1</v>
      </c>
      <c r="E32" s="6"/>
      <c r="G32" s="6"/>
      <c r="H32" s="6"/>
      <c r="I32" s="6"/>
      <c r="J32" s="6"/>
      <c r="K32" s="18"/>
    </row>
    <row r="33" spans="1:11" x14ac:dyDescent="0.2">
      <c r="A33" s="14" t="s">
        <v>2</v>
      </c>
      <c r="B33" s="9">
        <v>0.73294243730795905</v>
      </c>
      <c r="C33" s="42"/>
      <c r="E33" s="6"/>
      <c r="G33" s="6"/>
      <c r="H33" s="6"/>
      <c r="I33" s="6"/>
      <c r="J33" s="6"/>
      <c r="K33" s="18"/>
    </row>
    <row r="34" spans="1:11" x14ac:dyDescent="0.2">
      <c r="A34" s="14" t="s">
        <v>3</v>
      </c>
      <c r="B34" s="9">
        <v>0.46980509980486301</v>
      </c>
      <c r="C34" s="42"/>
      <c r="E34" s="6"/>
      <c r="G34" s="6"/>
      <c r="H34" s="6"/>
      <c r="I34" s="6"/>
      <c r="J34" s="6"/>
      <c r="K34" s="18"/>
    </row>
    <row r="35" spans="1:11" x14ac:dyDescent="0.2">
      <c r="A35" s="14" t="s">
        <v>4</v>
      </c>
      <c r="B35" s="9">
        <v>0.65182140402626998</v>
      </c>
      <c r="C35" s="43"/>
      <c r="E35" s="6"/>
      <c r="G35" s="6"/>
      <c r="H35" s="6"/>
      <c r="I35" s="6"/>
      <c r="J35" s="6"/>
      <c r="K35" s="18"/>
    </row>
    <row r="36" spans="1:11" x14ac:dyDescent="0.2">
      <c r="A36" s="14" t="s">
        <v>8</v>
      </c>
      <c r="B36" s="9">
        <v>0.62366002859637804</v>
      </c>
      <c r="C36" s="42"/>
      <c r="E36" s="6"/>
      <c r="G36" s="6"/>
      <c r="H36" s="6"/>
      <c r="I36" s="6"/>
      <c r="J36" s="6"/>
      <c r="K36" s="18"/>
    </row>
    <row r="37" spans="1:11" x14ac:dyDescent="0.2">
      <c r="A37" s="19" t="s">
        <v>32</v>
      </c>
      <c r="B37" s="9">
        <v>0.67914418845730695</v>
      </c>
      <c r="C37" s="42"/>
      <c r="E37" s="6"/>
      <c r="G37" s="6"/>
      <c r="H37" s="6"/>
      <c r="I37" s="6"/>
      <c r="J37" s="6"/>
      <c r="K37" s="18"/>
    </row>
    <row r="38" spans="1:11" x14ac:dyDescent="0.2">
      <c r="A38" s="19" t="s">
        <v>5</v>
      </c>
      <c r="B38" s="9">
        <v>0.78098657942356398</v>
      </c>
      <c r="C38" s="42"/>
      <c r="I38"/>
      <c r="J38"/>
      <c r="K38" s="18"/>
    </row>
    <row r="39" spans="1:11" x14ac:dyDescent="0.2">
      <c r="A39" s="19" t="s">
        <v>69</v>
      </c>
      <c r="B39" s="9">
        <v>0.66061510539665902</v>
      </c>
      <c r="C39" s="42"/>
      <c r="I39"/>
      <c r="J39"/>
      <c r="K39" s="18"/>
    </row>
    <row r="40" spans="1:11" x14ac:dyDescent="0.2">
      <c r="A40" s="19" t="s">
        <v>26</v>
      </c>
      <c r="B40" s="9">
        <v>0.90784609540530103</v>
      </c>
      <c r="C40" s="42"/>
      <c r="I40"/>
      <c r="J40"/>
    </row>
    <row r="41" spans="1:11" x14ac:dyDescent="0.2">
      <c r="A41" s="14" t="s">
        <v>7</v>
      </c>
      <c r="B41" s="9">
        <v>0.517227704960188</v>
      </c>
      <c r="C41" s="42"/>
      <c r="I41"/>
      <c r="J41"/>
    </row>
    <row r="42" spans="1:11" x14ac:dyDescent="0.2">
      <c r="A42" s="19" t="s">
        <v>70</v>
      </c>
      <c r="B42" s="9">
        <v>0.87616115910233605</v>
      </c>
      <c r="C42" s="42"/>
    </row>
    <row r="43" spans="1:11" x14ac:dyDescent="0.2">
      <c r="A43" s="15" t="s">
        <v>9</v>
      </c>
      <c r="B43" s="11">
        <f>AVERAGE(B33:B42)</f>
        <v>0.69002098024808256</v>
      </c>
      <c r="C43" s="44"/>
    </row>
    <row r="44" spans="1:11" x14ac:dyDescent="0.2">
      <c r="A44" s="15" t="s">
        <v>10</v>
      </c>
      <c r="B44" s="11">
        <f>STDEV(B33:B42)</f>
        <v>0.14040080811489031</v>
      </c>
      <c r="C44" s="44"/>
    </row>
    <row r="45" spans="1:11" ht="17" thickBot="1" x14ac:dyDescent="0.25">
      <c r="A45" s="13"/>
      <c r="B45" s="10"/>
      <c r="C45" s="42"/>
    </row>
    <row r="46" spans="1:11" ht="17" thickBot="1" x14ac:dyDescent="0.25">
      <c r="A46" s="34" t="s">
        <v>73</v>
      </c>
      <c r="B46" s="35"/>
      <c r="C46" s="37"/>
    </row>
    <row r="47" spans="1:11" x14ac:dyDescent="0.2">
      <c r="A47" s="13"/>
      <c r="B47" s="8" t="s">
        <v>0</v>
      </c>
      <c r="C47" s="41" t="s">
        <v>1</v>
      </c>
    </row>
    <row r="48" spans="1:11" x14ac:dyDescent="0.2">
      <c r="A48" s="14" t="s">
        <v>2</v>
      </c>
      <c r="B48" s="2">
        <v>0.53307160204701198</v>
      </c>
      <c r="C48" s="42"/>
    </row>
    <row r="49" spans="1:3" x14ac:dyDescent="0.2">
      <c r="A49" s="14" t="s">
        <v>3</v>
      </c>
      <c r="B49" s="2">
        <v>0.464036364191246</v>
      </c>
      <c r="C49" s="42"/>
    </row>
    <row r="50" spans="1:3" x14ac:dyDescent="0.2">
      <c r="A50" s="14" t="s">
        <v>4</v>
      </c>
      <c r="B50" s="2">
        <v>0.498758322022195</v>
      </c>
      <c r="C50" s="42"/>
    </row>
    <row r="51" spans="1:3" x14ac:dyDescent="0.2">
      <c r="A51" s="14" t="s">
        <v>8</v>
      </c>
      <c r="B51" s="2">
        <v>0.57981280645262101</v>
      </c>
      <c r="C51" s="42"/>
    </row>
    <row r="52" spans="1:3" x14ac:dyDescent="0.2">
      <c r="A52" s="19" t="s">
        <v>32</v>
      </c>
      <c r="B52" s="2">
        <v>0.70959828698184302</v>
      </c>
      <c r="C52" s="42"/>
    </row>
    <row r="53" spans="1:3" x14ac:dyDescent="0.2">
      <c r="A53" s="19" t="s">
        <v>5</v>
      </c>
      <c r="B53" s="2">
        <v>0.79327009719166597</v>
      </c>
      <c r="C53" s="42"/>
    </row>
    <row r="54" spans="1:3" x14ac:dyDescent="0.2">
      <c r="A54" s="19" t="s">
        <v>69</v>
      </c>
      <c r="B54" s="2">
        <v>0.73948062081761301</v>
      </c>
      <c r="C54" s="42"/>
    </row>
    <row r="55" spans="1:3" x14ac:dyDescent="0.2">
      <c r="A55" s="19" t="s">
        <v>26</v>
      </c>
      <c r="B55" s="2">
        <v>0.93497670227965801</v>
      </c>
      <c r="C55" s="42"/>
    </row>
    <row r="56" spans="1:3" x14ac:dyDescent="0.2">
      <c r="A56" s="14" t="s">
        <v>7</v>
      </c>
      <c r="B56" s="2">
        <v>0.53866868418078595</v>
      </c>
      <c r="C56" s="42"/>
    </row>
    <row r="57" spans="1:3" x14ac:dyDescent="0.2">
      <c r="A57" s="19" t="s">
        <v>70</v>
      </c>
      <c r="B57" s="2">
        <v>0.93744388227965403</v>
      </c>
      <c r="C57" s="42"/>
    </row>
    <row r="58" spans="1:3" x14ac:dyDescent="0.2">
      <c r="A58" s="15" t="s">
        <v>9</v>
      </c>
      <c r="B58" s="11">
        <f>AVERAGE(B48:B57)</f>
        <v>0.6729117368444294</v>
      </c>
      <c r="C58" s="44"/>
    </row>
    <row r="59" spans="1:3" x14ac:dyDescent="0.2">
      <c r="A59" s="15" t="s">
        <v>10</v>
      </c>
      <c r="B59" s="11">
        <f>STDEV(B48:B57)</f>
        <v>0.17610633176230925</v>
      </c>
      <c r="C59" s="44"/>
    </row>
    <row r="60" spans="1:3" ht="17" thickBot="1" x14ac:dyDescent="0.25">
      <c r="A60" s="13"/>
      <c r="B60" s="10"/>
      <c r="C60" s="42"/>
    </row>
    <row r="61" spans="1:3" ht="17" thickBot="1" x14ac:dyDescent="0.25">
      <c r="A61" s="34" t="s">
        <v>72</v>
      </c>
      <c r="B61" s="35"/>
      <c r="C61" s="37"/>
    </row>
    <row r="62" spans="1:3" x14ac:dyDescent="0.2">
      <c r="A62" s="13"/>
      <c r="B62" s="8" t="s">
        <v>0</v>
      </c>
      <c r="C62" s="41" t="s">
        <v>1</v>
      </c>
    </row>
    <row r="63" spans="1:3" x14ac:dyDescent="0.2">
      <c r="A63" s="14" t="s">
        <v>2</v>
      </c>
      <c r="B63" s="9">
        <v>0.39246754767085601</v>
      </c>
      <c r="C63" s="42"/>
    </row>
    <row r="64" spans="1:3" x14ac:dyDescent="0.2">
      <c r="A64" s="14" t="s">
        <v>3</v>
      </c>
      <c r="B64" s="9">
        <v>0.33576057425969202</v>
      </c>
      <c r="C64" s="42"/>
    </row>
    <row r="65" spans="1:3" x14ac:dyDescent="0.2">
      <c r="A65" s="14" t="s">
        <v>4</v>
      </c>
      <c r="B65" s="9">
        <v>0.47335842209475099</v>
      </c>
      <c r="C65" s="42"/>
    </row>
    <row r="66" spans="1:3" x14ac:dyDescent="0.2">
      <c r="A66" s="14" t="s">
        <v>8</v>
      </c>
      <c r="B66" s="9">
        <v>0.54398041372596495</v>
      </c>
      <c r="C66" s="42"/>
    </row>
    <row r="67" spans="1:3" x14ac:dyDescent="0.2">
      <c r="A67" s="19" t="s">
        <v>32</v>
      </c>
      <c r="B67" s="9">
        <v>0.33620737073707402</v>
      </c>
      <c r="C67" s="42"/>
    </row>
    <row r="68" spans="1:3" x14ac:dyDescent="0.2">
      <c r="A68" s="19" t="s">
        <v>5</v>
      </c>
      <c r="B68" s="9">
        <v>0.63631343488819603</v>
      </c>
      <c r="C68" s="42"/>
    </row>
    <row r="69" spans="1:3" x14ac:dyDescent="0.2">
      <c r="A69" s="19" t="s">
        <v>69</v>
      </c>
      <c r="B69" s="9">
        <v>0.77238718116648497</v>
      </c>
      <c r="C69" s="42"/>
    </row>
    <row r="70" spans="1:3" x14ac:dyDescent="0.2">
      <c r="A70" s="19" t="s">
        <v>26</v>
      </c>
      <c r="B70" s="9">
        <v>0.60490572912116802</v>
      </c>
      <c r="C70" s="42"/>
    </row>
    <row r="71" spans="1:3" x14ac:dyDescent="0.2">
      <c r="A71" s="14" t="s">
        <v>7</v>
      </c>
      <c r="B71" s="9">
        <v>0.53664457747175898</v>
      </c>
      <c r="C71" s="42"/>
    </row>
    <row r="72" spans="1:3" x14ac:dyDescent="0.2">
      <c r="A72" s="19" t="s">
        <v>70</v>
      </c>
      <c r="B72" s="9">
        <v>0.57397367338543803</v>
      </c>
      <c r="C72" s="42"/>
    </row>
    <row r="73" spans="1:3" x14ac:dyDescent="0.2">
      <c r="A73" s="15" t="s">
        <v>9</v>
      </c>
      <c r="B73" s="11">
        <f>AVERAGE(B63:B72)</f>
        <v>0.52059989245213845</v>
      </c>
      <c r="C73" s="44"/>
    </row>
    <row r="74" spans="1:3" ht="17" thickBot="1" x14ac:dyDescent="0.25">
      <c r="A74" s="16" t="s">
        <v>10</v>
      </c>
      <c r="B74" s="12">
        <f>STDEV(B63:B72)</f>
        <v>0.13918916299457962</v>
      </c>
      <c r="C74" s="45"/>
    </row>
  </sheetData>
  <mergeCells count="2">
    <mergeCell ref="E2:J2"/>
    <mergeCell ref="E24:J24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M38"/>
  <sheetViews>
    <sheetView workbookViewId="0">
      <selection activeCell="D8" sqref="D8:H12"/>
    </sheetView>
  </sheetViews>
  <sheetFormatPr baseColWidth="10" defaultRowHeight="16" x14ac:dyDescent="0.2"/>
  <cols>
    <col min="1" max="1" width="13.5" customWidth="1"/>
    <col min="2" max="2" width="17.5" customWidth="1"/>
    <col min="4" max="8" width="10" style="21" customWidth="1"/>
    <col min="11" max="13" width="13.5" customWidth="1"/>
  </cols>
  <sheetData>
    <row r="1" spans="1:13" ht="17" thickBot="1" x14ac:dyDescent="0.25">
      <c r="A1" s="1" t="s">
        <v>47</v>
      </c>
      <c r="B1" s="22" t="s">
        <v>48</v>
      </c>
      <c r="C1" s="23"/>
      <c r="D1" s="24" t="s">
        <v>49</v>
      </c>
      <c r="E1" s="24" t="s">
        <v>50</v>
      </c>
      <c r="F1" s="24" t="s">
        <v>51</v>
      </c>
      <c r="G1" s="24" t="s">
        <v>52</v>
      </c>
      <c r="H1" s="25" t="s">
        <v>53</v>
      </c>
      <c r="J1" s="50" t="s">
        <v>14</v>
      </c>
      <c r="K1" s="51"/>
      <c r="L1" s="51"/>
      <c r="M1" s="52"/>
    </row>
    <row r="2" spans="1:13" x14ac:dyDescent="0.2">
      <c r="B2" s="26"/>
      <c r="C2" s="27" t="s">
        <v>49</v>
      </c>
      <c r="D2" s="28">
        <v>0.92047904191616803</v>
      </c>
      <c r="E2" s="28">
        <v>0</v>
      </c>
      <c r="F2" s="28">
        <v>0</v>
      </c>
      <c r="G2" s="28">
        <v>7.6886227544910202E-2</v>
      </c>
      <c r="H2" s="29">
        <v>2.63473053892216E-3</v>
      </c>
      <c r="K2" s="20" t="s">
        <v>24</v>
      </c>
      <c r="L2" s="20" t="s">
        <v>58</v>
      </c>
      <c r="M2" s="20" t="s">
        <v>59</v>
      </c>
    </row>
    <row r="3" spans="1:13" x14ac:dyDescent="0.2">
      <c r="B3" s="26"/>
      <c r="C3" s="27" t="s">
        <v>50</v>
      </c>
      <c r="D3" s="28">
        <v>0</v>
      </c>
      <c r="E3" s="28">
        <v>0.40243902439024398</v>
      </c>
      <c r="F3" s="28">
        <v>7.0731707317073206E-2</v>
      </c>
      <c r="G3" s="28">
        <v>0.12195121951219499</v>
      </c>
      <c r="H3" s="29">
        <v>0.404878048780488</v>
      </c>
      <c r="J3" s="1" t="s">
        <v>49</v>
      </c>
      <c r="K3" s="21">
        <f>D2</f>
        <v>0.92047904191616803</v>
      </c>
      <c r="L3" s="21">
        <f>D27</f>
        <v>0.86743515850144104</v>
      </c>
      <c r="M3" s="21">
        <f>D34</f>
        <v>0.88136407300672404</v>
      </c>
    </row>
    <row r="4" spans="1:13" x14ac:dyDescent="0.2">
      <c r="B4" s="26"/>
      <c r="C4" s="27" t="s">
        <v>51</v>
      </c>
      <c r="D4" s="28">
        <v>1.11856823266219E-2</v>
      </c>
      <c r="E4" s="28">
        <v>4.6979865771812103E-2</v>
      </c>
      <c r="F4" s="28">
        <v>0.384787472035794</v>
      </c>
      <c r="G4" s="28">
        <v>0.16778523489932901</v>
      </c>
      <c r="H4" s="29">
        <v>0.389261744966443</v>
      </c>
      <c r="J4" s="1" t="s">
        <v>50</v>
      </c>
      <c r="K4" s="21">
        <f>E3</f>
        <v>0.40243902439024398</v>
      </c>
      <c r="L4" s="21">
        <f>E28</f>
        <v>0.163414634146341</v>
      </c>
      <c r="M4" s="21">
        <f>E35</f>
        <v>6.3414634146341506E-2</v>
      </c>
    </row>
    <row r="5" spans="1:13" x14ac:dyDescent="0.2">
      <c r="B5" s="26"/>
      <c r="C5" s="27" t="s">
        <v>52</v>
      </c>
      <c r="D5" s="28">
        <v>0.155593551538837</v>
      </c>
      <c r="E5" s="28">
        <v>7.3277967757694202E-3</v>
      </c>
      <c r="F5" s="28">
        <v>1.7098192476795301E-3</v>
      </c>
      <c r="G5" s="28">
        <v>0.79604298974108501</v>
      </c>
      <c r="H5" s="29">
        <v>3.9325842696629199E-2</v>
      </c>
      <c r="J5" s="1" t="s">
        <v>51</v>
      </c>
      <c r="K5" s="21">
        <f>F4</f>
        <v>0.384787472035794</v>
      </c>
      <c r="L5" s="21">
        <f>F29</f>
        <v>2.4608501118568198E-2</v>
      </c>
      <c r="M5" s="21">
        <f>F36</f>
        <v>0.47427293064877002</v>
      </c>
    </row>
    <row r="6" spans="1:13" x14ac:dyDescent="0.2">
      <c r="B6" s="30"/>
      <c r="C6" s="31" t="s">
        <v>53</v>
      </c>
      <c r="D6" s="32">
        <v>1.59121470192739E-2</v>
      </c>
      <c r="E6" s="32">
        <v>4.48229493500672E-3</v>
      </c>
      <c r="F6" s="32">
        <v>1.59121470192739E-2</v>
      </c>
      <c r="G6" s="32">
        <v>5.9614522635589397E-2</v>
      </c>
      <c r="H6" s="33">
        <v>0.90407888839085604</v>
      </c>
      <c r="J6" s="1" t="s">
        <v>52</v>
      </c>
      <c r="K6" s="21">
        <f>G5</f>
        <v>0.79604298974108501</v>
      </c>
      <c r="L6" s="21">
        <f>G30</f>
        <v>0.78024932779271605</v>
      </c>
      <c r="M6" s="21">
        <f>G37</f>
        <v>0.67636274749449998</v>
      </c>
    </row>
    <row r="7" spans="1:13" x14ac:dyDescent="0.2">
      <c r="B7" s="22" t="s">
        <v>55</v>
      </c>
      <c r="C7" s="23"/>
      <c r="D7" s="24" t="s">
        <v>49</v>
      </c>
      <c r="E7" s="24" t="s">
        <v>50</v>
      </c>
      <c r="F7" s="24" t="s">
        <v>51</v>
      </c>
      <c r="G7" s="24" t="s">
        <v>52</v>
      </c>
      <c r="H7" s="25" t="s">
        <v>53</v>
      </c>
      <c r="J7" s="1" t="s">
        <v>53</v>
      </c>
      <c r="K7" s="21">
        <f>H6</f>
        <v>0.90407888839085604</v>
      </c>
      <c r="L7" s="21">
        <f>H31</f>
        <v>0.90750279955207203</v>
      </c>
      <c r="M7" s="21">
        <f>H38</f>
        <v>0.42217245240761497</v>
      </c>
    </row>
    <row r="8" spans="1:13" x14ac:dyDescent="0.2">
      <c r="B8" s="26"/>
      <c r="C8" s="27" t="s">
        <v>49</v>
      </c>
      <c r="D8" s="28">
        <v>0.98469631755141096</v>
      </c>
      <c r="E8" s="28">
        <v>0</v>
      </c>
      <c r="F8" s="28">
        <v>0</v>
      </c>
      <c r="G8" s="28">
        <v>1.33907221425155E-2</v>
      </c>
      <c r="H8" s="29">
        <v>1.9129603060736499E-3</v>
      </c>
    </row>
    <row r="9" spans="1:13" x14ac:dyDescent="0.2">
      <c r="B9" s="26"/>
      <c r="C9" s="27" t="s">
        <v>50</v>
      </c>
      <c r="D9" s="28">
        <v>0</v>
      </c>
      <c r="E9" s="28">
        <v>0.77619047619047599</v>
      </c>
      <c r="F9" s="28">
        <v>3.0952380952380999E-2</v>
      </c>
      <c r="G9" s="28">
        <v>9.5238095238095205E-2</v>
      </c>
      <c r="H9" s="29">
        <v>9.7619047619047605E-2</v>
      </c>
    </row>
    <row r="10" spans="1:13" x14ac:dyDescent="0.2">
      <c r="B10" s="26"/>
      <c r="C10" s="27" t="s">
        <v>51</v>
      </c>
      <c r="D10" s="28">
        <v>2.1881838074398301E-3</v>
      </c>
      <c r="E10" s="28">
        <v>2.1881838074398301E-2</v>
      </c>
      <c r="F10" s="28">
        <v>0.75273522975929996</v>
      </c>
      <c r="G10" s="28">
        <v>8.5339168490153203E-2</v>
      </c>
      <c r="H10" s="29">
        <v>0.137855579868709</v>
      </c>
    </row>
    <row r="11" spans="1:13" x14ac:dyDescent="0.2">
      <c r="B11" s="26"/>
      <c r="C11" s="27" t="s">
        <v>52</v>
      </c>
      <c r="D11" s="28">
        <v>5.5961070559610703E-3</v>
      </c>
      <c r="E11" s="28">
        <v>2.6763990267639902E-3</v>
      </c>
      <c r="F11" s="28">
        <v>7.2992700729927003E-4</v>
      </c>
      <c r="G11" s="28">
        <v>0.96520681265206798</v>
      </c>
      <c r="H11" s="29">
        <v>2.57907542579075E-2</v>
      </c>
    </row>
    <row r="12" spans="1:13" x14ac:dyDescent="0.2">
      <c r="B12" s="30"/>
      <c r="C12" s="31" t="s">
        <v>53</v>
      </c>
      <c r="D12" s="32">
        <v>2.23264121455682E-4</v>
      </c>
      <c r="E12" s="32">
        <v>2.4559053360124999E-3</v>
      </c>
      <c r="F12" s="32">
        <v>3.3489618218352302E-3</v>
      </c>
      <c r="G12" s="32">
        <v>3.9294485376200103E-2</v>
      </c>
      <c r="H12" s="33">
        <v>0.95467738334449703</v>
      </c>
    </row>
    <row r="13" spans="1:13" x14ac:dyDescent="0.2">
      <c r="B13" s="22" t="s">
        <v>54</v>
      </c>
      <c r="C13" s="23"/>
      <c r="D13" s="24" t="s">
        <v>49</v>
      </c>
      <c r="E13" s="24" t="s">
        <v>50</v>
      </c>
      <c r="F13" s="24" t="s">
        <v>51</v>
      </c>
      <c r="G13" s="24" t="s">
        <v>52</v>
      </c>
      <c r="H13" s="25" t="s">
        <v>53</v>
      </c>
    </row>
    <row r="14" spans="1:13" x14ac:dyDescent="0.2">
      <c r="B14" s="26"/>
      <c r="C14" s="27" t="s">
        <v>49</v>
      </c>
      <c r="D14" s="28">
        <v>0.85770363101079505</v>
      </c>
      <c r="E14" s="28">
        <v>0</v>
      </c>
      <c r="F14" s="28">
        <v>0</v>
      </c>
      <c r="G14" s="28">
        <v>0.142296368989205</v>
      </c>
      <c r="H14" s="29">
        <v>0</v>
      </c>
    </row>
    <row r="15" spans="1:13" x14ac:dyDescent="0.2">
      <c r="B15" s="26"/>
      <c r="C15" s="27" t="s">
        <v>50</v>
      </c>
      <c r="D15" s="28">
        <v>0</v>
      </c>
      <c r="E15" s="28">
        <v>0.947286821705426</v>
      </c>
      <c r="F15" s="28">
        <v>0</v>
      </c>
      <c r="G15" s="28">
        <v>1.8604651162790701E-2</v>
      </c>
      <c r="H15" s="29">
        <v>3.4108527131782897E-2</v>
      </c>
    </row>
    <row r="16" spans="1:13" x14ac:dyDescent="0.2">
      <c r="B16" s="26"/>
      <c r="C16" s="27" t="s">
        <v>51</v>
      </c>
      <c r="D16" s="28">
        <v>0</v>
      </c>
      <c r="E16" s="28">
        <v>1.5325670498084301E-2</v>
      </c>
      <c r="F16" s="28">
        <v>0.93231162196679396</v>
      </c>
      <c r="G16" s="28">
        <v>2.68199233716475E-2</v>
      </c>
      <c r="H16" s="29">
        <v>2.5542784163473799E-2</v>
      </c>
    </row>
    <row r="17" spans="1:8" x14ac:dyDescent="0.2">
      <c r="B17" s="26"/>
      <c r="C17" s="27" t="s">
        <v>52</v>
      </c>
      <c r="D17" s="28">
        <v>4.7651463580667103E-2</v>
      </c>
      <c r="E17" s="28">
        <v>2.0422055820285899E-3</v>
      </c>
      <c r="F17" s="28">
        <v>5.1055139550714801E-3</v>
      </c>
      <c r="G17" s="28">
        <v>0.92954390742001403</v>
      </c>
      <c r="H17" s="29">
        <v>1.5656909462219201E-2</v>
      </c>
    </row>
    <row r="18" spans="1:8" x14ac:dyDescent="0.2">
      <c r="B18" s="30"/>
      <c r="C18" s="31" t="s">
        <v>53</v>
      </c>
      <c r="D18" s="32">
        <v>0</v>
      </c>
      <c r="E18" s="32">
        <v>1.0035122930255899E-3</v>
      </c>
      <c r="F18" s="32">
        <v>4.5158053186151502E-3</v>
      </c>
      <c r="G18" s="32">
        <v>2.9603612644254901E-2</v>
      </c>
      <c r="H18" s="33">
        <v>0.96487706974410403</v>
      </c>
    </row>
    <row r="19" spans="1:8" x14ac:dyDescent="0.2">
      <c r="B19" s="22" t="s">
        <v>56</v>
      </c>
      <c r="C19" s="23"/>
      <c r="D19" s="24" t="s">
        <v>49</v>
      </c>
      <c r="E19" s="24" t="s">
        <v>50</v>
      </c>
      <c r="F19" s="24" t="s">
        <v>51</v>
      </c>
      <c r="G19" s="24" t="s">
        <v>52</v>
      </c>
      <c r="H19" s="25" t="s">
        <v>53</v>
      </c>
    </row>
    <row r="20" spans="1:8" x14ac:dyDescent="0.2">
      <c r="B20" s="26"/>
      <c r="C20" s="27" t="s">
        <v>49</v>
      </c>
      <c r="D20" s="28">
        <v>0.99313725490196103</v>
      </c>
      <c r="E20" s="28">
        <v>0</v>
      </c>
      <c r="F20" s="28">
        <v>0</v>
      </c>
      <c r="G20" s="28">
        <v>6.8627450980392199E-3</v>
      </c>
      <c r="H20" s="29">
        <v>0</v>
      </c>
    </row>
    <row r="21" spans="1:8" x14ac:dyDescent="0.2">
      <c r="B21" s="26"/>
      <c r="C21" s="27" t="s">
        <v>50</v>
      </c>
      <c r="D21" s="28">
        <v>0</v>
      </c>
      <c r="E21" s="28">
        <v>0.94752623688155901</v>
      </c>
      <c r="F21" s="28">
        <v>1.49925037481259E-3</v>
      </c>
      <c r="G21" s="28">
        <v>1.4992503748125901E-2</v>
      </c>
      <c r="H21" s="29">
        <v>3.5982008995502197E-2</v>
      </c>
    </row>
    <row r="22" spans="1:8" x14ac:dyDescent="0.2">
      <c r="B22" s="26"/>
      <c r="C22" s="27" t="s">
        <v>51</v>
      </c>
      <c r="D22" s="28">
        <v>0</v>
      </c>
      <c r="E22" s="28">
        <v>0</v>
      </c>
      <c r="F22" s="28">
        <v>0.94906832298136701</v>
      </c>
      <c r="G22" s="28">
        <v>2.7329192546583898E-2</v>
      </c>
      <c r="H22" s="29">
        <v>2.3602484472049701E-2</v>
      </c>
    </row>
    <row r="23" spans="1:8" x14ac:dyDescent="0.2">
      <c r="B23" s="26"/>
      <c r="C23" s="27" t="s">
        <v>52</v>
      </c>
      <c r="D23" s="28">
        <v>1.3518080432578601E-3</v>
      </c>
      <c r="E23" s="28">
        <v>1.3518080432578601E-3</v>
      </c>
      <c r="F23" s="28">
        <v>3.37952010814464E-3</v>
      </c>
      <c r="G23" s="28">
        <v>0.98546806353497796</v>
      </c>
      <c r="H23" s="29">
        <v>8.4488002703616092E-3</v>
      </c>
    </row>
    <row r="24" spans="1:8" x14ac:dyDescent="0.2">
      <c r="B24" s="30"/>
      <c r="C24" s="31" t="s">
        <v>53</v>
      </c>
      <c r="D24" s="32">
        <v>4.9652432969215501E-4</v>
      </c>
      <c r="E24" s="32">
        <v>0</v>
      </c>
      <c r="F24" s="32">
        <v>2.4826216484607698E-3</v>
      </c>
      <c r="G24" s="32">
        <v>2.6315789473684199E-2</v>
      </c>
      <c r="H24" s="33">
        <v>0.97070506454816297</v>
      </c>
    </row>
    <row r="26" spans="1:8" x14ac:dyDescent="0.2">
      <c r="A26" s="1" t="s">
        <v>57</v>
      </c>
      <c r="B26" s="22" t="s">
        <v>60</v>
      </c>
      <c r="C26" s="23"/>
      <c r="D26" s="24" t="s">
        <v>49</v>
      </c>
      <c r="E26" s="24" t="s">
        <v>50</v>
      </c>
      <c r="F26" s="24" t="s">
        <v>51</v>
      </c>
      <c r="G26" s="24" t="s">
        <v>52</v>
      </c>
      <c r="H26" s="25" t="s">
        <v>53</v>
      </c>
    </row>
    <row r="27" spans="1:8" x14ac:dyDescent="0.2">
      <c r="B27" s="26"/>
      <c r="C27" s="27" t="s">
        <v>49</v>
      </c>
      <c r="D27" s="28">
        <v>0.86743515850144104</v>
      </c>
      <c r="E27" s="28">
        <v>7.2046109510086505E-4</v>
      </c>
      <c r="F27" s="28">
        <v>4.8030739673391001E-4</v>
      </c>
      <c r="G27" s="28">
        <v>0.11983669548511</v>
      </c>
      <c r="H27" s="29">
        <v>1.1527377521613799E-2</v>
      </c>
    </row>
    <row r="28" spans="1:8" x14ac:dyDescent="0.2">
      <c r="B28" s="26"/>
      <c r="C28" s="27" t="s">
        <v>50</v>
      </c>
      <c r="D28" s="28">
        <v>2.4390243902438998E-3</v>
      </c>
      <c r="E28" s="28">
        <v>0.163414634146341</v>
      </c>
      <c r="F28" s="28">
        <v>3.65853658536585E-2</v>
      </c>
      <c r="G28" s="28">
        <v>0.1</v>
      </c>
      <c r="H28" s="29">
        <v>0.69756097560975605</v>
      </c>
    </row>
    <row r="29" spans="1:8" x14ac:dyDescent="0.2">
      <c r="B29" s="26"/>
      <c r="C29" s="27" t="s">
        <v>51</v>
      </c>
      <c r="D29" s="28">
        <v>1.5659955257270701E-2</v>
      </c>
      <c r="E29" s="28">
        <v>8.9485458612975396E-2</v>
      </c>
      <c r="F29" s="28">
        <v>2.4608501118568198E-2</v>
      </c>
      <c r="G29" s="28">
        <v>8.7248322147651006E-2</v>
      </c>
      <c r="H29" s="29">
        <v>0.78299776286353495</v>
      </c>
    </row>
    <row r="30" spans="1:8" x14ac:dyDescent="0.2">
      <c r="B30" s="26"/>
      <c r="C30" s="27" t="s">
        <v>52</v>
      </c>
      <c r="D30" s="28">
        <v>0.160107553165485</v>
      </c>
      <c r="E30" s="28">
        <v>1.71107308726473E-3</v>
      </c>
      <c r="F30" s="28">
        <v>9.7775604986555893E-4</v>
      </c>
      <c r="G30" s="28">
        <v>0.78024932779271605</v>
      </c>
      <c r="H30" s="29">
        <v>5.6954289904668803E-2</v>
      </c>
    </row>
    <row r="31" spans="1:8" x14ac:dyDescent="0.2">
      <c r="B31" s="30"/>
      <c r="C31" s="31" t="s">
        <v>53</v>
      </c>
      <c r="D31" s="32">
        <v>5.1511758118700998E-3</v>
      </c>
      <c r="E31" s="32">
        <v>2.0156774916013399E-3</v>
      </c>
      <c r="F31" s="32">
        <v>2.0380739081746899E-2</v>
      </c>
      <c r="G31" s="32">
        <v>6.4949608062709996E-2</v>
      </c>
      <c r="H31" s="33">
        <v>0.90750279955207203</v>
      </c>
    </row>
    <row r="33" spans="1:8" x14ac:dyDescent="0.2">
      <c r="A33" s="1" t="s">
        <v>35</v>
      </c>
      <c r="B33" s="22" t="s">
        <v>60</v>
      </c>
      <c r="C33" s="23"/>
      <c r="D33" s="24" t="s">
        <v>49</v>
      </c>
      <c r="E33" s="24" t="s">
        <v>50</v>
      </c>
      <c r="F33" s="24" t="s">
        <v>51</v>
      </c>
      <c r="G33" s="24" t="s">
        <v>52</v>
      </c>
      <c r="H33" s="25" t="s">
        <v>53</v>
      </c>
    </row>
    <row r="34" spans="1:8" x14ac:dyDescent="0.2">
      <c r="B34" s="26"/>
      <c r="C34" s="27" t="s">
        <v>49</v>
      </c>
      <c r="D34" s="28">
        <v>0.88136407300672404</v>
      </c>
      <c r="E34" s="28">
        <v>7.2046109510086505E-4</v>
      </c>
      <c r="F34" s="28">
        <v>6.4841498559077802E-3</v>
      </c>
      <c r="G34" s="28">
        <v>0.107108549471662</v>
      </c>
      <c r="H34" s="29">
        <v>4.3227665706051903E-3</v>
      </c>
    </row>
    <row r="35" spans="1:8" x14ac:dyDescent="0.2">
      <c r="B35" s="26"/>
      <c r="C35" s="27" t="s">
        <v>50</v>
      </c>
      <c r="D35" s="28">
        <v>5.3658536585365901E-2</v>
      </c>
      <c r="E35" s="28">
        <v>6.3414634146341506E-2</v>
      </c>
      <c r="F35" s="28">
        <v>0.39268292682926798</v>
      </c>
      <c r="G35" s="28">
        <v>0.16585365853658501</v>
      </c>
      <c r="H35" s="29">
        <v>0.32439024390243898</v>
      </c>
    </row>
    <row r="36" spans="1:8" x14ac:dyDescent="0.2">
      <c r="B36" s="26"/>
      <c r="C36" s="27" t="s">
        <v>51</v>
      </c>
      <c r="D36" s="28">
        <v>2.2371364653243901E-2</v>
      </c>
      <c r="E36" s="28">
        <v>4.0268456375838903E-2</v>
      </c>
      <c r="F36" s="28">
        <v>0.47427293064877002</v>
      </c>
      <c r="G36" s="28">
        <v>0.14093959731543601</v>
      </c>
      <c r="H36" s="29">
        <v>0.322147651006711</v>
      </c>
    </row>
    <row r="37" spans="1:8" x14ac:dyDescent="0.2">
      <c r="B37" s="26"/>
      <c r="C37" s="27" t="s">
        <v>52</v>
      </c>
      <c r="D37" s="28">
        <v>0.26888291371302903</v>
      </c>
      <c r="E37" s="28">
        <v>2.68882913713029E-3</v>
      </c>
      <c r="F37" s="28">
        <v>2.4199462234172599E-2</v>
      </c>
      <c r="G37" s="28">
        <v>0.67636274749449998</v>
      </c>
      <c r="H37" s="29">
        <v>2.78660474211684E-2</v>
      </c>
    </row>
    <row r="38" spans="1:8" x14ac:dyDescent="0.2">
      <c r="B38" s="30"/>
      <c r="C38" s="31" t="s">
        <v>53</v>
      </c>
      <c r="D38" s="32">
        <v>1.7469204927211601E-2</v>
      </c>
      <c r="E38" s="32">
        <v>2.0156774916013399E-2</v>
      </c>
      <c r="F38" s="32">
        <v>0.37849944008958603</v>
      </c>
      <c r="G38" s="32">
        <v>0.16170212765957401</v>
      </c>
      <c r="H38" s="33">
        <v>0.42217245240761497</v>
      </c>
    </row>
  </sheetData>
  <mergeCells count="1">
    <mergeCell ref="J1:M1"/>
  </mergeCells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zoomScale="120" zoomScaleNormal="120" zoomScalePageLayoutView="120" workbookViewId="0">
      <selection activeCell="G21" sqref="G21:H30"/>
    </sheetView>
  </sheetViews>
  <sheetFormatPr baseColWidth="10" defaultRowHeight="16" x14ac:dyDescent="0.2"/>
  <cols>
    <col min="1" max="1" width="110.83203125" customWidth="1"/>
  </cols>
  <sheetData>
    <row r="1" spans="1:7" x14ac:dyDescent="0.2">
      <c r="A1" t="s">
        <v>11</v>
      </c>
    </row>
    <row r="2" spans="1:7" x14ac:dyDescent="0.2">
      <c r="A2" t="s">
        <v>12</v>
      </c>
    </row>
    <row r="3" spans="1:7" x14ac:dyDescent="0.2">
      <c r="A3" t="s">
        <v>13</v>
      </c>
    </row>
    <row r="4" spans="1:7" x14ac:dyDescent="0.2">
      <c r="A4" t="s">
        <v>20</v>
      </c>
    </row>
    <row r="5" spans="1:7" x14ac:dyDescent="0.2">
      <c r="A5" t="s">
        <v>19</v>
      </c>
    </row>
    <row r="6" spans="1:7" x14ac:dyDescent="0.2">
      <c r="A6" t="s">
        <v>30</v>
      </c>
    </row>
    <row r="8" spans="1:7" x14ac:dyDescent="0.2">
      <c r="A8" s="1" t="s">
        <v>15</v>
      </c>
    </row>
    <row r="9" spans="1:7" x14ac:dyDescent="0.2">
      <c r="A9" t="s">
        <v>16</v>
      </c>
    </row>
    <row r="10" spans="1:7" x14ac:dyDescent="0.2">
      <c r="A10" t="s">
        <v>17</v>
      </c>
    </row>
    <row r="11" spans="1:7" x14ac:dyDescent="0.2">
      <c r="A11" t="s">
        <v>18</v>
      </c>
    </row>
    <row r="12" spans="1:7" x14ac:dyDescent="0.2">
      <c r="A12" t="s">
        <v>27</v>
      </c>
      <c r="C12">
        <v>0.919602043560097</v>
      </c>
      <c r="D12">
        <v>0</v>
      </c>
      <c r="E12">
        <v>0</v>
      </c>
      <c r="F12">
        <v>7.7709061575692406E-2</v>
      </c>
      <c r="G12">
        <v>2.68889486421081E-3</v>
      </c>
    </row>
    <row r="13" spans="1:7" x14ac:dyDescent="0.2">
      <c r="A13" s="7" t="s">
        <v>28</v>
      </c>
      <c r="C13">
        <v>0</v>
      </c>
      <c r="D13">
        <v>0.40243902439024398</v>
      </c>
      <c r="E13">
        <v>7.0731707317073206E-2</v>
      </c>
      <c r="F13">
        <v>0.12195121951219499</v>
      </c>
      <c r="G13">
        <v>0.404878048780488</v>
      </c>
    </row>
    <row r="14" spans="1:7" x14ac:dyDescent="0.2">
      <c r="A14" s="7" t="s">
        <v>29</v>
      </c>
      <c r="C14">
        <v>1.11856823266219E-2</v>
      </c>
      <c r="D14">
        <v>4.6979865771812103E-2</v>
      </c>
      <c r="E14">
        <v>0.384787472035794</v>
      </c>
      <c r="F14">
        <v>0.16778523489932901</v>
      </c>
      <c r="G14">
        <v>0.389261744966443</v>
      </c>
    </row>
    <row r="15" spans="1:7" x14ac:dyDescent="0.2">
      <c r="A15" s="17"/>
      <c r="C15">
        <v>0.13546511627907001</v>
      </c>
      <c r="D15">
        <v>8.7209302325581394E-3</v>
      </c>
      <c r="E15">
        <v>2.0348837209302299E-3</v>
      </c>
      <c r="F15">
        <v>0.81220930232558097</v>
      </c>
      <c r="G15">
        <v>4.15697674418605E-2</v>
      </c>
    </row>
    <row r="16" spans="1:7" x14ac:dyDescent="0.2">
      <c r="C16">
        <v>1.7703862660944199E-2</v>
      </c>
      <c r="D16">
        <v>5.3648068669527897E-3</v>
      </c>
      <c r="E16">
        <v>1.90450643776824E-2</v>
      </c>
      <c r="F16">
        <v>6.9742489270386301E-2</v>
      </c>
      <c r="G16">
        <v>0.888143776824034</v>
      </c>
    </row>
    <row r="17" spans="1:8" x14ac:dyDescent="0.2">
      <c r="A17" s="1" t="s">
        <v>21</v>
      </c>
    </row>
    <row r="18" spans="1:8" x14ac:dyDescent="0.2">
      <c r="A18" t="s">
        <v>22</v>
      </c>
    </row>
    <row r="19" spans="1:8" x14ac:dyDescent="0.2">
      <c r="A19" t="s">
        <v>23</v>
      </c>
    </row>
    <row r="21" spans="1:8" x14ac:dyDescent="0.2">
      <c r="C21">
        <v>0.88380000000000003</v>
      </c>
      <c r="D21">
        <v>0.80049999999999999</v>
      </c>
      <c r="E21">
        <v>0.49767080745341602</v>
      </c>
      <c r="G21">
        <v>0.88380000000000003</v>
      </c>
      <c r="H21">
        <v>0.96730000000000005</v>
      </c>
    </row>
    <row r="22" spans="1:8" x14ac:dyDescent="0.2">
      <c r="C22">
        <v>0.81669999999999998</v>
      </c>
      <c r="D22">
        <v>0.746</v>
      </c>
      <c r="E22">
        <v>0.5</v>
      </c>
      <c r="G22">
        <v>0.81669999999999998</v>
      </c>
      <c r="H22">
        <v>0.96599999999999997</v>
      </c>
    </row>
    <row r="23" spans="1:8" x14ac:dyDescent="0.2">
      <c r="C23">
        <v>0.74139999999999995</v>
      </c>
      <c r="D23">
        <v>0.73070000000000002</v>
      </c>
      <c r="E23">
        <v>0.54525386313465796</v>
      </c>
      <c r="G23">
        <v>0.74139999999999995</v>
      </c>
      <c r="H23">
        <v>0.91169999999999995</v>
      </c>
    </row>
    <row r="24" spans="1:8" x14ac:dyDescent="0.2">
      <c r="C24">
        <v>0.84309999999999996</v>
      </c>
      <c r="D24">
        <v>0.81930000000000003</v>
      </c>
      <c r="E24">
        <v>0.77837116154873198</v>
      </c>
      <c r="G24">
        <v>0.84309999999999996</v>
      </c>
      <c r="H24">
        <v>0.95199999999999996</v>
      </c>
    </row>
    <row r="25" spans="1:8" x14ac:dyDescent="0.2">
      <c r="C25">
        <v>0.874</v>
      </c>
      <c r="D25">
        <v>0.68259999999999998</v>
      </c>
      <c r="E25">
        <v>0.38273045507584602</v>
      </c>
      <c r="G25">
        <v>0.874</v>
      </c>
      <c r="H25">
        <v>0.9768</v>
      </c>
    </row>
    <row r="26" spans="1:8" x14ac:dyDescent="0.2">
      <c r="C26">
        <v>0.91669999999999996</v>
      </c>
      <c r="D26">
        <v>0.92169999999999996</v>
      </c>
      <c r="E26">
        <v>0.51230425055928397</v>
      </c>
      <c r="G26">
        <v>0.91669999999999996</v>
      </c>
      <c r="H26">
        <v>0.98499999999999999</v>
      </c>
    </row>
    <row r="27" spans="1:8" x14ac:dyDescent="0.2">
      <c r="C27">
        <v>0.84130000000000005</v>
      </c>
      <c r="D27">
        <v>0.8266</v>
      </c>
      <c r="E27">
        <v>0.54545454545454497</v>
      </c>
      <c r="G27">
        <v>0.84130000000000005</v>
      </c>
      <c r="H27">
        <v>0.98860000000000003</v>
      </c>
    </row>
    <row r="28" spans="1:8" x14ac:dyDescent="0.2">
      <c r="C28">
        <v>0.72209999999999996</v>
      </c>
      <c r="D28">
        <v>0.74739999999999995</v>
      </c>
      <c r="E28">
        <v>0.59792556436851696</v>
      </c>
      <c r="G28">
        <v>0.72209999999999996</v>
      </c>
      <c r="H28">
        <v>0.88070000000000004</v>
      </c>
    </row>
    <row r="29" spans="1:8" x14ac:dyDescent="0.2">
      <c r="C29">
        <v>0.95879999999999999</v>
      </c>
      <c r="D29">
        <v>0.88019999999999998</v>
      </c>
      <c r="E29">
        <v>0.80948487326246898</v>
      </c>
      <c r="G29">
        <v>0.95879999999999999</v>
      </c>
      <c r="H29">
        <v>0.99119999999999997</v>
      </c>
    </row>
    <row r="30" spans="1:8" x14ac:dyDescent="0.2">
      <c r="C30">
        <v>0.81040000000000001</v>
      </c>
      <c r="D30">
        <v>0.83960000000000001</v>
      </c>
      <c r="E30">
        <v>0.80809595202398798</v>
      </c>
      <c r="G30">
        <v>0.81040000000000001</v>
      </c>
      <c r="H30">
        <v>0.9194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Demographics Table</vt:lpstr>
      <vt:lpstr>Accuracy</vt:lpstr>
      <vt:lpstr>Balanced Accuracy</vt:lpstr>
      <vt:lpstr>Confusion Matrices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2016-02-06T00:10:41Z</dcterms:created>
  <dcterms:modified xsi:type="dcterms:W3CDTF">2016-05-18T22:40:35Z</dcterms:modified>
</cp:coreProperties>
</file>