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Business_stats/"/>
    </mc:Choice>
  </mc:AlternateContent>
  <xr:revisionPtr revIDLastSave="270" documentId="13_ncr:1_{003C6DE2-9C34-4C76-93DE-71AEC1AF9F7A}" xr6:coauthVersionLast="47" xr6:coauthVersionMax="47" xr10:uidLastSave="{E54ACF6C-8595-954D-85B2-FD9F739AAE44}"/>
  <bookViews>
    <workbookView xWindow="0" yWindow="500" windowWidth="38400" windowHeight="1988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  <sheet name="Sheet2" sheetId="7" r:id="rId7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9" i="1" l="1"/>
  <c r="W48" i="1"/>
  <c r="W50" i="1" s="1"/>
  <c r="W46" i="1"/>
  <c r="W47" i="1"/>
  <c r="P7" i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T7" i="1" l="1"/>
  <c r="V7" i="1" s="1"/>
  <c r="T4" i="1"/>
  <c r="V4" i="1" s="1"/>
  <c r="T36" i="1"/>
  <c r="V36" i="1" s="1"/>
  <c r="T28" i="1"/>
  <c r="V28" i="1" s="1"/>
  <c r="T20" i="1"/>
  <c r="V20" i="1" s="1"/>
  <c r="T12" i="1"/>
  <c r="V12" i="1" s="1"/>
  <c r="T27" i="1"/>
  <c r="V27" i="1" s="1"/>
  <c r="T19" i="1"/>
  <c r="V19" i="1" s="1"/>
  <c r="T11" i="1"/>
  <c r="V11" i="1" s="1"/>
  <c r="U33" i="1"/>
  <c r="W33" i="1" s="1"/>
  <c r="U25" i="1"/>
  <c r="W25" i="1" s="1"/>
  <c r="U17" i="1"/>
  <c r="W17" i="1" s="1"/>
  <c r="U9" i="1"/>
  <c r="W9" i="1" s="1"/>
  <c r="U35" i="1"/>
  <c r="W35" i="1" s="1"/>
  <c r="U3" i="1"/>
  <c r="W3" i="1" s="1"/>
  <c r="U10" i="1"/>
  <c r="W10" i="1" s="1"/>
  <c r="U40" i="1"/>
  <c r="W40" i="1" s="1"/>
  <c r="U32" i="1"/>
  <c r="W32" i="1" s="1"/>
  <c r="U24" i="1"/>
  <c r="W24" i="1" s="1"/>
  <c r="U16" i="1"/>
  <c r="W16" i="1" s="1"/>
  <c r="U8" i="1"/>
  <c r="W8" i="1" s="1"/>
  <c r="U39" i="1"/>
  <c r="W39" i="1" s="1"/>
  <c r="U31" i="1"/>
  <c r="W31" i="1" s="1"/>
  <c r="U23" i="1"/>
  <c r="W23" i="1" s="1"/>
  <c r="U15" i="1"/>
  <c r="W15" i="1" s="1"/>
  <c r="U7" i="1"/>
  <c r="W7" i="1" s="1"/>
  <c r="U38" i="1"/>
  <c r="W38" i="1" s="1"/>
  <c r="U30" i="1"/>
  <c r="W30" i="1" s="1"/>
  <c r="U22" i="1"/>
  <c r="W22" i="1" s="1"/>
  <c r="U14" i="1"/>
  <c r="W14" i="1" s="1"/>
  <c r="U6" i="1"/>
  <c r="W6" i="1" s="1"/>
  <c r="U37" i="1"/>
  <c r="W37" i="1" s="1"/>
  <c r="U29" i="1"/>
  <c r="W29" i="1" s="1"/>
  <c r="U21" i="1"/>
  <c r="W21" i="1" s="1"/>
  <c r="U13" i="1"/>
  <c r="W13" i="1" s="1"/>
  <c r="U5" i="1"/>
  <c r="W5" i="1" s="1"/>
  <c r="T34" i="1"/>
  <c r="V34" i="1" s="1"/>
  <c r="T26" i="1"/>
  <c r="V26" i="1" s="1"/>
  <c r="T18" i="1"/>
  <c r="V18" i="1" s="1"/>
  <c r="T33" i="1"/>
  <c r="V33" i="1" s="1"/>
  <c r="T9" i="1"/>
  <c r="V9" i="1" s="1"/>
  <c r="T2" i="1"/>
  <c r="U36" i="1"/>
  <c r="W36" i="1" s="1"/>
  <c r="U28" i="1"/>
  <c r="W28" i="1" s="1"/>
  <c r="U20" i="1"/>
  <c r="W20" i="1" s="1"/>
  <c r="U12" i="1"/>
  <c r="W12" i="1" s="1"/>
  <c r="U4" i="1"/>
  <c r="W4" i="1" s="1"/>
  <c r="U27" i="1"/>
  <c r="W27" i="1" s="1"/>
  <c r="U19" i="1"/>
  <c r="W19" i="1" s="1"/>
  <c r="U11" i="1"/>
  <c r="W11" i="1" s="1"/>
  <c r="U34" i="1"/>
  <c r="W34" i="1" s="1"/>
  <c r="U26" i="1"/>
  <c r="W26" i="1" s="1"/>
  <c r="U18" i="1"/>
  <c r="W18" i="1" s="1"/>
  <c r="U2" i="1"/>
  <c r="W2" i="1" s="1"/>
  <c r="T24" i="1"/>
  <c r="V24" i="1" s="1"/>
  <c r="T16" i="1"/>
  <c r="V16" i="1" s="1"/>
  <c r="T8" i="1"/>
  <c r="V8" i="1" s="1"/>
  <c r="T39" i="1"/>
  <c r="V39" i="1" s="1"/>
  <c r="T31" i="1"/>
  <c r="V31" i="1" s="1"/>
  <c r="T23" i="1"/>
  <c r="V23" i="1" s="1"/>
  <c r="T15" i="1"/>
  <c r="V15" i="1" s="1"/>
  <c r="T38" i="1"/>
  <c r="V38" i="1" s="1"/>
  <c r="T30" i="1"/>
  <c r="V30" i="1" s="1"/>
  <c r="T22" i="1"/>
  <c r="V22" i="1" s="1"/>
  <c r="T14" i="1"/>
  <c r="V14" i="1" s="1"/>
  <c r="T6" i="1"/>
  <c r="V6" i="1" s="1"/>
  <c r="T37" i="1"/>
  <c r="V37" i="1" s="1"/>
  <c r="T21" i="1"/>
  <c r="V21" i="1" s="1"/>
  <c r="T13" i="1"/>
  <c r="V13" i="1" s="1"/>
  <c r="T5" i="1"/>
  <c r="V5" i="1" s="1"/>
  <c r="T25" i="1"/>
  <c r="V25" i="1" s="1"/>
  <c r="T10" i="1"/>
  <c r="V10" i="1" s="1"/>
  <c r="T40" i="1"/>
  <c r="V40" i="1" s="1"/>
  <c r="T32" i="1"/>
  <c r="V32" i="1" s="1"/>
  <c r="T29" i="1"/>
  <c r="V29" i="1" s="1"/>
  <c r="T17" i="1"/>
  <c r="V17" i="1" s="1"/>
  <c r="T35" i="1"/>
  <c r="V35" i="1" s="1"/>
  <c r="T3" i="1"/>
  <c r="V3" i="1" s="1"/>
  <c r="W44" i="1" l="1"/>
  <c r="V2" i="1"/>
  <c r="V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<sst xmlns="http://schemas.openxmlformats.org/spreadsheetml/2006/main" count="329" uniqueCount="190">
  <si>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</si>
  <si>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</si>
  <si>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</si>
  <si>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</si>
  <si>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</si>
  <si>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</si>
  <si>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</si>
  <si>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</si>
  <si>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</si>
  <si>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</si>
  <si>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</si>
  <si>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</si>
  <si>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</si>
  <si>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</si>
  <si>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</si>
  <si>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</si>
  <si>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</si>
  <si>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</si>
  <si>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</si>
  <si>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</si>
  <si>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</si>
  <si>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</si>
  <si>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</si>
  <si>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</si>
  <si>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</si>
  <si>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</si>
  <si>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</si>
  <si>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</si>
  <si>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</si>
  <si>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</si>
  <si>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</si>
  <si>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</si>
  <si>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</si>
  <si>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</si>
  <si>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</si>
  <si>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</si>
  <si>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</si>
  <si>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</si>
  <si>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</si>
  <si>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</si>
  <si>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</si>
  <si>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</si>
  <si>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</si>
  <si>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</si>
  <si>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</si>
  <si>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</si>
  <si>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</si>
  <si>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</si>
  <si>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</si>
  <si>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</si>
  <si>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</si>
  <si>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</si>
  <si>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</si>
  <si>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</si>
  <si>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</si>
  <si>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</si>
  <si>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</si>
  <si>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</si>
  <si>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</si>
  <si>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</si>
  <si>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</si>
  <si>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</si>
  <si>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</si>
  <si>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</si>
  <si>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</si>
  <si>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</si>
  <si>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</si>
  <si>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</si>
  <si>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</si>
  <si>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</si>
  <si>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</si>
  <si>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</si>
  <si>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</si>
  <si>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</si>
  <si>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</si>
  <si>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</si>
  <si>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</si>
  <si>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</si>
  <si>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</si>
  <si>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</si>
  <si>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</si>
  <si>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</si>
  <si>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</si>
  <si>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</si>
  <si>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</si>
  <si>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</si>
  <si>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</si>
  <si>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</si>
  <si>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</si>
  <si>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</si>
  <si>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</si>
  <si>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</si>
  <si>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</si>
  <si>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</si>
  <si>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</si>
  <si>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</si>
  <si>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</si>
  <si>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</si>
  <si>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</si>
  <si>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</si>
  <si>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</si>
  <si>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</si>
  <si>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</si>
  <si>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</si>
  <si>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</si>
  <si>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</si>
  <si>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</si>
  <si>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</si>
  <si>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</si>
  <si>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</si>
  <si>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</si>
  <si>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</si>
  <si>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</si>
  <si>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</si>
  <si>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</si>
  <si>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</si>
  <si>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</si>
  <si>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</si>
  <si>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</si>
  <si>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</si>
  <si>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</si>
  <si>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</si>
  <si>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</si>
  <si>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</si>
  <si>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</si>
  <si>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</si>
  <si>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</si>
  <si>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</si>
  <si>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</si>
  <si>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</si>
  <si>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</si>
  <si>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</si>
  <si>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</si>
  <si>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</si>
  <si>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</si>
  <si>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</si>
  <si>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</si>
  <si>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</si>
  <si>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</si>
  <si>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</si>
  <si>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</si>
  <si>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</si>
  <si>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</si>
  <si>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</si>
  <si>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</si>
  <si>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</si>
  <si>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</si>
  <si>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</si>
  <si>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</si>
  <si>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</si>
  <si>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</si>
  <si>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</si>
  <si>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</si>
  <si>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</si>
  <si>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</si>
  <si>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</si>
  <si>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</si>
  <si>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</si>
  <si>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</si>
  <si>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</si>
  <si>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</si>
  <si>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</si>
  <si>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</si>
  <si>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</si>
  <si>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</si>
  <si>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</si>
  <si>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</si>
  <si>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</si>
  <si>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</si>
  <si>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</si>
  <si>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</si>
  <si>
    <t>budget_mill</t>
  </si>
  <si>
    <t>Revenue_mill</t>
  </si>
  <si>
    <t>Budget_mill_INR</t>
  </si>
  <si>
    <t>Revenue_mill_INR</t>
  </si>
  <si>
    <t>Total Budget_mill_INR</t>
  </si>
  <si>
    <t>Total Revenue_mill_INR</t>
  </si>
  <si>
    <t>Total Movies</t>
  </si>
  <si>
    <t>Total Bollywood Movies</t>
  </si>
  <si>
    <t>Avg Bollywood Revenue</t>
  </si>
  <si>
    <t>Total Bollywood Revenue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</si>
  <si>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</si>
  <si>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</si>
  <si>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</si>
  <si>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</si>
  <si>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</si>
  <si>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</si>
  <si>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</si>
  <si>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Total Revenue</t>
  </si>
  <si>
    <t>Market Share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</si>
</sst>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44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22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W40" totalsRowShown="0" headerRowDxfId="21">
  <autoFilter ref="A1:W40" xr:uid="{6A7FE39D-5614-4A7F-89B7-C167ABC0A251}"/>
  <tableColumns count="23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20">
      <calculatedColumnFormula array="1">VLOOKUP(Movies[[#This Row],[movie_id]:[movie_id]],Financials[#All],2,FALSE)</calculatedColumnFormula>
    </tableColumn>
    <tableColumn id="14" xr3:uid="{B8114B44-39FF-C341-8733-D52E59AD8CA5}" name="revenue_vlookup" dataDxfId="19">
      <calculatedColumnFormula array="1">VLOOKUP(Movies[[#This Row],[movie_id]:[movie_id]],Financials[#All],3,FALSE)</calculatedColumnFormula>
    </tableColumn>
    <tableColumn id="15" xr3:uid="{4F897FDE-4826-A94D-A1F3-050D3B784C08}" name="Unit_vlookup" dataDxfId="18">
      <calculatedColumnFormula array="1">VLOOKUP(Movies[[#This Row],[movie_id]:[movie_id]],Financials[#All],4,FALSE)</calculatedColumnFormula>
    </tableColumn>
    <tableColumn id="16" xr3:uid="{95CFA2F0-EC01-5943-9EF5-BCCBEDE16CA9}" name="Currency_vlookup" dataDxfId="17">
      <calculatedColumnFormula array="1">VLOOKUP(Movies[[#This Row],[movie_id]:[movie_id]],Financials[#All],5,FALSE)</calculatedColumnFormula>
    </tableColumn>
    <tableColumn id="2" xr3:uid="{F3248E19-FD0F-9943-9880-A349C75F7111}" name="budget" dataDxfId="16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15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14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13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12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11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10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9">
      <calculatedColumnFormula array="1">_xlfn.XLOOKUP(Movies[[#This Row],[movie_id]:[movie_id]],Financials[[#All],[movie_id]:[movie_id]],Financials[[#All],[currency]],"Not Avaliable",0)</calculatedColumnFormula>
    </tableColumn>
    <tableColumn id="20" xr3:uid="{78B4ACD9-93D2-C446-8B67-7E3B023AE20D}" name="budget_mill" dataDxfId="8">
      <calculatedColumnFormula>IF(Movies[[#This Row],[unit2]]="Billions",Movies[[#This Row],[budget2]]*1000,Movies[[#This Row],[budget2]])</calculatedColumnFormula>
    </tableColumn>
    <tableColumn id="21" xr3:uid="{451F2A0D-68ED-D34E-89D4-46C09E2C4D5C}" name="Revenue_mill" dataDxfId="7">
      <calculatedColumnFormula>IF(Movies[[#This Row],[unit2]]="Billions",Movies[[#This Row],[revenue2]]*1000,Movies[[#This Row],[revenue2]])</calculatedColumnFormula>
    </tableColumn>
    <tableColumn id="22" xr3:uid="{0FE9E5A8-341A-9546-9D81-A8AB8E727295}" name="Budget_mill_INR" dataDxfId="6">
      <calculatedColumnFormula>IF(Movies[[#This Row],[currency2]]="USD",Movies[[#This Row],[budget_mill]]*80,Movies[[#This Row],[budget_mill]])</calculatedColumnFormula>
    </tableColumn>
    <tableColumn id="23" xr3:uid="{868C47B0-0912-C14C-9F42-47E509867F53}" name="Revenue_mill_INR" dataDxfId="5">
      <calculatedColumnFormula>IF(Movies[[#This Row],[currency2]]="USD",Movies[[#This Row],[Revenue_mill]]*80,Movies[[#This Row],[Revenue_mill]])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H23" zoomScale="140" zoomScaleNormal="140" workbookViewId="0">
      <selection activeCell="X49" sqref="X49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  <col min="20" max="20" width="13" bestFit="1" customWidth="1"/>
    <col min="21" max="21" width="14.33203125" bestFit="1" customWidth="1"/>
    <col min="22" max="22" width="26.1640625" bestFit="1" customWidth="1"/>
    <col min="23" max="23" width="17.83203125" bestFit="1" customWidth="1"/>
  </cols>
  <sheetData>
    <row r="1" spans="1:2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  <c r="T2">
        <f>IF(Movies[[#This Row],[unit2]]="Billions",Movies[[#This Row],[budget2]]*1000,Movies[[#This Row],[budget2]])</f>
        <v>1000</v>
      </c>
      <c r="U2">
        <f>IF(Movies[[#This Row],[unit2]]="Billions",Movies[[#This Row],[revenue2]]*1000,Movies[[#This Row],[revenue2]])</f>
        <v>12500</v>
      </c>
      <c r="V2" s="3">
        <f>IF(Movies[[#This Row],[currency2]]="USD",Movies[[#This Row],[budget_mill]]*80,Movies[[#This Row],[budget_mill]])</f>
        <v>1000</v>
      </c>
      <c r="W2" s="3">
        <f>IF(Movies[[#This Row],[currency2]]="USD",Movies[[#This Row],[Revenue_mill]]*80,Movies[[#This Row],[Revenue_mill]])</f>
        <v>12500</v>
      </c>
    </row>
    <row r="3" spans="1:2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  <c r="T3">
        <f>IF(Movies[[#This Row],[unit2]]="Billions",Movies[[#This Row],[budget2]]*1000,Movies[[#This Row],[budget2]])</f>
        <v>200</v>
      </c>
      <c r="U3">
        <f>IF(Movies[[#This Row],[unit2]]="Billions",Movies[[#This Row],[revenue2]]*1000,Movies[[#This Row],[revenue2]])</f>
        <v>954.8</v>
      </c>
      <c r="V3" s="3">
        <f>IF(Movies[[#This Row],[currency2]]="USD",Movies[[#This Row],[budget_mill]]*80,Movies[[#This Row],[budget_mill]])</f>
        <v>16000</v>
      </c>
      <c r="W3" s="3">
        <f>IF(Movies[[#This Row],[currency2]]="USD",Movies[[#This Row],[Revenue_mill]]*80,Movies[[#This Row],[Revenue_mill]])</f>
        <v>76384</v>
      </c>
    </row>
    <row r="4" spans="1:2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  <c r="T4">
        <f>IF(Movies[[#This Row],[unit2]]="Billions",Movies[[#This Row],[budget2]]*1000,Movies[[#This Row],[budget2]])</f>
        <v>165</v>
      </c>
      <c r="U4">
        <f>IF(Movies[[#This Row],[unit2]]="Billions",Movies[[#This Row],[revenue2]]*1000,Movies[[#This Row],[revenue2]])</f>
        <v>644.79999999999995</v>
      </c>
      <c r="V4" s="3">
        <f>IF(Movies[[#This Row],[currency2]]="USD",Movies[[#This Row],[budget_mill]]*80,Movies[[#This Row],[budget_mill]])</f>
        <v>13200</v>
      </c>
      <c r="W4" s="3">
        <f>IF(Movies[[#This Row],[currency2]]="USD",Movies[[#This Row],[Revenue_mill]]*80,Movies[[#This Row],[Revenue_mill]])</f>
        <v>51584</v>
      </c>
    </row>
    <row r="5" spans="1:2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  <c r="T5">
        <f>IF(Movies[[#This Row],[unit2]]="Billions",Movies[[#This Row],[budget2]]*1000,Movies[[#This Row],[budget2]])</f>
        <v>180</v>
      </c>
      <c r="U5">
        <f>IF(Movies[[#This Row],[unit2]]="Billions",Movies[[#This Row],[revenue2]]*1000,Movies[[#This Row],[revenue2]])</f>
        <v>854</v>
      </c>
      <c r="V5" s="3">
        <f>IF(Movies[[#This Row],[currency2]]="USD",Movies[[#This Row],[budget_mill]]*80,Movies[[#This Row],[budget_mill]])</f>
        <v>14400</v>
      </c>
      <c r="W5" s="3">
        <f>IF(Movies[[#This Row],[currency2]]="USD",Movies[[#This Row],[Revenue_mill]]*80,Movies[[#This Row],[Revenue_mill]])</f>
        <v>68320</v>
      </c>
    </row>
    <row r="6" spans="1:2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  <c r="T6">
        <f>IF(Movies[[#This Row],[unit2]]="Billions",Movies[[#This Row],[budget2]]*1000,Movies[[#This Row],[budget2]])</f>
        <v>250</v>
      </c>
      <c r="U6">
        <f>IF(Movies[[#This Row],[unit2]]="Billions",Movies[[#This Row],[revenue2]]*1000,Movies[[#This Row],[revenue2]])</f>
        <v>670</v>
      </c>
      <c r="V6" s="3">
        <f>IF(Movies[[#This Row],[currency2]]="USD",Movies[[#This Row],[budget_mill]]*80,Movies[[#This Row],[budget_mill]])</f>
        <v>20000</v>
      </c>
      <c r="W6" s="3">
        <f>IF(Movies[[#This Row],[currency2]]="USD",Movies[[#This Row],[Revenue_mill]]*80,Movies[[#This Row],[Revenue_mill]])</f>
        <v>53600</v>
      </c>
    </row>
    <row r="7" spans="1:2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  <c r="T7" t="str">
        <f>IF(Movies[[#This Row],[unit2]]="Billions",Movies[[#This Row],[budget2]]*1000,Movies[[#This Row],[budget2]])</f>
        <v>Not Avaliable</v>
      </c>
      <c r="U7" t="str">
        <f>IF(Movies[[#This Row],[unit2]]="Billions",Movies[[#This Row],[revenue2]]*1000,Movies[[#This Row],[revenue2]])</f>
        <v>Not Avaliable</v>
      </c>
      <c r="V7" s="3" t="str">
        <f>IF(Movies[[#This Row],[currency2]]="USD",Movies[[#This Row],[budget_mill]]*80,Movies[[#This Row],[budget_mill]])</f>
        <v>Not Avaliable</v>
      </c>
      <c r="W7" s="3" t="str">
        <f>IF(Movies[[#This Row],[currency2]]="USD",Movies[[#This Row],[Revenue_mill]]*80,Movies[[#This Row],[Revenue_mill]])</f>
        <v>Not Avaliable</v>
      </c>
    </row>
    <row r="8" spans="1:2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  <c r="T8">
        <f>IF(Movies[[#This Row],[unit2]]="Billions",Movies[[#This Row],[budget2]]*1000,Movies[[#This Row],[budget2]])</f>
        <v>400</v>
      </c>
      <c r="U8">
        <f>IF(Movies[[#This Row],[unit2]]="Billions",Movies[[#This Row],[revenue2]]*1000,Movies[[#This Row],[revenue2]])</f>
        <v>2000</v>
      </c>
      <c r="V8" s="3">
        <f>IF(Movies[[#This Row],[currency2]]="USD",Movies[[#This Row],[budget_mill]]*80,Movies[[#This Row],[budget_mill]])</f>
        <v>400</v>
      </c>
      <c r="W8" s="3">
        <f>IF(Movies[[#This Row],[currency2]]="USD",Movies[[#This Row],[Revenue_mill]]*80,Movies[[#This Row],[Revenue_mill]])</f>
        <v>2000</v>
      </c>
    </row>
    <row r="9" spans="1:2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  <c r="T9">
        <f>IF(Movies[[#This Row],[unit2]]="Billions",Movies[[#This Row],[budget2]]*1000,Movies[[#This Row],[budget2]])</f>
        <v>550</v>
      </c>
      <c r="U9">
        <f>IF(Movies[[#This Row],[unit2]]="Billions",Movies[[#This Row],[revenue2]]*1000,Movies[[#This Row],[revenue2]])</f>
        <v>4000</v>
      </c>
      <c r="V9" s="3">
        <f>IF(Movies[[#This Row],[currency2]]="USD",Movies[[#This Row],[budget_mill]]*80,Movies[[#This Row],[budget_mill]])</f>
        <v>550</v>
      </c>
      <c r="W9" s="3">
        <f>IF(Movies[[#This Row],[currency2]]="USD",Movies[[#This Row],[Revenue_mill]]*80,Movies[[#This Row],[Revenue_mill]])</f>
        <v>4000</v>
      </c>
    </row>
    <row r="10" spans="1:2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  <c r="T10">
        <f>IF(Movies[[#This Row],[unit2]]="Billions",Movies[[#This Row],[budget2]]*1000,Movies[[#This Row],[budget2]])</f>
        <v>390</v>
      </c>
      <c r="U10">
        <f>IF(Movies[[#This Row],[unit2]]="Billions",Movies[[#This Row],[revenue2]]*1000,Movies[[#This Row],[revenue2]])</f>
        <v>1360</v>
      </c>
      <c r="V10" s="3">
        <f>IF(Movies[[#This Row],[currency2]]="USD",Movies[[#This Row],[budget_mill]]*80,Movies[[#This Row],[budget_mill]])</f>
        <v>390</v>
      </c>
      <c r="W10" s="3">
        <f>IF(Movies[[#This Row],[currency2]]="USD",Movies[[#This Row],[Revenue_mill]]*80,Movies[[#This Row],[Revenue_mill]])</f>
        <v>1360</v>
      </c>
    </row>
    <row r="11" spans="1:2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  <c r="T11">
        <f>IF(Movies[[#This Row],[unit2]]="Billions",Movies[[#This Row],[budget2]]*1000,Movies[[#This Row],[budget2]])</f>
        <v>1400</v>
      </c>
      <c r="U11">
        <f>IF(Movies[[#This Row],[unit2]]="Billions",Movies[[#This Row],[revenue2]]*1000,Movies[[#This Row],[revenue2]])</f>
        <v>3500</v>
      </c>
      <c r="V11" s="3">
        <f>IF(Movies[[#This Row],[currency2]]="USD",Movies[[#This Row],[budget_mill]]*80,Movies[[#This Row],[budget_mill]])</f>
        <v>1400</v>
      </c>
      <c r="W11" s="3">
        <f>IF(Movies[[#This Row],[currency2]]="USD",Movies[[#This Row],[Revenue_mill]]*80,Movies[[#This Row],[Revenue_mill]])</f>
        <v>3500</v>
      </c>
    </row>
    <row r="12" spans="1:2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  <c r="T12">
        <f>IF(Movies[[#This Row],[unit2]]="Billions",Movies[[#This Row],[budget2]]*1000,Movies[[#This Row],[budget2]])</f>
        <v>25</v>
      </c>
      <c r="U12">
        <f>IF(Movies[[#This Row],[unit2]]="Billions",Movies[[#This Row],[revenue2]]*1000,Movies[[#This Row],[revenue2]])</f>
        <v>73.3</v>
      </c>
      <c r="V12" s="3">
        <f>IF(Movies[[#This Row],[currency2]]="USD",Movies[[#This Row],[budget_mill]]*80,Movies[[#This Row],[budget_mill]])</f>
        <v>2000</v>
      </c>
      <c r="W12" s="3">
        <f>IF(Movies[[#This Row],[currency2]]="USD",Movies[[#This Row],[Revenue_mill]]*80,Movies[[#This Row],[Revenue_mill]])</f>
        <v>5864</v>
      </c>
    </row>
    <row r="13" spans="1:2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  <c r="T13" t="str">
        <f>IF(Movies[[#This Row],[unit2]]="Billions",Movies[[#This Row],[budget2]]*1000,Movies[[#This Row],[budget2]])</f>
        <v>Not Avaliable</v>
      </c>
      <c r="U13" t="str">
        <f>IF(Movies[[#This Row],[unit2]]="Billions",Movies[[#This Row],[revenue2]]*1000,Movies[[#This Row],[revenue2]])</f>
        <v>Not Avaliable</v>
      </c>
      <c r="V13" s="3" t="str">
        <f>IF(Movies[[#This Row],[currency2]]="USD",Movies[[#This Row],[budget_mill]]*80,Movies[[#This Row],[budget_mill]])</f>
        <v>Not Avaliable</v>
      </c>
      <c r="W13" s="3" t="str">
        <f>IF(Movies[[#This Row],[currency2]]="USD",Movies[[#This Row],[Revenue_mill]]*80,Movies[[#This Row],[Revenue_mill]])</f>
        <v>Not Avaliable</v>
      </c>
    </row>
    <row r="14" spans="1:2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  <c r="T14">
        <f>IF(Movies[[#This Row],[unit2]]="Billions",Movies[[#This Row],[budget2]]*1000,Movies[[#This Row],[budget2]])</f>
        <v>165</v>
      </c>
      <c r="U14">
        <f>IF(Movies[[#This Row],[unit2]]="Billions",Movies[[#This Row],[revenue2]]*1000,Movies[[#This Row],[revenue2]])</f>
        <v>701.8</v>
      </c>
      <c r="V14" s="3">
        <f>IF(Movies[[#This Row],[currency2]]="USD",Movies[[#This Row],[budget_mill]]*80,Movies[[#This Row],[budget_mill]])</f>
        <v>13200</v>
      </c>
      <c r="W14" s="3">
        <f>IF(Movies[[#This Row],[currency2]]="USD",Movies[[#This Row],[Revenue_mill]]*80,Movies[[#This Row],[Revenue_mill]])</f>
        <v>56144</v>
      </c>
    </row>
    <row r="15" spans="1:2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  <c r="T15">
        <f>IF(Movies[[#This Row],[unit2]]="Billions",Movies[[#This Row],[budget2]]*1000,Movies[[#This Row],[budget2]])</f>
        <v>55</v>
      </c>
      <c r="U15">
        <f>IF(Movies[[#This Row],[unit2]]="Billions",Movies[[#This Row],[revenue2]]*1000,Movies[[#This Row],[revenue2]])</f>
        <v>307.10000000000002</v>
      </c>
      <c r="V15" s="3">
        <f>IF(Movies[[#This Row],[currency2]]="USD",Movies[[#This Row],[budget_mill]]*80,Movies[[#This Row],[budget_mill]])</f>
        <v>4400</v>
      </c>
      <c r="W15" s="3">
        <f>IF(Movies[[#This Row],[currency2]]="USD",Movies[[#This Row],[Revenue_mill]]*80,Movies[[#This Row],[Revenue_mill]])</f>
        <v>24568</v>
      </c>
    </row>
    <row r="16" spans="1:2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  <c r="T16">
        <f>IF(Movies[[#This Row],[unit2]]="Billions",Movies[[#This Row],[budget2]]*1000,Movies[[#This Row],[budget2]])</f>
        <v>103</v>
      </c>
      <c r="U16">
        <f>IF(Movies[[#This Row],[unit2]]="Billions",Movies[[#This Row],[revenue2]]*1000,Movies[[#This Row],[revenue2]])</f>
        <v>460.5</v>
      </c>
      <c r="V16" s="3">
        <f>IF(Movies[[#This Row],[currency2]]="USD",Movies[[#This Row],[budget_mill]]*80,Movies[[#This Row],[budget_mill]])</f>
        <v>8240</v>
      </c>
      <c r="W16" s="3">
        <f>IF(Movies[[#This Row],[currency2]]="USD",Movies[[#This Row],[Revenue_mill]]*80,Movies[[#This Row],[Revenue_mill]])</f>
        <v>36840</v>
      </c>
    </row>
    <row r="17" spans="1:23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  <c r="T17">
        <f>IF(Movies[[#This Row],[unit2]]="Billions",Movies[[#This Row],[budget2]]*1000,Movies[[#This Row],[budget2]])</f>
        <v>200</v>
      </c>
      <c r="U17">
        <f>IF(Movies[[#This Row],[unit2]]="Billions",Movies[[#This Row],[revenue2]]*1000,Movies[[#This Row],[revenue2]])</f>
        <v>2202</v>
      </c>
      <c r="V17" s="3">
        <f>IF(Movies[[#This Row],[currency2]]="USD",Movies[[#This Row],[budget_mill]]*80,Movies[[#This Row],[budget_mill]])</f>
        <v>16000</v>
      </c>
      <c r="W17" s="3">
        <f>IF(Movies[[#This Row],[currency2]]="USD",Movies[[#This Row],[Revenue_mill]]*80,Movies[[#This Row],[Revenue_mill]])</f>
        <v>176160</v>
      </c>
    </row>
    <row r="18" spans="1:23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  <c r="T18">
        <f>IF(Movies[[#This Row],[unit2]]="Billions",Movies[[#This Row],[budget2]]*1000,Movies[[#This Row],[budget2]])</f>
        <v>3.18</v>
      </c>
      <c r="U18">
        <f>IF(Movies[[#This Row],[unit2]]="Billions",Movies[[#This Row],[revenue2]]*1000,Movies[[#This Row],[revenue2]])</f>
        <v>3.3</v>
      </c>
      <c r="V18" s="3">
        <f>IF(Movies[[#This Row],[currency2]]="USD",Movies[[#This Row],[budget_mill]]*80,Movies[[#This Row],[budget_mill]])</f>
        <v>254.4</v>
      </c>
      <c r="W18" s="3">
        <f>IF(Movies[[#This Row],[currency2]]="USD",Movies[[#This Row],[Revenue_mill]]*80,Movies[[#This Row],[Revenue_mill]])</f>
        <v>264</v>
      </c>
    </row>
    <row r="19" spans="1:23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  <c r="T19">
        <f>IF(Movies[[#This Row],[unit2]]="Billions",Movies[[#This Row],[budget2]]*1000,Movies[[#This Row],[budget2]])</f>
        <v>237</v>
      </c>
      <c r="U19">
        <f>IF(Movies[[#This Row],[unit2]]="Billions",Movies[[#This Row],[revenue2]]*1000,Movies[[#This Row],[revenue2]])</f>
        <v>2847</v>
      </c>
      <c r="V19" s="3">
        <f>IF(Movies[[#This Row],[currency2]]="USD",Movies[[#This Row],[budget_mill]]*80,Movies[[#This Row],[budget_mill]])</f>
        <v>18960</v>
      </c>
      <c r="W19" s="3">
        <f>IF(Movies[[#This Row],[currency2]]="USD",Movies[[#This Row],[Revenue_mill]]*80,Movies[[#This Row],[Revenue_mill]])</f>
        <v>227760</v>
      </c>
    </row>
    <row r="20" spans="1:23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  <c r="T20">
        <f>IF(Movies[[#This Row],[unit2]]="Billions",Movies[[#This Row],[budget2]]*1000,Movies[[#This Row],[budget2]])</f>
        <v>7.2</v>
      </c>
      <c r="U20">
        <f>IF(Movies[[#This Row],[unit2]]="Billions",Movies[[#This Row],[revenue2]]*1000,Movies[[#This Row],[revenue2]])</f>
        <v>291</v>
      </c>
      <c r="V20" s="3">
        <f>IF(Movies[[#This Row],[currency2]]="USD",Movies[[#This Row],[budget_mill]]*80,Movies[[#This Row],[budget_mill]])</f>
        <v>576</v>
      </c>
      <c r="W20" s="3">
        <f>IF(Movies[[#This Row],[currency2]]="USD",Movies[[#This Row],[Revenue_mill]]*80,Movies[[#This Row],[Revenue_mill]])</f>
        <v>23280</v>
      </c>
    </row>
    <row r="21" spans="1:23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  <c r="T21">
        <f>IF(Movies[[#This Row],[unit2]]="Billions",Movies[[#This Row],[budget2]]*1000,Movies[[#This Row],[budget2]])</f>
        <v>185</v>
      </c>
      <c r="U21">
        <f>IF(Movies[[#This Row],[unit2]]="Billions",Movies[[#This Row],[revenue2]]*1000,Movies[[#This Row],[revenue2]])</f>
        <v>1006</v>
      </c>
      <c r="V21" s="3">
        <f>IF(Movies[[#This Row],[currency2]]="USD",Movies[[#This Row],[budget_mill]]*80,Movies[[#This Row],[budget_mill]])</f>
        <v>14800</v>
      </c>
      <c r="W21" s="3">
        <f>IF(Movies[[#This Row],[currency2]]="USD",Movies[[#This Row],[Revenue_mill]]*80,Movies[[#This Row],[Revenue_mill]])</f>
        <v>80480</v>
      </c>
    </row>
    <row r="22" spans="1:23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  <c r="T22">
        <f>IF(Movies[[#This Row],[unit2]]="Billions",Movies[[#This Row],[budget2]]*1000,Movies[[#This Row],[budget2]])</f>
        <v>22</v>
      </c>
      <c r="U22">
        <f>IF(Movies[[#This Row],[unit2]]="Billions",Movies[[#This Row],[revenue2]]*1000,Movies[[#This Row],[revenue2]])</f>
        <v>322.2</v>
      </c>
      <c r="V22" s="3">
        <f>IF(Movies[[#This Row],[currency2]]="USD",Movies[[#This Row],[budget_mill]]*80,Movies[[#This Row],[budget_mill]])</f>
        <v>1760</v>
      </c>
      <c r="W22" s="3">
        <f>IF(Movies[[#This Row],[currency2]]="USD",Movies[[#This Row],[Revenue_mill]]*80,Movies[[#This Row],[Revenue_mill]])</f>
        <v>25776</v>
      </c>
    </row>
    <row r="23" spans="1:23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  <c r="T23">
        <f>IF(Movies[[#This Row],[unit2]]="Billions",Movies[[#This Row],[budget2]]*1000,Movies[[#This Row],[budget2]])</f>
        <v>63</v>
      </c>
      <c r="U23">
        <f>IF(Movies[[#This Row],[unit2]]="Billions",Movies[[#This Row],[revenue2]]*1000,Movies[[#This Row],[revenue2]])</f>
        <v>1046</v>
      </c>
      <c r="V23" s="3">
        <f>IF(Movies[[#This Row],[currency2]]="USD",Movies[[#This Row],[budget_mill]]*80,Movies[[#This Row],[budget_mill]])</f>
        <v>5040</v>
      </c>
      <c r="W23" s="3">
        <f>IF(Movies[[#This Row],[currency2]]="USD",Movies[[#This Row],[Revenue_mill]]*80,Movies[[#This Row],[Revenue_mill]])</f>
        <v>83680</v>
      </c>
    </row>
    <row r="24" spans="1:23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  <c r="T24">
        <f>IF(Movies[[#This Row],[unit2]]="Billions",Movies[[#This Row],[budget2]]*1000,Movies[[#This Row],[budget2]])</f>
        <v>15.5</v>
      </c>
      <c r="U24">
        <f>IF(Movies[[#This Row],[unit2]]="Billions",Movies[[#This Row],[revenue2]]*1000,Movies[[#This Row],[revenue2]])</f>
        <v>263.10000000000002</v>
      </c>
      <c r="V24" s="3">
        <f>IF(Movies[[#This Row],[currency2]]="USD",Movies[[#This Row],[budget_mill]]*80,Movies[[#This Row],[budget_mill]])</f>
        <v>1240</v>
      </c>
      <c r="W24" s="3">
        <f>IF(Movies[[#This Row],[currency2]]="USD",Movies[[#This Row],[Revenue_mill]]*80,Movies[[#This Row],[Revenue_mill]])</f>
        <v>21048</v>
      </c>
    </row>
    <row r="25" spans="1:23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  <c r="T25">
        <f>IF(Movies[[#This Row],[unit2]]="Billions",Movies[[#This Row],[budget2]]*1000,Movies[[#This Row],[budget2]])</f>
        <v>400</v>
      </c>
      <c r="U25">
        <f>IF(Movies[[#This Row],[unit2]]="Billions",Movies[[#This Row],[revenue2]]*1000,Movies[[#This Row],[revenue2]])</f>
        <v>2798</v>
      </c>
      <c r="V25" s="3">
        <f>IF(Movies[[#This Row],[currency2]]="USD",Movies[[#This Row],[budget_mill]]*80,Movies[[#This Row],[budget_mill]])</f>
        <v>32000</v>
      </c>
      <c r="W25" s="3">
        <f>IF(Movies[[#This Row],[currency2]]="USD",Movies[[#This Row],[Revenue_mill]]*80,Movies[[#This Row],[Revenue_mill]])</f>
        <v>223840</v>
      </c>
    </row>
    <row r="26" spans="1:23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  <c r="T26">
        <f>IF(Movies[[#This Row],[unit2]]="Billions",Movies[[#This Row],[budget2]]*1000,Movies[[#This Row],[budget2]])</f>
        <v>400</v>
      </c>
      <c r="U26">
        <f>IF(Movies[[#This Row],[unit2]]="Billions",Movies[[#This Row],[revenue2]]*1000,Movies[[#This Row],[revenue2]])</f>
        <v>2048</v>
      </c>
      <c r="V26" s="3">
        <f>IF(Movies[[#This Row],[currency2]]="USD",Movies[[#This Row],[budget_mill]]*80,Movies[[#This Row],[budget_mill]])</f>
        <v>32000</v>
      </c>
      <c r="W26" s="3">
        <f>IF(Movies[[#This Row],[currency2]]="USD",Movies[[#This Row],[Revenue_mill]]*80,Movies[[#This Row],[Revenue_mill]])</f>
        <v>163840</v>
      </c>
    </row>
    <row r="27" spans="1:23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  <c r="T27">
        <f>IF(Movies[[#This Row],[unit2]]="Billions",Movies[[#This Row],[budget2]]*1000,Movies[[#This Row],[budget2]])</f>
        <v>70</v>
      </c>
      <c r="U27">
        <f>IF(Movies[[#This Row],[unit2]]="Billions",Movies[[#This Row],[revenue2]]*1000,Movies[[#This Row],[revenue2]])</f>
        <v>100</v>
      </c>
      <c r="V27" s="3">
        <f>IF(Movies[[#This Row],[currency2]]="USD",Movies[[#This Row],[budget_mill]]*80,Movies[[#This Row],[budget_mill]])</f>
        <v>70</v>
      </c>
      <c r="W27" s="3">
        <f>IF(Movies[[#This Row],[currency2]]="USD",Movies[[#This Row],[Revenue_mill]]*80,Movies[[#This Row],[Revenue_mill]])</f>
        <v>100</v>
      </c>
    </row>
    <row r="28" spans="1:23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  <c r="T28">
        <f>IF(Movies[[#This Row],[unit2]]="Billions",Movies[[#This Row],[budget2]]*1000,Movies[[#This Row],[budget2]])</f>
        <v>120</v>
      </c>
      <c r="U28">
        <f>IF(Movies[[#This Row],[unit2]]="Billions",Movies[[#This Row],[revenue2]]*1000,Movies[[#This Row],[revenue2]])</f>
        <v>1350</v>
      </c>
      <c r="V28" s="3">
        <f>IF(Movies[[#This Row],[currency2]]="USD",Movies[[#This Row],[budget_mill]]*80,Movies[[#This Row],[budget_mill]])</f>
        <v>120</v>
      </c>
      <c r="W28" s="3">
        <f>IF(Movies[[#This Row],[currency2]]="USD",Movies[[#This Row],[Revenue_mill]]*80,Movies[[#This Row],[Revenue_mill]])</f>
        <v>1350</v>
      </c>
    </row>
    <row r="29" spans="1:23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  <c r="T29">
        <f>IF(Movies[[#This Row],[unit2]]="Billions",Movies[[#This Row],[budget2]]*1000,Movies[[#This Row],[budget2]])</f>
        <v>100</v>
      </c>
      <c r="U29">
        <f>IF(Movies[[#This Row],[unit2]]="Billions",Movies[[#This Row],[revenue2]]*1000,Movies[[#This Row],[revenue2]])</f>
        <v>410</v>
      </c>
      <c r="V29" s="3">
        <f>IF(Movies[[#This Row],[currency2]]="USD",Movies[[#This Row],[budget_mill]]*80,Movies[[#This Row],[budget_mill]])</f>
        <v>100</v>
      </c>
      <c r="W29" s="3">
        <f>IF(Movies[[#This Row],[currency2]]="USD",Movies[[#This Row],[Revenue_mill]]*80,Movies[[#This Row],[Revenue_mill]])</f>
        <v>410</v>
      </c>
    </row>
    <row r="30" spans="1:23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  <c r="T30">
        <f>IF(Movies[[#This Row],[unit2]]="Billions",Movies[[#This Row],[budget2]]*1000,Movies[[#This Row],[budget2]])</f>
        <v>850</v>
      </c>
      <c r="U30">
        <f>IF(Movies[[#This Row],[unit2]]="Billions",Movies[[#This Row],[revenue2]]*1000,Movies[[#This Row],[revenue2]])</f>
        <v>8540</v>
      </c>
      <c r="V30" s="3">
        <f>IF(Movies[[#This Row],[currency2]]="USD",Movies[[#This Row],[budget_mill]]*80,Movies[[#This Row],[budget_mill]])</f>
        <v>850</v>
      </c>
      <c r="W30" s="3">
        <f>IF(Movies[[#This Row],[currency2]]="USD",Movies[[#This Row],[Revenue_mill]]*80,Movies[[#This Row],[Revenue_mill]])</f>
        <v>8540</v>
      </c>
    </row>
    <row r="31" spans="1:23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  <c r="T31">
        <f>IF(Movies[[#This Row],[unit2]]="Billions",Movies[[#This Row],[budget2]]*1000,Movies[[#This Row],[budget2]])</f>
        <v>1000</v>
      </c>
      <c r="U31">
        <f>IF(Movies[[#This Row],[unit2]]="Billions",Movies[[#This Row],[revenue2]]*1000,Movies[[#This Row],[revenue2]])</f>
        <v>5900</v>
      </c>
      <c r="V31" s="3">
        <f>IF(Movies[[#This Row],[currency2]]="USD",Movies[[#This Row],[budget_mill]]*80,Movies[[#This Row],[budget_mill]])</f>
        <v>1000</v>
      </c>
      <c r="W31" s="3">
        <f>IF(Movies[[#This Row],[currency2]]="USD",Movies[[#This Row],[Revenue_mill]]*80,Movies[[#This Row],[Revenue_mill]])</f>
        <v>5900</v>
      </c>
    </row>
    <row r="32" spans="1:23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  <c r="T32">
        <f>IF(Movies[[#This Row],[unit2]]="Billions",Movies[[#This Row],[budget2]]*1000,Movies[[#This Row],[budget2]])</f>
        <v>2000</v>
      </c>
      <c r="U32">
        <f>IF(Movies[[#This Row],[unit2]]="Billions",Movies[[#This Row],[revenue2]]*1000,Movies[[#This Row],[revenue2]])</f>
        <v>3600</v>
      </c>
      <c r="V32" s="3">
        <f>IF(Movies[[#This Row],[currency2]]="USD",Movies[[#This Row],[budget_mill]]*80,Movies[[#This Row],[budget_mill]])</f>
        <v>2000</v>
      </c>
      <c r="W32" s="3">
        <f>IF(Movies[[#This Row],[currency2]]="USD",Movies[[#This Row],[Revenue_mill]]*80,Movies[[#This Row],[Revenue_mill]])</f>
        <v>3600</v>
      </c>
    </row>
    <row r="33" spans="1:23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  <c r="T33">
        <f>IF(Movies[[#This Row],[unit2]]="Billions",Movies[[#This Row],[budget2]]*1000,Movies[[#This Row],[budget2]])</f>
        <v>5500</v>
      </c>
      <c r="U33">
        <f>IF(Movies[[#This Row],[unit2]]="Billions",Movies[[#This Row],[revenue2]]*1000,Movies[[#This Row],[revenue2]])</f>
        <v>12000</v>
      </c>
      <c r="V33" s="3">
        <f>IF(Movies[[#This Row],[currency2]]="USD",Movies[[#This Row],[budget_mill]]*80,Movies[[#This Row],[budget_mill]])</f>
        <v>5500</v>
      </c>
      <c r="W33" s="3">
        <f>IF(Movies[[#This Row],[currency2]]="USD",Movies[[#This Row],[Revenue_mill]]*80,Movies[[#This Row],[Revenue_mill]])</f>
        <v>12000</v>
      </c>
    </row>
    <row r="34" spans="1:23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  <c r="T34">
        <f>IF(Movies[[#This Row],[unit2]]="Billions",Movies[[#This Row],[budget2]]*1000,Movies[[#This Row],[budget2]])</f>
        <v>1800</v>
      </c>
      <c r="U34">
        <f>IF(Movies[[#This Row],[unit2]]="Billions",Movies[[#This Row],[revenue2]]*1000,Movies[[#This Row],[revenue2]])</f>
        <v>6500</v>
      </c>
      <c r="V34" s="3">
        <f>IF(Movies[[#This Row],[currency2]]="USD",Movies[[#This Row],[budget_mill]]*80,Movies[[#This Row],[budget_mill]])</f>
        <v>1800</v>
      </c>
      <c r="W34" s="3">
        <f>IF(Movies[[#This Row],[currency2]]="USD",Movies[[#This Row],[Revenue_mill]]*80,Movies[[#This Row],[Revenue_mill]])</f>
        <v>6500</v>
      </c>
    </row>
    <row r="35" spans="1:23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  <c r="T35">
        <f>IF(Movies[[#This Row],[unit2]]="Billions",Movies[[#This Row],[budget2]]*1000,Movies[[#This Row],[budget2]])</f>
        <v>250</v>
      </c>
      <c r="U35">
        <f>IF(Movies[[#This Row],[unit2]]="Billions",Movies[[#This Row],[revenue2]]*1000,Movies[[#This Row],[revenue2]])</f>
        <v>3409</v>
      </c>
      <c r="V35" s="3">
        <f>IF(Movies[[#This Row],[currency2]]="USD",Movies[[#This Row],[budget_mill]]*80,Movies[[#This Row],[budget_mill]])</f>
        <v>250</v>
      </c>
      <c r="W35" s="3">
        <f>IF(Movies[[#This Row],[currency2]]="USD",Movies[[#This Row],[Revenue_mill]]*80,Movies[[#This Row],[Revenue_mill]])</f>
        <v>3409</v>
      </c>
    </row>
    <row r="36" spans="1:23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  <c r="T36">
        <f>IF(Movies[[#This Row],[unit2]]="Billions",Movies[[#This Row],[budget2]]*1000,Movies[[#This Row],[budget2]])</f>
        <v>900</v>
      </c>
      <c r="U36">
        <f>IF(Movies[[#This Row],[unit2]]="Billions",Movies[[#This Row],[revenue2]]*1000,Movies[[#This Row],[revenue2]])</f>
        <v>11690</v>
      </c>
      <c r="V36" s="3">
        <f>IF(Movies[[#This Row],[currency2]]="USD",Movies[[#This Row],[budget_mill]]*80,Movies[[#This Row],[budget_mill]])</f>
        <v>900</v>
      </c>
      <c r="W36" s="3">
        <f>IF(Movies[[#This Row],[currency2]]="USD",Movies[[#This Row],[Revenue_mill]]*80,Movies[[#This Row],[Revenue_mill]])</f>
        <v>11690</v>
      </c>
    </row>
    <row r="37" spans="1:23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  <c r="T37">
        <f>IF(Movies[[#This Row],[unit2]]="Billions",Movies[[#This Row],[budget2]]*1000,Movies[[#This Row],[budget2]])</f>
        <v>216.7</v>
      </c>
      <c r="U37">
        <f>IF(Movies[[#This Row],[unit2]]="Billions",Movies[[#This Row],[revenue2]]*1000,Movies[[#This Row],[revenue2]])</f>
        <v>370.6</v>
      </c>
      <c r="V37" s="3">
        <f>IF(Movies[[#This Row],[currency2]]="USD",Movies[[#This Row],[budget_mill]]*80,Movies[[#This Row],[budget_mill]])</f>
        <v>17336</v>
      </c>
      <c r="W37" s="3">
        <f>IF(Movies[[#This Row],[currency2]]="USD",Movies[[#This Row],[Revenue_mill]]*80,Movies[[#This Row],[Revenue_mill]])</f>
        <v>29648</v>
      </c>
    </row>
    <row r="38" spans="1:23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  <c r="T38">
        <f>IF(Movies[[#This Row],[unit2]]="Billions",Movies[[#This Row],[budget2]]*1000,Movies[[#This Row],[budget2]])</f>
        <v>177</v>
      </c>
      <c r="U38">
        <f>IF(Movies[[#This Row],[unit2]]="Billions",Movies[[#This Row],[revenue2]]*1000,Movies[[#This Row],[revenue2]])</f>
        <v>714.4</v>
      </c>
      <c r="V38" s="3">
        <f>IF(Movies[[#This Row],[currency2]]="USD",Movies[[#This Row],[budget_mill]]*80,Movies[[#This Row],[budget_mill]])</f>
        <v>14160</v>
      </c>
      <c r="W38" s="3">
        <f>IF(Movies[[#This Row],[currency2]]="USD",Movies[[#This Row],[Revenue_mill]]*80,Movies[[#This Row],[Revenue_mill]])</f>
        <v>57152</v>
      </c>
    </row>
    <row r="39" spans="1:23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  <c r="T39">
        <f>IF(Movies[[#This Row],[unit2]]="Billions",Movies[[#This Row],[budget2]]*1000,Movies[[#This Row],[budget2]])</f>
        <v>1800</v>
      </c>
      <c r="U39">
        <f>IF(Movies[[#This Row],[unit2]]="Billions",Movies[[#This Row],[revenue2]]*1000,Movies[[#This Row],[revenue2]])</f>
        <v>3100</v>
      </c>
      <c r="V39" s="3">
        <f>IF(Movies[[#This Row],[currency2]]="USD",Movies[[#This Row],[budget_mill]]*80,Movies[[#This Row],[budget_mill]])</f>
        <v>1800</v>
      </c>
      <c r="W39" s="3">
        <f>IF(Movies[[#This Row],[currency2]]="USD",Movies[[#This Row],[Revenue_mill]]*80,Movies[[#This Row],[Revenue_mill]])</f>
        <v>3100</v>
      </c>
    </row>
    <row r="40" spans="1:23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  <c r="T40">
        <f>IF(Movies[[#This Row],[unit2]]="Billions",Movies[[#This Row],[budget2]]*1000,Movies[[#This Row],[budget2]])</f>
        <v>500</v>
      </c>
      <c r="U40">
        <f>IF(Movies[[#This Row],[unit2]]="Billions",Movies[[#This Row],[revenue2]]*1000,Movies[[#This Row],[revenue2]])</f>
        <v>950</v>
      </c>
      <c r="V40" s="3">
        <f>IF(Movies[[#This Row],[currency2]]="USD",Movies[[#This Row],[budget_mill]]*80,Movies[[#This Row],[budget_mill]])</f>
        <v>500</v>
      </c>
      <c r="W40" s="3">
        <f>IF(Movies[[#This Row],[currency2]]="USD",Movies[[#This Row],[Revenue_mill]]*80,Movies[[#This Row],[Revenue_mill]])</f>
        <v>950</v>
      </c>
    </row>
    <row r="43" spans="1:23" x14ac:dyDescent="0.2">
      <c r="V43" s="4" t="s">
        <v>175</v>
      </c>
      <c r="W43" s="4" t="s">
        <v>176</v>
      </c>
    </row>
    <row r="44" spans="1:23" x14ac:dyDescent="0.2">
      <c r="V44" s="5">
        <f>SUM(Movies[Budget_mill_INR])</f>
        <v>264196.40000000002</v>
      </c>
      <c r="W44" s="5">
        <f>SUM(Movies[Revenue_mill_INR])</f>
        <v>1567141</v>
      </c>
    </row>
    <row r="46" spans="1:23" x14ac:dyDescent="0.2">
      <c r="V46" t="s">
        <v>177</v>
      </c>
      <c r="W46">
        <f>COUNT(Movies[movie_id])</f>
        <v>39</v>
      </c>
    </row>
    <row r="47" spans="1:23" x14ac:dyDescent="0.2">
      <c r="V47" t="s">
        <v>178</v>
      </c>
      <c r="W47">
        <f>COUNTIF(Movies[industry],"Bollywood")</f>
        <v>18</v>
      </c>
    </row>
    <row r="48" spans="1:23" x14ac:dyDescent="0.2">
      <c r="V48" t="s">
        <v>180</v>
      </c>
      <c r="W48" s="5">
        <f>SUMIF(Movies[industry],"Bollywood",Movies[Revenue_mill_INR])</f>
        <v>80909</v>
      </c>
    </row>
    <row r="49" spans="22:23" x14ac:dyDescent="0.2">
      <c r="V49" t="s">
        <v>179</v>
      </c>
      <c r="W49" s="5">
        <f>W48/W47</f>
        <v>4494.9444444444443</v>
      </c>
    </row>
    <row r="50" spans="22:23" x14ac:dyDescent="0.2">
      <c r="V50" t="s">
        <v>181</v>
      </c>
      <c r="W50" s="6">
        <f>W48/W44</f>
        <v>5.1628411227834639E-2</v>
      </c>
    </row>
  </sheetData>
  <phoneticPr fontId="3" type="noConversion"/>
  <conditionalFormatting sqref="A2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3BBD-4347-9747-905E-8242DFFA7228}">
  <dimension ref="A1:B7"/>
  <sheetViews>
    <sheetView tabSelected="1" workbookViewId="0">
      <selection activeCell="F18" sqref="F18"/>
    </sheetView>
  </sheetViews>
  <sheetFormatPr baseColWidth="10" defaultRowHeight="15" x14ac:dyDescent="0.2"/>
  <sheetData>
    <row r="1" spans="1:2" x14ac:dyDescent="0.2">
      <c r="A1" t="s">
        <v>182</v>
      </c>
      <c r="B1" t="s">
        <v>183</v>
      </c>
    </row>
    <row r="2" spans="1:2" x14ac:dyDescent="0.2">
      <c r="A2" t="s">
        <v>184</v>
      </c>
    </row>
    <row r="3" spans="1:2" x14ac:dyDescent="0.2">
      <c r="A3" t="s">
        <v>185</v>
      </c>
    </row>
    <row r="4" spans="1:2" x14ac:dyDescent="0.2">
      <c r="A4" t="s">
        <v>186</v>
      </c>
    </row>
    <row r="5" spans="1:2" x14ac:dyDescent="0.2">
      <c r="A5" t="s">
        <v>187</v>
      </c>
    </row>
    <row r="6" spans="1:2" x14ac:dyDescent="0.2">
      <c r="A6" t="s">
        <v>188</v>
      </c>
    </row>
    <row r="7" spans="1:2" x14ac:dyDescent="0.2">
      <c r="A7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movies</vt:lpstr>
      <vt:lpstr>financials</vt:lpstr>
      <vt:lpstr>actors</vt:lpstr>
      <vt:lpstr>movie_actor</vt:lpstr>
      <vt:lpstr>languages</vt:lpstr>
      <vt:lpstr>Sheet1</vt:lpstr>
      <vt:lpstr>Sheet2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2024-03-15T00:52:31Z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