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Movies_DB/"/>
    </mc:Choice>
  </mc:AlternateContent>
  <xr:revisionPtr revIDLastSave="186" documentId="13_ncr:1_{003C6DE2-9C34-4C76-93DE-71AEC1AF9F7A}" xr6:coauthVersionLast="47" xr6:coauthVersionMax="47" xr10:uidLastSave="{B47463AC-3531-F241-978F-13BFAEDCF848}"/>
  <bookViews>
    <workbookView xWindow="0" yWindow="500" windowWidth="38400" windowHeight="1988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/>
  <c r="S5" i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 s="1"/>
  <c r="S11" i="1" a="1"/>
  <c r="S11" i="1" s="1"/>
  <c r="S12" i="1" a="1"/>
  <c r="S12" i="1"/>
  <c r="S13" i="1" a="1"/>
  <c r="S13" i="1" s="1"/>
  <c r="S14" i="1" a="1"/>
  <c r="S14" i="1" s="1"/>
  <c r="S15" i="1" a="1"/>
  <c r="S15" i="1" s="1"/>
  <c r="S16" i="1" a="1"/>
  <c r="S16" i="1"/>
  <c r="S17" i="1" a="1"/>
  <c r="S17" i="1" s="1"/>
  <c r="S18" i="1" a="1"/>
  <c r="S18" i="1" s="1"/>
  <c r="S19" i="1" a="1"/>
  <c r="S19" i="1" s="1"/>
  <c r="S20" i="1" a="1"/>
  <c r="S20" i="1"/>
  <c r="S21" i="1" a="1"/>
  <c r="S21" i="1" s="1"/>
  <c r="S22" i="1" a="1"/>
  <c r="S22" i="1" s="1"/>
  <c r="S23" i="1" a="1"/>
  <c r="S23" i="1" s="1"/>
  <c r="S24" i="1" a="1"/>
  <c r="S24" i="1"/>
  <c r="S25" i="1" a="1"/>
  <c r="S25" i="1" s="1"/>
  <c r="S26" i="1" a="1"/>
  <c r="S26" i="1" s="1"/>
  <c r="S27" i="1" a="1"/>
  <c r="S27" i="1" s="1"/>
  <c r="S28" i="1" a="1"/>
  <c r="S28" i="1"/>
  <c r="S29" i="1" a="1"/>
  <c r="S29" i="1" s="1"/>
  <c r="S30" i="1" a="1"/>
  <c r="S30" i="1" s="1"/>
  <c r="S31" i="1" a="1"/>
  <c r="S31" i="1" s="1"/>
  <c r="S32" i="1" a="1"/>
  <c r="S32" i="1"/>
  <c r="S33" i="1" a="1"/>
  <c r="S33" i="1" s="1"/>
  <c r="S34" i="1" a="1"/>
  <c r="S34" i="1" s="1"/>
  <c r="S35" i="1" a="1"/>
  <c r="S35" i="1" s="1"/>
  <c r="S36" i="1" a="1"/>
  <c r="S36" i="1"/>
  <c r="S37" i="1" a="1"/>
  <c r="S37" i="1" s="1"/>
  <c r="S38" i="1" a="1"/>
  <c r="S38" i="1" s="1"/>
  <c r="S39" i="1" a="1"/>
  <c r="S39" i="1" s="1"/>
  <c r="S40" i="1" a="1"/>
  <c r="S40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/>
  <c r="R14" i="1" a="1"/>
  <c r="R14" i="1" s="1"/>
  <c r="R15" i="1" a="1"/>
  <c r="R15" i="1" s="1"/>
  <c r="R16" i="1" a="1"/>
  <c r="R16" i="1" s="1"/>
  <c r="R17" i="1" a="1"/>
  <c r="R17" i="1" s="1"/>
  <c r="R18" i="1" a="1"/>
  <c r="R18" i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/>
  <c r="R30" i="1" a="1"/>
  <c r="R30" i="1" s="1"/>
  <c r="R31" i="1" a="1"/>
  <c r="R31" i="1" s="1"/>
  <c r="R32" i="1" a="1"/>
  <c r="R32" i="1" s="1"/>
  <c r="R33" i="1" a="1"/>
  <c r="R33" i="1" s="1"/>
  <c r="R34" i="1" a="1"/>
  <c r="R34" i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/>
  <c r="P2" i="1" a="1"/>
  <c r="P2" i="1" s="1"/>
  <c r="P3" i="1" a="1"/>
  <c r="P3" i="1" s="1"/>
  <c r="P4" i="1" a="1"/>
  <c r="P4" i="1" s="1"/>
  <c r="P5" i="1" a="1"/>
  <c r="P5" i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2" i="1" a="1"/>
  <c r="H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<sst xmlns="http://schemas.openxmlformats.org/spreadsheetml/2006/main" count="310" uniqueCount="171">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</sst>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S40" totalsRowShown="0" headerRowDxfId="17">
  <autoFilter ref="A1:S40" xr:uid="{6A7FE39D-5614-4A7F-89B7-C167ABC0A251}"/>
  <tableColumns count="19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16">
      <calculatedColumnFormula array="1">VLOOKUP(Movies[[#This Row],[movie_id]:[movie_id]],Financials[#All],2,FALSE)</calculatedColumnFormula>
    </tableColumn>
    <tableColumn id="14" xr3:uid="{B8114B44-39FF-C341-8733-D52E59AD8CA5}" name="revenue_vlookup" dataDxfId="15">
      <calculatedColumnFormula array="1">VLOOKUP(Movies[[#This Row],[movie_id]:[movie_id]],Financials[#All],3,FALSE)</calculatedColumnFormula>
    </tableColumn>
    <tableColumn id="15" xr3:uid="{4F897FDE-4826-A94D-A1F3-050D3B784C08}" name="Unit_vlookup" dataDxfId="14">
      <calculatedColumnFormula array="1">VLOOKUP(Movies[[#This Row],[movie_id]:[movie_id]],Financials[#All],4,FALSE)</calculatedColumnFormula>
    </tableColumn>
    <tableColumn id="16" xr3:uid="{95CFA2F0-EC01-5943-9EF5-BCCBEDE16CA9}" name="Currency_vlookup" dataDxfId="13">
      <calculatedColumnFormula array="1">VLOOKUP(Movies[[#This Row],[movie_id]:[movie_id]],Financials[#All],5,FALSE)</calculatedColumnFormula>
    </tableColumn>
    <tableColumn id="2" xr3:uid="{F3248E19-FD0F-9943-9880-A349C75F7111}" name="budget" dataDxfId="4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7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6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5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0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3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2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1">
      <calculatedColumnFormula array="1">_xlfn.XLOOKUP(Movies[[#This Row],[movie_id]:[movie_id]],Financials[[#All],[movie_id]:[movie_id]],Financials[[#All],[currency]],"Not Avaliable",0)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2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E1" zoomScale="160" zoomScaleNormal="160" workbookViewId="0">
      <selection activeCell="F21" sqref="F21"/>
    </sheetView>
  </sheetViews>
  <sheetFormatPr baseColWidth="10" defaultColWidth="8.83203125" defaultRowHeight="15" x14ac:dyDescent="0.2"/>
  <cols>
    <col min="1" max="1" width="10.83203125" bestFit="1" customWidth="1"/>
    <col min="2" max="2" width="3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</cols>
  <sheetData>
    <row r="1" spans="1:19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s="3" cm="1">
        <f t="array" ref="L2">INDEX(Financials[],MATCH(Movies[[#This Row],[movie_id]:[movie_id]],Financials[[movie_id]:[movie_id]],0),MATCH(Movies[[#Headers],[budget]],Financials[#Headers],0))</f>
        <v>1</v>
      </c>
      <c r="M2" s="3" cm="1">
        <f t="array" ref="M2">INDEX(Financials[],MATCH(Movies[[#This Row],[movie_id]:[movie_id]],Financials[[movie_id]:[movie_id]],0),MATCH(Movies[[#Headers],[revenue]],Financials[#Headers],0))</f>
        <v>12.5</v>
      </c>
      <c r="N2" s="3" t="str" cm="1">
        <f t="array" ref="N2">INDEX(Financials[],MATCH(Movies[[#This Row],[movie_id]:[movie_id]],Financials[[movie_id]:[movie_id]],0),MATCH(Movies[[#Headers],[unit]],Financials[#Headers],0))</f>
        <v>Billions</v>
      </c>
      <c r="O2" s="3" t="str" cm="1">
        <f t="array" ref="O2">INDEX(Financials[],MATCH(Movies[[#This Row],[movie_id]:[movie_id]],Financials[[movie_id]:[movie_id]],0),MATCH(Movies[[#Headers],[currency]],Financials[#Headers],0))</f>
        <v>INR</v>
      </c>
      <c r="P2" s="3" cm="1">
        <f t="array" ref="P2">_xlfn.XLOOKUP(Movies[[#This Row],[movie_id]:[movie_id]],Financials[[#All],[movie_id]:[movie_id]],Financials[[#All],[budget]],"Not Avaliable",0)</f>
        <v>1</v>
      </c>
      <c r="Q2" s="3" cm="1">
        <f t="array" ref="Q2">_xlfn.XLOOKUP(Movies[[#This Row],[movie_id]:[movie_id]],Financials[[#All],[movie_id]:[movie_id]],Financials[[#All],[revenue]],"Not Avaliable",0)</f>
        <v>12.5</v>
      </c>
      <c r="R2" s="3" t="str" cm="1">
        <f t="array" ref="R2">_xlfn.XLOOKUP(Movies[[#This Row],[movie_id]:[movie_id]],Financials[[#All],[movie_id]:[movie_id]],Financials[[#All],[unit]],"Not Avaliable",0)</f>
        <v>Billions</v>
      </c>
      <c r="S2" s="3" t="str" cm="1">
        <f t="array" ref="S2">_xlfn.XLOOKUP(Movies[[#This Row],[movie_id]:[movie_id]],Financials[[#All],[movie_id]:[movie_id]],Financials[[#All],[currency]],"Not Avaliable",0)</f>
        <v>INR</v>
      </c>
    </row>
    <row r="3" spans="1:19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s="3" cm="1">
        <f t="array" ref="L3">INDEX(Financials[],MATCH(Movies[[#This Row],[movie_id]:[movie_id]],Financials[[movie_id]:[movie_id]],0),MATCH(Movies[[#Headers],[budget]],Financials[#Headers],0))</f>
        <v>200</v>
      </c>
      <c r="M3" s="3" cm="1">
        <f t="array" ref="M3">INDEX(Financials[],MATCH(Movies[[#This Row],[movie_id]:[movie_id]],Financials[[movie_id]:[movie_id]],0),MATCH(Movies[[#Headers],[revenue]],Financials[#Headers],0))</f>
        <v>954.8</v>
      </c>
      <c r="N3" s="3" t="str" cm="1">
        <f t="array" ref="N3">INDEX(Financials[],MATCH(Movies[[#This Row],[movie_id]:[movie_id]],Financials[[movie_id]:[movie_id]],0),MATCH(Movies[[#Headers],[unit]],Financials[#Headers],0))</f>
        <v>Millions</v>
      </c>
      <c r="O3" s="3" t="str" cm="1">
        <f t="array" ref="O3">INDEX(Financials[],MATCH(Movies[[#This Row],[movie_id]:[movie_id]],Financials[[movie_id]:[movie_id]],0),MATCH(Movies[[#Headers],[currency]],Financials[#Headers],0))</f>
        <v>USD</v>
      </c>
      <c r="P3" s="3" cm="1">
        <f t="array" ref="P3">_xlfn.XLOOKUP(Movies[[#This Row],[movie_id]:[movie_id]],Financials[[#All],[movie_id]:[movie_id]],Financials[[#All],[budget]],"Not Avaliable",0)</f>
        <v>200</v>
      </c>
      <c r="Q3" s="3" cm="1">
        <f t="array" ref="Q3">_xlfn.XLOOKUP(Movies[[#This Row],[movie_id]:[movie_id]],Financials[[#All],[movie_id]:[movie_id]],Financials[[#All],[revenue]],"Not Avaliable",0)</f>
        <v>954.8</v>
      </c>
      <c r="R3" s="3" t="str" cm="1">
        <f t="array" ref="R3">_xlfn.XLOOKUP(Movies[[#This Row],[movie_id]:[movie_id]],Financials[[#All],[movie_id]:[movie_id]],Financials[[#All],[unit]],"Not Avaliable",0)</f>
        <v>Millions</v>
      </c>
      <c r="S3" s="3" t="str" cm="1">
        <f t="array" ref="S3">_xlfn.XLOOKUP(Movies[[#This Row],[movie_id]:[movie_id]],Financials[[#All],[movie_id]:[movie_id]],Financials[[#All],[currency]],"Not Avaliable",0)</f>
        <v>USD</v>
      </c>
    </row>
    <row r="4" spans="1:19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s="3" cm="1">
        <f t="array" ref="L4">INDEX(Financials[],MATCH(Movies[[#This Row],[movie_id]:[movie_id]],Financials[[movie_id]:[movie_id]],0),MATCH(Movies[[#Headers],[budget]],Financials[#Headers],0))</f>
        <v>165</v>
      </c>
      <c r="M4" s="3" cm="1">
        <f t="array" ref="M4">INDEX(Financials[],MATCH(Movies[[#This Row],[movie_id]:[movie_id]],Financials[[movie_id]:[movie_id]],0),MATCH(Movies[[#Headers],[revenue]],Financials[#Headers],0))</f>
        <v>644.79999999999995</v>
      </c>
      <c r="N4" s="3" t="str" cm="1">
        <f t="array" ref="N4">INDEX(Financials[],MATCH(Movies[[#This Row],[movie_id]:[movie_id]],Financials[[movie_id]:[movie_id]],0),MATCH(Movies[[#Headers],[unit]],Financials[#Headers],0))</f>
        <v>Millions</v>
      </c>
      <c r="O4" s="3" t="str" cm="1">
        <f t="array" ref="O4">INDEX(Financials[],MATCH(Movies[[#This Row],[movie_id]:[movie_id]],Financials[[movie_id]:[movie_id]],0),MATCH(Movies[[#Headers],[currency]],Financials[#Headers],0))</f>
        <v>USD</v>
      </c>
      <c r="P4" s="3" cm="1">
        <f t="array" ref="P4">_xlfn.XLOOKUP(Movies[[#This Row],[movie_id]:[movie_id]],Financials[[#All],[movie_id]:[movie_id]],Financials[[#All],[budget]],"Not Avaliable",0)</f>
        <v>165</v>
      </c>
      <c r="Q4" s="3" cm="1">
        <f t="array" ref="Q4">_xlfn.XLOOKUP(Movies[[#This Row],[movie_id]:[movie_id]],Financials[[#All],[movie_id]:[movie_id]],Financials[[#All],[revenue]],"Not Avaliable",0)</f>
        <v>644.79999999999995</v>
      </c>
      <c r="R4" s="3" t="str" cm="1">
        <f t="array" ref="R4">_xlfn.XLOOKUP(Movies[[#This Row],[movie_id]:[movie_id]],Financials[[#All],[movie_id]:[movie_id]],Financials[[#All],[unit]],"Not Avaliable",0)</f>
        <v>Millions</v>
      </c>
      <c r="S4" s="3" t="str" cm="1">
        <f t="array" ref="S4">_xlfn.XLOOKUP(Movies[[#This Row],[movie_id]:[movie_id]],Financials[[#All],[movie_id]:[movie_id]],Financials[[#All],[currency]],"Not Avaliable",0)</f>
        <v>USD</v>
      </c>
    </row>
    <row r="5" spans="1:19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s="3" cm="1">
        <f t="array" ref="L5">INDEX(Financials[],MATCH(Movies[[#This Row],[movie_id]:[movie_id]],Financials[[movie_id]:[movie_id]],0),MATCH(Movies[[#Headers],[budget]],Financials[#Headers],0))</f>
        <v>180</v>
      </c>
      <c r="M5" s="3" cm="1">
        <f t="array" ref="M5">INDEX(Financials[],MATCH(Movies[[#This Row],[movie_id]:[movie_id]],Financials[[movie_id]:[movie_id]],0),MATCH(Movies[[#Headers],[revenue]],Financials[#Headers],0))</f>
        <v>854</v>
      </c>
      <c r="N5" s="3" t="str" cm="1">
        <f t="array" ref="N5">INDEX(Financials[],MATCH(Movies[[#This Row],[movie_id]:[movie_id]],Financials[[movie_id]:[movie_id]],0),MATCH(Movies[[#Headers],[unit]],Financials[#Headers],0))</f>
        <v>Millions</v>
      </c>
      <c r="O5" s="3" t="str" cm="1">
        <f t="array" ref="O5">INDEX(Financials[],MATCH(Movies[[#This Row],[movie_id]:[movie_id]],Financials[[movie_id]:[movie_id]],0),MATCH(Movies[[#Headers],[currency]],Financials[#Headers],0))</f>
        <v>USD</v>
      </c>
      <c r="P5" s="3" cm="1">
        <f t="array" ref="P5">_xlfn.XLOOKUP(Movies[[#This Row],[movie_id]:[movie_id]],Financials[[#All],[movie_id]:[movie_id]],Financials[[#All],[budget]],"Not Avaliable",0)</f>
        <v>180</v>
      </c>
      <c r="Q5" s="3" cm="1">
        <f t="array" ref="Q5">_xlfn.XLOOKUP(Movies[[#This Row],[movie_id]:[movie_id]],Financials[[#All],[movie_id]:[movie_id]],Financials[[#All],[revenue]],"Not Avaliable",0)</f>
        <v>854</v>
      </c>
      <c r="R5" s="3" t="str" cm="1">
        <f t="array" ref="R5">_xlfn.XLOOKUP(Movies[[#This Row],[movie_id]:[movie_id]],Financials[[#All],[movie_id]:[movie_id]],Financials[[#All],[unit]],"Not Avaliable",0)</f>
        <v>Millions</v>
      </c>
      <c r="S5" s="3" t="str" cm="1">
        <f t="array" ref="S5">_xlfn.XLOOKUP(Movies[[#This Row],[movie_id]:[movie_id]],Financials[[#All],[movie_id]:[movie_id]],Financials[[#All],[currency]],"Not Avaliable",0)</f>
        <v>USD</v>
      </c>
    </row>
    <row r="6" spans="1:19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s="3" cm="1">
        <f t="array" ref="L6">INDEX(Financials[],MATCH(Movies[[#This Row],[movie_id]:[movie_id]],Financials[[movie_id]:[movie_id]],0),MATCH(Movies[[#Headers],[budget]],Financials[#Headers],0))</f>
        <v>250</v>
      </c>
      <c r="M6" s="3" cm="1">
        <f t="array" ref="M6">INDEX(Financials[],MATCH(Movies[[#This Row],[movie_id]:[movie_id]],Financials[[movie_id]:[movie_id]],0),MATCH(Movies[[#Headers],[revenue]],Financials[#Headers],0))</f>
        <v>670</v>
      </c>
      <c r="N6" s="3" t="str" cm="1">
        <f t="array" ref="N6">INDEX(Financials[],MATCH(Movies[[#This Row],[movie_id]:[movie_id]],Financials[[movie_id]:[movie_id]],0),MATCH(Movies[[#Headers],[unit]],Financials[#Headers],0))</f>
        <v>Millions</v>
      </c>
      <c r="O6" s="3" t="str" cm="1">
        <f t="array" ref="O6">INDEX(Financials[],MATCH(Movies[[#This Row],[movie_id]:[movie_id]],Financials[[movie_id]:[movie_id]],0),MATCH(Movies[[#Headers],[currency]],Financials[#Headers],0))</f>
        <v>USD</v>
      </c>
      <c r="P6" s="3" cm="1">
        <f t="array" ref="P6">_xlfn.XLOOKUP(Movies[[#This Row],[movie_id]:[movie_id]],Financials[[#All],[movie_id]:[movie_id]],Financials[[#All],[budget]],"Not Avaliable",0)</f>
        <v>250</v>
      </c>
      <c r="Q6" s="3" cm="1">
        <f t="array" ref="Q6">_xlfn.XLOOKUP(Movies[[#This Row],[movie_id]:[movie_id]],Financials[[#All],[movie_id]:[movie_id]],Financials[[#All],[revenue]],"Not Avaliable",0)</f>
        <v>670</v>
      </c>
      <c r="R6" s="3" t="str" cm="1">
        <f t="array" ref="R6">_xlfn.XLOOKUP(Movies[[#This Row],[movie_id]:[movie_id]],Financials[[#All],[movie_id]:[movie_id]],Financials[[#All],[unit]],"Not Avaliable",0)</f>
        <v>Millions</v>
      </c>
      <c r="S6" s="3" t="str" cm="1">
        <f t="array" ref="S6">_xlfn.XLOOKUP(Movies[[#This Row],[movie_id]:[movie_id]],Financials[[#All],[movie_id]:[movie_id]],Financials[[#All],[currency]],"Not Avaliable",0)</f>
        <v>USD</v>
      </c>
    </row>
    <row r="7" spans="1:19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s="3" t="e" cm="1">
        <f t="array" ref="L7">INDEX(Financials[],MATCH(Movies[[#This Row],[movie_id]:[movie_id]],Financials[[movie_id]:[movie_id]],0),MATCH(Movies[[#Headers],[budget]],Financials[#Headers],0))</f>
        <v>#N/A</v>
      </c>
      <c r="M7" s="3" t="e" cm="1">
        <f t="array" ref="M7">INDEX(Financials[],MATCH(Movies[[#This Row],[movie_id]:[movie_id]],Financials[[movie_id]:[movie_id]],0),MATCH(Movies[[#Headers],[revenue]],Financials[#Headers],0))</f>
        <v>#N/A</v>
      </c>
      <c r="N7" s="3" t="e" cm="1">
        <f t="array" ref="N7">INDEX(Financials[],MATCH(Movies[[#This Row],[movie_id]:[movie_id]],Financials[[movie_id]:[movie_id]],0),MATCH(Movies[[#Headers],[unit]],Financials[#Headers],0))</f>
        <v>#N/A</v>
      </c>
      <c r="O7" s="3" t="e" cm="1">
        <f t="array" ref="O7">INDEX(Financials[],MATCH(Movies[[#This Row],[movie_id]:[movie_id]],Financials[[movie_id]:[movie_id]],0),MATCH(Movies[[#Headers],[currency]],Financials[#Headers],0))</f>
        <v>#N/A</v>
      </c>
      <c r="P7" s="3" t="str" cm="1">
        <f t="array" ref="P7">_xlfn.XLOOKUP(Movies[[#This Row],[movie_id]:[movie_id]],Financials[[#All],[movie_id]:[movie_id]],Financials[[#All],[budget]],"Not Avaliable",0)</f>
        <v>Not Avaliable</v>
      </c>
      <c r="Q7" s="3" t="str" cm="1">
        <f t="array" ref="Q7">_xlfn.XLOOKUP(Movies[[#This Row],[movie_id]:[movie_id]],Financials[[#All],[movie_id]:[movie_id]],Financials[[#All],[revenue]],"Not Avaliable",0)</f>
        <v>Not Avaliable</v>
      </c>
      <c r="R7" s="3" t="str" cm="1">
        <f t="array" ref="R7">_xlfn.XLOOKUP(Movies[[#This Row],[movie_id]:[movie_id]],Financials[[#All],[movie_id]:[movie_id]],Financials[[#All],[unit]],"Not Avaliable",0)</f>
        <v>Not Avaliable</v>
      </c>
      <c r="S7" s="3" t="str" cm="1">
        <f t="array" ref="S7">_xlfn.XLOOKUP(Movies[[#This Row],[movie_id]:[movie_id]],Financials[[#All],[movie_id]:[movie_id]],Financials[[#All],[currency]],"Not Avaliable",0)</f>
        <v>Not Avaliable</v>
      </c>
    </row>
    <row r="8" spans="1:19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s="3" cm="1">
        <f t="array" ref="L8">INDEX(Financials[],MATCH(Movies[[#This Row],[movie_id]:[movie_id]],Financials[[movie_id]:[movie_id]],0),MATCH(Movies[[#Headers],[budget]],Financials[#Headers],0))</f>
        <v>400</v>
      </c>
      <c r="M8" s="3" cm="1">
        <f t="array" ref="M8">INDEX(Financials[],MATCH(Movies[[#This Row],[movie_id]:[movie_id]],Financials[[movie_id]:[movie_id]],0),MATCH(Movies[[#Headers],[revenue]],Financials[#Headers],0))</f>
        <v>2000</v>
      </c>
      <c r="N8" s="3" t="str" cm="1">
        <f t="array" ref="N8">INDEX(Financials[],MATCH(Movies[[#This Row],[movie_id]:[movie_id]],Financials[[movie_id]:[movie_id]],0),MATCH(Movies[[#Headers],[unit]],Financials[#Headers],0))</f>
        <v>Millions</v>
      </c>
      <c r="O8" s="3" t="str" cm="1">
        <f t="array" ref="O8">INDEX(Financials[],MATCH(Movies[[#This Row],[movie_id]:[movie_id]],Financials[[movie_id]:[movie_id]],0),MATCH(Movies[[#Headers],[currency]],Financials[#Headers],0))</f>
        <v>INR</v>
      </c>
      <c r="P8" s="3" cm="1">
        <f t="array" ref="P8">_xlfn.XLOOKUP(Movies[[#This Row],[movie_id]:[movie_id]],Financials[[#All],[movie_id]:[movie_id]],Financials[[#All],[budget]],"Not Avaliable",0)</f>
        <v>400</v>
      </c>
      <c r="Q8" s="3" cm="1">
        <f t="array" ref="Q8">_xlfn.XLOOKUP(Movies[[#This Row],[movie_id]:[movie_id]],Financials[[#All],[movie_id]:[movie_id]],Financials[[#All],[revenue]],"Not Avaliable",0)</f>
        <v>2000</v>
      </c>
      <c r="R8" s="3" t="str" cm="1">
        <f t="array" ref="R8">_xlfn.XLOOKUP(Movies[[#This Row],[movie_id]:[movie_id]],Financials[[#All],[movie_id]:[movie_id]],Financials[[#All],[unit]],"Not Avaliable",0)</f>
        <v>Millions</v>
      </c>
      <c r="S8" s="3" t="str" cm="1">
        <f t="array" ref="S8">_xlfn.XLOOKUP(Movies[[#This Row],[movie_id]:[movie_id]],Financials[[#All],[movie_id]:[movie_id]],Financials[[#All],[currency]],"Not Avaliable",0)</f>
        <v>INR</v>
      </c>
    </row>
    <row r="9" spans="1:19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s="3" cm="1">
        <f t="array" ref="L9">INDEX(Financials[],MATCH(Movies[[#This Row],[movie_id]:[movie_id]],Financials[[movie_id]:[movie_id]],0),MATCH(Movies[[#Headers],[budget]],Financials[#Headers],0))</f>
        <v>550</v>
      </c>
      <c r="M9" s="3" cm="1">
        <f t="array" ref="M9">INDEX(Financials[],MATCH(Movies[[#This Row],[movie_id]:[movie_id]],Financials[[movie_id]:[movie_id]],0),MATCH(Movies[[#Headers],[revenue]],Financials[#Headers],0))</f>
        <v>4000</v>
      </c>
      <c r="N9" s="3" t="str" cm="1">
        <f t="array" ref="N9">INDEX(Financials[],MATCH(Movies[[#This Row],[movie_id]:[movie_id]],Financials[[movie_id]:[movie_id]],0),MATCH(Movies[[#Headers],[unit]],Financials[#Headers],0))</f>
        <v>Millions</v>
      </c>
      <c r="O9" s="3" t="str" cm="1">
        <f t="array" ref="O9">INDEX(Financials[],MATCH(Movies[[#This Row],[movie_id]:[movie_id]],Financials[[movie_id]:[movie_id]],0),MATCH(Movies[[#Headers],[currency]],Financials[#Headers],0))</f>
        <v>INR</v>
      </c>
      <c r="P9" s="3" cm="1">
        <f t="array" ref="P9">_xlfn.XLOOKUP(Movies[[#This Row],[movie_id]:[movie_id]],Financials[[#All],[movie_id]:[movie_id]],Financials[[#All],[budget]],"Not Avaliable",0)</f>
        <v>550</v>
      </c>
      <c r="Q9" s="3" cm="1">
        <f t="array" ref="Q9">_xlfn.XLOOKUP(Movies[[#This Row],[movie_id]:[movie_id]],Financials[[#All],[movie_id]:[movie_id]],Financials[[#All],[revenue]],"Not Avaliable",0)</f>
        <v>4000</v>
      </c>
      <c r="R9" s="3" t="str" cm="1">
        <f t="array" ref="R9">_xlfn.XLOOKUP(Movies[[#This Row],[movie_id]:[movie_id]],Financials[[#All],[movie_id]:[movie_id]],Financials[[#All],[unit]],"Not Avaliable",0)</f>
        <v>Millions</v>
      </c>
      <c r="S9" s="3" t="str" cm="1">
        <f t="array" ref="S9">_xlfn.XLOOKUP(Movies[[#This Row],[movie_id]:[movie_id]],Financials[[#All],[movie_id]:[movie_id]],Financials[[#All],[currency]],"Not Avaliable",0)</f>
        <v>INR</v>
      </c>
    </row>
    <row r="10" spans="1:19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s="3" cm="1">
        <f t="array" ref="L10">INDEX(Financials[],MATCH(Movies[[#This Row],[movie_id]:[movie_id]],Financials[[movie_id]:[movie_id]],0),MATCH(Movies[[#Headers],[budget]],Financials[#Headers],0))</f>
        <v>390</v>
      </c>
      <c r="M10" s="3" cm="1">
        <f t="array" ref="M10">INDEX(Financials[],MATCH(Movies[[#This Row],[movie_id]:[movie_id]],Financials[[movie_id]:[movie_id]],0),MATCH(Movies[[#Headers],[revenue]],Financials[#Headers],0))</f>
        <v>1360</v>
      </c>
      <c r="N10" s="3" t="str" cm="1">
        <f t="array" ref="N10">INDEX(Financials[],MATCH(Movies[[#This Row],[movie_id]:[movie_id]],Financials[[movie_id]:[movie_id]],0),MATCH(Movies[[#Headers],[unit]],Financials[#Headers],0))</f>
        <v>Millions</v>
      </c>
      <c r="O10" s="3" t="str" cm="1">
        <f t="array" ref="O10">INDEX(Financials[],MATCH(Movies[[#This Row],[movie_id]:[movie_id]],Financials[[movie_id]:[movie_id]],0),MATCH(Movies[[#Headers],[currency]],Financials[#Headers],0))</f>
        <v>INR</v>
      </c>
      <c r="P10" s="3" cm="1">
        <f t="array" ref="P10">_xlfn.XLOOKUP(Movies[[#This Row],[movie_id]:[movie_id]],Financials[[#All],[movie_id]:[movie_id]],Financials[[#All],[budget]],"Not Avaliable",0)</f>
        <v>390</v>
      </c>
      <c r="Q10" s="3" cm="1">
        <f t="array" ref="Q10">_xlfn.XLOOKUP(Movies[[#This Row],[movie_id]:[movie_id]],Financials[[#All],[movie_id]:[movie_id]],Financials[[#All],[revenue]],"Not Avaliable",0)</f>
        <v>1360</v>
      </c>
      <c r="R10" s="3" t="str" cm="1">
        <f t="array" ref="R10">_xlfn.XLOOKUP(Movies[[#This Row],[movie_id]:[movie_id]],Financials[[#All],[movie_id]:[movie_id]],Financials[[#All],[unit]],"Not Avaliable",0)</f>
        <v>Millions</v>
      </c>
      <c r="S10" s="3" t="str" cm="1">
        <f t="array" ref="S10">_xlfn.XLOOKUP(Movies[[#This Row],[movie_id]:[movie_id]],Financials[[#All],[movie_id]:[movie_id]],Financials[[#All],[currency]],"Not Avaliable",0)</f>
        <v>INR</v>
      </c>
    </row>
    <row r="11" spans="1:19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s="3" cm="1">
        <f t="array" ref="L11">INDEX(Financials[],MATCH(Movies[[#This Row],[movie_id]:[movie_id]],Financials[[movie_id]:[movie_id]],0),MATCH(Movies[[#Headers],[budget]],Financials[#Headers],0))</f>
        <v>1.4</v>
      </c>
      <c r="M11" s="3" cm="1">
        <f t="array" ref="M11">INDEX(Financials[],MATCH(Movies[[#This Row],[movie_id]:[movie_id]],Financials[[movie_id]:[movie_id]],0),MATCH(Movies[[#Headers],[revenue]],Financials[#Headers],0))</f>
        <v>3.5</v>
      </c>
      <c r="N11" s="3" t="str" cm="1">
        <f t="array" ref="N11">INDEX(Financials[],MATCH(Movies[[#This Row],[movie_id]:[movie_id]],Financials[[movie_id]:[movie_id]],0),MATCH(Movies[[#Headers],[unit]],Financials[#Headers],0))</f>
        <v>Billions</v>
      </c>
      <c r="O11" s="3" t="str" cm="1">
        <f t="array" ref="O11">INDEX(Financials[],MATCH(Movies[[#This Row],[movie_id]:[movie_id]],Financials[[movie_id]:[movie_id]],0),MATCH(Movies[[#Headers],[currency]],Financials[#Headers],0))</f>
        <v>INR</v>
      </c>
      <c r="P11" s="3" cm="1">
        <f t="array" ref="P11">_xlfn.XLOOKUP(Movies[[#This Row],[movie_id]:[movie_id]],Financials[[#All],[movie_id]:[movie_id]],Financials[[#All],[budget]],"Not Avaliable",0)</f>
        <v>1.4</v>
      </c>
      <c r="Q11" s="3" cm="1">
        <f t="array" ref="Q11">_xlfn.XLOOKUP(Movies[[#This Row],[movie_id]:[movie_id]],Financials[[#All],[movie_id]:[movie_id]],Financials[[#All],[revenue]],"Not Avaliable",0)</f>
        <v>3.5</v>
      </c>
      <c r="R11" s="3" t="str" cm="1">
        <f t="array" ref="R11">_xlfn.XLOOKUP(Movies[[#This Row],[movie_id]:[movie_id]],Financials[[#All],[movie_id]:[movie_id]],Financials[[#All],[unit]],"Not Avaliable",0)</f>
        <v>Billions</v>
      </c>
      <c r="S11" s="3" t="str" cm="1">
        <f t="array" ref="S11">_xlfn.XLOOKUP(Movies[[#This Row],[movie_id]:[movie_id]],Financials[[#All],[movie_id]:[movie_id]],Financials[[#All],[currency]],"Not Avaliable",0)</f>
        <v>INR</v>
      </c>
    </row>
    <row r="12" spans="1:19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s="3" cm="1">
        <f t="array" ref="L12">INDEX(Financials[],MATCH(Movies[[#This Row],[movie_id]:[movie_id]],Financials[[movie_id]:[movie_id]],0),MATCH(Movies[[#Headers],[budget]],Financials[#Headers],0))</f>
        <v>25</v>
      </c>
      <c r="M12" s="3" cm="1">
        <f t="array" ref="M12">INDEX(Financials[],MATCH(Movies[[#This Row],[movie_id]:[movie_id]],Financials[[movie_id]:[movie_id]],0),MATCH(Movies[[#Headers],[revenue]],Financials[#Headers],0))</f>
        <v>73.3</v>
      </c>
      <c r="N12" s="3" t="str" cm="1">
        <f t="array" ref="N12">INDEX(Financials[],MATCH(Movies[[#This Row],[movie_id]:[movie_id]],Financials[[movie_id]:[movie_id]],0),MATCH(Movies[[#Headers],[unit]],Financials[#Headers],0))</f>
        <v>Millions</v>
      </c>
      <c r="O12" s="3" t="str" cm="1">
        <f t="array" ref="O12">INDEX(Financials[],MATCH(Movies[[#This Row],[movie_id]:[movie_id]],Financials[[movie_id]:[movie_id]],0),MATCH(Movies[[#Headers],[currency]],Financials[#Headers],0))</f>
        <v>USD</v>
      </c>
      <c r="P12" s="3" cm="1">
        <f t="array" ref="P12">_xlfn.XLOOKUP(Movies[[#This Row],[movie_id]:[movie_id]],Financials[[#All],[movie_id]:[movie_id]],Financials[[#All],[budget]],"Not Avaliable",0)</f>
        <v>25</v>
      </c>
      <c r="Q12" s="3" cm="1">
        <f t="array" ref="Q12">_xlfn.XLOOKUP(Movies[[#This Row],[movie_id]:[movie_id]],Financials[[#All],[movie_id]:[movie_id]],Financials[[#All],[revenue]],"Not Avaliable",0)</f>
        <v>73.3</v>
      </c>
      <c r="R12" s="3" t="str" cm="1">
        <f t="array" ref="R12">_xlfn.XLOOKUP(Movies[[#This Row],[movie_id]:[movie_id]],Financials[[#All],[movie_id]:[movie_id]],Financials[[#All],[unit]],"Not Avaliable",0)</f>
        <v>Millions</v>
      </c>
      <c r="S12" s="3" t="str" cm="1">
        <f t="array" ref="S12">_xlfn.XLOOKUP(Movies[[#This Row],[movie_id]:[movie_id]],Financials[[#All],[movie_id]:[movie_id]],Financials[[#All],[currency]],"Not Avaliable",0)</f>
        <v>USD</v>
      </c>
    </row>
    <row r="13" spans="1:19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s="3" t="e" cm="1">
        <f t="array" ref="L13">INDEX(Financials[],MATCH(Movies[[#This Row],[movie_id]:[movie_id]],Financials[[movie_id]:[movie_id]],0),MATCH(Movies[[#Headers],[budget]],Financials[#Headers],0))</f>
        <v>#N/A</v>
      </c>
      <c r="M13" s="3" t="e" cm="1">
        <f t="array" ref="M13">INDEX(Financials[],MATCH(Movies[[#This Row],[movie_id]:[movie_id]],Financials[[movie_id]:[movie_id]],0),MATCH(Movies[[#Headers],[revenue]],Financials[#Headers],0))</f>
        <v>#N/A</v>
      </c>
      <c r="N13" s="3" t="e" cm="1">
        <f t="array" ref="N13">INDEX(Financials[],MATCH(Movies[[#This Row],[movie_id]:[movie_id]],Financials[[movie_id]:[movie_id]],0),MATCH(Movies[[#Headers],[unit]],Financials[#Headers],0))</f>
        <v>#N/A</v>
      </c>
      <c r="O13" s="3" t="e" cm="1">
        <f t="array" ref="O13">INDEX(Financials[],MATCH(Movies[[#This Row],[movie_id]:[movie_id]],Financials[[movie_id]:[movie_id]],0),MATCH(Movies[[#Headers],[currency]],Financials[#Headers],0))</f>
        <v>#N/A</v>
      </c>
      <c r="P13" s="3" t="str" cm="1">
        <f t="array" ref="P13">_xlfn.XLOOKUP(Movies[[#This Row],[movie_id]:[movie_id]],Financials[[#All],[movie_id]:[movie_id]],Financials[[#All],[budget]],"Not Avaliable",0)</f>
        <v>Not Avaliable</v>
      </c>
      <c r="Q13" s="3" t="str" cm="1">
        <f t="array" ref="Q13">_xlfn.XLOOKUP(Movies[[#This Row],[movie_id]:[movie_id]],Financials[[#All],[movie_id]:[movie_id]],Financials[[#All],[revenue]],"Not Avaliable",0)</f>
        <v>Not Avaliable</v>
      </c>
      <c r="R13" s="3" t="str" cm="1">
        <f t="array" ref="R13">_xlfn.XLOOKUP(Movies[[#This Row],[movie_id]:[movie_id]],Financials[[#All],[movie_id]:[movie_id]],Financials[[#All],[unit]],"Not Avaliable",0)</f>
        <v>Not Avaliable</v>
      </c>
      <c r="S13" s="3" t="str" cm="1">
        <f t="array" ref="S13">_xlfn.XLOOKUP(Movies[[#This Row],[movie_id]:[movie_id]],Financials[[#All],[movie_id]:[movie_id]],Financials[[#All],[currency]],"Not Avaliable",0)</f>
        <v>Not Avaliable</v>
      </c>
    </row>
    <row r="14" spans="1:19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s="3" cm="1">
        <f t="array" ref="L14">INDEX(Financials[],MATCH(Movies[[#This Row],[movie_id]:[movie_id]],Financials[[movie_id]:[movie_id]],0),MATCH(Movies[[#Headers],[budget]],Financials[#Headers],0))</f>
        <v>165</v>
      </c>
      <c r="M14" s="3" cm="1">
        <f t="array" ref="M14">INDEX(Financials[],MATCH(Movies[[#This Row],[movie_id]:[movie_id]],Financials[[movie_id]:[movie_id]],0),MATCH(Movies[[#Headers],[revenue]],Financials[#Headers],0))</f>
        <v>701.8</v>
      </c>
      <c r="N14" s="3" t="str" cm="1">
        <f t="array" ref="N14">INDEX(Financials[],MATCH(Movies[[#This Row],[movie_id]:[movie_id]],Financials[[movie_id]:[movie_id]],0),MATCH(Movies[[#Headers],[unit]],Financials[#Headers],0))</f>
        <v>Millions</v>
      </c>
      <c r="O14" s="3" t="str" cm="1">
        <f t="array" ref="O14">INDEX(Financials[],MATCH(Movies[[#This Row],[movie_id]:[movie_id]],Financials[[movie_id]:[movie_id]],0),MATCH(Movies[[#Headers],[currency]],Financials[#Headers],0))</f>
        <v>USD</v>
      </c>
      <c r="P14" s="3" cm="1">
        <f t="array" ref="P14">_xlfn.XLOOKUP(Movies[[#This Row],[movie_id]:[movie_id]],Financials[[#All],[movie_id]:[movie_id]],Financials[[#All],[budget]],"Not Avaliable",0)</f>
        <v>165</v>
      </c>
      <c r="Q14" s="3" cm="1">
        <f t="array" ref="Q14">_xlfn.XLOOKUP(Movies[[#This Row],[movie_id]:[movie_id]],Financials[[#All],[movie_id]:[movie_id]],Financials[[#All],[revenue]],"Not Avaliable",0)</f>
        <v>701.8</v>
      </c>
      <c r="R14" s="3" t="str" cm="1">
        <f t="array" ref="R14">_xlfn.XLOOKUP(Movies[[#This Row],[movie_id]:[movie_id]],Financials[[#All],[movie_id]:[movie_id]],Financials[[#All],[unit]],"Not Avaliable",0)</f>
        <v>Millions</v>
      </c>
      <c r="S14" s="3" t="str" cm="1">
        <f t="array" ref="S14">_xlfn.XLOOKUP(Movies[[#This Row],[movie_id]:[movie_id]],Financials[[#All],[movie_id]:[movie_id]],Financials[[#All],[currency]],"Not Avaliable",0)</f>
        <v>USD</v>
      </c>
    </row>
    <row r="15" spans="1:19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s="3" cm="1">
        <f t="array" ref="L15">INDEX(Financials[],MATCH(Movies[[#This Row],[movie_id]:[movie_id]],Financials[[movie_id]:[movie_id]],0),MATCH(Movies[[#Headers],[budget]],Financials[#Headers],0))</f>
        <v>55</v>
      </c>
      <c r="M15" s="3" cm="1">
        <f t="array" ref="M15">INDEX(Financials[],MATCH(Movies[[#This Row],[movie_id]:[movie_id]],Financials[[movie_id]:[movie_id]],0),MATCH(Movies[[#Headers],[revenue]],Financials[#Headers],0))</f>
        <v>307.10000000000002</v>
      </c>
      <c r="N15" s="3" t="str" cm="1">
        <f t="array" ref="N15">INDEX(Financials[],MATCH(Movies[[#This Row],[movie_id]:[movie_id]],Financials[[movie_id]:[movie_id]],0),MATCH(Movies[[#Headers],[unit]],Financials[#Headers],0))</f>
        <v>Millions</v>
      </c>
      <c r="O15" s="3" t="str" cm="1">
        <f t="array" ref="O15">INDEX(Financials[],MATCH(Movies[[#This Row],[movie_id]:[movie_id]],Financials[[movie_id]:[movie_id]],0),MATCH(Movies[[#Headers],[currency]],Financials[#Headers],0))</f>
        <v>USD</v>
      </c>
      <c r="P15" s="3" cm="1">
        <f t="array" ref="P15">_xlfn.XLOOKUP(Movies[[#This Row],[movie_id]:[movie_id]],Financials[[#All],[movie_id]:[movie_id]],Financials[[#All],[budget]],"Not Avaliable",0)</f>
        <v>55</v>
      </c>
      <c r="Q15" s="3" cm="1">
        <f t="array" ref="Q15">_xlfn.XLOOKUP(Movies[[#This Row],[movie_id]:[movie_id]],Financials[[#All],[movie_id]:[movie_id]],Financials[[#All],[revenue]],"Not Avaliable",0)</f>
        <v>307.10000000000002</v>
      </c>
      <c r="R15" s="3" t="str" cm="1">
        <f t="array" ref="R15">_xlfn.XLOOKUP(Movies[[#This Row],[movie_id]:[movie_id]],Financials[[#All],[movie_id]:[movie_id]],Financials[[#All],[unit]],"Not Avaliable",0)</f>
        <v>Millions</v>
      </c>
      <c r="S15" s="3" t="str" cm="1">
        <f t="array" ref="S15">_xlfn.XLOOKUP(Movies[[#This Row],[movie_id]:[movie_id]],Financials[[#All],[movie_id]:[movie_id]],Financials[[#All],[currency]],"Not Avaliable",0)</f>
        <v>USD</v>
      </c>
    </row>
    <row r="16" spans="1:19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s="3" cm="1">
        <f t="array" ref="L16">INDEX(Financials[],MATCH(Movies[[#This Row],[movie_id]:[movie_id]],Financials[[movie_id]:[movie_id]],0),MATCH(Movies[[#Headers],[budget]],Financials[#Headers],0))</f>
        <v>103</v>
      </c>
      <c r="M16" s="3" cm="1">
        <f t="array" ref="M16">INDEX(Financials[],MATCH(Movies[[#This Row],[movie_id]:[movie_id]],Financials[[movie_id]:[movie_id]],0),MATCH(Movies[[#Headers],[revenue]],Financials[#Headers],0))</f>
        <v>460.5</v>
      </c>
      <c r="N16" s="3" t="str" cm="1">
        <f t="array" ref="N16">INDEX(Financials[],MATCH(Movies[[#This Row],[movie_id]:[movie_id]],Financials[[movie_id]:[movie_id]],0),MATCH(Movies[[#Headers],[unit]],Financials[#Headers],0))</f>
        <v>Millions</v>
      </c>
      <c r="O16" s="3" t="str" cm="1">
        <f t="array" ref="O16">INDEX(Financials[],MATCH(Movies[[#This Row],[movie_id]:[movie_id]],Financials[[movie_id]:[movie_id]],0),MATCH(Movies[[#Headers],[currency]],Financials[#Headers],0))</f>
        <v>USD</v>
      </c>
      <c r="P16" s="3" cm="1">
        <f t="array" ref="P16">_xlfn.XLOOKUP(Movies[[#This Row],[movie_id]:[movie_id]],Financials[[#All],[movie_id]:[movie_id]],Financials[[#All],[budget]],"Not Avaliable",0)</f>
        <v>103</v>
      </c>
      <c r="Q16" s="3" cm="1">
        <f t="array" ref="Q16">_xlfn.XLOOKUP(Movies[[#This Row],[movie_id]:[movie_id]],Financials[[#All],[movie_id]:[movie_id]],Financials[[#All],[revenue]],"Not Avaliable",0)</f>
        <v>460.5</v>
      </c>
      <c r="R16" s="3" t="str" cm="1">
        <f t="array" ref="R16">_xlfn.XLOOKUP(Movies[[#This Row],[movie_id]:[movie_id]],Financials[[#All],[movie_id]:[movie_id]],Financials[[#All],[unit]],"Not Avaliable",0)</f>
        <v>Millions</v>
      </c>
      <c r="S16" s="3" t="str" cm="1">
        <f t="array" ref="S16">_xlfn.XLOOKUP(Movies[[#This Row],[movie_id]:[movie_id]],Financials[[#All],[movie_id]:[movie_id]],Financials[[#All],[currency]],"Not Avaliable",0)</f>
        <v>USD</v>
      </c>
    </row>
    <row r="17" spans="1:19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s="3" cm="1">
        <f t="array" ref="L17">INDEX(Financials[],MATCH(Movies[[#This Row],[movie_id]:[movie_id]],Financials[[movie_id]:[movie_id]],0),MATCH(Movies[[#Headers],[budget]],Financials[#Headers],0))</f>
        <v>200</v>
      </c>
      <c r="M17" s="3" cm="1">
        <f t="array" ref="M17">INDEX(Financials[],MATCH(Movies[[#This Row],[movie_id]:[movie_id]],Financials[[movie_id]:[movie_id]],0),MATCH(Movies[[#Headers],[revenue]],Financials[#Headers],0))</f>
        <v>2202</v>
      </c>
      <c r="N17" s="3" t="str" cm="1">
        <f t="array" ref="N17">INDEX(Financials[],MATCH(Movies[[#This Row],[movie_id]:[movie_id]],Financials[[movie_id]:[movie_id]],0),MATCH(Movies[[#Headers],[unit]],Financials[#Headers],0))</f>
        <v>Millions</v>
      </c>
      <c r="O17" s="3" t="str" cm="1">
        <f t="array" ref="O17">INDEX(Financials[],MATCH(Movies[[#This Row],[movie_id]:[movie_id]],Financials[[movie_id]:[movie_id]],0),MATCH(Movies[[#Headers],[currency]],Financials[#Headers],0))</f>
        <v>USD</v>
      </c>
      <c r="P17" s="3" cm="1">
        <f t="array" ref="P17">_xlfn.XLOOKUP(Movies[[#This Row],[movie_id]:[movie_id]],Financials[[#All],[movie_id]:[movie_id]],Financials[[#All],[budget]],"Not Avaliable",0)</f>
        <v>200</v>
      </c>
      <c r="Q17" s="3" cm="1">
        <f t="array" ref="Q17">_xlfn.XLOOKUP(Movies[[#This Row],[movie_id]:[movie_id]],Financials[[#All],[movie_id]:[movie_id]],Financials[[#All],[revenue]],"Not Avaliable",0)</f>
        <v>2202</v>
      </c>
      <c r="R17" s="3" t="str" cm="1">
        <f t="array" ref="R17">_xlfn.XLOOKUP(Movies[[#This Row],[movie_id]:[movie_id]],Financials[[#All],[movie_id]:[movie_id]],Financials[[#All],[unit]],"Not Avaliable",0)</f>
        <v>Millions</v>
      </c>
      <c r="S17" s="3" t="str" cm="1">
        <f t="array" ref="S17">_xlfn.XLOOKUP(Movies[[#This Row],[movie_id]:[movie_id]],Financials[[#All],[movie_id]:[movie_id]],Financials[[#All],[currency]],"Not Avaliable",0)</f>
        <v>USD</v>
      </c>
    </row>
    <row r="18" spans="1:19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s="3" cm="1">
        <f t="array" ref="L18">INDEX(Financials[],MATCH(Movies[[#This Row],[movie_id]:[movie_id]],Financials[[movie_id]:[movie_id]],0),MATCH(Movies[[#Headers],[budget]],Financials[#Headers],0))</f>
        <v>3.18</v>
      </c>
      <c r="M18" s="3" cm="1">
        <f t="array" ref="M18">INDEX(Financials[],MATCH(Movies[[#This Row],[movie_id]:[movie_id]],Financials[[movie_id]:[movie_id]],0),MATCH(Movies[[#Headers],[revenue]],Financials[#Headers],0))</f>
        <v>3.3</v>
      </c>
      <c r="N18" s="3" t="str" cm="1">
        <f t="array" ref="N18">INDEX(Financials[],MATCH(Movies[[#This Row],[movie_id]:[movie_id]],Financials[[movie_id]:[movie_id]],0),MATCH(Movies[[#Headers],[unit]],Financials[#Headers],0))</f>
        <v>Millions</v>
      </c>
      <c r="O18" s="3" t="str" cm="1">
        <f t="array" ref="O18">INDEX(Financials[],MATCH(Movies[[#This Row],[movie_id]:[movie_id]],Financials[[movie_id]:[movie_id]],0),MATCH(Movies[[#Headers],[currency]],Financials[#Headers],0))</f>
        <v>USD</v>
      </c>
      <c r="P18" s="3" cm="1">
        <f t="array" ref="P18">_xlfn.XLOOKUP(Movies[[#This Row],[movie_id]:[movie_id]],Financials[[#All],[movie_id]:[movie_id]],Financials[[#All],[budget]],"Not Avaliable",0)</f>
        <v>3.18</v>
      </c>
      <c r="Q18" s="3" cm="1">
        <f t="array" ref="Q18">_xlfn.XLOOKUP(Movies[[#This Row],[movie_id]:[movie_id]],Financials[[#All],[movie_id]:[movie_id]],Financials[[#All],[revenue]],"Not Avaliable",0)</f>
        <v>3.3</v>
      </c>
      <c r="R18" s="3" t="str" cm="1">
        <f t="array" ref="R18">_xlfn.XLOOKUP(Movies[[#This Row],[movie_id]:[movie_id]],Financials[[#All],[movie_id]:[movie_id]],Financials[[#All],[unit]],"Not Avaliable",0)</f>
        <v>Millions</v>
      </c>
      <c r="S18" s="3" t="str" cm="1">
        <f t="array" ref="S18">_xlfn.XLOOKUP(Movies[[#This Row],[movie_id]:[movie_id]],Financials[[#All],[movie_id]:[movie_id]],Financials[[#All],[currency]],"Not Avaliable",0)</f>
        <v>USD</v>
      </c>
    </row>
    <row r="19" spans="1:19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s="3" cm="1">
        <f t="array" ref="L19">INDEX(Financials[],MATCH(Movies[[#This Row],[movie_id]:[movie_id]],Financials[[movie_id]:[movie_id]],0),MATCH(Movies[[#Headers],[budget]],Financials[#Headers],0))</f>
        <v>237</v>
      </c>
      <c r="M19" s="3" cm="1">
        <f t="array" ref="M19">INDEX(Financials[],MATCH(Movies[[#This Row],[movie_id]:[movie_id]],Financials[[movie_id]:[movie_id]],0),MATCH(Movies[[#Headers],[revenue]],Financials[#Headers],0))</f>
        <v>2847</v>
      </c>
      <c r="N19" s="3" t="str" cm="1">
        <f t="array" ref="N19">INDEX(Financials[],MATCH(Movies[[#This Row],[movie_id]:[movie_id]],Financials[[movie_id]:[movie_id]],0),MATCH(Movies[[#Headers],[unit]],Financials[#Headers],0))</f>
        <v>Millions</v>
      </c>
      <c r="O19" s="3" t="str" cm="1">
        <f t="array" ref="O19">INDEX(Financials[],MATCH(Movies[[#This Row],[movie_id]:[movie_id]],Financials[[movie_id]:[movie_id]],0),MATCH(Movies[[#Headers],[currency]],Financials[#Headers],0))</f>
        <v>USD</v>
      </c>
      <c r="P19" s="3" cm="1">
        <f t="array" ref="P19">_xlfn.XLOOKUP(Movies[[#This Row],[movie_id]:[movie_id]],Financials[[#All],[movie_id]:[movie_id]],Financials[[#All],[budget]],"Not Avaliable",0)</f>
        <v>237</v>
      </c>
      <c r="Q19" s="3" cm="1">
        <f t="array" ref="Q19">_xlfn.XLOOKUP(Movies[[#This Row],[movie_id]:[movie_id]],Financials[[#All],[movie_id]:[movie_id]],Financials[[#All],[revenue]],"Not Avaliable",0)</f>
        <v>2847</v>
      </c>
      <c r="R19" s="3" t="str" cm="1">
        <f t="array" ref="R19">_xlfn.XLOOKUP(Movies[[#This Row],[movie_id]:[movie_id]],Financials[[#All],[movie_id]:[movie_id]],Financials[[#All],[unit]],"Not Avaliable",0)</f>
        <v>Millions</v>
      </c>
      <c r="S19" s="3" t="str" cm="1">
        <f t="array" ref="S19">_xlfn.XLOOKUP(Movies[[#This Row],[movie_id]:[movie_id]],Financials[[#All],[movie_id]:[movie_id]],Financials[[#All],[currency]],"Not Avaliable",0)</f>
        <v>USD</v>
      </c>
    </row>
    <row r="20" spans="1:19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s="3" cm="1">
        <f t="array" ref="L20">INDEX(Financials[],MATCH(Movies[[#This Row],[movie_id]:[movie_id]],Financials[[movie_id]:[movie_id]],0),MATCH(Movies[[#Headers],[budget]],Financials[#Headers],0))</f>
        <v>7.2</v>
      </c>
      <c r="M20" s="3" cm="1">
        <f t="array" ref="M20">INDEX(Financials[],MATCH(Movies[[#This Row],[movie_id]:[movie_id]],Financials[[movie_id]:[movie_id]],0),MATCH(Movies[[#Headers],[revenue]],Financials[#Headers],0))</f>
        <v>291</v>
      </c>
      <c r="N20" s="3" t="str" cm="1">
        <f t="array" ref="N20">INDEX(Financials[],MATCH(Movies[[#This Row],[movie_id]:[movie_id]],Financials[[movie_id]:[movie_id]],0),MATCH(Movies[[#Headers],[unit]],Financials[#Headers],0))</f>
        <v>Millions</v>
      </c>
      <c r="O20" s="3" t="str" cm="1">
        <f t="array" ref="O20">INDEX(Financials[],MATCH(Movies[[#This Row],[movie_id]:[movie_id]],Financials[[movie_id]:[movie_id]],0),MATCH(Movies[[#Headers],[currency]],Financials[#Headers],0))</f>
        <v>USD</v>
      </c>
      <c r="P20" s="3" cm="1">
        <f t="array" ref="P20">_xlfn.XLOOKUP(Movies[[#This Row],[movie_id]:[movie_id]],Financials[[#All],[movie_id]:[movie_id]],Financials[[#All],[budget]],"Not Avaliable",0)</f>
        <v>7.2</v>
      </c>
      <c r="Q20" s="3" cm="1">
        <f t="array" ref="Q20">_xlfn.XLOOKUP(Movies[[#This Row],[movie_id]:[movie_id]],Financials[[#All],[movie_id]:[movie_id]],Financials[[#All],[revenue]],"Not Avaliable",0)</f>
        <v>291</v>
      </c>
      <c r="R20" s="3" t="str" cm="1">
        <f t="array" ref="R20">_xlfn.XLOOKUP(Movies[[#This Row],[movie_id]:[movie_id]],Financials[[#All],[movie_id]:[movie_id]],Financials[[#All],[unit]],"Not Avaliable",0)</f>
        <v>Millions</v>
      </c>
      <c r="S20" s="3" t="str" cm="1">
        <f t="array" ref="S20">_xlfn.XLOOKUP(Movies[[#This Row],[movie_id]:[movie_id]],Financials[[#All],[movie_id]:[movie_id]],Financials[[#All],[currency]],"Not Avaliable",0)</f>
        <v>USD</v>
      </c>
    </row>
    <row r="21" spans="1:19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s="3" cm="1">
        <f t="array" ref="L21">INDEX(Financials[],MATCH(Movies[[#This Row],[movie_id]:[movie_id]],Financials[[movie_id]:[movie_id]],0),MATCH(Movies[[#Headers],[budget]],Financials[#Headers],0))</f>
        <v>185</v>
      </c>
      <c r="M21" s="3" cm="1">
        <f t="array" ref="M21">INDEX(Financials[],MATCH(Movies[[#This Row],[movie_id]:[movie_id]],Financials[[movie_id]:[movie_id]],0),MATCH(Movies[[#Headers],[revenue]],Financials[#Headers],0))</f>
        <v>1006</v>
      </c>
      <c r="N21" s="3" t="str" cm="1">
        <f t="array" ref="N21">INDEX(Financials[],MATCH(Movies[[#This Row],[movie_id]:[movie_id]],Financials[[movie_id]:[movie_id]],0),MATCH(Movies[[#Headers],[unit]],Financials[#Headers],0))</f>
        <v>Millions</v>
      </c>
      <c r="O21" s="3" t="str" cm="1">
        <f t="array" ref="O21">INDEX(Financials[],MATCH(Movies[[#This Row],[movie_id]:[movie_id]],Financials[[movie_id]:[movie_id]],0),MATCH(Movies[[#Headers],[currency]],Financials[#Headers],0))</f>
        <v>USD</v>
      </c>
      <c r="P21" s="3" cm="1">
        <f t="array" ref="P21">_xlfn.XLOOKUP(Movies[[#This Row],[movie_id]:[movie_id]],Financials[[#All],[movie_id]:[movie_id]],Financials[[#All],[budget]],"Not Avaliable",0)</f>
        <v>185</v>
      </c>
      <c r="Q21" s="3" cm="1">
        <f t="array" ref="Q21">_xlfn.XLOOKUP(Movies[[#This Row],[movie_id]:[movie_id]],Financials[[#All],[movie_id]:[movie_id]],Financials[[#All],[revenue]],"Not Avaliable",0)</f>
        <v>1006</v>
      </c>
      <c r="R21" s="3" t="str" cm="1">
        <f t="array" ref="R21">_xlfn.XLOOKUP(Movies[[#This Row],[movie_id]:[movie_id]],Financials[[#All],[movie_id]:[movie_id]],Financials[[#All],[unit]],"Not Avaliable",0)</f>
        <v>Millions</v>
      </c>
      <c r="S21" s="3" t="str" cm="1">
        <f t="array" ref="S21">_xlfn.XLOOKUP(Movies[[#This Row],[movie_id]:[movie_id]],Financials[[#All],[movie_id]:[movie_id]],Financials[[#All],[currency]],"Not Avaliable",0)</f>
        <v>USD</v>
      </c>
    </row>
    <row r="22" spans="1:19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s="3" cm="1">
        <f t="array" ref="L22">INDEX(Financials[],MATCH(Movies[[#This Row],[movie_id]:[movie_id]],Financials[[movie_id]:[movie_id]],0),MATCH(Movies[[#Headers],[budget]],Financials[#Headers],0))</f>
        <v>22</v>
      </c>
      <c r="M22" s="3" cm="1">
        <f t="array" ref="M22">INDEX(Financials[],MATCH(Movies[[#This Row],[movie_id]:[movie_id]],Financials[[movie_id]:[movie_id]],0),MATCH(Movies[[#Headers],[revenue]],Financials[#Headers],0))</f>
        <v>322.2</v>
      </c>
      <c r="N22" s="3" t="str" cm="1">
        <f t="array" ref="N22">INDEX(Financials[],MATCH(Movies[[#This Row],[movie_id]:[movie_id]],Financials[[movie_id]:[movie_id]],0),MATCH(Movies[[#Headers],[unit]],Financials[#Headers],0))</f>
        <v>Millions</v>
      </c>
      <c r="O22" s="3" t="str" cm="1">
        <f t="array" ref="O22">INDEX(Financials[],MATCH(Movies[[#This Row],[movie_id]:[movie_id]],Financials[[movie_id]:[movie_id]],0),MATCH(Movies[[#Headers],[currency]],Financials[#Headers],0))</f>
        <v>USD</v>
      </c>
      <c r="P22" s="3" cm="1">
        <f t="array" ref="P22">_xlfn.XLOOKUP(Movies[[#This Row],[movie_id]:[movie_id]],Financials[[#All],[movie_id]:[movie_id]],Financials[[#All],[budget]],"Not Avaliable",0)</f>
        <v>22</v>
      </c>
      <c r="Q22" s="3" cm="1">
        <f t="array" ref="Q22">_xlfn.XLOOKUP(Movies[[#This Row],[movie_id]:[movie_id]],Financials[[#All],[movie_id]:[movie_id]],Financials[[#All],[revenue]],"Not Avaliable",0)</f>
        <v>322.2</v>
      </c>
      <c r="R22" s="3" t="str" cm="1">
        <f t="array" ref="R22">_xlfn.XLOOKUP(Movies[[#This Row],[movie_id]:[movie_id]],Financials[[#All],[movie_id]:[movie_id]],Financials[[#All],[unit]],"Not Avaliable",0)</f>
        <v>Millions</v>
      </c>
      <c r="S22" s="3" t="str" cm="1">
        <f t="array" ref="S22">_xlfn.XLOOKUP(Movies[[#This Row],[movie_id]:[movie_id]],Financials[[#All],[movie_id]:[movie_id]],Financials[[#All],[currency]],"Not Avaliable",0)</f>
        <v>USD</v>
      </c>
    </row>
    <row r="23" spans="1:19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s="3" cm="1">
        <f t="array" ref="L23">INDEX(Financials[],MATCH(Movies[[#This Row],[movie_id]:[movie_id]],Financials[[movie_id]:[movie_id]],0),MATCH(Movies[[#Headers],[budget]],Financials[#Headers],0))</f>
        <v>63</v>
      </c>
      <c r="M23" s="3" cm="1">
        <f t="array" ref="M23">INDEX(Financials[],MATCH(Movies[[#This Row],[movie_id]:[movie_id]],Financials[[movie_id]:[movie_id]],0),MATCH(Movies[[#Headers],[revenue]],Financials[#Headers],0))</f>
        <v>1046</v>
      </c>
      <c r="N23" s="3" t="str" cm="1">
        <f t="array" ref="N23">INDEX(Financials[],MATCH(Movies[[#This Row],[movie_id]:[movie_id]],Financials[[movie_id]:[movie_id]],0),MATCH(Movies[[#Headers],[unit]],Financials[#Headers],0))</f>
        <v>Millions</v>
      </c>
      <c r="O23" s="3" t="str" cm="1">
        <f t="array" ref="O23">INDEX(Financials[],MATCH(Movies[[#This Row],[movie_id]:[movie_id]],Financials[[movie_id]:[movie_id]],0),MATCH(Movies[[#Headers],[currency]],Financials[#Headers],0))</f>
        <v>USD</v>
      </c>
      <c r="P23" s="3" cm="1">
        <f t="array" ref="P23">_xlfn.XLOOKUP(Movies[[#This Row],[movie_id]:[movie_id]],Financials[[#All],[movie_id]:[movie_id]],Financials[[#All],[budget]],"Not Avaliable",0)</f>
        <v>63</v>
      </c>
      <c r="Q23" s="3" cm="1">
        <f t="array" ref="Q23">_xlfn.XLOOKUP(Movies[[#This Row],[movie_id]:[movie_id]],Financials[[#All],[movie_id]:[movie_id]],Financials[[#All],[revenue]],"Not Avaliable",0)</f>
        <v>1046</v>
      </c>
      <c r="R23" s="3" t="str" cm="1">
        <f t="array" ref="R23">_xlfn.XLOOKUP(Movies[[#This Row],[movie_id]:[movie_id]],Financials[[#All],[movie_id]:[movie_id]],Financials[[#All],[unit]],"Not Avaliable",0)</f>
        <v>Millions</v>
      </c>
      <c r="S23" s="3" t="str" cm="1">
        <f t="array" ref="S23">_xlfn.XLOOKUP(Movies[[#This Row],[movie_id]:[movie_id]],Financials[[#All],[movie_id]:[movie_id]],Financials[[#All],[currency]],"Not Avaliable",0)</f>
        <v>USD</v>
      </c>
    </row>
    <row r="24" spans="1:19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s="3" cm="1">
        <f t="array" ref="L24">INDEX(Financials[],MATCH(Movies[[#This Row],[movie_id]:[movie_id]],Financials[[movie_id]:[movie_id]],0),MATCH(Movies[[#Headers],[budget]],Financials[#Headers],0))</f>
        <v>15.5</v>
      </c>
      <c r="M24" s="3" cm="1">
        <f t="array" ref="M24">INDEX(Financials[],MATCH(Movies[[#This Row],[movie_id]:[movie_id]],Financials[[movie_id]:[movie_id]],0),MATCH(Movies[[#Headers],[revenue]],Financials[#Headers],0))</f>
        <v>263.10000000000002</v>
      </c>
      <c r="N24" s="3" t="str" cm="1">
        <f t="array" ref="N24">INDEX(Financials[],MATCH(Movies[[#This Row],[movie_id]:[movie_id]],Financials[[movie_id]:[movie_id]],0),MATCH(Movies[[#Headers],[unit]],Financials[#Headers],0))</f>
        <v>Millions</v>
      </c>
      <c r="O24" s="3" t="str" cm="1">
        <f t="array" ref="O24">INDEX(Financials[],MATCH(Movies[[#This Row],[movie_id]:[movie_id]],Financials[[movie_id]:[movie_id]],0),MATCH(Movies[[#Headers],[currency]],Financials[#Headers],0))</f>
        <v>USD</v>
      </c>
      <c r="P24" s="3" cm="1">
        <f t="array" ref="P24">_xlfn.XLOOKUP(Movies[[#This Row],[movie_id]:[movie_id]],Financials[[#All],[movie_id]:[movie_id]],Financials[[#All],[budget]],"Not Avaliable",0)</f>
        <v>15.5</v>
      </c>
      <c r="Q24" s="3" cm="1">
        <f t="array" ref="Q24">_xlfn.XLOOKUP(Movies[[#This Row],[movie_id]:[movie_id]],Financials[[#All],[movie_id]:[movie_id]],Financials[[#All],[revenue]],"Not Avaliable",0)</f>
        <v>263.10000000000002</v>
      </c>
      <c r="R24" s="3" t="str" cm="1">
        <f t="array" ref="R24">_xlfn.XLOOKUP(Movies[[#This Row],[movie_id]:[movie_id]],Financials[[#All],[movie_id]:[movie_id]],Financials[[#All],[unit]],"Not Avaliable",0)</f>
        <v>Millions</v>
      </c>
      <c r="S24" s="3" t="str" cm="1">
        <f t="array" ref="S24">_xlfn.XLOOKUP(Movies[[#This Row],[movie_id]:[movie_id]],Financials[[#All],[movie_id]:[movie_id]],Financials[[#All],[currency]],"Not Avaliable",0)</f>
        <v>USD</v>
      </c>
    </row>
    <row r="25" spans="1:19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s="3" cm="1">
        <f t="array" ref="L25">INDEX(Financials[],MATCH(Movies[[#This Row],[movie_id]:[movie_id]],Financials[[movie_id]:[movie_id]],0),MATCH(Movies[[#Headers],[budget]],Financials[#Headers],0))</f>
        <v>400</v>
      </c>
      <c r="M25" s="3" cm="1">
        <f t="array" ref="M25">INDEX(Financials[],MATCH(Movies[[#This Row],[movie_id]:[movie_id]],Financials[[movie_id]:[movie_id]],0),MATCH(Movies[[#Headers],[revenue]],Financials[#Headers],0))</f>
        <v>2798</v>
      </c>
      <c r="N25" s="3" t="str" cm="1">
        <f t="array" ref="N25">INDEX(Financials[],MATCH(Movies[[#This Row],[movie_id]:[movie_id]],Financials[[movie_id]:[movie_id]],0),MATCH(Movies[[#Headers],[unit]],Financials[#Headers],0))</f>
        <v>Millions</v>
      </c>
      <c r="O25" s="3" t="str" cm="1">
        <f t="array" ref="O25">INDEX(Financials[],MATCH(Movies[[#This Row],[movie_id]:[movie_id]],Financials[[movie_id]:[movie_id]],0),MATCH(Movies[[#Headers],[currency]],Financials[#Headers],0))</f>
        <v>USD</v>
      </c>
      <c r="P25" s="3" cm="1">
        <f t="array" ref="P25">_xlfn.XLOOKUP(Movies[[#This Row],[movie_id]:[movie_id]],Financials[[#All],[movie_id]:[movie_id]],Financials[[#All],[budget]],"Not Avaliable",0)</f>
        <v>400</v>
      </c>
      <c r="Q25" s="3" cm="1">
        <f t="array" ref="Q25">_xlfn.XLOOKUP(Movies[[#This Row],[movie_id]:[movie_id]],Financials[[#All],[movie_id]:[movie_id]],Financials[[#All],[revenue]],"Not Avaliable",0)</f>
        <v>2798</v>
      </c>
      <c r="R25" s="3" t="str" cm="1">
        <f t="array" ref="R25">_xlfn.XLOOKUP(Movies[[#This Row],[movie_id]:[movie_id]],Financials[[#All],[movie_id]:[movie_id]],Financials[[#All],[unit]],"Not Avaliable",0)</f>
        <v>Millions</v>
      </c>
      <c r="S25" s="3" t="str" cm="1">
        <f t="array" ref="S25">_xlfn.XLOOKUP(Movies[[#This Row],[movie_id]:[movie_id]],Financials[[#All],[movie_id]:[movie_id]],Financials[[#All],[currency]],"Not Avaliable",0)</f>
        <v>USD</v>
      </c>
    </row>
    <row r="26" spans="1:19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s="3" cm="1">
        <f t="array" ref="L26">INDEX(Financials[],MATCH(Movies[[#This Row],[movie_id]:[movie_id]],Financials[[movie_id]:[movie_id]],0),MATCH(Movies[[#Headers],[budget]],Financials[#Headers],0))</f>
        <v>400</v>
      </c>
      <c r="M26" s="3" cm="1">
        <f t="array" ref="M26">INDEX(Financials[],MATCH(Movies[[#This Row],[movie_id]:[movie_id]],Financials[[movie_id]:[movie_id]],0),MATCH(Movies[[#Headers],[revenue]],Financials[#Headers],0))</f>
        <v>2048</v>
      </c>
      <c r="N26" s="3" t="str" cm="1">
        <f t="array" ref="N26">INDEX(Financials[],MATCH(Movies[[#This Row],[movie_id]:[movie_id]],Financials[[movie_id]:[movie_id]],0),MATCH(Movies[[#Headers],[unit]],Financials[#Headers],0))</f>
        <v>Millions</v>
      </c>
      <c r="O26" s="3" t="str" cm="1">
        <f t="array" ref="O26">INDEX(Financials[],MATCH(Movies[[#This Row],[movie_id]:[movie_id]],Financials[[movie_id]:[movie_id]],0),MATCH(Movies[[#Headers],[currency]],Financials[#Headers],0))</f>
        <v>USD</v>
      </c>
      <c r="P26" s="3" cm="1">
        <f t="array" ref="P26">_xlfn.XLOOKUP(Movies[[#This Row],[movie_id]:[movie_id]],Financials[[#All],[movie_id]:[movie_id]],Financials[[#All],[budget]],"Not Avaliable",0)</f>
        <v>400</v>
      </c>
      <c r="Q26" s="3" cm="1">
        <f t="array" ref="Q26">_xlfn.XLOOKUP(Movies[[#This Row],[movie_id]:[movie_id]],Financials[[#All],[movie_id]:[movie_id]],Financials[[#All],[revenue]],"Not Avaliable",0)</f>
        <v>2048</v>
      </c>
      <c r="R26" s="3" t="str" cm="1">
        <f t="array" ref="R26">_xlfn.XLOOKUP(Movies[[#This Row],[movie_id]:[movie_id]],Financials[[#All],[movie_id]:[movie_id]],Financials[[#All],[unit]],"Not Avaliable",0)</f>
        <v>Millions</v>
      </c>
      <c r="S26" s="3" t="str" cm="1">
        <f t="array" ref="S26">_xlfn.XLOOKUP(Movies[[#This Row],[movie_id]:[movie_id]],Financials[[#All],[movie_id]:[movie_id]],Financials[[#All],[currency]],"Not Avaliable",0)</f>
        <v>USD</v>
      </c>
    </row>
    <row r="27" spans="1:19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s="3" cm="1">
        <f t="array" ref="L27">INDEX(Financials[],MATCH(Movies[[#This Row],[movie_id]:[movie_id]],Financials[[movie_id]:[movie_id]],0),MATCH(Movies[[#Headers],[budget]],Financials[#Headers],0))</f>
        <v>70</v>
      </c>
      <c r="M27" s="3" cm="1">
        <f t="array" ref="M27">INDEX(Financials[],MATCH(Movies[[#This Row],[movie_id]:[movie_id]],Financials[[movie_id]:[movie_id]],0),MATCH(Movies[[#Headers],[revenue]],Financials[#Headers],0))</f>
        <v>100</v>
      </c>
      <c r="N27" s="3" t="str" cm="1">
        <f t="array" ref="N27">INDEX(Financials[],MATCH(Movies[[#This Row],[movie_id]:[movie_id]],Financials[[movie_id]:[movie_id]],0),MATCH(Movies[[#Headers],[unit]],Financials[#Headers],0))</f>
        <v>Millions</v>
      </c>
      <c r="O27" s="3" t="str" cm="1">
        <f t="array" ref="O27">INDEX(Financials[],MATCH(Movies[[#This Row],[movie_id]:[movie_id]],Financials[[movie_id]:[movie_id]],0),MATCH(Movies[[#Headers],[currency]],Financials[#Headers],0))</f>
        <v>INR</v>
      </c>
      <c r="P27" s="3" cm="1">
        <f t="array" ref="P27">_xlfn.XLOOKUP(Movies[[#This Row],[movie_id]:[movie_id]],Financials[[#All],[movie_id]:[movie_id]],Financials[[#All],[budget]],"Not Avaliable",0)</f>
        <v>70</v>
      </c>
      <c r="Q27" s="3" cm="1">
        <f t="array" ref="Q27">_xlfn.XLOOKUP(Movies[[#This Row],[movie_id]:[movie_id]],Financials[[#All],[movie_id]:[movie_id]],Financials[[#All],[revenue]],"Not Avaliable",0)</f>
        <v>100</v>
      </c>
      <c r="R27" s="3" t="str" cm="1">
        <f t="array" ref="R27">_xlfn.XLOOKUP(Movies[[#This Row],[movie_id]:[movie_id]],Financials[[#All],[movie_id]:[movie_id]],Financials[[#All],[unit]],"Not Avaliable",0)</f>
        <v>Millions</v>
      </c>
      <c r="S27" s="3" t="str" cm="1">
        <f t="array" ref="S27">_xlfn.XLOOKUP(Movies[[#This Row],[movie_id]:[movie_id]],Financials[[#All],[movie_id]:[movie_id]],Financials[[#All],[currency]],"Not Avaliable",0)</f>
        <v>INR</v>
      </c>
    </row>
    <row r="28" spans="1:19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s="3" cm="1">
        <f t="array" ref="L28">INDEX(Financials[],MATCH(Movies[[#This Row],[movie_id]:[movie_id]],Financials[[movie_id]:[movie_id]],0),MATCH(Movies[[#Headers],[budget]],Financials[#Headers],0))</f>
        <v>120</v>
      </c>
      <c r="M28" s="3" cm="1">
        <f t="array" ref="M28">INDEX(Financials[],MATCH(Movies[[#This Row],[movie_id]:[movie_id]],Financials[[movie_id]:[movie_id]],0),MATCH(Movies[[#Headers],[revenue]],Financials[#Headers],0))</f>
        <v>1350</v>
      </c>
      <c r="N28" s="3" t="str" cm="1">
        <f t="array" ref="N28">INDEX(Financials[],MATCH(Movies[[#This Row],[movie_id]:[movie_id]],Financials[[movie_id]:[movie_id]],0),MATCH(Movies[[#Headers],[unit]],Financials[#Headers],0))</f>
        <v>Millions</v>
      </c>
      <c r="O28" s="3" t="str" cm="1">
        <f t="array" ref="O28">INDEX(Financials[],MATCH(Movies[[#This Row],[movie_id]:[movie_id]],Financials[[movie_id]:[movie_id]],0),MATCH(Movies[[#Headers],[currency]],Financials[#Headers],0))</f>
        <v>INR</v>
      </c>
      <c r="P28" s="3" cm="1">
        <f t="array" ref="P28">_xlfn.XLOOKUP(Movies[[#This Row],[movie_id]:[movie_id]],Financials[[#All],[movie_id]:[movie_id]],Financials[[#All],[budget]],"Not Avaliable",0)</f>
        <v>120</v>
      </c>
      <c r="Q28" s="3" cm="1">
        <f t="array" ref="Q28">_xlfn.XLOOKUP(Movies[[#This Row],[movie_id]:[movie_id]],Financials[[#All],[movie_id]:[movie_id]],Financials[[#All],[revenue]],"Not Avaliable",0)</f>
        <v>1350</v>
      </c>
      <c r="R28" s="3" t="str" cm="1">
        <f t="array" ref="R28">_xlfn.XLOOKUP(Movies[[#This Row],[movie_id]:[movie_id]],Financials[[#All],[movie_id]:[movie_id]],Financials[[#All],[unit]],"Not Avaliable",0)</f>
        <v>Millions</v>
      </c>
      <c r="S28" s="3" t="str" cm="1">
        <f t="array" ref="S28">_xlfn.XLOOKUP(Movies[[#This Row],[movie_id]:[movie_id]],Financials[[#All],[movie_id]:[movie_id]],Financials[[#All],[currency]],"Not Avaliable",0)</f>
        <v>INR</v>
      </c>
    </row>
    <row r="29" spans="1:19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s="3" cm="1">
        <f t="array" ref="L29">INDEX(Financials[],MATCH(Movies[[#This Row],[movie_id]:[movie_id]],Financials[[movie_id]:[movie_id]],0),MATCH(Movies[[#Headers],[budget]],Financials[#Headers],0))</f>
        <v>100</v>
      </c>
      <c r="M29" s="3" cm="1">
        <f t="array" ref="M29">INDEX(Financials[],MATCH(Movies[[#This Row],[movie_id]:[movie_id]],Financials[[movie_id]:[movie_id]],0),MATCH(Movies[[#Headers],[revenue]],Financials[#Headers],0))</f>
        <v>410</v>
      </c>
      <c r="N29" s="3" t="str" cm="1">
        <f t="array" ref="N29">INDEX(Financials[],MATCH(Movies[[#This Row],[movie_id]:[movie_id]],Financials[[movie_id]:[movie_id]],0),MATCH(Movies[[#Headers],[unit]],Financials[#Headers],0))</f>
        <v>Millions</v>
      </c>
      <c r="O29" s="3" t="str" cm="1">
        <f t="array" ref="O29">INDEX(Financials[],MATCH(Movies[[#This Row],[movie_id]:[movie_id]],Financials[[movie_id]:[movie_id]],0),MATCH(Movies[[#Headers],[currency]],Financials[#Headers],0))</f>
        <v>INR</v>
      </c>
      <c r="P29" s="3" cm="1">
        <f t="array" ref="P29">_xlfn.XLOOKUP(Movies[[#This Row],[movie_id]:[movie_id]],Financials[[#All],[movie_id]:[movie_id]],Financials[[#All],[budget]],"Not Avaliable",0)</f>
        <v>100</v>
      </c>
      <c r="Q29" s="3" cm="1">
        <f t="array" ref="Q29">_xlfn.XLOOKUP(Movies[[#This Row],[movie_id]:[movie_id]],Financials[[#All],[movie_id]:[movie_id]],Financials[[#All],[revenue]],"Not Avaliable",0)</f>
        <v>410</v>
      </c>
      <c r="R29" s="3" t="str" cm="1">
        <f t="array" ref="R29">_xlfn.XLOOKUP(Movies[[#This Row],[movie_id]:[movie_id]],Financials[[#All],[movie_id]:[movie_id]],Financials[[#All],[unit]],"Not Avaliable",0)</f>
        <v>Millions</v>
      </c>
      <c r="S29" s="3" t="str" cm="1">
        <f t="array" ref="S29">_xlfn.XLOOKUP(Movies[[#This Row],[movie_id]:[movie_id]],Financials[[#All],[movie_id]:[movie_id]],Financials[[#All],[currency]],"Not Avaliable",0)</f>
        <v>INR</v>
      </c>
    </row>
    <row r="30" spans="1:19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s="3" cm="1">
        <f t="array" ref="L30">INDEX(Financials[],MATCH(Movies[[#This Row],[movie_id]:[movie_id]],Financials[[movie_id]:[movie_id]],0),MATCH(Movies[[#Headers],[budget]],Financials[#Headers],0))</f>
        <v>850</v>
      </c>
      <c r="M30" s="3" cm="1">
        <f t="array" ref="M30">INDEX(Financials[],MATCH(Movies[[#This Row],[movie_id]:[movie_id]],Financials[[movie_id]:[movie_id]],0),MATCH(Movies[[#Headers],[revenue]],Financials[#Headers],0))</f>
        <v>8540</v>
      </c>
      <c r="N30" s="3" t="str" cm="1">
        <f t="array" ref="N30">INDEX(Financials[],MATCH(Movies[[#This Row],[movie_id]:[movie_id]],Financials[[movie_id]:[movie_id]],0),MATCH(Movies[[#Headers],[unit]],Financials[#Headers],0))</f>
        <v>Millions</v>
      </c>
      <c r="O30" s="3" t="str" cm="1">
        <f t="array" ref="O30">INDEX(Financials[],MATCH(Movies[[#This Row],[movie_id]:[movie_id]],Financials[[movie_id]:[movie_id]],0),MATCH(Movies[[#Headers],[currency]],Financials[#Headers],0))</f>
        <v>INR</v>
      </c>
      <c r="P30" s="3" cm="1">
        <f t="array" ref="P30">_xlfn.XLOOKUP(Movies[[#This Row],[movie_id]:[movie_id]],Financials[[#All],[movie_id]:[movie_id]],Financials[[#All],[budget]],"Not Avaliable",0)</f>
        <v>850</v>
      </c>
      <c r="Q30" s="3" cm="1">
        <f t="array" ref="Q30">_xlfn.XLOOKUP(Movies[[#This Row],[movie_id]:[movie_id]],Financials[[#All],[movie_id]:[movie_id]],Financials[[#All],[revenue]],"Not Avaliable",0)</f>
        <v>8540</v>
      </c>
      <c r="R30" s="3" t="str" cm="1">
        <f t="array" ref="R30">_xlfn.XLOOKUP(Movies[[#This Row],[movie_id]:[movie_id]],Financials[[#All],[movie_id]:[movie_id]],Financials[[#All],[unit]],"Not Avaliable",0)</f>
        <v>Millions</v>
      </c>
      <c r="S30" s="3" t="str" cm="1">
        <f t="array" ref="S30">_xlfn.XLOOKUP(Movies[[#This Row],[movie_id]:[movie_id]],Financials[[#All],[movie_id]:[movie_id]],Financials[[#All],[currency]],"Not Avaliable",0)</f>
        <v>INR</v>
      </c>
    </row>
    <row r="31" spans="1:19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s="3" cm="1">
        <f t="array" ref="L31">INDEX(Financials[],MATCH(Movies[[#This Row],[movie_id]:[movie_id]],Financials[[movie_id]:[movie_id]],0),MATCH(Movies[[#Headers],[budget]],Financials[#Headers],0))</f>
        <v>1</v>
      </c>
      <c r="M31" s="3" cm="1">
        <f t="array" ref="M31">INDEX(Financials[],MATCH(Movies[[#This Row],[movie_id]:[movie_id]],Financials[[movie_id]:[movie_id]],0),MATCH(Movies[[#Headers],[revenue]],Financials[#Headers],0))</f>
        <v>5.9</v>
      </c>
      <c r="N31" s="3" t="str" cm="1">
        <f t="array" ref="N31">INDEX(Financials[],MATCH(Movies[[#This Row],[movie_id]:[movie_id]],Financials[[movie_id]:[movie_id]],0),MATCH(Movies[[#Headers],[unit]],Financials[#Headers],0))</f>
        <v>Billions</v>
      </c>
      <c r="O31" s="3" t="str" cm="1">
        <f t="array" ref="O31">INDEX(Financials[],MATCH(Movies[[#This Row],[movie_id]:[movie_id]],Financials[[movie_id]:[movie_id]],0),MATCH(Movies[[#Headers],[currency]],Financials[#Headers],0))</f>
        <v>INR</v>
      </c>
      <c r="P31" s="3" cm="1">
        <f t="array" ref="P31">_xlfn.XLOOKUP(Movies[[#This Row],[movie_id]:[movie_id]],Financials[[#All],[movie_id]:[movie_id]],Financials[[#All],[budget]],"Not Avaliable",0)</f>
        <v>1</v>
      </c>
      <c r="Q31" s="3" cm="1">
        <f t="array" ref="Q31">_xlfn.XLOOKUP(Movies[[#This Row],[movie_id]:[movie_id]],Financials[[#All],[movie_id]:[movie_id]],Financials[[#All],[revenue]],"Not Avaliable",0)</f>
        <v>5.9</v>
      </c>
      <c r="R31" s="3" t="str" cm="1">
        <f t="array" ref="R31">_xlfn.XLOOKUP(Movies[[#This Row],[movie_id]:[movie_id]],Financials[[#All],[movie_id]:[movie_id]],Financials[[#All],[unit]],"Not Avaliable",0)</f>
        <v>Billions</v>
      </c>
      <c r="S31" s="3" t="str" cm="1">
        <f t="array" ref="S31">_xlfn.XLOOKUP(Movies[[#This Row],[movie_id]:[movie_id]],Financials[[#All],[movie_id]:[movie_id]],Financials[[#All],[currency]],"Not Avaliable",0)</f>
        <v>INR</v>
      </c>
    </row>
    <row r="32" spans="1:19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s="3" cm="1">
        <f t="array" ref="L32">INDEX(Financials[],MATCH(Movies[[#This Row],[movie_id]:[movie_id]],Financials[[movie_id]:[movie_id]],0),MATCH(Movies[[#Headers],[budget]],Financials[#Headers],0))</f>
        <v>2</v>
      </c>
      <c r="M32" s="3" cm="1">
        <f t="array" ref="M32">INDEX(Financials[],MATCH(Movies[[#This Row],[movie_id]:[movie_id]],Financials[[movie_id]:[movie_id]],0),MATCH(Movies[[#Headers],[revenue]],Financials[#Headers],0))</f>
        <v>3.6</v>
      </c>
      <c r="N32" s="3" t="str" cm="1">
        <f t="array" ref="N32">INDEX(Financials[],MATCH(Movies[[#This Row],[movie_id]:[movie_id]],Financials[[movie_id]:[movie_id]],0),MATCH(Movies[[#Headers],[unit]],Financials[#Headers],0))</f>
        <v>Billions</v>
      </c>
      <c r="O32" s="3" t="str" cm="1">
        <f t="array" ref="O32">INDEX(Financials[],MATCH(Movies[[#This Row],[movie_id]:[movie_id]],Financials[[movie_id]:[movie_id]],0),MATCH(Movies[[#Headers],[currency]],Financials[#Headers],0))</f>
        <v>INR</v>
      </c>
      <c r="P32" s="3" cm="1">
        <f t="array" ref="P32">_xlfn.XLOOKUP(Movies[[#This Row],[movie_id]:[movie_id]],Financials[[#All],[movie_id]:[movie_id]],Financials[[#All],[budget]],"Not Avaliable",0)</f>
        <v>2</v>
      </c>
      <c r="Q32" s="3" cm="1">
        <f t="array" ref="Q32">_xlfn.XLOOKUP(Movies[[#This Row],[movie_id]:[movie_id]],Financials[[#All],[movie_id]:[movie_id]],Financials[[#All],[revenue]],"Not Avaliable",0)</f>
        <v>3.6</v>
      </c>
      <c r="R32" s="3" t="str" cm="1">
        <f t="array" ref="R32">_xlfn.XLOOKUP(Movies[[#This Row],[movie_id]:[movie_id]],Financials[[#All],[movie_id]:[movie_id]],Financials[[#All],[unit]],"Not Avaliable",0)</f>
        <v>Billions</v>
      </c>
      <c r="S32" s="3" t="str" cm="1">
        <f t="array" ref="S32">_xlfn.XLOOKUP(Movies[[#This Row],[movie_id]:[movie_id]],Financials[[#All],[movie_id]:[movie_id]],Financials[[#All],[currency]],"Not Avaliable",0)</f>
        <v>INR</v>
      </c>
    </row>
    <row r="33" spans="1:19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s="3" cm="1">
        <f t="array" ref="L33">INDEX(Financials[],MATCH(Movies[[#This Row],[movie_id]:[movie_id]],Financials[[movie_id]:[movie_id]],0),MATCH(Movies[[#Headers],[budget]],Financials[#Headers],0))</f>
        <v>5.5</v>
      </c>
      <c r="M33" s="3" cm="1">
        <f t="array" ref="M33">INDEX(Financials[],MATCH(Movies[[#This Row],[movie_id]:[movie_id]],Financials[[movie_id]:[movie_id]],0),MATCH(Movies[[#Headers],[revenue]],Financials[#Headers],0))</f>
        <v>12</v>
      </c>
      <c r="N33" s="3" t="str" cm="1">
        <f t="array" ref="N33">INDEX(Financials[],MATCH(Movies[[#This Row],[movie_id]:[movie_id]],Financials[[movie_id]:[movie_id]],0),MATCH(Movies[[#Headers],[unit]],Financials[#Headers],0))</f>
        <v>Billions</v>
      </c>
      <c r="O33" s="3" t="str" cm="1">
        <f t="array" ref="O33">INDEX(Financials[],MATCH(Movies[[#This Row],[movie_id]:[movie_id]],Financials[[movie_id]:[movie_id]],0),MATCH(Movies[[#Headers],[currency]],Financials[#Headers],0))</f>
        <v>INR</v>
      </c>
      <c r="P33" s="3" cm="1">
        <f t="array" ref="P33">_xlfn.XLOOKUP(Movies[[#This Row],[movie_id]:[movie_id]],Financials[[#All],[movie_id]:[movie_id]],Financials[[#All],[budget]],"Not Avaliable",0)</f>
        <v>5.5</v>
      </c>
      <c r="Q33" s="3" cm="1">
        <f t="array" ref="Q33">_xlfn.XLOOKUP(Movies[[#This Row],[movie_id]:[movie_id]],Financials[[#All],[movie_id]:[movie_id]],Financials[[#All],[revenue]],"Not Avaliable",0)</f>
        <v>12</v>
      </c>
      <c r="R33" s="3" t="str" cm="1">
        <f t="array" ref="R33">_xlfn.XLOOKUP(Movies[[#This Row],[movie_id]:[movie_id]],Financials[[#All],[movie_id]:[movie_id]],Financials[[#All],[unit]],"Not Avaliable",0)</f>
        <v>Billions</v>
      </c>
      <c r="S33" s="3" t="str" cm="1">
        <f t="array" ref="S33">_xlfn.XLOOKUP(Movies[[#This Row],[movie_id]:[movie_id]],Financials[[#All],[movie_id]:[movie_id]],Financials[[#All],[currency]],"Not Avaliable",0)</f>
        <v>INR</v>
      </c>
    </row>
    <row r="34" spans="1:19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s="3" cm="1">
        <f t="array" ref="L34">INDEX(Financials[],MATCH(Movies[[#This Row],[movie_id]:[movie_id]],Financials[[movie_id]:[movie_id]],0),MATCH(Movies[[#Headers],[budget]],Financials[#Headers],0))</f>
        <v>1.8</v>
      </c>
      <c r="M34" s="3" cm="1">
        <f t="array" ref="M34">INDEX(Financials[],MATCH(Movies[[#This Row],[movie_id]:[movie_id]],Financials[[movie_id]:[movie_id]],0),MATCH(Movies[[#Headers],[revenue]],Financials[#Headers],0))</f>
        <v>6.5</v>
      </c>
      <c r="N34" s="3" t="str" cm="1">
        <f t="array" ref="N34">INDEX(Financials[],MATCH(Movies[[#This Row],[movie_id]:[movie_id]],Financials[[movie_id]:[movie_id]],0),MATCH(Movies[[#Headers],[unit]],Financials[#Headers],0))</f>
        <v>Billions</v>
      </c>
      <c r="O34" s="3" t="str" cm="1">
        <f t="array" ref="O34">INDEX(Financials[],MATCH(Movies[[#This Row],[movie_id]:[movie_id]],Financials[[movie_id]:[movie_id]],0),MATCH(Movies[[#Headers],[currency]],Financials[#Headers],0))</f>
        <v>INR</v>
      </c>
      <c r="P34" s="3" cm="1">
        <f t="array" ref="P34">_xlfn.XLOOKUP(Movies[[#This Row],[movie_id]:[movie_id]],Financials[[#All],[movie_id]:[movie_id]],Financials[[#All],[budget]],"Not Avaliable",0)</f>
        <v>1.8</v>
      </c>
      <c r="Q34" s="3" cm="1">
        <f t="array" ref="Q34">_xlfn.XLOOKUP(Movies[[#This Row],[movie_id]:[movie_id]],Financials[[#All],[movie_id]:[movie_id]],Financials[[#All],[revenue]],"Not Avaliable",0)</f>
        <v>6.5</v>
      </c>
      <c r="R34" s="3" t="str" cm="1">
        <f t="array" ref="R34">_xlfn.XLOOKUP(Movies[[#This Row],[movie_id]:[movie_id]],Financials[[#All],[movie_id]:[movie_id]],Financials[[#All],[unit]],"Not Avaliable",0)</f>
        <v>Billions</v>
      </c>
      <c r="S34" s="3" t="str" cm="1">
        <f t="array" ref="S34">_xlfn.XLOOKUP(Movies[[#This Row],[movie_id]:[movie_id]],Financials[[#All],[movie_id]:[movie_id]],Financials[[#All],[currency]],"Not Avaliable",0)</f>
        <v>INR</v>
      </c>
    </row>
    <row r="35" spans="1:19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s="3" cm="1">
        <f t="array" ref="L35">INDEX(Financials[],MATCH(Movies[[#This Row],[movie_id]:[movie_id]],Financials[[movie_id]:[movie_id]],0),MATCH(Movies[[#Headers],[budget]],Financials[#Headers],0))</f>
        <v>250</v>
      </c>
      <c r="M35" s="3" cm="1">
        <f t="array" ref="M35">INDEX(Financials[],MATCH(Movies[[#This Row],[movie_id]:[movie_id]],Financials[[movie_id]:[movie_id]],0),MATCH(Movies[[#Headers],[revenue]],Financials[#Headers],0))</f>
        <v>3409</v>
      </c>
      <c r="N35" s="3" t="str" cm="1">
        <f t="array" ref="N35">INDEX(Financials[],MATCH(Movies[[#This Row],[movie_id]:[movie_id]],Financials[[movie_id]:[movie_id]],0),MATCH(Movies[[#Headers],[unit]],Financials[#Headers],0))</f>
        <v>Millions</v>
      </c>
      <c r="O35" s="3" t="str" cm="1">
        <f t="array" ref="O35">INDEX(Financials[],MATCH(Movies[[#This Row],[movie_id]:[movie_id]],Financials[[movie_id]:[movie_id]],0),MATCH(Movies[[#Headers],[currency]],Financials[#Headers],0))</f>
        <v>INR</v>
      </c>
      <c r="P35" s="3" cm="1">
        <f t="array" ref="P35">_xlfn.XLOOKUP(Movies[[#This Row],[movie_id]:[movie_id]],Financials[[#All],[movie_id]:[movie_id]],Financials[[#All],[budget]],"Not Avaliable",0)</f>
        <v>250</v>
      </c>
      <c r="Q35" s="3" cm="1">
        <f t="array" ref="Q35">_xlfn.XLOOKUP(Movies[[#This Row],[movie_id]:[movie_id]],Financials[[#All],[movie_id]:[movie_id]],Financials[[#All],[revenue]],"Not Avaliable",0)</f>
        <v>3409</v>
      </c>
      <c r="R35" s="3" t="str" cm="1">
        <f t="array" ref="R35">_xlfn.XLOOKUP(Movies[[#This Row],[movie_id]:[movie_id]],Financials[[#All],[movie_id]:[movie_id]],Financials[[#All],[unit]],"Not Avaliable",0)</f>
        <v>Millions</v>
      </c>
      <c r="S35" s="3" t="str" cm="1">
        <f t="array" ref="S35">_xlfn.XLOOKUP(Movies[[#This Row],[movie_id]:[movie_id]],Financials[[#All],[movie_id]:[movie_id]],Financials[[#All],[currency]],"Not Avaliable",0)</f>
        <v>INR</v>
      </c>
    </row>
    <row r="36" spans="1:19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s="3" cm="1">
        <f t="array" ref="L36">INDEX(Financials[],MATCH(Movies[[#This Row],[movie_id]:[movie_id]],Financials[[movie_id]:[movie_id]],0),MATCH(Movies[[#Headers],[budget]],Financials[#Headers],0))</f>
        <v>900</v>
      </c>
      <c r="M36" s="3" cm="1">
        <f t="array" ref="M36">INDEX(Financials[],MATCH(Movies[[#This Row],[movie_id]:[movie_id]],Financials[[movie_id]:[movie_id]],0),MATCH(Movies[[#Headers],[revenue]],Financials[#Headers],0))</f>
        <v>11690</v>
      </c>
      <c r="N36" s="3" t="str" cm="1">
        <f t="array" ref="N36">INDEX(Financials[],MATCH(Movies[[#This Row],[movie_id]:[movie_id]],Financials[[movie_id]:[movie_id]],0),MATCH(Movies[[#Headers],[unit]],Financials[#Headers],0))</f>
        <v>Millions</v>
      </c>
      <c r="O36" s="3" t="str" cm="1">
        <f t="array" ref="O36">INDEX(Financials[],MATCH(Movies[[#This Row],[movie_id]:[movie_id]],Financials[[movie_id]:[movie_id]],0),MATCH(Movies[[#Headers],[currency]],Financials[#Headers],0))</f>
        <v>INR</v>
      </c>
      <c r="P36" s="3" cm="1">
        <f t="array" ref="P36">_xlfn.XLOOKUP(Movies[[#This Row],[movie_id]:[movie_id]],Financials[[#All],[movie_id]:[movie_id]],Financials[[#All],[budget]],"Not Avaliable",0)</f>
        <v>900</v>
      </c>
      <c r="Q36" s="3" cm="1">
        <f t="array" ref="Q36">_xlfn.XLOOKUP(Movies[[#This Row],[movie_id]:[movie_id]],Financials[[#All],[movie_id]:[movie_id]],Financials[[#All],[revenue]],"Not Avaliable",0)</f>
        <v>11690</v>
      </c>
      <c r="R36" s="3" t="str" cm="1">
        <f t="array" ref="R36">_xlfn.XLOOKUP(Movies[[#This Row],[movie_id]:[movie_id]],Financials[[#All],[movie_id]:[movie_id]],Financials[[#All],[unit]],"Not Avaliable",0)</f>
        <v>Millions</v>
      </c>
      <c r="S36" s="3" t="str" cm="1">
        <f t="array" ref="S36">_xlfn.XLOOKUP(Movies[[#This Row],[movie_id]:[movie_id]],Financials[[#All],[movie_id]:[movie_id]],Financials[[#All],[currency]],"Not Avaliable",0)</f>
        <v>INR</v>
      </c>
    </row>
    <row r="37" spans="1:19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s="3" cm="1">
        <f t="array" ref="L37">INDEX(Financials[],MATCH(Movies[[#This Row],[movie_id]:[movie_id]],Financials[[movie_id]:[movie_id]],0),MATCH(Movies[[#Headers],[budget]],Financials[#Headers],0))</f>
        <v>216.7</v>
      </c>
      <c r="M37" s="3" cm="1">
        <f t="array" ref="M37">INDEX(Financials[],MATCH(Movies[[#This Row],[movie_id]:[movie_id]],Financials[[movie_id]:[movie_id]],0),MATCH(Movies[[#Headers],[revenue]],Financials[#Headers],0))</f>
        <v>370.6</v>
      </c>
      <c r="N37" s="3" t="str" cm="1">
        <f t="array" ref="N37">INDEX(Financials[],MATCH(Movies[[#This Row],[movie_id]:[movie_id]],Financials[[movie_id]:[movie_id]],0),MATCH(Movies[[#Headers],[unit]],Financials[#Headers],0))</f>
        <v>Millions</v>
      </c>
      <c r="O37" s="3" t="str" cm="1">
        <f t="array" ref="O37">INDEX(Financials[],MATCH(Movies[[#This Row],[movie_id]:[movie_id]],Financials[[movie_id]:[movie_id]],0),MATCH(Movies[[#Headers],[currency]],Financials[#Headers],0))</f>
        <v>USD</v>
      </c>
      <c r="P37" s="3" cm="1">
        <f t="array" ref="P37">_xlfn.XLOOKUP(Movies[[#This Row],[movie_id]:[movie_id]],Financials[[#All],[movie_id]:[movie_id]],Financials[[#All],[budget]],"Not Avaliable",0)</f>
        <v>216.7</v>
      </c>
      <c r="Q37" s="3" cm="1">
        <f t="array" ref="Q37">_xlfn.XLOOKUP(Movies[[#This Row],[movie_id]:[movie_id]],Financials[[#All],[movie_id]:[movie_id]],Financials[[#All],[revenue]],"Not Avaliable",0)</f>
        <v>370.6</v>
      </c>
      <c r="R37" s="3" t="str" cm="1">
        <f t="array" ref="R37">_xlfn.XLOOKUP(Movies[[#This Row],[movie_id]:[movie_id]],Financials[[#All],[movie_id]:[movie_id]],Financials[[#All],[unit]],"Not Avaliable",0)</f>
        <v>Millions</v>
      </c>
      <c r="S37" s="3" t="str" cm="1">
        <f t="array" ref="S37">_xlfn.XLOOKUP(Movies[[#This Row],[movie_id]:[movie_id]],Financials[[#All],[movie_id]:[movie_id]],Financials[[#All],[currency]],"Not Avaliable",0)</f>
        <v>USD</v>
      </c>
    </row>
    <row r="38" spans="1:19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s="3" cm="1">
        <f t="array" ref="L38">INDEX(Financials[],MATCH(Movies[[#This Row],[movie_id]:[movie_id]],Financials[[movie_id]:[movie_id]],0),MATCH(Movies[[#Headers],[budget]],Financials[#Headers],0))</f>
        <v>177</v>
      </c>
      <c r="M38" s="3" cm="1">
        <f t="array" ref="M38">INDEX(Financials[],MATCH(Movies[[#This Row],[movie_id]:[movie_id]],Financials[[movie_id]:[movie_id]],0),MATCH(Movies[[#Headers],[revenue]],Financials[#Headers],0))</f>
        <v>714.4</v>
      </c>
      <c r="N38" s="3" t="str" cm="1">
        <f t="array" ref="N38">INDEX(Financials[],MATCH(Movies[[#This Row],[movie_id]:[movie_id]],Financials[[movie_id]:[movie_id]],0),MATCH(Movies[[#Headers],[unit]],Financials[#Headers],0))</f>
        <v>Millions</v>
      </c>
      <c r="O38" s="3" t="str" cm="1">
        <f t="array" ref="O38">INDEX(Financials[],MATCH(Movies[[#This Row],[movie_id]:[movie_id]],Financials[[movie_id]:[movie_id]],0),MATCH(Movies[[#Headers],[currency]],Financials[#Headers],0))</f>
        <v>USD</v>
      </c>
      <c r="P38" s="3" cm="1">
        <f t="array" ref="P38">_xlfn.XLOOKUP(Movies[[#This Row],[movie_id]:[movie_id]],Financials[[#All],[movie_id]:[movie_id]],Financials[[#All],[budget]],"Not Avaliable",0)</f>
        <v>177</v>
      </c>
      <c r="Q38" s="3" cm="1">
        <f t="array" ref="Q38">_xlfn.XLOOKUP(Movies[[#This Row],[movie_id]:[movie_id]],Financials[[#All],[movie_id]:[movie_id]],Financials[[#All],[revenue]],"Not Avaliable",0)</f>
        <v>714.4</v>
      </c>
      <c r="R38" s="3" t="str" cm="1">
        <f t="array" ref="R38">_xlfn.XLOOKUP(Movies[[#This Row],[movie_id]:[movie_id]],Financials[[#All],[movie_id]:[movie_id]],Financials[[#All],[unit]],"Not Avaliable",0)</f>
        <v>Millions</v>
      </c>
      <c r="S38" s="3" t="str" cm="1">
        <f t="array" ref="S38">_xlfn.XLOOKUP(Movies[[#This Row],[movie_id]:[movie_id]],Financials[[#All],[movie_id]:[movie_id]],Financials[[#All],[currency]],"Not Avaliable",0)</f>
        <v>USD</v>
      </c>
    </row>
    <row r="39" spans="1:19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s="3" cm="1">
        <f t="array" ref="L39">INDEX(Financials[],MATCH(Movies[[#This Row],[movie_id]:[movie_id]],Financials[[movie_id]:[movie_id]],0),MATCH(Movies[[#Headers],[budget]],Financials[#Headers],0))</f>
        <v>1.8</v>
      </c>
      <c r="M39" s="3" cm="1">
        <f t="array" ref="M39">INDEX(Financials[],MATCH(Movies[[#This Row],[movie_id]:[movie_id]],Financials[[movie_id]:[movie_id]],0),MATCH(Movies[[#Headers],[revenue]],Financials[#Headers],0))</f>
        <v>3.1</v>
      </c>
      <c r="N39" s="3" t="str" cm="1">
        <f t="array" ref="N39">INDEX(Financials[],MATCH(Movies[[#This Row],[movie_id]:[movie_id]],Financials[[movie_id]:[movie_id]],0),MATCH(Movies[[#Headers],[unit]],Financials[#Headers],0))</f>
        <v>Billions</v>
      </c>
      <c r="O39" s="3" t="str" cm="1">
        <f t="array" ref="O39">INDEX(Financials[],MATCH(Movies[[#This Row],[movie_id]:[movie_id]],Financials[[movie_id]:[movie_id]],0),MATCH(Movies[[#Headers],[currency]],Financials[#Headers],0))</f>
        <v>INR</v>
      </c>
      <c r="P39" s="3" cm="1">
        <f t="array" ref="P39">_xlfn.XLOOKUP(Movies[[#This Row],[movie_id]:[movie_id]],Financials[[#All],[movie_id]:[movie_id]],Financials[[#All],[budget]],"Not Avaliable",0)</f>
        <v>1.8</v>
      </c>
      <c r="Q39" s="3" cm="1">
        <f t="array" ref="Q39">_xlfn.XLOOKUP(Movies[[#This Row],[movie_id]:[movie_id]],Financials[[#All],[movie_id]:[movie_id]],Financials[[#All],[revenue]],"Not Avaliable",0)</f>
        <v>3.1</v>
      </c>
      <c r="R39" s="3" t="str" cm="1">
        <f t="array" ref="R39">_xlfn.XLOOKUP(Movies[[#This Row],[movie_id]:[movie_id]],Financials[[#All],[movie_id]:[movie_id]],Financials[[#All],[unit]],"Not Avaliable",0)</f>
        <v>Billions</v>
      </c>
      <c r="S39" s="3" t="str" cm="1">
        <f t="array" ref="S39">_xlfn.XLOOKUP(Movies[[#This Row],[movie_id]:[movie_id]],Financials[[#All],[movie_id]:[movie_id]],Financials[[#All],[currency]],"Not Avaliable",0)</f>
        <v>INR</v>
      </c>
    </row>
    <row r="40" spans="1:19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s="3" cm="1">
        <f t="array" ref="L40">INDEX(Financials[],MATCH(Movies[[#This Row],[movie_id]:[movie_id]],Financials[[movie_id]:[movie_id]],0),MATCH(Movies[[#Headers],[budget]],Financials[#Headers],0))</f>
        <v>500</v>
      </c>
      <c r="M40" s="3" cm="1">
        <f t="array" ref="M40">INDEX(Financials[],MATCH(Movies[[#This Row],[movie_id]:[movie_id]],Financials[[movie_id]:[movie_id]],0),MATCH(Movies[[#Headers],[revenue]],Financials[#Headers],0))</f>
        <v>950</v>
      </c>
      <c r="N40" s="3" t="str" cm="1">
        <f t="array" ref="N40">INDEX(Financials[],MATCH(Movies[[#This Row],[movie_id]:[movie_id]],Financials[[movie_id]:[movie_id]],0),MATCH(Movies[[#Headers],[unit]],Financials[#Headers],0))</f>
        <v>Millions</v>
      </c>
      <c r="O40" s="3" t="str" cm="1">
        <f t="array" ref="O40">INDEX(Financials[],MATCH(Movies[[#This Row],[movie_id]:[movie_id]],Financials[[movie_id]:[movie_id]],0),MATCH(Movies[[#Headers],[currency]],Financials[#Headers],0))</f>
        <v>INR</v>
      </c>
      <c r="P40" s="3" cm="1">
        <f t="array" ref="P40">_xlfn.XLOOKUP(Movies[[#This Row],[movie_id]:[movie_id]],Financials[[#All],[movie_id]:[movie_id]],Financials[[#All],[budget]],"Not Avaliable",0)</f>
        <v>500</v>
      </c>
      <c r="Q40" s="3" cm="1">
        <f t="array" ref="Q40">_xlfn.XLOOKUP(Movies[[#This Row],[movie_id]:[movie_id]],Financials[[#All],[movie_id]:[movie_id]],Financials[[#All],[revenue]],"Not Avaliable",0)</f>
        <v>950</v>
      </c>
      <c r="R40" s="3" t="str" cm="1">
        <f t="array" ref="R40">_xlfn.XLOOKUP(Movies[[#This Row],[movie_id]:[movie_id]],Financials[[#All],[movie_id]:[movie_id]],Financials[[#All],[unit]],"Not Avaliable",0)</f>
        <v>Millions</v>
      </c>
      <c r="S40" s="3" t="str" cm="1">
        <f t="array" ref="S40">_xlfn.XLOOKUP(Movies[[#This Row],[movie_id]:[movie_id]],Financials[[#All],[movie_id]:[movie_id]],Financials[[#All],[currency]],"Not Avaliable",0)</f>
        <v>INR</v>
      </c>
    </row>
  </sheetData>
  <conditionalFormatting sqref="A2:B40">
    <cfRule type="duplicateValues" dxfId="8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Sheet1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2024-03-12T14:17:49Z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