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H28" i="1" s="1"/>
  <c r="E28" i="1" s="1"/>
  <c r="J28" i="1" s="1"/>
  <c r="G11" i="1"/>
  <c r="G26" i="1"/>
  <c r="H26" i="1" s="1"/>
  <c r="G20" i="1"/>
  <c r="H20" i="1" s="1"/>
  <c r="G19" i="1"/>
  <c r="H19" i="1" s="1"/>
  <c r="E19" i="1" s="1"/>
  <c r="J19" i="1" s="1"/>
  <c r="G18" i="1"/>
  <c r="G12" i="1"/>
  <c r="H12" i="1" s="1"/>
  <c r="G25" i="1"/>
  <c r="H25" i="1" s="1"/>
  <c r="G16" i="1"/>
  <c r="H16" i="1" s="1"/>
  <c r="E16" i="1" s="1"/>
  <c r="J16" i="1" s="1"/>
  <c r="G32" i="1"/>
  <c r="H32" i="1" s="1"/>
  <c r="G2" i="1"/>
  <c r="H2" i="1" s="1"/>
  <c r="G5" i="1"/>
  <c r="H5" i="1" s="1"/>
  <c r="G17" i="1"/>
  <c r="H17" i="1" s="1"/>
  <c r="E17" i="1" s="1"/>
  <c r="J17" i="1" s="1"/>
  <c r="G24" i="1"/>
  <c r="H24" i="1" s="1"/>
  <c r="G13" i="1"/>
  <c r="H13" i="1" s="1"/>
  <c r="G14" i="1"/>
  <c r="H14" i="1" s="1"/>
  <c r="G15" i="1"/>
  <c r="H15" i="1" s="1"/>
  <c r="E15" i="1" s="1"/>
  <c r="J15" i="1" s="1"/>
  <c r="G7" i="1"/>
  <c r="G8" i="1"/>
  <c r="H8" i="1" s="1"/>
  <c r="G10" i="1"/>
  <c r="H10" i="1" s="1"/>
  <c r="G4" i="1"/>
  <c r="H4" i="1" s="1"/>
  <c r="E4" i="1" s="1"/>
  <c r="J4" i="1" s="1"/>
  <c r="G27" i="1"/>
  <c r="G9" i="1"/>
  <c r="H9" i="1" s="1"/>
  <c r="G31" i="1"/>
  <c r="H31" i="1" s="1"/>
  <c r="G30" i="1"/>
  <c r="H30" i="1" s="1"/>
  <c r="E30" i="1" s="1"/>
  <c r="J30" i="1" s="1"/>
  <c r="G23" i="1"/>
  <c r="H23" i="1" s="1"/>
  <c r="G6" i="1"/>
  <c r="H6" i="1" s="1"/>
  <c r="G22" i="1"/>
  <c r="H22" i="1" s="1"/>
  <c r="G21" i="1"/>
  <c r="H21" i="1" s="1"/>
  <c r="E21" i="1" s="1"/>
  <c r="J21" i="1" s="1"/>
  <c r="G29" i="1"/>
  <c r="H29" i="1" s="1"/>
  <c r="G3" i="1"/>
  <c r="H3" i="1" s="1"/>
  <c r="E29" i="1" l="1"/>
  <c r="J29" i="1" s="1"/>
  <c r="E23" i="1"/>
  <c r="J23" i="1" s="1"/>
  <c r="E24" i="1"/>
  <c r="J24" i="1" s="1"/>
  <c r="E32" i="1"/>
  <c r="J32" i="1" s="1"/>
  <c r="H27" i="1"/>
  <c r="E27" i="1" s="1"/>
  <c r="J27" i="1" s="1"/>
  <c r="H18" i="1"/>
  <c r="E18" i="1" s="1"/>
  <c r="J18" i="1" s="1"/>
  <c r="H7" i="1"/>
  <c r="E7" i="1" s="1"/>
  <c r="J7" i="1" s="1"/>
  <c r="H11" i="1"/>
  <c r="E11" i="1" s="1"/>
  <c r="J11" i="1" s="1"/>
  <c r="E22" i="1"/>
  <c r="J22" i="1" s="1"/>
  <c r="E31" i="1"/>
  <c r="J31" i="1" s="1"/>
  <c r="E10" i="1"/>
  <c r="J10" i="1" s="1"/>
  <c r="E14" i="1"/>
  <c r="J14" i="1" s="1"/>
  <c r="E5" i="1"/>
  <c r="J5" i="1" s="1"/>
  <c r="E25" i="1"/>
  <c r="J25" i="1" s="1"/>
  <c r="E20" i="1"/>
  <c r="J20" i="1" s="1"/>
  <c r="E3" i="1"/>
  <c r="J3" i="1" s="1"/>
  <c r="E6" i="1"/>
  <c r="J6" i="1" s="1"/>
  <c r="E9" i="1"/>
  <c r="J9" i="1" s="1"/>
  <c r="E8" i="1"/>
  <c r="J8" i="1" s="1"/>
  <c r="E13" i="1"/>
  <c r="J13" i="1" s="1"/>
  <c r="E2" i="1"/>
  <c r="J2" i="1" s="1"/>
  <c r="E12" i="1"/>
  <c r="J12" i="1" s="1"/>
  <c r="E26" i="1"/>
  <c r="J26" i="1" s="1"/>
</calcChain>
</file>

<file path=xl/sharedStrings.xml><?xml version="1.0" encoding="utf-8"?>
<sst xmlns="http://schemas.openxmlformats.org/spreadsheetml/2006/main" count="41" uniqueCount="41">
  <si>
    <t>consuming</t>
  </si>
  <si>
    <t>rural</t>
  </si>
  <si>
    <t>shortage</t>
    <phoneticPr fontId="1"/>
  </si>
  <si>
    <t>urban percentage</t>
    <phoneticPr fontId="1"/>
  </si>
  <si>
    <t>urban kg</t>
    <phoneticPr fontId="1"/>
  </si>
  <si>
    <t>rural(10 thousands)</t>
    <phoneticPr fontId="1"/>
  </si>
  <si>
    <t>population(10 thousands)</t>
    <phoneticPr fontId="1"/>
  </si>
  <si>
    <t>urban(10 thousands)</t>
    <phoneticPr fontId="1"/>
  </si>
  <si>
    <t>pork production(10 thousands ton)</t>
    <phoneticPr fontId="1"/>
  </si>
  <si>
    <t>Anhui</t>
  </si>
  <si>
    <t>Beijing</t>
  </si>
  <si>
    <t>Chongking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</si>
  <si>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</si>
  <si>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</si>
  <si>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</si>
  <si>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</si>
  <si>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</si>
  <si>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</si>
  <si>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</si>
  <si>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</si>
  <si>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</si>
  <si>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</si>
  <si>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</si>
  <si>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</si>
  <si>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</si>
  <si>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</si>
  <si>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</si>
  <si>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Inner Mongolia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</si>
  <si>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</si>
  <si>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</si>
  <si>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</si>
  <si>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</si>
  <si>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</si>
  <si>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</si>
  <si>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</si>
  <si>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</si>
  <si>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 Uygur</t>
  </si>
  <si>
    <t>Xizang</t>
  </si>
  <si>
    <t>Yunnan</t>
  </si>
  <si>
    <t>Zhejiang</t>
  </si>
  <si>
    <t>province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</si>
</sst>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J11" sqref="J11"/>
    </sheetView>
  </sheetViews>
  <sheetFormatPr defaultRowHeight="13.5" x14ac:dyDescent="0.15"/>
  <cols>
    <col min="1" max="1" width="7.125" customWidth="1"/>
    <col min="2" max="2" width="28.5" customWidth="1"/>
    <col min="3" max="3" width="8.25" bestFit="1" customWidth="1"/>
    <col min="4" max="4" width="5.5" bestFit="1" customWidth="1"/>
    <col min="5" max="5" width="12.75" bestFit="1" customWidth="1"/>
    <col min="6" max="6" width="16" bestFit="1" customWidth="1"/>
    <col min="7" max="7" width="17.375" customWidth="1"/>
    <col min="8" max="8" width="16.75" customWidth="1"/>
    <col min="9" max="9" width="21" customWidth="1"/>
    <col min="10" max="10" width="12.75" bestFit="1" customWidth="1"/>
    <col min="11" max="11" width="13.625" customWidth="1"/>
  </cols>
  <sheetData>
    <row r="1" spans="1:10" x14ac:dyDescent="0.15">
      <c r="A1" t="s">
        <v>40</v>
      </c>
      <c r="B1" t="s">
        <v>8</v>
      </c>
      <c r="C1" t="s">
        <v>4</v>
      </c>
      <c r="D1" t="s">
        <v>1</v>
      </c>
      <c r="E1" t="s">
        <v>0</v>
      </c>
      <c r="F1" t="s">
        <v>3</v>
      </c>
      <c r="G1" t="s">
        <v>7</v>
      </c>
      <c r="H1" t="s">
        <v>5</v>
      </c>
      <c r="I1" t="s">
        <v>6</v>
      </c>
      <c r="J1" t="s">
        <v>2</v>
      </c>
    </row>
    <row r="2" spans="1:10" x14ac:dyDescent="0.15">
      <c r="A2" t="s">
        <v>9</v>
      </c>
      <c r="B2">
        <v>242.7</v>
      </c>
      <c r="C2">
        <v>19.7</v>
      </c>
      <c r="D2">
        <v>17.2</v>
      </c>
      <c r="E2">
        <f>((G2*C2)+(H2*D2))/1000</f>
        <v>115.95049874999999</v>
      </c>
      <c r="F2">
        <v>0.53490000000000004</v>
      </c>
      <c r="G2">
        <f>I2*F2</f>
        <v>3345.7995000000001</v>
      </c>
      <c r="H2">
        <f>I2-G2</f>
        <v>2909.2004999999999</v>
      </c>
      <c r="I2">
        <v>6255</v>
      </c>
      <c r="J2">
        <f>B2-E2</f>
        <v>126.74950124999999</v>
      </c>
    </row>
    <row r="3" spans="1:10" x14ac:dyDescent="0.15">
      <c r="A3" t="s">
        <v>10</v>
      </c>
      <c r="B3">
        <v>19.2</v>
      </c>
      <c r="C3">
        <v>12.4</v>
      </c>
      <c r="D3">
        <v>14.4</v>
      </c>
      <c r="E3">
        <f>((G3*C3)+(H3*D3))/1000</f>
        <v>27.50657</v>
      </c>
      <c r="F3">
        <v>0.86499999999999999</v>
      </c>
      <c r="G3">
        <f>I3*F3</f>
        <v>1877.915</v>
      </c>
      <c r="H3">
        <f>I3-G3</f>
        <v>293.08500000000004</v>
      </c>
      <c r="I3">
        <v>2171</v>
      </c>
      <c r="J3">
        <f>B3-E3</f>
        <v>-8.3065700000000007</v>
      </c>
    </row>
    <row r="4" spans="1:10" x14ac:dyDescent="0.15">
      <c r="A4" t="s">
        <v>11</v>
      </c>
      <c r="B4">
        <v>130</v>
      </c>
      <c r="C4">
        <v>34</v>
      </c>
      <c r="D4">
        <v>33.6</v>
      </c>
      <c r="E4">
        <f>((G4*C4)+(H4*D4))/1000</f>
        <v>104.10818400000001</v>
      </c>
      <c r="F4">
        <v>0.64080000000000004</v>
      </c>
      <c r="G4">
        <f>I4*F4</f>
        <v>1970.46</v>
      </c>
      <c r="H4">
        <f>I4-G4</f>
        <v>1104.54</v>
      </c>
      <c r="I4">
        <v>3075</v>
      </c>
      <c r="J4">
        <f>B4-E4</f>
        <v>25.891815999999992</v>
      </c>
    </row>
    <row r="5" spans="1:10" x14ac:dyDescent="0.15">
      <c r="A5" t="s">
        <v>12</v>
      </c>
      <c r="B5">
        <v>128.4</v>
      </c>
      <c r="C5">
        <v>25.5</v>
      </c>
      <c r="D5">
        <v>26.6</v>
      </c>
      <c r="E5">
        <f>((G5*C5)+(H5*D5))/1000</f>
        <v>101.2448392</v>
      </c>
      <c r="F5">
        <v>0.64800000000000002</v>
      </c>
      <c r="G5">
        <f>I5*F5</f>
        <v>2534.328</v>
      </c>
      <c r="H5">
        <f>I5-G5</f>
        <v>1376.672</v>
      </c>
      <c r="I5">
        <v>3911</v>
      </c>
      <c r="J5">
        <f>B5-E5</f>
        <v>27.155160800000004</v>
      </c>
    </row>
    <row r="6" spans="1:10" x14ac:dyDescent="0.15">
      <c r="A6" t="s">
        <v>13</v>
      </c>
      <c r="B6">
        <v>49.9</v>
      </c>
      <c r="C6">
        <v>12.1</v>
      </c>
      <c r="D6">
        <v>11</v>
      </c>
      <c r="E6">
        <f>((G6*C6)+(H6*D6))/1000</f>
        <v>30.226021540000001</v>
      </c>
      <c r="F6">
        <v>0.46389999999999998</v>
      </c>
      <c r="G6">
        <f>I6*F6</f>
        <v>1218.2013999999999</v>
      </c>
      <c r="H6">
        <f>I6-G6</f>
        <v>1407.7986000000001</v>
      </c>
      <c r="I6">
        <v>2626</v>
      </c>
      <c r="J6">
        <f>B6-E6</f>
        <v>19.673978459999997</v>
      </c>
    </row>
    <row r="7" spans="1:10" x14ac:dyDescent="0.15">
      <c r="A7" t="s">
        <v>14</v>
      </c>
      <c r="B7">
        <v>278</v>
      </c>
      <c r="C7">
        <v>28.2</v>
      </c>
      <c r="D7">
        <v>31</v>
      </c>
      <c r="E7">
        <f>((G7*C7)+(H7*D7))/1000</f>
        <v>324.39466980000003</v>
      </c>
      <c r="F7">
        <v>0.69850000000000001</v>
      </c>
      <c r="G7">
        <f>I7*F7</f>
        <v>7801.5465000000004</v>
      </c>
      <c r="H7">
        <f>I7-G7</f>
        <v>3367.4534999999996</v>
      </c>
      <c r="I7">
        <v>11169</v>
      </c>
      <c r="J7">
        <f>B7-E7</f>
        <v>-46.394669800000031</v>
      </c>
    </row>
    <row r="8" spans="1:10" x14ac:dyDescent="0.15">
      <c r="A8" t="s">
        <v>15</v>
      </c>
      <c r="B8">
        <v>255</v>
      </c>
      <c r="C8">
        <v>29.3</v>
      </c>
      <c r="D8">
        <v>26.3</v>
      </c>
      <c r="E8">
        <f>((G8*C8)+(H8*D8))/1000</f>
        <v>135.68722550000001</v>
      </c>
      <c r="F8">
        <v>0.49209999999999998</v>
      </c>
      <c r="G8">
        <f>I8*F8</f>
        <v>2403.9085</v>
      </c>
      <c r="H8">
        <f>I8-G8</f>
        <v>2481.0915</v>
      </c>
      <c r="I8">
        <v>4885</v>
      </c>
      <c r="J8">
        <f>B8-E8</f>
        <v>119.31277449999999</v>
      </c>
    </row>
    <row r="9" spans="1:10" x14ac:dyDescent="0.15">
      <c r="A9" t="s">
        <v>16</v>
      </c>
      <c r="B9">
        <v>160.1</v>
      </c>
      <c r="C9">
        <v>28.2</v>
      </c>
      <c r="D9">
        <v>27.1</v>
      </c>
      <c r="E9">
        <f>((G9*C9)+(H9*D9))/1000</f>
        <v>98.830267600000013</v>
      </c>
      <c r="F9">
        <v>0.4602</v>
      </c>
      <c r="G9">
        <f>I9*F9</f>
        <v>1647.5160000000001</v>
      </c>
      <c r="H9">
        <f>I9-G9</f>
        <v>1932.4839999999999</v>
      </c>
      <c r="I9">
        <v>3580</v>
      </c>
      <c r="J9">
        <f>B9-E9</f>
        <v>61.269732399999981</v>
      </c>
    </row>
    <row r="10" spans="1:10" x14ac:dyDescent="0.15">
      <c r="A10" t="s">
        <v>17</v>
      </c>
      <c r="B10">
        <v>44.4</v>
      </c>
      <c r="C10">
        <v>27.6</v>
      </c>
      <c r="D10">
        <v>21.8</v>
      </c>
      <c r="E10">
        <f>((G10*C10)+(H10*D10))/1000</f>
        <v>23.304012320000002</v>
      </c>
      <c r="F10">
        <v>0.58040000000000003</v>
      </c>
      <c r="G10">
        <f>I10*F10</f>
        <v>537.45040000000006</v>
      </c>
      <c r="H10">
        <f>I10-G10</f>
        <v>388.54959999999994</v>
      </c>
      <c r="I10">
        <v>926</v>
      </c>
      <c r="J10">
        <f>B10-E10</f>
        <v>21.095987679999997</v>
      </c>
    </row>
    <row r="11" spans="1:10" x14ac:dyDescent="0.15">
      <c r="A11" t="s">
        <v>18</v>
      </c>
      <c r="B11">
        <v>291.5</v>
      </c>
      <c r="C11">
        <v>13.7</v>
      </c>
      <c r="D11">
        <v>10.9</v>
      </c>
      <c r="E11">
        <f>((G11*C11)+(H11*D11))/1000</f>
        <v>93.550905599999993</v>
      </c>
      <c r="F11">
        <v>0.55010000000000003</v>
      </c>
      <c r="G11">
        <f>I11*F11</f>
        <v>4136.7520000000004</v>
      </c>
      <c r="H11">
        <f>I11-G11</f>
        <v>3383.2479999999996</v>
      </c>
      <c r="I11">
        <v>7520</v>
      </c>
      <c r="J11">
        <f>B11-E11</f>
        <v>197.94909440000001</v>
      </c>
    </row>
    <row r="12" spans="1:10" x14ac:dyDescent="0.15">
      <c r="A12" t="s">
        <v>19</v>
      </c>
      <c r="B12">
        <v>159.30000000000001</v>
      </c>
      <c r="C12">
        <v>15.9</v>
      </c>
      <c r="D12">
        <v>14.9</v>
      </c>
      <c r="E12">
        <f>((G12*C12)+(H12*D12))/1000</f>
        <v>58.706766000000002</v>
      </c>
      <c r="F12">
        <v>0.59399999999999997</v>
      </c>
      <c r="G12">
        <f>I12*F12</f>
        <v>2250.6659999999997</v>
      </c>
      <c r="H12">
        <f>I12-G12</f>
        <v>1538.3340000000003</v>
      </c>
      <c r="I12">
        <v>3789</v>
      </c>
      <c r="J12">
        <f>B12-E12</f>
        <v>100.59323400000001</v>
      </c>
    </row>
    <row r="13" spans="1:10" x14ac:dyDescent="0.15">
      <c r="A13" t="s">
        <v>20</v>
      </c>
      <c r="B13">
        <v>466.9</v>
      </c>
      <c r="C13">
        <v>12.9</v>
      </c>
      <c r="D13">
        <v>9.1999999999999993</v>
      </c>
      <c r="E13">
        <f>((G13*C13)+(H13*D13))/1000</f>
        <v>105.68353927999999</v>
      </c>
      <c r="F13">
        <v>0.50160000000000005</v>
      </c>
      <c r="G13">
        <f>I13*F13</f>
        <v>4794.7944000000007</v>
      </c>
      <c r="H13">
        <f>I13-G13</f>
        <v>4764.2055999999993</v>
      </c>
      <c r="I13">
        <v>9559</v>
      </c>
      <c r="J13">
        <f>B13-E13</f>
        <v>361.21646071999999</v>
      </c>
    </row>
    <row r="14" spans="1:10" x14ac:dyDescent="0.15">
      <c r="A14" t="s">
        <v>21</v>
      </c>
      <c r="B14">
        <v>339.3</v>
      </c>
      <c r="C14">
        <v>21</v>
      </c>
      <c r="D14">
        <v>20.3</v>
      </c>
      <c r="E14">
        <f>((G14*C14)+(H14*D14))/1000</f>
        <v>122.2605202</v>
      </c>
      <c r="F14">
        <v>0.59299999999999997</v>
      </c>
      <c r="G14">
        <f>I14*F14</f>
        <v>3499.886</v>
      </c>
      <c r="H14">
        <f>I14-G14</f>
        <v>2402.114</v>
      </c>
      <c r="I14">
        <v>5902</v>
      </c>
      <c r="J14">
        <f>B14-E14</f>
        <v>217.03947980000001</v>
      </c>
    </row>
    <row r="15" spans="1:10" x14ac:dyDescent="0.15">
      <c r="A15" t="s">
        <v>22</v>
      </c>
      <c r="B15">
        <v>449.6</v>
      </c>
      <c r="C15">
        <v>27.9</v>
      </c>
      <c r="D15">
        <v>26.3</v>
      </c>
      <c r="E15">
        <f>((G15*C15)+(H15*D15))/1000</f>
        <v>186.4130912</v>
      </c>
      <c r="F15">
        <v>0.54620000000000002</v>
      </c>
      <c r="G15">
        <f>I15*F15</f>
        <v>3746.9320000000002</v>
      </c>
      <c r="H15">
        <f>I15-G15</f>
        <v>3113.0679999999998</v>
      </c>
      <c r="I15">
        <v>6860</v>
      </c>
      <c r="J15">
        <f>B15-E15</f>
        <v>263.18690880000003</v>
      </c>
    </row>
    <row r="16" spans="1:10" x14ac:dyDescent="0.15">
      <c r="A16" t="s">
        <v>23</v>
      </c>
      <c r="B16">
        <v>214.3</v>
      </c>
      <c r="C16">
        <v>20.5</v>
      </c>
      <c r="D16">
        <v>17.7</v>
      </c>
      <c r="E16">
        <f>((G16*C16)+(H16*D16))/1000</f>
        <v>157.57137312</v>
      </c>
      <c r="F16">
        <v>0.68759999999999999</v>
      </c>
      <c r="G16">
        <f>I16*F16</f>
        <v>5520.7403999999997</v>
      </c>
      <c r="H16">
        <f>I16-G16</f>
        <v>2508.2596000000003</v>
      </c>
      <c r="I16">
        <v>8029</v>
      </c>
      <c r="J16">
        <f>B16-E16</f>
        <v>56.728626880000007</v>
      </c>
    </row>
    <row r="17" spans="1:10" x14ac:dyDescent="0.15">
      <c r="A17" t="s">
        <v>24</v>
      </c>
      <c r="B17">
        <v>249.5</v>
      </c>
      <c r="C17">
        <v>23.9</v>
      </c>
      <c r="D17">
        <v>17.399999999999999</v>
      </c>
      <c r="E17">
        <f>((G17*C17)+(H17*D17))/1000</f>
        <v>96.826277999999988</v>
      </c>
      <c r="F17">
        <v>0.54600000000000004</v>
      </c>
      <c r="G17">
        <f>I17*F17</f>
        <v>2523.6120000000001</v>
      </c>
      <c r="H17">
        <f>I17-G17</f>
        <v>2098.3879999999999</v>
      </c>
      <c r="I17">
        <v>4622</v>
      </c>
      <c r="J17">
        <f>B17-E17</f>
        <v>152.673722</v>
      </c>
    </row>
    <row r="18" spans="1:10" x14ac:dyDescent="0.15">
      <c r="A18" t="s">
        <v>25</v>
      </c>
      <c r="B18">
        <v>136.1</v>
      </c>
      <c r="C18">
        <v>14.9</v>
      </c>
      <c r="D18">
        <v>16.7</v>
      </c>
      <c r="E18">
        <f>((G18*C18)+(H18*D18))/1000</f>
        <v>42.603375100000008</v>
      </c>
      <c r="F18">
        <v>0.5665</v>
      </c>
      <c r="G18">
        <f>I18*F18</f>
        <v>1539.1804999999999</v>
      </c>
      <c r="H18">
        <f>I18-G18</f>
        <v>1177.8195000000001</v>
      </c>
      <c r="I18">
        <v>2717</v>
      </c>
      <c r="J18">
        <f>B18-E18</f>
        <v>93.496624899999986</v>
      </c>
    </row>
    <row r="19" spans="1:10" x14ac:dyDescent="0.15">
      <c r="A19" t="s">
        <v>26</v>
      </c>
      <c r="B19">
        <v>220.9</v>
      </c>
      <c r="C19">
        <v>18.5</v>
      </c>
      <c r="D19">
        <v>18.399999999999999</v>
      </c>
      <c r="E19">
        <f>((G19*C19)+(H19*D19))/1000</f>
        <v>80.684463809999997</v>
      </c>
      <c r="F19">
        <v>0.67490000000000006</v>
      </c>
      <c r="G19">
        <f>I19*F19</f>
        <v>2948.6381000000001</v>
      </c>
      <c r="H19">
        <f>I19-G19</f>
        <v>1420.3618999999999</v>
      </c>
      <c r="I19">
        <v>4369</v>
      </c>
      <c r="J19">
        <f>B19-E19</f>
        <v>140.21553619000002</v>
      </c>
    </row>
    <row r="20" spans="1:10" x14ac:dyDescent="0.15">
      <c r="A20" t="s">
        <v>27</v>
      </c>
      <c r="B20">
        <v>73.5</v>
      </c>
      <c r="C20">
        <v>15.5</v>
      </c>
      <c r="D20">
        <v>19.2</v>
      </c>
      <c r="E20">
        <f>((G20*C20)+(H20*D20))/1000</f>
        <v>42.753402539999996</v>
      </c>
      <c r="F20">
        <v>0.62019999999999997</v>
      </c>
      <c r="G20">
        <f>I20*F20</f>
        <v>1568.4857999999999</v>
      </c>
      <c r="H20">
        <f>I20-G20</f>
        <v>960.51420000000007</v>
      </c>
      <c r="I20">
        <v>2529</v>
      </c>
      <c r="J20">
        <f>B20-E20</f>
        <v>30.746597460000004</v>
      </c>
    </row>
    <row r="21" spans="1:10" x14ac:dyDescent="0.15">
      <c r="A21" t="s">
        <v>28</v>
      </c>
      <c r="B21">
        <v>8.9</v>
      </c>
      <c r="C21">
        <v>6.6</v>
      </c>
      <c r="D21">
        <v>6</v>
      </c>
      <c r="E21">
        <f>((G21*C21)+(H21*D21))/1000</f>
        <v>4.3292541599999996</v>
      </c>
      <c r="F21">
        <v>0.57979999999999998</v>
      </c>
      <c r="G21">
        <f>I21*F21</f>
        <v>395.42359999999996</v>
      </c>
      <c r="H21">
        <f>I21-G21</f>
        <v>286.57640000000004</v>
      </c>
      <c r="I21">
        <v>682</v>
      </c>
      <c r="J21">
        <f>B21-E21</f>
        <v>4.5707458400000007</v>
      </c>
    </row>
    <row r="22" spans="1:10" x14ac:dyDescent="0.15">
      <c r="A22" t="s">
        <v>29</v>
      </c>
      <c r="B22">
        <v>8.6999999999999993</v>
      </c>
      <c r="C22">
        <v>11.6</v>
      </c>
      <c r="D22">
        <v>11.2</v>
      </c>
      <c r="E22">
        <f>((G22*C22)+(H22*D22))/1000</f>
        <v>6.8245434399999994</v>
      </c>
      <c r="F22">
        <v>0.53069999999999995</v>
      </c>
      <c r="G22">
        <f>I22*F22</f>
        <v>317.35859999999997</v>
      </c>
      <c r="H22">
        <f>I22-G22</f>
        <v>280.64140000000003</v>
      </c>
      <c r="I22">
        <v>598</v>
      </c>
      <c r="J22">
        <f>B22-E22</f>
        <v>1.8754565599999999</v>
      </c>
    </row>
    <row r="23" spans="1:10" x14ac:dyDescent="0.15">
      <c r="A23" t="s">
        <v>30</v>
      </c>
      <c r="B23">
        <v>85.8</v>
      </c>
      <c r="C23">
        <v>11.8</v>
      </c>
      <c r="D23">
        <v>8.6</v>
      </c>
      <c r="E23">
        <f>((G23*C23)+(H23*D23))/1000</f>
        <v>39.950268800000003</v>
      </c>
      <c r="F23">
        <v>0.56789999999999996</v>
      </c>
      <c r="G23">
        <f>I23*F23</f>
        <v>2177.8964999999998</v>
      </c>
      <c r="H23">
        <f>I23-G23</f>
        <v>1657.1035000000002</v>
      </c>
      <c r="I23">
        <v>3835</v>
      </c>
      <c r="J23">
        <f>B23-E23</f>
        <v>45.849731199999994</v>
      </c>
    </row>
    <row r="24" spans="1:10" x14ac:dyDescent="0.15">
      <c r="A24" t="s">
        <v>31</v>
      </c>
      <c r="B24">
        <v>427.4</v>
      </c>
      <c r="C24">
        <v>14.5</v>
      </c>
      <c r="D24">
        <v>11.3</v>
      </c>
      <c r="E24">
        <f>((G24*C24)+(H24*D24))/1000</f>
        <v>132.46503135999998</v>
      </c>
      <c r="F24">
        <v>0.60580000000000001</v>
      </c>
      <c r="G24">
        <f>I24*F24</f>
        <v>6061.6347999999998</v>
      </c>
      <c r="H24">
        <f>I24-G24</f>
        <v>3944.3652000000002</v>
      </c>
      <c r="I24">
        <v>10006</v>
      </c>
      <c r="J24">
        <f>B24-E24</f>
        <v>294.93496863999997</v>
      </c>
    </row>
    <row r="25" spans="1:10" x14ac:dyDescent="0.15">
      <c r="A25" t="s">
        <v>32</v>
      </c>
      <c r="B25">
        <v>14.6</v>
      </c>
      <c r="C25">
        <v>18.899999999999999</v>
      </c>
      <c r="D25">
        <v>24.1</v>
      </c>
      <c r="E25">
        <f>((G25*C25)+(H25*D25))/1000</f>
        <v>47.246752800000003</v>
      </c>
      <c r="F25">
        <v>0.877</v>
      </c>
      <c r="G25">
        <f>I25*F25</f>
        <v>2120.5859999999998</v>
      </c>
      <c r="H25">
        <f>I25-G25</f>
        <v>297.41400000000021</v>
      </c>
      <c r="I25">
        <v>2418</v>
      </c>
      <c r="J25">
        <f>B25-E25</f>
        <v>-32.646752800000002</v>
      </c>
    </row>
    <row r="26" spans="1:10" x14ac:dyDescent="0.15">
      <c r="A26" t="s">
        <v>33</v>
      </c>
      <c r="B26">
        <v>62.7</v>
      </c>
      <c r="C26">
        <v>10.5</v>
      </c>
      <c r="D26">
        <v>8.1999999999999993</v>
      </c>
      <c r="E26">
        <f>((G26*C26)+(H26*D26))/1000</f>
        <v>35.23867164</v>
      </c>
      <c r="F26">
        <v>0.57340000000000002</v>
      </c>
      <c r="G26">
        <f>I26*F26</f>
        <v>2122.7267999999999</v>
      </c>
      <c r="H26">
        <f>I26-G26</f>
        <v>1579.2732000000001</v>
      </c>
      <c r="I26">
        <v>3702</v>
      </c>
      <c r="J26">
        <f>B26-E26</f>
        <v>27.461328360000003</v>
      </c>
    </row>
    <row r="27" spans="1:10" x14ac:dyDescent="0.15">
      <c r="A27" t="s">
        <v>34</v>
      </c>
      <c r="B27">
        <v>472.2</v>
      </c>
      <c r="C27">
        <v>35.799999999999997</v>
      </c>
      <c r="D27">
        <v>36.5</v>
      </c>
      <c r="E27">
        <f>((G27*C27)+(H27*D27))/1000</f>
        <v>300.07138994000002</v>
      </c>
      <c r="F27">
        <v>0.50790000000000002</v>
      </c>
      <c r="G27">
        <f>I27*F27</f>
        <v>4216.5857999999998</v>
      </c>
      <c r="H27">
        <f>I27-G27</f>
        <v>4085.4142000000002</v>
      </c>
      <c r="I27">
        <v>8302</v>
      </c>
      <c r="J27">
        <f>B27-E27</f>
        <v>172.12861005999997</v>
      </c>
    </row>
    <row r="28" spans="1:10" x14ac:dyDescent="0.15">
      <c r="A28" t="s">
        <v>35</v>
      </c>
      <c r="B28">
        <v>22.6</v>
      </c>
      <c r="C28">
        <v>16.2</v>
      </c>
      <c r="D28">
        <v>14.4</v>
      </c>
      <c r="E28">
        <f>((G28*C28)+(H28*D28))/1000</f>
        <v>24.744996179999998</v>
      </c>
      <c r="F28">
        <v>0.82930000000000004</v>
      </c>
      <c r="G28">
        <f>I28*F28</f>
        <v>1291.2201</v>
      </c>
      <c r="H28">
        <f>I28-G28</f>
        <v>265.7799</v>
      </c>
      <c r="I28">
        <v>1557</v>
      </c>
      <c r="J28">
        <f>B28-E28</f>
        <v>-2.1449961799999961</v>
      </c>
    </row>
    <row r="29" spans="1:10" x14ac:dyDescent="0.15">
      <c r="A29" t="s">
        <v>36</v>
      </c>
      <c r="B29">
        <v>35.799999999999997</v>
      </c>
      <c r="C29">
        <v>6.5</v>
      </c>
      <c r="D29">
        <v>1.8</v>
      </c>
      <c r="E29">
        <f>((G29*C29)+(H29*D29))/1000</f>
        <v>10.075502700000001</v>
      </c>
      <c r="F29">
        <v>0.49380000000000002</v>
      </c>
      <c r="G29">
        <f>I29*F29</f>
        <v>1207.3410000000001</v>
      </c>
      <c r="H29">
        <f>I29-G29</f>
        <v>1237.6589999999999</v>
      </c>
      <c r="I29">
        <v>2445</v>
      </c>
      <c r="J29">
        <f>B29-E29</f>
        <v>25.724497299999996</v>
      </c>
    </row>
    <row r="30" spans="1:10" x14ac:dyDescent="0.15">
      <c r="A30" s="1" t="s">
        <v>37</v>
      </c>
      <c r="B30">
        <v>1.1000000000000001</v>
      </c>
      <c r="C30">
        <v>14.1</v>
      </c>
      <c r="D30">
        <v>5.4</v>
      </c>
      <c r="E30">
        <f>((G30*C30)+(H30*D30))/1000</f>
        <v>2.7254639099999998</v>
      </c>
      <c r="F30">
        <v>0.30890000000000001</v>
      </c>
      <c r="G30">
        <f>I30*F30</f>
        <v>104.0993</v>
      </c>
      <c r="H30">
        <f>I30-G30</f>
        <v>232.9007</v>
      </c>
      <c r="I30">
        <v>337</v>
      </c>
      <c r="J30">
        <f>B30-E30</f>
        <v>-1.6254639099999997</v>
      </c>
    </row>
    <row r="31" spans="1:10" x14ac:dyDescent="0.15">
      <c r="A31" t="s">
        <v>38</v>
      </c>
      <c r="B31">
        <v>320.2</v>
      </c>
      <c r="C31">
        <v>23.6</v>
      </c>
      <c r="D31">
        <v>29</v>
      </c>
      <c r="E31">
        <f>((G31*C31)+(H31*D31))/1000</f>
        <v>127.12443074000001</v>
      </c>
      <c r="F31">
        <v>0.46689999999999998</v>
      </c>
      <c r="G31">
        <f>I31*F31</f>
        <v>2241.5868999999998</v>
      </c>
      <c r="H31">
        <f>I31-G31</f>
        <v>2559.4131000000002</v>
      </c>
      <c r="I31">
        <v>4801</v>
      </c>
      <c r="J31">
        <f>B31-E31</f>
        <v>193.07556925999998</v>
      </c>
    </row>
    <row r="32" spans="1:10" x14ac:dyDescent="0.15">
      <c r="A32" t="s">
        <v>39</v>
      </c>
      <c r="B32">
        <v>83.3</v>
      </c>
      <c r="C32">
        <v>21.2</v>
      </c>
      <c r="D32">
        <v>23.1</v>
      </c>
      <c r="E32">
        <f>((G32*C32)+(H32*D32))/1000</f>
        <v>123.367856</v>
      </c>
      <c r="F32">
        <v>0.68</v>
      </c>
      <c r="G32">
        <f>I32*F32</f>
        <v>3846.76</v>
      </c>
      <c r="H32">
        <f>I32-G32</f>
        <v>1810.2399999999998</v>
      </c>
      <c r="I32">
        <v>5657</v>
      </c>
      <c r="J32">
        <f>B32-E32</f>
        <v>-40.067856000000006</v>
      </c>
    </row>
  </sheetData>
  <sortState ref="A2:J33">
    <sortCondition ref="J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2019-03-01T07:29:09Z</dcterms:modified>
</cp:coreProperties>
</file>