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c5da618c75af130/Desktop/Module 1 Challenge/"/>
    </mc:Choice>
  </mc:AlternateContent>
  <xr:revisionPtr revIDLastSave="10" documentId="13_ncr:1_{976C407F-2116-41E1-AC28-3150D1870F81}" xr6:coauthVersionLast="47" xr6:coauthVersionMax="47" xr10:uidLastSave="{89233B92-BD9F-42C3-A15B-80C523504972}"/>
  <bookViews>
    <workbookView xWindow="3675" yWindow="390" windowWidth="14040" windowHeight="15180" firstSheet="5" activeTab="5" xr2:uid="{00000000-000D-0000-FFFF-FFFF00000000}"/>
  </bookViews>
  <sheets>
    <sheet name="Category Statistics" sheetId="2" r:id="rId1"/>
    <sheet name="Subcategory Statistics" sheetId="7" r:id="rId2"/>
    <sheet name="Outcomes Based on Launch Date" sheetId="8" r:id="rId3"/>
    <sheet name="Theater Outcomes by Launch Date" sheetId="13" r:id="rId4"/>
    <sheet name="Kickstarter" sheetId="1" r:id="rId5"/>
    <sheet name="Outcomes Based on Goals" sheetId="14" r:id="rId6"/>
    <sheet name="Edinburgh Research" sheetId="9" r:id="rId7"/>
  </sheets>
  <definedNames>
    <definedName name="_xlnm._FilterDatabase" localSheetId="4" hidden="1">Kickstarter!$A$1:$U$1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C3" i="14"/>
  <c r="D2" i="14"/>
  <c r="C13" i="14"/>
  <c r="C2" i="14"/>
  <c r="C12" i="14"/>
  <c r="C11" i="14"/>
  <c r="C10" i="14"/>
  <c r="C9" i="14"/>
  <c r="C8" i="14"/>
  <c r="C7" i="14"/>
  <c r="C6" i="14"/>
  <c r="C5" i="14"/>
  <c r="C4" i="14"/>
  <c r="B3" i="14"/>
  <c r="B4" i="14"/>
  <c r="B13" i="14"/>
  <c r="B12" i="14"/>
  <c r="B11" i="14"/>
  <c r="B10" i="14"/>
  <c r="B9" i="14"/>
  <c r="B8" i="14"/>
  <c r="B7" i="14"/>
  <c r="B6" i="14"/>
  <c r="B5" i="14"/>
  <c r="B2" i="14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E3" i="9" s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E2" i="9" s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E5" i="9" s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E6" i="9" s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E4" i="9" s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<sst xmlns="http://schemas.openxmlformats.org/spreadsheetml/2006/main" count="33036" uniqueCount="8404">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</sst>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9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523052750203624"/>
          <c:y val="0.1085097233770932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58092738407699"/>
          <c:y val="0.19240303295421404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A-49DF-821B-94B58500863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7A-49DF-821B-94B58500863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7A-49DF-821B-94B58500863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7A-49DF-821B-94B585008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801632"/>
        <c:axId val="527803272"/>
      </c:barChart>
      <c:catAx>
        <c:axId val="52780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03272"/>
        <c:crosses val="autoZero"/>
        <c:auto val="1"/>
        <c:lblAlgn val="ctr"/>
        <c:lblOffset val="100"/>
        <c:noMultiLvlLbl val="0"/>
      </c:catAx>
      <c:valAx>
        <c:axId val="52780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0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4-4BD3-A67D-EF16235913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E4-4BD3-A67D-EF16235913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E4-4BD3-A67D-EF1623591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294728"/>
        <c:axId val="422994520"/>
      </c:barChart>
      <c:catAx>
        <c:axId val="587294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94520"/>
        <c:crosses val="autoZero"/>
        <c:auto val="1"/>
        <c:lblAlgn val="ctr"/>
        <c:lblOffset val="100"/>
        <c:noMultiLvlLbl val="0"/>
      </c:catAx>
      <c:valAx>
        <c:axId val="42299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9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5-49EA-8234-F9784470E6F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5-49EA-8234-F9784470E6F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5-49EA-8234-F9784470E6F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C5-49EA-8234-F9784470E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116496"/>
        <c:axId val="598112888"/>
      </c:lineChart>
      <c:catAx>
        <c:axId val="598116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12888"/>
        <c:crosses val="autoZero"/>
        <c:auto val="1"/>
        <c:lblAlgn val="ctr"/>
        <c:lblOffset val="100"/>
        <c:noMultiLvlLbl val="0"/>
      </c:catAx>
      <c:valAx>
        <c:axId val="59811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1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0D-4484-96EC-210C2376ED7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0D-4484-96EC-210C2376ED7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0D-4484-96EC-210C2376E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969104"/>
        <c:axId val="724248104"/>
      </c:lineChart>
      <c:catAx>
        <c:axId val="85096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248104"/>
        <c:crosses val="autoZero"/>
        <c:auto val="1"/>
        <c:lblAlgn val="ctr"/>
        <c:lblOffset val="100"/>
        <c:noMultiLvlLbl val="0"/>
      </c:catAx>
      <c:valAx>
        <c:axId val="72424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96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1563226707370177"/>
          <c:y val="1.42857142857142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4.2553191489361701E-2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BC-412E-9C2C-E209495E49E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0.95744680851063835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BC-412E-9C2C-E209495E49E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BC-412E-9C2C-E209495E4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537544"/>
        <c:axId val="584537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0BC-412E-9C2C-E209495E49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0BC-412E-9C2C-E209495E49E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0BC-412E-9C2C-E209495E49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0BC-412E-9C2C-E209495E49EE}"/>
                  </c:ext>
                </c:extLst>
              </c15:ser>
            </c15:filteredLineSeries>
          </c:ext>
        </c:extLst>
      </c:lineChart>
      <c:catAx>
        <c:axId val="58453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37872"/>
        <c:crosses val="autoZero"/>
        <c:auto val="1"/>
        <c:lblAlgn val="ctr"/>
        <c:lblOffset val="100"/>
        <c:noMultiLvlLbl val="0"/>
      </c:catAx>
      <c:valAx>
        <c:axId val="5845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3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138111</xdr:colOff>
      <xdr:row>2</xdr:row>
      <xdr:rowOff>119062</xdr:rowOff>
    </xdr:from>
    <xdr:to>
      <xdr:col>17</xdr:col>
      <xdr:colOff>333374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D6B2D-ABE4-4ADC-BD77-900F02C73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13</xdr:row>
      <xdr:rowOff>166687</xdr:rowOff>
    </xdr:from>
    <xdr:to>
      <xdr:col>17</xdr:col>
      <xdr:colOff>371475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7111D5-7D8B-43B1-B480-93736F474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3</xdr:row>
      <xdr:rowOff>138112</xdr:rowOff>
    </xdr:from>
    <xdr:to>
      <xdr:col>18</xdr:col>
      <xdr:colOff>371475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E6A5F-8D57-4879-887D-C58B92E22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23811</xdr:rowOff>
    </xdr:from>
    <xdr:to>
      <xdr:col>19</xdr:col>
      <xdr:colOff>352425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7A1CC-F7EC-45AB-98BD-80D0252BD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304799</xdr:colOff>
      <xdr:row>14</xdr:row>
      <xdr:rowOff>104775</xdr:rowOff>
    </xdr:from>
    <xdr:to>
      <xdr:col>15</xdr:col>
      <xdr:colOff>9525</xdr:colOff>
      <xdr:row>42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53B070-7C94-48B7-95BD-C20DD8A16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197" refreshedDate="44493.685416203705" createdVersion="7" refreshedVersion="7" minRefreshableVersion="3" recordCount="4115" xr:uid="{5884C7D4-A01C-4301-9F0F-96EE256C5A9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197" refreshedDate="44494.828609027776" createdVersion="7" refreshedVersion="7" minRefreshableVersion="3" recordCount="4115" xr:uid="{E9944139-AE63-4737-8494-4433C04E440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197" refreshedDate="44498.821808796296" createdVersion="7" refreshedVersion="7" minRefreshableVersion="3" recordCount="4115" xr:uid="{4407C153-B055-4895-8FFB-0485513BFCD5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m/>
    <m/>
    <m/>
    <x v="4114"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5BB31-CB1F-4267-9C0A-BC18FF7F07F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DCB69-D938-47D1-8D6C-8DA159514B5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6D95D-4B00-44D8-B2FE-AC09095E603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2F56B-7CC7-4143-A2E3-C8CA5F7EEB1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B68E0-BD2C-4015-83AD-ADE4928C3E01}">
  <sheetPr codeName="Sheet1"/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7E82D-8886-46DC-B84D-F5C9BD5A84E1}">
  <sheetPr codeName="Sheet2"/>
  <dimension ref="A1:E7"/>
  <sheetViews>
    <sheetView workbookViewId="0">
      <selection activeCell="A6" sqref="A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9D2F8-896C-4CA7-AED5-0D02A000AFC2}">
  <sheetPr codeName="Sheet3"/>
  <dimension ref="A1:F18"/>
  <sheetViews>
    <sheetView topLeftCell="H1" workbookViewId="0">
      <selection sqref="A1:XFD104857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DAE26-5F97-456B-B97D-4017B9940116}">
  <dimension ref="A1:E18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zoomScale="95" zoomScaleNormal="95" workbookViewId="0">
      <pane ySplit="1" topLeftCell="A2" activePane="bottomLeft" state="frozen"/>
      <selection pane="bottomLeft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5703125" customWidth="1"/>
    <col min="16" max="16" width="18.42578125" customWidth="1"/>
    <col min="17" max="17" width="41.140625" customWidth="1"/>
    <col min="18" max="18" width="22.28515625" customWidth="1"/>
    <col min="19" max="19" width="26.42578125" style="15" customWidth="1"/>
    <col min="20" max="20" width="23.85546875" style="15" customWidth="1"/>
    <col min="21" max="21" width="11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6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O1:O1048576 P1 R1:T1">
    <cfRule type="colorScale" priority="8">
      <colorScale>
        <cfvo type="min"/>
        <cfvo type="percentile" val="90"/>
        <color rgb="FFFF0000"/>
        <color theme="4"/>
      </colorScale>
    </cfRule>
    <cfRule type="colorScale" priority="9">
      <colorScale>
        <cfvo type="min"/>
        <cfvo type="max"/>
        <color rgb="FFFF0000"/>
        <color theme="4" tint="-0.249977111117893"/>
      </colorScale>
    </cfRule>
  </conditionalFormatting>
  <conditionalFormatting sqref="F1:F1048576">
    <cfRule type="cellIs" dxfId="6" priority="1" operator="equal">
      <formula>"live"</formula>
    </cfRule>
    <cfRule type="cellIs" dxfId="5" priority="2" operator="equal">
      <formula>"Cancelled"</formula>
    </cfRule>
    <cfRule type="cellIs" dxfId="4" priority="3" operator="equal">
      <formula>"Failed"</formula>
    </cfRule>
    <cfRule type="cellIs" dxfId="3" priority="5" operator="equal">
      <formula>"Live"</formula>
    </cfRule>
    <cfRule type="cellIs" dxfId="2" priority="6" operator="equal">
      <formula>"Fail"</formula>
    </cfRule>
    <cfRule type="cellIs" dxfId="1" priority="7" operator="equal">
      <formula>"Successful"</formula>
    </cfRule>
  </conditionalFormatting>
  <conditionalFormatting sqref="F4114">
    <cfRule type="cellIs" dxfId="0" priority="4" operator="equal">
      <formula>"Failed"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174FC-F9AD-4AF6-9871-99F0E43C6B98}">
  <dimension ref="A1:H13"/>
  <sheetViews>
    <sheetView tabSelected="1" topLeftCell="E1" workbookViewId="0">
      <selection activeCell="R3" sqref="R3"/>
    </sheetView>
  </sheetViews>
  <sheetFormatPr defaultRowHeight="15" x14ac:dyDescent="0.25"/>
  <cols>
    <col min="1" max="1" width="23.85546875" customWidth="1"/>
    <col min="2" max="2" width="19.42578125" customWidth="1"/>
    <col min="3" max="3" width="16.7109375" customWidth="1"/>
    <col min="4" max="4" width="17.5703125" customWidth="1"/>
    <col min="5" max="5" width="14.28515625" customWidth="1"/>
    <col min="6" max="6" width="20.85546875" style="17" customWidth="1"/>
    <col min="7" max="7" width="17.5703125" style="17" customWidth="1"/>
    <col min="8" max="8" width="21" style="17" customWidth="1"/>
  </cols>
  <sheetData>
    <row r="1" spans="1:8" x14ac:dyDescent="0.25">
      <c r="A1" t="s">
        <v>8382</v>
      </c>
      <c r="B1" t="s">
        <v>8385</v>
      </c>
      <c r="C1" t="s">
        <v>8386</v>
      </c>
      <c r="D1" t="s">
        <v>8387</v>
      </c>
      <c r="E1" t="s">
        <v>8388</v>
      </c>
      <c r="F1" s="17" t="s">
        <v>8389</v>
      </c>
      <c r="G1" s="17" t="s">
        <v>8390</v>
      </c>
      <c r="H1" s="17" t="s">
        <v>8391</v>
      </c>
    </row>
    <row r="2" spans="1:8" x14ac:dyDescent="0.25">
      <c r="A2" t="s">
        <v>8392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8">
        <f>(B2/E2)</f>
        <v>0.75806451612903225</v>
      </c>
      <c r="G2" s="17">
        <f>(C2/E2)</f>
        <v>0.24193548387096775</v>
      </c>
      <c r="H2" s="17">
        <f>(D2/E2)</f>
        <v>0</v>
      </c>
    </row>
    <row r="3" spans="1:8" x14ac:dyDescent="0.25">
      <c r="A3" t="s">
        <v>8393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7">
        <f t="shared" ref="G3:G13" si="2">(C3/E3)</f>
        <v>0.27340823970037453</v>
      </c>
      <c r="H3" s="17">
        <f t="shared" ref="H3:H13" si="3">(D3/E3)</f>
        <v>0</v>
      </c>
    </row>
    <row r="4" spans="1:8" x14ac:dyDescent="0.25">
      <c r="A4" t="s">
        <v>8394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8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8395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8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8396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8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8397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8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8398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8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8399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8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8400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8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8401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8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8402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8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8403</v>
      </c>
      <c r="B13">
        <f>COUNTIFS(Kickstarter!D:D,"&gt;=50000",Kickstarter!F:F,"successful",Kickstarter!R:R,"plays")</f>
        <v>2</v>
      </c>
      <c r="C13">
        <f>COUNTIFS(Kickstarter!D:D,"&lt;1000",Kickstarter!F:F,"failed",Kickstarter!R:R,"plays")</f>
        <v>45</v>
      </c>
      <c r="D13">
        <f>COUNTIFS(Kickstarter!D:D,"&gt;=50000",Kickstarter!F:F,"canceled",Kickstarter!R:R,"plays")</f>
        <v>0</v>
      </c>
      <c r="E13">
        <f t="shared" si="0"/>
        <v>47</v>
      </c>
      <c r="F13" s="18">
        <f t="shared" si="1"/>
        <v>4.2553191489361701E-2</v>
      </c>
      <c r="G13" s="17">
        <f t="shared" si="2"/>
        <v>0.95744680851063835</v>
      </c>
      <c r="H13" s="17">
        <f t="shared" si="3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E02ED-D2CD-4149-A4DA-9E1435A6218A}">
  <sheetPr codeName="Sheet5"/>
  <dimension ref="A1:F6"/>
  <sheetViews>
    <sheetView workbookViewId="0">
      <selection activeCell="F2" sqref="F2:F6"/>
    </sheetView>
  </sheetViews>
  <sheetFormatPr defaultRowHeight="15" x14ac:dyDescent="0.25"/>
  <cols>
    <col min="1" max="1" width="35.28515625" customWidth="1"/>
    <col min="2" max="2" width="125" customWidth="1"/>
    <col min="5" max="5" width="17.140625" customWidth="1"/>
    <col min="6" max="6" width="17.8554687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aayra shankar</cp:lastModifiedBy>
  <dcterms:created xsi:type="dcterms:W3CDTF">2017-04-20T15:17:24Z</dcterms:created>
  <dcterms:modified xsi:type="dcterms:W3CDTF">2021-10-30T19:27:11Z</dcterms:modified>
</cp:coreProperties>
</file>