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528"/>
  <workbookPr filterPrivacy="1"/>
  <bookViews>
    <workbookView xWindow="0" yWindow="0" windowWidth="22260" windowHeight="12645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1" i="1" l="1"/>
  <c r="I51" i="1" s="1"/>
  <c r="H48" i="1"/>
  <c r="I48" i="1" s="1"/>
  <c r="H45" i="1"/>
  <c r="I45" i="1" s="1"/>
  <c r="H42" i="1"/>
  <c r="I42" i="1" s="1"/>
  <c r="H39" i="1"/>
  <c r="I39" i="1" s="1"/>
  <c r="H36" i="1"/>
  <c r="I36" i="1" s="1"/>
  <c r="H33" i="1"/>
  <c r="I33" i="1" s="1"/>
  <c r="H30" i="1"/>
  <c r="I30" i="1" s="1"/>
  <c r="I53" i="1" l="1"/>
  <c r="J53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35" i="1"/>
  <c r="C36" i="1"/>
  <c r="C37" i="1"/>
  <c r="C32" i="1"/>
  <c r="C33" i="1"/>
  <c r="C34" i="1"/>
  <c r="C30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F52" i="1" l="1"/>
  <c r="E52" i="1"/>
  <c r="D52" i="1"/>
  <c r="G52" i="1"/>
  <c r="F51" i="1"/>
  <c r="E51" i="1"/>
  <c r="D51" i="1"/>
  <c r="G51" i="1"/>
  <c r="F50" i="1"/>
  <c r="E50" i="1"/>
  <c r="D50" i="1"/>
  <c r="G50" i="1"/>
  <c r="F49" i="1"/>
  <c r="E49" i="1"/>
  <c r="D49" i="1"/>
  <c r="G49" i="1"/>
  <c r="F48" i="1"/>
  <c r="E48" i="1"/>
  <c r="D48" i="1"/>
  <c r="G48" i="1"/>
  <c r="F47" i="1"/>
  <c r="E47" i="1"/>
  <c r="D47" i="1"/>
  <c r="G47" i="1"/>
  <c r="F46" i="1"/>
  <c r="E46" i="1"/>
  <c r="D46" i="1"/>
  <c r="G46" i="1"/>
  <c r="F45" i="1"/>
  <c r="E45" i="1"/>
  <c r="D45" i="1"/>
  <c r="G45" i="1"/>
  <c r="F44" i="1"/>
  <c r="E44" i="1"/>
  <c r="D44" i="1"/>
  <c r="G44" i="1"/>
  <c r="F43" i="1"/>
  <c r="E43" i="1"/>
  <c r="D43" i="1"/>
  <c r="G43" i="1"/>
  <c r="F42" i="1"/>
  <c r="E42" i="1"/>
  <c r="D42" i="1"/>
  <c r="G42" i="1"/>
  <c r="F41" i="1"/>
  <c r="E41" i="1"/>
  <c r="D41" i="1"/>
  <c r="G41" i="1"/>
  <c r="F40" i="1"/>
  <c r="E40" i="1"/>
  <c r="D40" i="1"/>
  <c r="G40" i="1"/>
  <c r="F39" i="1"/>
  <c r="E39" i="1"/>
  <c r="D39" i="1"/>
  <c r="G39" i="1"/>
  <c r="F38" i="1"/>
  <c r="E38" i="1"/>
  <c r="D38" i="1"/>
  <c r="G38" i="1"/>
  <c r="F37" i="1"/>
  <c r="E37" i="1"/>
  <c r="D37" i="1"/>
  <c r="G37" i="1"/>
  <c r="F36" i="1"/>
  <c r="E36" i="1"/>
  <c r="D36" i="1"/>
  <c r="G36" i="1"/>
  <c r="F35" i="1"/>
  <c r="E35" i="1"/>
  <c r="D35" i="1"/>
  <c r="G35" i="1"/>
  <c r="F34" i="1"/>
  <c r="E34" i="1"/>
  <c r="D34" i="1"/>
  <c r="G34" i="1"/>
  <c r="F33" i="1"/>
  <c r="E33" i="1"/>
  <c r="D33" i="1"/>
  <c r="G33" i="1"/>
  <c r="F32" i="1"/>
  <c r="E32" i="1"/>
  <c r="D32" i="1"/>
  <c r="G32" i="1"/>
  <c r="F31" i="1"/>
  <c r="E31" i="1"/>
  <c r="D31" i="1"/>
  <c r="C31" i="1"/>
  <c r="G31" i="1" s="1"/>
  <c r="F30" i="1"/>
  <c r="E30" i="1"/>
  <c r="D30" i="1"/>
  <c r="G30" i="1"/>
  <c r="F29" i="1"/>
  <c r="E29" i="1"/>
  <c r="D29" i="1"/>
  <c r="C29" i="1"/>
  <c r="G29" i="1" s="1"/>
</calcChain>
</file>

<file path=xl/sharedStrings.xml><?xml version="1.0" encoding="utf-8"?>
<sst xmlns="http://schemas.openxmlformats.org/spreadsheetml/2006/main" count="76" uniqueCount="19">
  <si>
    <t>Init</t>
  </si>
  <si>
    <t>MemAlloc</t>
  </si>
  <si>
    <t>HtoD</t>
  </si>
  <si>
    <t>Kernel</t>
  </si>
  <si>
    <t>DtoH</t>
  </si>
  <si>
    <t>Close</t>
  </si>
  <si>
    <t>Total</t>
  </si>
  <si>
    <t>backprop</t>
  </si>
  <si>
    <t>cuda+nv8</t>
  </si>
  <si>
    <t>cuda+nv4</t>
  </si>
  <si>
    <t>cuda+gdev</t>
  </si>
  <si>
    <t>bfs</t>
  </si>
  <si>
    <t>gaussian</t>
  </si>
  <si>
    <t>hotspot</t>
  </si>
  <si>
    <t>lud</t>
  </si>
  <si>
    <t>nn</t>
  </si>
  <si>
    <t>nw</t>
  </si>
  <si>
    <t>pathfinder</t>
  </si>
  <si>
    <t>MemCpy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</si>
</sst>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name val="Arial"/>
    </font>
    <font>
      <sz val="10"/>
      <color rgb="FFFF0000"/>
      <name val="Arial"/>
    </font>
    <font>
      <sz val="10"/>
      <color rgb="FF000000"/>
      <name val="Arial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ont="1" applyAlignment="1"/>
    <xf numFmtId="0" fontId="1" fillId="0" borderId="0" xfId="0" applyFont="1" applyAlignment="1"/>
    <xf numFmtId="4" fontId="1" fillId="0" borderId="0" xfId="0" applyNumberFormat="1" applyFont="1" applyAlignment="1">
      <alignment horizontal="right"/>
    </xf>
    <xf numFmtId="4" fontId="1" fillId="0" borderId="0" xfId="0" applyNumberFormat="1" applyFont="1"/>
    <xf numFmtId="4" fontId="1" fillId="0" borderId="1" xfId="0" applyNumberFormat="1" applyFont="1" applyBorder="1" applyAlignment="1"/>
    <xf numFmtId="4" fontId="2" fillId="0" borderId="1" xfId="0" applyNumberFormat="1" applyFont="1" applyBorder="1" applyAlignment="1"/>
    <xf numFmtId="4" fontId="3" fillId="0" borderId="1" xfId="0" applyNumberFormat="1" applyFont="1" applyBorder="1" applyAlignment="1"/>
    <xf numFmtId="0" fontId="1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Sheet1!$C$28</c:f>
              <c:strCache>
                <c:ptCount val="1"/>
                <c:pt idx="0">
                  <c:v>Init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Sheet1!$A$29:$B$52</c:f>
              <c:multiLvlStrCache>
                <c:ptCount val="24"/>
                <c:lvl>
                  <c:pt idx="0">
                    <c:v>cuda+nv8</c:v>
                  </c:pt>
                  <c:pt idx="1">
                    <c:v>cuda+nv4</c:v>
                  </c:pt>
                  <c:pt idx="2">
                    <c:v>cuda+gdev</c:v>
                  </c:pt>
                  <c:pt idx="3">
                    <c:v>cuda+nv8</c:v>
                  </c:pt>
                  <c:pt idx="4">
                    <c:v>cuda+nv4</c:v>
                  </c:pt>
                  <c:pt idx="5">
                    <c:v>cuda+gdev</c:v>
                  </c:pt>
                  <c:pt idx="6">
                    <c:v>cuda+nv8</c:v>
                  </c:pt>
                  <c:pt idx="7">
                    <c:v>cuda+nv4</c:v>
                  </c:pt>
                  <c:pt idx="8">
                    <c:v>cuda+gdev</c:v>
                  </c:pt>
                  <c:pt idx="9">
                    <c:v>cuda+nv8</c:v>
                  </c:pt>
                  <c:pt idx="10">
                    <c:v>cuda+nv4</c:v>
                  </c:pt>
                  <c:pt idx="11">
                    <c:v>cuda+gdev</c:v>
                  </c:pt>
                  <c:pt idx="12">
                    <c:v>cuda+nv8</c:v>
                  </c:pt>
                  <c:pt idx="13">
                    <c:v>cuda+nv4</c:v>
                  </c:pt>
                  <c:pt idx="14">
                    <c:v>cuda+gdev</c:v>
                  </c:pt>
                  <c:pt idx="15">
                    <c:v>cuda+nv8</c:v>
                  </c:pt>
                  <c:pt idx="16">
                    <c:v>cuda+nv4</c:v>
                  </c:pt>
                  <c:pt idx="17">
                    <c:v>cuda+gdev</c:v>
                  </c:pt>
                  <c:pt idx="18">
                    <c:v>cuda+nv8</c:v>
                  </c:pt>
                  <c:pt idx="19">
                    <c:v>cuda+nv4</c:v>
                  </c:pt>
                  <c:pt idx="20">
                    <c:v>cuda+gdev</c:v>
                  </c:pt>
                  <c:pt idx="21">
                    <c:v>cuda+nv8</c:v>
                  </c:pt>
                  <c:pt idx="22">
                    <c:v>cuda+nv4</c:v>
                  </c:pt>
                  <c:pt idx="23">
                    <c:v>cuda+gdev</c:v>
                  </c:pt>
                </c:lvl>
                <c:lvl>
                  <c:pt idx="0">
                    <c:v>backprop</c:v>
                  </c:pt>
                  <c:pt idx="3">
                    <c:v>bfs</c:v>
                  </c:pt>
                  <c:pt idx="6">
                    <c:v>gaussian</c:v>
                  </c:pt>
                  <c:pt idx="9">
                    <c:v>hotspot</c:v>
                  </c:pt>
                  <c:pt idx="12">
                    <c:v>lud</c:v>
                  </c:pt>
                  <c:pt idx="15">
                    <c:v>nn</c:v>
                  </c:pt>
                  <c:pt idx="18">
                    <c:v>nw</c:v>
                  </c:pt>
                  <c:pt idx="21">
                    <c:v>pathfinder</c:v>
                  </c:pt>
                </c:lvl>
              </c:multiLvlStrCache>
            </c:multiLvlStrRef>
          </c:cat>
          <c:val>
            <c:numRef>
              <c:f>Sheet1!$C$29:$C$52</c:f>
              <c:numCache>
                <c:formatCode>#,##0.00</c:formatCode>
                <c:ptCount val="24"/>
                <c:pt idx="0">
                  <c:v>92.826300000000003</c:v>
                </c:pt>
                <c:pt idx="1">
                  <c:v>99.837499999999991</c:v>
                </c:pt>
                <c:pt idx="2">
                  <c:v>39.896000000000001</c:v>
                </c:pt>
                <c:pt idx="3">
                  <c:v>97.347999999999999</c:v>
                </c:pt>
                <c:pt idx="4">
                  <c:v>101.112498</c:v>
                </c:pt>
                <c:pt idx="5">
                  <c:v>58.453000000000003</c:v>
                </c:pt>
                <c:pt idx="6">
                  <c:v>92.939700000000002</c:v>
                </c:pt>
                <c:pt idx="7">
                  <c:v>99.649500000000003</c:v>
                </c:pt>
                <c:pt idx="8">
                  <c:v>40.391998000000001</c:v>
                </c:pt>
                <c:pt idx="9">
                  <c:v>93.524600000000007</c:v>
                </c:pt>
                <c:pt idx="10">
                  <c:v>100.89516666666667</c:v>
                </c:pt>
                <c:pt idx="11">
                  <c:v>36.354999999999997</c:v>
                </c:pt>
                <c:pt idx="12">
                  <c:v>93.122500000000002</c:v>
                </c:pt>
                <c:pt idx="13">
                  <c:v>101.97866666666665</c:v>
                </c:pt>
                <c:pt idx="14">
                  <c:v>36.247999999999998</c:v>
                </c:pt>
                <c:pt idx="15">
                  <c:v>90.819000000000003</c:v>
                </c:pt>
                <c:pt idx="16">
                  <c:v>100.63733333333333</c:v>
                </c:pt>
                <c:pt idx="17">
                  <c:v>49.518999999999998</c:v>
                </c:pt>
                <c:pt idx="18">
                  <c:v>103.2689</c:v>
                </c:pt>
                <c:pt idx="19">
                  <c:v>101.51283766666667</c:v>
                </c:pt>
                <c:pt idx="20">
                  <c:v>42.271999999999998</c:v>
                </c:pt>
                <c:pt idx="21">
                  <c:v>96.664000000000001</c:v>
                </c:pt>
                <c:pt idx="22">
                  <c:v>99.86633333333333</c:v>
                </c:pt>
                <c:pt idx="23">
                  <c:v>25.766000999999999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C8-45BA-8822-FABC5DA66BDF}"/>
            </c:ext>
          </c:extLst>
        </c:ser>
        <c:ser>
          <c:idx val="1"/>
          <c:order val="1"/>
          <c:tx>
            <c:strRef>
              <c:f>Sheet1!$D$28</c:f>
              <c:strCache>
                <c:ptCount val="1"/>
                <c:pt idx="0">
                  <c:v>MemCpy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Sheet1!$A$29:$B$52</c:f>
              <c:multiLvlStrCache>
                <c:ptCount val="24"/>
                <c:lvl>
                  <c:pt idx="0">
                    <c:v>cuda+nv8</c:v>
                  </c:pt>
                  <c:pt idx="1">
                    <c:v>cuda+nv4</c:v>
                  </c:pt>
                  <c:pt idx="2">
                    <c:v>cuda+gdev</c:v>
                  </c:pt>
                  <c:pt idx="3">
                    <c:v>cuda+nv8</c:v>
                  </c:pt>
                  <c:pt idx="4">
                    <c:v>cuda+nv4</c:v>
                  </c:pt>
                  <c:pt idx="5">
                    <c:v>cuda+gdev</c:v>
                  </c:pt>
                  <c:pt idx="6">
                    <c:v>cuda+nv8</c:v>
                  </c:pt>
                  <c:pt idx="7">
                    <c:v>cuda+nv4</c:v>
                  </c:pt>
                  <c:pt idx="8">
                    <c:v>cuda+gdev</c:v>
                  </c:pt>
                  <c:pt idx="9">
                    <c:v>cuda+nv8</c:v>
                  </c:pt>
                  <c:pt idx="10">
                    <c:v>cuda+nv4</c:v>
                  </c:pt>
                  <c:pt idx="11">
                    <c:v>cuda+gdev</c:v>
                  </c:pt>
                  <c:pt idx="12">
                    <c:v>cuda+nv8</c:v>
                  </c:pt>
                  <c:pt idx="13">
                    <c:v>cuda+nv4</c:v>
                  </c:pt>
                  <c:pt idx="14">
                    <c:v>cuda+gdev</c:v>
                  </c:pt>
                  <c:pt idx="15">
                    <c:v>cuda+nv8</c:v>
                  </c:pt>
                  <c:pt idx="16">
                    <c:v>cuda+nv4</c:v>
                  </c:pt>
                  <c:pt idx="17">
                    <c:v>cuda+gdev</c:v>
                  </c:pt>
                  <c:pt idx="18">
                    <c:v>cuda+nv8</c:v>
                  </c:pt>
                  <c:pt idx="19">
                    <c:v>cuda+nv4</c:v>
                  </c:pt>
                  <c:pt idx="20">
                    <c:v>cuda+gdev</c:v>
                  </c:pt>
                  <c:pt idx="21">
                    <c:v>cuda+nv8</c:v>
                  </c:pt>
                  <c:pt idx="22">
                    <c:v>cuda+nv4</c:v>
                  </c:pt>
                  <c:pt idx="23">
                    <c:v>cuda+gdev</c:v>
                  </c:pt>
                </c:lvl>
                <c:lvl>
                  <c:pt idx="0">
                    <c:v>backprop</c:v>
                  </c:pt>
                  <c:pt idx="3">
                    <c:v>bfs</c:v>
                  </c:pt>
                  <c:pt idx="6">
                    <c:v>gaussian</c:v>
                  </c:pt>
                  <c:pt idx="9">
                    <c:v>hotspot</c:v>
                  </c:pt>
                  <c:pt idx="12">
                    <c:v>lud</c:v>
                  </c:pt>
                  <c:pt idx="15">
                    <c:v>nn</c:v>
                  </c:pt>
                  <c:pt idx="18">
                    <c:v>nw</c:v>
                  </c:pt>
                  <c:pt idx="21">
                    <c:v>pathfinder</c:v>
                  </c:pt>
                </c:lvl>
              </c:multiLvlStrCache>
            </c:multiLvlStrRef>
          </c:cat>
          <c:val>
            <c:numRef>
              <c:f>Sheet1!$D$29:$D$52</c:f>
              <c:numCache>
                <c:formatCode>#,##0.00</c:formatCode>
                <c:ptCount val="24"/>
                <c:pt idx="0">
                  <c:v>25.425999999999998</c:v>
                </c:pt>
                <c:pt idx="1">
                  <c:v>26.335330000000003</c:v>
                </c:pt>
                <c:pt idx="2">
                  <c:v>74.070999</c:v>
                </c:pt>
                <c:pt idx="3">
                  <c:v>1.8969999999999998</c:v>
                </c:pt>
                <c:pt idx="4">
                  <c:v>2.802</c:v>
                </c:pt>
                <c:pt idx="5">
                  <c:v>3.4750000000000001</c:v>
                </c:pt>
                <c:pt idx="6">
                  <c:v>7.2063299999999995</c:v>
                </c:pt>
                <c:pt idx="7">
                  <c:v>6.4790600000000005</c:v>
                </c:pt>
                <c:pt idx="8">
                  <c:v>16.196000000000002</c:v>
                </c:pt>
                <c:pt idx="9">
                  <c:v>3.5326599999999999</c:v>
                </c:pt>
                <c:pt idx="10">
                  <c:v>2.6525970000000001</c:v>
                </c:pt>
                <c:pt idx="11">
                  <c:v>2.0419999999999998</c:v>
                </c:pt>
                <c:pt idx="12">
                  <c:v>7.75746</c:v>
                </c:pt>
                <c:pt idx="13">
                  <c:v>5.9644700000000004</c:v>
                </c:pt>
                <c:pt idx="14">
                  <c:v>17.124000000000002</c:v>
                </c:pt>
                <c:pt idx="15">
                  <c:v>0.90200000000000002</c:v>
                </c:pt>
                <c:pt idx="16">
                  <c:v>1.1081333</c:v>
                </c:pt>
                <c:pt idx="17">
                  <c:v>0.60600000000000009</c:v>
                </c:pt>
                <c:pt idx="18">
                  <c:v>19.207999999999998</c:v>
                </c:pt>
                <c:pt idx="19">
                  <c:v>16.309000000000001</c:v>
                </c:pt>
                <c:pt idx="20">
                  <c:v>30.994999999999997</c:v>
                </c:pt>
                <c:pt idx="21">
                  <c:v>10.860467</c:v>
                </c:pt>
                <c:pt idx="22">
                  <c:v>7.9435369999999992</c:v>
                </c:pt>
                <c:pt idx="23">
                  <c:v>21.004000000000001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C8-45BA-8822-FABC5DA66BDF}"/>
            </c:ext>
          </c:extLst>
        </c:ser>
        <c:ser>
          <c:idx val="2"/>
          <c:order val="2"/>
          <c:tx>
            <c:strRef>
              <c:f>Sheet1!$E$28</c:f>
              <c:strCache>
                <c:ptCount val="1"/>
                <c:pt idx="0">
                  <c:v>Kernel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Sheet1!$A$29:$B$52</c:f>
              <c:multiLvlStrCache>
                <c:ptCount val="24"/>
                <c:lvl>
                  <c:pt idx="0">
                    <c:v>cuda+nv8</c:v>
                  </c:pt>
                  <c:pt idx="1">
                    <c:v>cuda+nv4</c:v>
                  </c:pt>
                  <c:pt idx="2">
                    <c:v>cuda+gdev</c:v>
                  </c:pt>
                  <c:pt idx="3">
                    <c:v>cuda+nv8</c:v>
                  </c:pt>
                  <c:pt idx="4">
                    <c:v>cuda+nv4</c:v>
                  </c:pt>
                  <c:pt idx="5">
                    <c:v>cuda+gdev</c:v>
                  </c:pt>
                  <c:pt idx="6">
                    <c:v>cuda+nv8</c:v>
                  </c:pt>
                  <c:pt idx="7">
                    <c:v>cuda+nv4</c:v>
                  </c:pt>
                  <c:pt idx="8">
                    <c:v>cuda+gdev</c:v>
                  </c:pt>
                  <c:pt idx="9">
                    <c:v>cuda+nv8</c:v>
                  </c:pt>
                  <c:pt idx="10">
                    <c:v>cuda+nv4</c:v>
                  </c:pt>
                  <c:pt idx="11">
                    <c:v>cuda+gdev</c:v>
                  </c:pt>
                  <c:pt idx="12">
                    <c:v>cuda+nv8</c:v>
                  </c:pt>
                  <c:pt idx="13">
                    <c:v>cuda+nv4</c:v>
                  </c:pt>
                  <c:pt idx="14">
                    <c:v>cuda+gdev</c:v>
                  </c:pt>
                  <c:pt idx="15">
                    <c:v>cuda+nv8</c:v>
                  </c:pt>
                  <c:pt idx="16">
                    <c:v>cuda+nv4</c:v>
                  </c:pt>
                  <c:pt idx="17">
                    <c:v>cuda+gdev</c:v>
                  </c:pt>
                  <c:pt idx="18">
                    <c:v>cuda+nv8</c:v>
                  </c:pt>
                  <c:pt idx="19">
                    <c:v>cuda+nv4</c:v>
                  </c:pt>
                  <c:pt idx="20">
                    <c:v>cuda+gdev</c:v>
                  </c:pt>
                  <c:pt idx="21">
                    <c:v>cuda+nv8</c:v>
                  </c:pt>
                  <c:pt idx="22">
                    <c:v>cuda+nv4</c:v>
                  </c:pt>
                  <c:pt idx="23">
                    <c:v>cuda+gdev</c:v>
                  </c:pt>
                </c:lvl>
                <c:lvl>
                  <c:pt idx="0">
                    <c:v>backprop</c:v>
                  </c:pt>
                  <c:pt idx="3">
                    <c:v>bfs</c:v>
                  </c:pt>
                  <c:pt idx="6">
                    <c:v>gaussian</c:v>
                  </c:pt>
                  <c:pt idx="9">
                    <c:v>hotspot</c:v>
                  </c:pt>
                  <c:pt idx="12">
                    <c:v>lud</c:v>
                  </c:pt>
                  <c:pt idx="15">
                    <c:v>nn</c:v>
                  </c:pt>
                  <c:pt idx="18">
                    <c:v>nw</c:v>
                  </c:pt>
                  <c:pt idx="21">
                    <c:v>pathfinder</c:v>
                  </c:pt>
                </c:lvl>
              </c:multiLvlStrCache>
            </c:multiLvlStrRef>
          </c:cat>
          <c:val>
            <c:numRef>
              <c:f>Sheet1!$E$29:$E$52</c:f>
              <c:numCache>
                <c:formatCode>#,##0.00</c:formatCode>
                <c:ptCount val="24"/>
                <c:pt idx="0">
                  <c:v>4.1999300000000002</c:v>
                </c:pt>
                <c:pt idx="1">
                  <c:v>4.9217300000000002</c:v>
                </c:pt>
                <c:pt idx="2">
                  <c:v>51.21</c:v>
                </c:pt>
                <c:pt idx="3">
                  <c:v>0.83</c:v>
                </c:pt>
                <c:pt idx="4">
                  <c:v>0.88900000000000001</c:v>
                </c:pt>
                <c:pt idx="5">
                  <c:v>15.965</c:v>
                </c:pt>
                <c:pt idx="6">
                  <c:v>422.24700000000001</c:v>
                </c:pt>
                <c:pt idx="7">
                  <c:v>419.04500000000002</c:v>
                </c:pt>
                <c:pt idx="8">
                  <c:v>4293.7270509999998</c:v>
                </c:pt>
                <c:pt idx="9">
                  <c:v>64.712699999999998</c:v>
                </c:pt>
                <c:pt idx="10">
                  <c:v>72.038700000000006</c:v>
                </c:pt>
                <c:pt idx="11">
                  <c:v>947.87597700000003</c:v>
                </c:pt>
                <c:pt idx="12">
                  <c:v>55.3307</c:v>
                </c:pt>
                <c:pt idx="13">
                  <c:v>57.880499999999998</c:v>
                </c:pt>
                <c:pt idx="14">
                  <c:v>872.98101799999995</c:v>
                </c:pt>
                <c:pt idx="15">
                  <c:v>20.588999999999999</c:v>
                </c:pt>
                <c:pt idx="16">
                  <c:v>20.467400000000001</c:v>
                </c:pt>
                <c:pt idx="17">
                  <c:v>227.96799999999999</c:v>
                </c:pt>
                <c:pt idx="18">
                  <c:v>5.4930000000000003</c:v>
                </c:pt>
                <c:pt idx="19">
                  <c:v>5.6470000000000002</c:v>
                </c:pt>
                <c:pt idx="20">
                  <c:v>72.057000000000002</c:v>
                </c:pt>
                <c:pt idx="21">
                  <c:v>45.782200000000003</c:v>
                </c:pt>
                <c:pt idx="22">
                  <c:v>53.972499999999997</c:v>
                </c:pt>
                <c:pt idx="23">
                  <c:v>610.50897199999997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C8-45BA-8822-FABC5DA66B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595336368"/>
        <c:axId val="584459264"/>
        <c:extLst>
          <c:ext xmlns:c15="http://schemas.microsoft.com/office/drawing/2012/chart" uri="{02D57815-91ED-43cb-92C2-25804820EDAC}">
            <c15:filteredBa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Sheet1!$F$28</c15:sqref>
                        </c15:formulaRef>
                      </c:ext>
                    </c:extLst>
                    <c:strCache>
                      <c:ptCount val="1"/>
                      <c:pt idx="0">
                        <c:v>Close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uri="{02D57815-91ED-43cb-92C2-25804820EDAC}">
                        <c15:formulaRef>
                          <c15:sqref>Sheet1!$A$29:$B$52</c15:sqref>
                        </c15:formulaRef>
                      </c:ext>
                    </c:extLst>
                    <c:multiLvlStrCache>
                      <c:ptCount val="24"/>
                      <c:lvl>
                        <c:pt idx="0">
                          <c:v>cuda+nv8</c:v>
                        </c:pt>
                        <c:pt idx="1">
                          <c:v>cuda+nv4</c:v>
                        </c:pt>
                        <c:pt idx="2">
                          <c:v>cuda+gdev</c:v>
                        </c:pt>
                        <c:pt idx="3">
                          <c:v>cuda+nv8</c:v>
                        </c:pt>
                        <c:pt idx="4">
                          <c:v>cuda+nv4</c:v>
                        </c:pt>
                        <c:pt idx="5">
                          <c:v>cuda+gdev</c:v>
                        </c:pt>
                        <c:pt idx="6">
                          <c:v>cuda+nv8</c:v>
                        </c:pt>
                        <c:pt idx="7">
                          <c:v>cuda+nv4</c:v>
                        </c:pt>
                        <c:pt idx="8">
                          <c:v>cuda+gdev</c:v>
                        </c:pt>
                        <c:pt idx="9">
                          <c:v>cuda+nv8</c:v>
                        </c:pt>
                        <c:pt idx="10">
                          <c:v>cuda+nv4</c:v>
                        </c:pt>
                        <c:pt idx="11">
                          <c:v>cuda+gdev</c:v>
                        </c:pt>
                        <c:pt idx="12">
                          <c:v>cuda+nv8</c:v>
                        </c:pt>
                        <c:pt idx="13">
                          <c:v>cuda+nv4</c:v>
                        </c:pt>
                        <c:pt idx="14">
                          <c:v>cuda+gdev</c:v>
                        </c:pt>
                        <c:pt idx="15">
                          <c:v>cuda+nv8</c:v>
                        </c:pt>
                        <c:pt idx="16">
                          <c:v>cuda+nv4</c:v>
                        </c:pt>
                        <c:pt idx="17">
                          <c:v>cuda+gdev</c:v>
                        </c:pt>
                        <c:pt idx="18">
                          <c:v>cuda+nv8</c:v>
                        </c:pt>
                        <c:pt idx="19">
                          <c:v>cuda+nv4</c:v>
                        </c:pt>
                        <c:pt idx="20">
                          <c:v>cuda+gdev</c:v>
                        </c:pt>
                        <c:pt idx="21">
                          <c:v>cuda+nv8</c:v>
                        </c:pt>
                        <c:pt idx="22">
                          <c:v>cuda+nv4</c:v>
                        </c:pt>
                        <c:pt idx="23">
                          <c:v>cuda+gdev</c:v>
                        </c:pt>
                      </c:lvl>
                      <c:lvl>
                        <c:pt idx="0">
                          <c:v>backprop</c:v>
                        </c:pt>
                        <c:pt idx="3">
                          <c:v>bfs</c:v>
                        </c:pt>
                        <c:pt idx="6">
                          <c:v>gaussian</c:v>
                        </c:pt>
                        <c:pt idx="9">
                          <c:v>hotspot</c:v>
                        </c:pt>
                        <c:pt idx="12">
                          <c:v>lud</c:v>
                        </c:pt>
                        <c:pt idx="15">
                          <c:v>nn</c:v>
                        </c:pt>
                        <c:pt idx="18">
                          <c:v>nw</c:v>
                        </c:pt>
                        <c:pt idx="21">
                          <c:v>pathfinder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Sheet1!$F$29:$F$52</c15:sqref>
                        </c15:formulaRef>
                      </c:ext>
                    </c:extLst>
                    <c:numCache>
                      <c:formatCode>#,##0.00</c:formatCode>
                      <c:ptCount val="24"/>
                      <c:pt idx="0">
                        <c:v>41.331099999999999</c:v>
                      </c:pt>
                      <c:pt idx="1">
                        <c:v>103.51300000000001</c:v>
                      </c:pt>
                      <c:pt idx="2">
                        <c:v>1.8740000000000001</c:v>
                      </c:pt>
                      <c:pt idx="3">
                        <c:v>46.756</c:v>
                      </c:pt>
                      <c:pt idx="4">
                        <c:v>101.346</c:v>
                      </c:pt>
                      <c:pt idx="5">
                        <c:v>1.9750000000000001</c:v>
                      </c:pt>
                      <c:pt idx="6">
                        <c:v>37.994</c:v>
                      </c:pt>
                      <c:pt idx="7">
                        <c:v>107.578</c:v>
                      </c:pt>
                      <c:pt idx="8">
                        <c:v>1.452</c:v>
                      </c:pt>
                      <c:pt idx="9">
                        <c:v>42.898099999999999</c:v>
                      </c:pt>
                      <c:pt idx="10">
                        <c:v>103.11</c:v>
                      </c:pt>
                      <c:pt idx="11">
                        <c:v>1.522</c:v>
                      </c:pt>
                      <c:pt idx="12">
                        <c:v>42.331099999999999</c:v>
                      </c:pt>
                      <c:pt idx="13">
                        <c:v>108.87</c:v>
                      </c:pt>
                      <c:pt idx="14">
                        <c:v>2.2549999999999999</c:v>
                      </c:pt>
                      <c:pt idx="15">
                        <c:v>44.003999999999998</c:v>
                      </c:pt>
                      <c:pt idx="16">
                        <c:v>104.828</c:v>
                      </c:pt>
                      <c:pt idx="17">
                        <c:v>2.617</c:v>
                      </c:pt>
                      <c:pt idx="18">
                        <c:v>42.8279</c:v>
                      </c:pt>
                      <c:pt idx="19">
                        <c:v>101.70399999999999</c:v>
                      </c:pt>
                      <c:pt idx="20">
                        <c:v>2.9049999999999998</c:v>
                      </c:pt>
                      <c:pt idx="21">
                        <c:v>44.362099999999998</c:v>
                      </c:pt>
                      <c:pt idx="22">
                        <c:v>106.18899999999999</c:v>
                      </c:pt>
                      <c:pt idx="23">
                        <c:v>1.609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7AC8-45BA-8822-FABC5DA66BDF}"/>
                  </c:ext>
                </c:extLst>
              </c15:ser>
            </c15:filteredBarSeries>
          </c:ext>
        </c:extLst>
      </c:barChart>
      <c:catAx>
        <c:axId val="595336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84459264"/>
        <c:crosses val="autoZero"/>
        <c:auto val="1"/>
        <c:lblAlgn val="ctr"/>
        <c:lblOffset val="100"/>
        <c:noMultiLvlLbl val="0"/>
      </c:catAx>
      <c:valAx>
        <c:axId val="584459264"/>
        <c:scaling>
          <c:logBase val="10"/>
          <c:orientation val="minMax"/>
          <c:max val="500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95336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832190464839584"/>
          <c:y val="5.2729658792650916E-2"/>
          <c:w val="0.43356172022272904"/>
          <c:h val="9.88422280548264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5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400049</xdr:colOff>
      <xdr:row>33</xdr:row>
      <xdr:rowOff>123825</xdr:rowOff>
    </xdr:from>
    <xdr:to>
      <xdr:col>17</xdr:col>
      <xdr:colOff>266700</xdr:colOff>
      <xdr:row>49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5293C4-E68C-4B4C-A740-32B0788D64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3"/>
  <sheetViews>
    <sheetView tabSelected="1" topLeftCell="A22" workbookViewId="0">
      <selection activeCell="Z33" sqref="Z33"/>
    </sheetView>
  </sheetViews>
  <sheetFormatPr defaultRowHeight="15" x14ac:dyDescent="0.25"/>
  <sheetData>
    <row r="1" spans="1:9" x14ac:dyDescent="0.25">
      <c r="A1" s="1"/>
      <c r="B1" s="1"/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</row>
    <row r="2" spans="1:9" x14ac:dyDescent="0.25">
      <c r="A2" s="2" t="s">
        <v>7</v>
      </c>
      <c r="B2" s="2" t="s">
        <v>8</v>
      </c>
      <c r="C2" s="3">
        <v>92.826300000000003</v>
      </c>
      <c r="D2" s="3">
        <v>1.0169999999999999</v>
      </c>
      <c r="E2" s="3">
        <v>18.236999999999998</v>
      </c>
      <c r="F2" s="3">
        <v>4.1999300000000002</v>
      </c>
      <c r="G2" s="3">
        <v>6.1719999999999997</v>
      </c>
      <c r="H2" s="3">
        <v>41.331099999999999</v>
      </c>
      <c r="I2" s="4">
        <f t="shared" ref="I2:I25" si="0">SUM(C2:H2)</f>
        <v>163.78332999999998</v>
      </c>
    </row>
    <row r="3" spans="1:9" x14ac:dyDescent="0.25">
      <c r="A3" s="1"/>
      <c r="B3" s="2" t="s">
        <v>9</v>
      </c>
      <c r="C3" s="3">
        <v>599.02499999999998</v>
      </c>
      <c r="D3" s="3">
        <v>2.1637300000000002</v>
      </c>
      <c r="E3" s="3">
        <v>18.106000000000002</v>
      </c>
      <c r="F3" s="3">
        <v>4.9217300000000002</v>
      </c>
      <c r="G3" s="3">
        <v>6.0655999999999999</v>
      </c>
      <c r="H3" s="3">
        <v>103.51300000000001</v>
      </c>
      <c r="I3" s="4">
        <f t="shared" si="0"/>
        <v>733.79506000000003</v>
      </c>
    </row>
    <row r="4" spans="1:9" x14ac:dyDescent="0.25">
      <c r="A4" s="1"/>
      <c r="B4" s="2" t="s">
        <v>10</v>
      </c>
      <c r="C4" s="5">
        <v>39.896000000000001</v>
      </c>
      <c r="D4" s="5">
        <v>0.47599999999999998</v>
      </c>
      <c r="E4" s="5">
        <v>54.84</v>
      </c>
      <c r="F4" s="5">
        <v>51.21</v>
      </c>
      <c r="G4" s="5">
        <v>18.754999000000002</v>
      </c>
      <c r="H4" s="5">
        <v>1.8740000000000001</v>
      </c>
      <c r="I4" s="4">
        <f t="shared" si="0"/>
        <v>167.05099899999999</v>
      </c>
    </row>
    <row r="5" spans="1:9" x14ac:dyDescent="0.25">
      <c r="A5" s="2" t="s">
        <v>11</v>
      </c>
      <c r="B5" s="2" t="s">
        <v>8</v>
      </c>
      <c r="C5" s="3">
        <v>97.347999999999999</v>
      </c>
      <c r="D5" s="3">
        <v>0.73799999999999999</v>
      </c>
      <c r="E5" s="3">
        <v>0.99299999999999999</v>
      </c>
      <c r="F5" s="3">
        <v>0.83</v>
      </c>
      <c r="G5" s="3">
        <v>0.16600000000000001</v>
      </c>
      <c r="H5" s="3">
        <v>46.756</v>
      </c>
      <c r="I5" s="4">
        <f t="shared" si="0"/>
        <v>146.83099999999999</v>
      </c>
    </row>
    <row r="6" spans="1:9" x14ac:dyDescent="0.25">
      <c r="A6" s="1"/>
      <c r="B6" s="2" t="s">
        <v>9</v>
      </c>
      <c r="C6" s="3">
        <v>606.67498799999998</v>
      </c>
      <c r="D6" s="3">
        <v>1.629</v>
      </c>
      <c r="E6" s="3">
        <v>1.004</v>
      </c>
      <c r="F6" s="3">
        <v>0.88900000000000001</v>
      </c>
      <c r="G6" s="3">
        <v>0.16900000000000001</v>
      </c>
      <c r="H6" s="3">
        <v>101.346</v>
      </c>
      <c r="I6" s="4">
        <f t="shared" si="0"/>
        <v>711.71198800000002</v>
      </c>
    </row>
    <row r="7" spans="1:9" x14ac:dyDescent="0.25">
      <c r="A7" s="1"/>
      <c r="B7" s="2" t="s">
        <v>10</v>
      </c>
      <c r="C7" s="5">
        <v>58.453000000000003</v>
      </c>
      <c r="D7" s="5">
        <v>0.33200000000000002</v>
      </c>
      <c r="E7" s="5">
        <v>2.8090000000000002</v>
      </c>
      <c r="F7" s="6">
        <v>15.965</v>
      </c>
      <c r="G7" s="5">
        <v>0.33400000000000002</v>
      </c>
      <c r="H7" s="5">
        <v>1.9750000000000001</v>
      </c>
      <c r="I7" s="4">
        <f t="shared" si="0"/>
        <v>79.867999999999995</v>
      </c>
    </row>
    <row r="8" spans="1:9" x14ac:dyDescent="0.25">
      <c r="A8" s="2" t="s">
        <v>12</v>
      </c>
      <c r="B8" s="2" t="s">
        <v>8</v>
      </c>
      <c r="C8" s="3">
        <v>92.939700000000002</v>
      </c>
      <c r="D8" s="3">
        <v>1.57447</v>
      </c>
      <c r="E8" s="3">
        <v>2.5669300000000002</v>
      </c>
      <c r="F8" s="3">
        <v>422.24700000000001</v>
      </c>
      <c r="G8" s="3">
        <v>3.0649299999999999</v>
      </c>
      <c r="H8" s="3">
        <v>37.994</v>
      </c>
      <c r="I8" s="4">
        <f t="shared" si="0"/>
        <v>560.3870300000001</v>
      </c>
    </row>
    <row r="9" spans="1:9" x14ac:dyDescent="0.25">
      <c r="A9" s="1"/>
      <c r="B9" s="2" t="s">
        <v>9</v>
      </c>
      <c r="C9" s="3">
        <v>597.89700000000005</v>
      </c>
      <c r="D9" s="3">
        <v>1.2444</v>
      </c>
      <c r="E9" s="3">
        <v>1.60653</v>
      </c>
      <c r="F9" s="3">
        <v>419.04500000000002</v>
      </c>
      <c r="G9" s="3">
        <v>3.6281300000000001</v>
      </c>
      <c r="H9" s="3">
        <v>107.578</v>
      </c>
      <c r="I9" s="4">
        <f t="shared" si="0"/>
        <v>1130.9990600000001</v>
      </c>
    </row>
    <row r="10" spans="1:9" x14ac:dyDescent="0.25">
      <c r="A10" s="1"/>
      <c r="B10" s="2" t="s">
        <v>10</v>
      </c>
      <c r="C10" s="5">
        <v>40.391998000000001</v>
      </c>
      <c r="D10" s="5">
        <v>7.5999999999999998E-2</v>
      </c>
      <c r="E10" s="5">
        <v>5.2460000000000004</v>
      </c>
      <c r="F10" s="5">
        <v>4293.7270509999998</v>
      </c>
      <c r="G10" s="5">
        <v>10.874000000000001</v>
      </c>
      <c r="H10" s="5">
        <v>1.452</v>
      </c>
      <c r="I10" s="4">
        <f t="shared" si="0"/>
        <v>4351.767049</v>
      </c>
    </row>
    <row r="11" spans="1:9" x14ac:dyDescent="0.25">
      <c r="A11" s="2" t="s">
        <v>13</v>
      </c>
      <c r="B11" s="2" t="s">
        <v>8</v>
      </c>
      <c r="C11" s="3">
        <v>93.524600000000007</v>
      </c>
      <c r="D11" s="3">
        <v>1.4887300000000001</v>
      </c>
      <c r="E11" s="3">
        <v>0.93700000000000006</v>
      </c>
      <c r="F11" s="3">
        <v>64.712699999999998</v>
      </c>
      <c r="G11" s="3">
        <v>1.10693</v>
      </c>
      <c r="H11" s="3">
        <v>42.898099999999999</v>
      </c>
      <c r="I11" s="4">
        <f t="shared" si="0"/>
        <v>204.66806</v>
      </c>
    </row>
    <row r="12" spans="1:9" x14ac:dyDescent="0.25">
      <c r="A12" s="1"/>
      <c r="B12" s="2" t="s">
        <v>9</v>
      </c>
      <c r="C12" s="3">
        <v>605.37099999999998</v>
      </c>
      <c r="D12" s="3">
        <v>1.32053</v>
      </c>
      <c r="E12" s="3">
        <v>0.60140000000000005</v>
      </c>
      <c r="F12" s="3">
        <v>72.038700000000006</v>
      </c>
      <c r="G12" s="3">
        <v>0.73066699999999996</v>
      </c>
      <c r="H12" s="3">
        <v>103.11</v>
      </c>
      <c r="I12" s="4">
        <f t="shared" si="0"/>
        <v>783.17229699999996</v>
      </c>
    </row>
    <row r="13" spans="1:9" x14ac:dyDescent="0.25">
      <c r="A13" s="1"/>
      <c r="B13" s="2" t="s">
        <v>10</v>
      </c>
      <c r="C13" s="5">
        <v>36.354999999999997</v>
      </c>
      <c r="D13" s="5">
        <v>5.8999999999999997E-2</v>
      </c>
      <c r="E13" s="5">
        <v>1.286</v>
      </c>
      <c r="F13" s="7">
        <v>947.87597700000003</v>
      </c>
      <c r="G13" s="5">
        <v>0.69699999999999995</v>
      </c>
      <c r="H13" s="5">
        <v>1.522</v>
      </c>
      <c r="I13" s="4">
        <f t="shared" si="0"/>
        <v>987.79497700000013</v>
      </c>
    </row>
    <row r="14" spans="1:9" x14ac:dyDescent="0.25">
      <c r="A14" s="2" t="s">
        <v>14</v>
      </c>
      <c r="B14" s="2" t="s">
        <v>8</v>
      </c>
      <c r="C14" s="3">
        <v>93.122500000000002</v>
      </c>
      <c r="D14" s="3">
        <v>0.60219999999999996</v>
      </c>
      <c r="E14" s="3">
        <v>3.7609300000000001</v>
      </c>
      <c r="F14" s="3">
        <v>55.3307</v>
      </c>
      <c r="G14" s="3">
        <v>3.3943300000000001</v>
      </c>
      <c r="H14" s="3">
        <v>42.331099999999999</v>
      </c>
      <c r="I14" s="4">
        <f t="shared" si="0"/>
        <v>198.54175999999998</v>
      </c>
    </row>
    <row r="15" spans="1:9" x14ac:dyDescent="0.25">
      <c r="A15" s="1"/>
      <c r="B15" s="2" t="s">
        <v>9</v>
      </c>
      <c r="C15" s="3">
        <v>611.87199999999996</v>
      </c>
      <c r="D15" s="3">
        <v>0.48259999999999997</v>
      </c>
      <c r="E15" s="3">
        <v>2.7544</v>
      </c>
      <c r="F15" s="3">
        <v>57.880499999999998</v>
      </c>
      <c r="G15" s="3">
        <v>2.7274699999999998</v>
      </c>
      <c r="H15" s="3">
        <v>108.87</v>
      </c>
      <c r="I15" s="4">
        <f t="shared" si="0"/>
        <v>784.58697000000006</v>
      </c>
    </row>
    <row r="16" spans="1:9" x14ac:dyDescent="0.25">
      <c r="A16" s="1"/>
      <c r="B16" s="2" t="s">
        <v>10</v>
      </c>
      <c r="C16" s="5">
        <v>36.247999999999998</v>
      </c>
      <c r="D16" s="5">
        <v>5.2999999999999999E-2</v>
      </c>
      <c r="E16" s="5">
        <v>8.5410000000000004</v>
      </c>
      <c r="F16" s="5">
        <v>872.98101799999995</v>
      </c>
      <c r="G16" s="5">
        <v>8.5299999999999994</v>
      </c>
      <c r="H16" s="5">
        <v>2.2549999999999999</v>
      </c>
      <c r="I16" s="4">
        <f t="shared" si="0"/>
        <v>928.6080179999999</v>
      </c>
    </row>
    <row r="17" spans="1:9" x14ac:dyDescent="0.25">
      <c r="A17" s="2" t="s">
        <v>15</v>
      </c>
      <c r="B17" s="2" t="s">
        <v>8</v>
      </c>
      <c r="C17" s="3">
        <v>90.819000000000003</v>
      </c>
      <c r="D17" s="3">
        <v>0.62</v>
      </c>
      <c r="E17" s="3">
        <v>0.123</v>
      </c>
      <c r="F17" s="3">
        <v>20.588999999999999</v>
      </c>
      <c r="G17" s="3">
        <v>0.159</v>
      </c>
      <c r="H17" s="3">
        <v>44.003999999999998</v>
      </c>
      <c r="I17" s="4">
        <f t="shared" si="0"/>
        <v>156.31400000000002</v>
      </c>
    </row>
    <row r="18" spans="1:9" x14ac:dyDescent="0.25">
      <c r="A18" s="1"/>
      <c r="B18" s="2" t="s">
        <v>9</v>
      </c>
      <c r="C18" s="3">
        <v>603.82399999999996</v>
      </c>
      <c r="D18" s="3">
        <v>0.89346700000000001</v>
      </c>
      <c r="E18" s="3">
        <v>8.0733299999999994E-2</v>
      </c>
      <c r="F18" s="3">
        <v>20.467400000000001</v>
      </c>
      <c r="G18" s="3">
        <v>0.133933</v>
      </c>
      <c r="H18" s="3">
        <v>104.828</v>
      </c>
      <c r="I18" s="4">
        <f t="shared" si="0"/>
        <v>730.22753329999989</v>
      </c>
    </row>
    <row r="19" spans="1:9" x14ac:dyDescent="0.25">
      <c r="A19" s="1"/>
      <c r="B19" s="2" t="s">
        <v>10</v>
      </c>
      <c r="C19" s="5">
        <v>49.518999999999998</v>
      </c>
      <c r="D19" s="5">
        <v>0.161</v>
      </c>
      <c r="E19" s="5">
        <v>0.27200000000000002</v>
      </c>
      <c r="F19" s="6">
        <v>227.96799999999999</v>
      </c>
      <c r="G19" s="5">
        <v>0.17299999999999999</v>
      </c>
      <c r="H19" s="5">
        <v>2.617</v>
      </c>
      <c r="I19" s="4">
        <f t="shared" si="0"/>
        <v>280.70999999999998</v>
      </c>
    </row>
    <row r="20" spans="1:9" x14ac:dyDescent="0.25">
      <c r="A20" s="2" t="s">
        <v>16</v>
      </c>
      <c r="B20" s="2" t="s">
        <v>8</v>
      </c>
      <c r="C20" s="2">
        <v>103.2689</v>
      </c>
      <c r="D20" s="2">
        <v>1.637</v>
      </c>
      <c r="E20" s="2">
        <v>7.5220000000000002</v>
      </c>
      <c r="F20" s="2">
        <v>5.4930000000000003</v>
      </c>
      <c r="G20" s="2">
        <v>10.048999999999999</v>
      </c>
      <c r="H20" s="2">
        <v>42.8279</v>
      </c>
      <c r="I20" s="4">
        <f t="shared" si="0"/>
        <v>170.7978</v>
      </c>
    </row>
    <row r="21" spans="1:9" x14ac:dyDescent="0.25">
      <c r="A21" s="1"/>
      <c r="B21" s="2" t="s">
        <v>9</v>
      </c>
      <c r="C21" s="2">
        <v>609.07702600000005</v>
      </c>
      <c r="D21" s="2">
        <v>1.2350000000000001</v>
      </c>
      <c r="E21" s="2">
        <v>5.6980000000000004</v>
      </c>
      <c r="F21" s="2">
        <v>5.6470000000000002</v>
      </c>
      <c r="G21" s="2">
        <v>9.3759999999999994</v>
      </c>
      <c r="H21" s="2">
        <v>101.70399999999999</v>
      </c>
      <c r="I21" s="4">
        <f t="shared" si="0"/>
        <v>732.73702600000001</v>
      </c>
    </row>
    <row r="22" spans="1:9" x14ac:dyDescent="0.25">
      <c r="A22" s="1"/>
      <c r="B22" s="2" t="s">
        <v>10</v>
      </c>
      <c r="C22" s="2">
        <v>42.271999999999998</v>
      </c>
      <c r="D22" s="2">
        <v>0.17799999999999999</v>
      </c>
      <c r="E22" s="2">
        <v>17.292999999999999</v>
      </c>
      <c r="F22" s="2">
        <v>72.057000000000002</v>
      </c>
      <c r="G22" s="2">
        <v>13.523999999999999</v>
      </c>
      <c r="H22" s="2">
        <v>2.9049999999999998</v>
      </c>
      <c r="I22" s="4">
        <f t="shared" si="0"/>
        <v>148.22900000000001</v>
      </c>
    </row>
    <row r="23" spans="1:9" x14ac:dyDescent="0.25">
      <c r="A23" s="2" t="s">
        <v>17</v>
      </c>
      <c r="B23" s="2" t="s">
        <v>8</v>
      </c>
      <c r="C23" s="3">
        <v>96.664000000000001</v>
      </c>
      <c r="D23" s="3">
        <v>1.1665300000000001</v>
      </c>
      <c r="E23" s="3">
        <v>9.1980699999999995</v>
      </c>
      <c r="F23" s="3">
        <v>45.782200000000003</v>
      </c>
      <c r="G23" s="3">
        <v>0.495867</v>
      </c>
      <c r="H23" s="3">
        <v>44.362099999999998</v>
      </c>
      <c r="I23" s="4">
        <f t="shared" si="0"/>
        <v>197.668767</v>
      </c>
    </row>
    <row r="24" spans="1:9" x14ac:dyDescent="0.25">
      <c r="A24" s="1"/>
      <c r="B24" s="2" t="s">
        <v>9</v>
      </c>
      <c r="C24" s="3">
        <v>599.19799999999998</v>
      </c>
      <c r="D24" s="3">
        <v>0.83740000000000003</v>
      </c>
      <c r="E24" s="3">
        <v>6.7978699999999996</v>
      </c>
      <c r="F24" s="3">
        <v>53.972499999999997</v>
      </c>
      <c r="G24" s="3">
        <v>0.30826700000000001</v>
      </c>
      <c r="H24" s="3">
        <v>106.18899999999999</v>
      </c>
      <c r="I24" s="4">
        <f t="shared" si="0"/>
        <v>767.3030369999999</v>
      </c>
    </row>
    <row r="25" spans="1:9" x14ac:dyDescent="0.25">
      <c r="A25" s="1"/>
      <c r="B25" s="2" t="s">
        <v>10</v>
      </c>
      <c r="C25" s="5">
        <v>25.766000999999999</v>
      </c>
      <c r="D25" s="5">
        <v>0.125</v>
      </c>
      <c r="E25" s="5">
        <v>20.459</v>
      </c>
      <c r="F25" s="5">
        <v>610.50897199999997</v>
      </c>
      <c r="G25" s="5">
        <v>0.42</v>
      </c>
      <c r="H25" s="5">
        <v>1.609</v>
      </c>
      <c r="I25" s="4">
        <f t="shared" si="0"/>
        <v>658.88797299999999</v>
      </c>
    </row>
    <row r="26" spans="1:9" x14ac:dyDescent="0.25">
      <c r="A26" s="1"/>
      <c r="B26" s="1"/>
      <c r="C26" s="1"/>
      <c r="D26" s="1"/>
      <c r="E26" s="1"/>
      <c r="F26" s="1"/>
      <c r="G26" s="1"/>
      <c r="H26" s="1"/>
      <c r="I26" s="1"/>
    </row>
    <row r="27" spans="1:9" x14ac:dyDescent="0.25">
      <c r="A27" s="8"/>
      <c r="B27" s="8"/>
      <c r="C27" s="8"/>
      <c r="D27" s="8"/>
      <c r="E27" s="8"/>
      <c r="F27" s="8"/>
      <c r="G27" s="8"/>
      <c r="H27" s="8"/>
      <c r="I27" s="8"/>
    </row>
    <row r="28" spans="1:9" x14ac:dyDescent="0.25">
      <c r="A28" s="1"/>
      <c r="B28" s="1"/>
      <c r="C28" s="2" t="s">
        <v>0</v>
      </c>
      <c r="D28" s="2" t="s">
        <v>18</v>
      </c>
      <c r="E28" s="2" t="s">
        <v>3</v>
      </c>
      <c r="F28" s="2" t="s">
        <v>5</v>
      </c>
      <c r="G28" s="2" t="s">
        <v>6</v>
      </c>
      <c r="H28" s="1"/>
      <c r="I28" s="1"/>
    </row>
    <row r="29" spans="1:9" x14ac:dyDescent="0.25">
      <c r="A29" s="2" t="s">
        <v>7</v>
      </c>
      <c r="B29" s="2" t="s">
        <v>8</v>
      </c>
      <c r="C29" s="3">
        <f t="shared" ref="C29:C52" si="1">C2</f>
        <v>92.826300000000003</v>
      </c>
      <c r="D29" s="3">
        <f t="shared" ref="D29:D52" si="2">D2+E2+G2</f>
        <v>25.425999999999998</v>
      </c>
      <c r="E29" s="3">
        <f t="shared" ref="E29:E52" si="3">F2</f>
        <v>4.1999300000000002</v>
      </c>
      <c r="F29" s="3">
        <f t="shared" ref="F29:F52" si="4">H2</f>
        <v>41.331099999999999</v>
      </c>
      <c r="G29" s="4">
        <f t="shared" ref="G29:G52" si="5">SUM(C29:F29)</f>
        <v>163.78333000000001</v>
      </c>
    </row>
    <row r="30" spans="1:9" x14ac:dyDescent="0.25">
      <c r="A30" s="1"/>
      <c r="B30" s="2" t="s">
        <v>9</v>
      </c>
      <c r="C30" s="3">
        <f>C3/6</f>
        <v>99.837499999999991</v>
      </c>
      <c r="D30" s="3">
        <f t="shared" si="2"/>
        <v>26.335330000000003</v>
      </c>
      <c r="E30" s="3">
        <f t="shared" si="3"/>
        <v>4.9217300000000002</v>
      </c>
      <c r="F30" s="3">
        <f t="shared" si="4"/>
        <v>103.51300000000001</v>
      </c>
      <c r="G30" s="4">
        <f t="shared" si="5"/>
        <v>234.60756000000001</v>
      </c>
      <c r="H30">
        <f>100*ABS(E30-E31)/E30</f>
        <v>940.48779595792519</v>
      </c>
      <c r="I30">
        <f>ABS(1-H30)</f>
        <v>939.48779595792519</v>
      </c>
    </row>
    <row r="31" spans="1:9" x14ac:dyDescent="0.25">
      <c r="A31" s="1"/>
      <c r="B31" s="2" t="s">
        <v>10</v>
      </c>
      <c r="C31" s="3">
        <f t="shared" si="1"/>
        <v>39.896000000000001</v>
      </c>
      <c r="D31" s="3">
        <f t="shared" si="2"/>
        <v>74.070999</v>
      </c>
      <c r="E31" s="3">
        <f t="shared" si="3"/>
        <v>51.21</v>
      </c>
      <c r="F31" s="3">
        <f t="shared" si="4"/>
        <v>1.8740000000000001</v>
      </c>
      <c r="G31" s="4">
        <f t="shared" si="5"/>
        <v>167.05099899999999</v>
      </c>
    </row>
    <row r="32" spans="1:9" x14ac:dyDescent="0.25">
      <c r="A32" s="2" t="s">
        <v>11</v>
      </c>
      <c r="B32" s="2" t="s">
        <v>8</v>
      </c>
      <c r="C32" s="3">
        <f t="shared" si="1"/>
        <v>97.347999999999999</v>
      </c>
      <c r="D32" s="3">
        <f t="shared" si="2"/>
        <v>1.8969999999999998</v>
      </c>
      <c r="E32" s="3">
        <f t="shared" si="3"/>
        <v>0.83</v>
      </c>
      <c r="F32" s="3">
        <f t="shared" si="4"/>
        <v>46.756</v>
      </c>
      <c r="G32" s="4">
        <f t="shared" si="5"/>
        <v>146.83100000000002</v>
      </c>
    </row>
    <row r="33" spans="1:9" x14ac:dyDescent="0.25">
      <c r="A33" s="1"/>
      <c r="B33" s="2" t="s">
        <v>9</v>
      </c>
      <c r="C33" s="3">
        <f>C6/6</f>
        <v>101.112498</v>
      </c>
      <c r="D33" s="3">
        <f t="shared" si="2"/>
        <v>2.802</v>
      </c>
      <c r="E33" s="3">
        <f t="shared" si="3"/>
        <v>0.88900000000000001</v>
      </c>
      <c r="F33" s="3">
        <f t="shared" si="4"/>
        <v>101.346</v>
      </c>
      <c r="G33" s="4">
        <f t="shared" si="5"/>
        <v>206.14949799999999</v>
      </c>
      <c r="H33">
        <f>100*ABS(E33-E34)/E33</f>
        <v>1695.8380202474691</v>
      </c>
      <c r="I33">
        <f>ABS(1-H33)</f>
        <v>1694.8380202474691</v>
      </c>
    </row>
    <row r="34" spans="1:9" x14ac:dyDescent="0.25">
      <c r="A34" s="1"/>
      <c r="B34" s="2" t="s">
        <v>10</v>
      </c>
      <c r="C34" s="3">
        <f t="shared" si="1"/>
        <v>58.453000000000003</v>
      </c>
      <c r="D34" s="3">
        <f t="shared" si="2"/>
        <v>3.4750000000000001</v>
      </c>
      <c r="E34" s="3">
        <f t="shared" si="3"/>
        <v>15.965</v>
      </c>
      <c r="F34" s="3">
        <f t="shared" si="4"/>
        <v>1.9750000000000001</v>
      </c>
      <c r="G34" s="4">
        <f t="shared" si="5"/>
        <v>79.867999999999995</v>
      </c>
    </row>
    <row r="35" spans="1:9" x14ac:dyDescent="0.25">
      <c r="A35" s="2" t="s">
        <v>12</v>
      </c>
      <c r="B35" s="2" t="s">
        <v>8</v>
      </c>
      <c r="C35" s="3">
        <f t="shared" si="1"/>
        <v>92.939700000000002</v>
      </c>
      <c r="D35" s="3">
        <f t="shared" si="2"/>
        <v>7.2063299999999995</v>
      </c>
      <c r="E35" s="3">
        <f t="shared" si="3"/>
        <v>422.24700000000001</v>
      </c>
      <c r="F35" s="3">
        <f t="shared" si="4"/>
        <v>37.994</v>
      </c>
      <c r="G35" s="4">
        <f t="shared" si="5"/>
        <v>560.38702999999998</v>
      </c>
    </row>
    <row r="36" spans="1:9" x14ac:dyDescent="0.25">
      <c r="A36" s="1"/>
      <c r="B36" s="2" t="s">
        <v>9</v>
      </c>
      <c r="C36" s="3">
        <f>C9/6</f>
        <v>99.649500000000003</v>
      </c>
      <c r="D36" s="3">
        <f t="shared" si="2"/>
        <v>6.4790600000000005</v>
      </c>
      <c r="E36" s="3">
        <f t="shared" si="3"/>
        <v>419.04500000000002</v>
      </c>
      <c r="F36" s="3">
        <f t="shared" si="4"/>
        <v>107.578</v>
      </c>
      <c r="G36" s="4">
        <f t="shared" si="5"/>
        <v>632.75156000000004</v>
      </c>
      <c r="H36">
        <f>100*ABS(E36-E37)/E36</f>
        <v>924.64581393406422</v>
      </c>
      <c r="I36">
        <f>ABS(1-H36)</f>
        <v>923.64581393406422</v>
      </c>
    </row>
    <row r="37" spans="1:9" x14ac:dyDescent="0.25">
      <c r="A37" s="1"/>
      <c r="B37" s="2" t="s">
        <v>10</v>
      </c>
      <c r="C37" s="3">
        <f t="shared" si="1"/>
        <v>40.391998000000001</v>
      </c>
      <c r="D37" s="3">
        <f t="shared" si="2"/>
        <v>16.196000000000002</v>
      </c>
      <c r="E37" s="3">
        <f t="shared" si="3"/>
        <v>4293.7270509999998</v>
      </c>
      <c r="F37" s="3">
        <f t="shared" si="4"/>
        <v>1.452</v>
      </c>
      <c r="G37" s="4">
        <f t="shared" si="5"/>
        <v>4351.767049</v>
      </c>
    </row>
    <row r="38" spans="1:9" x14ac:dyDescent="0.25">
      <c r="A38" s="2" t="s">
        <v>13</v>
      </c>
      <c r="B38" s="2" t="s">
        <v>8</v>
      </c>
      <c r="C38" s="3">
        <f t="shared" si="1"/>
        <v>93.524600000000007</v>
      </c>
      <c r="D38" s="3">
        <f t="shared" si="2"/>
        <v>3.5326599999999999</v>
      </c>
      <c r="E38" s="3">
        <f t="shared" si="3"/>
        <v>64.712699999999998</v>
      </c>
      <c r="F38" s="3">
        <f t="shared" si="4"/>
        <v>42.898099999999999</v>
      </c>
      <c r="G38" s="4">
        <f t="shared" si="5"/>
        <v>204.66806000000003</v>
      </c>
    </row>
    <row r="39" spans="1:9" x14ac:dyDescent="0.25">
      <c r="A39" s="1"/>
      <c r="B39" s="2" t="s">
        <v>9</v>
      </c>
      <c r="C39" s="3">
        <f t="shared" ref="C39" si="6">C12/6</f>
        <v>100.89516666666667</v>
      </c>
      <c r="D39" s="3">
        <f t="shared" si="2"/>
        <v>2.6525970000000001</v>
      </c>
      <c r="E39" s="3">
        <f t="shared" si="3"/>
        <v>72.038700000000006</v>
      </c>
      <c r="F39" s="3">
        <f t="shared" si="4"/>
        <v>103.11</v>
      </c>
      <c r="G39" s="4">
        <f t="shared" si="5"/>
        <v>278.69646366666666</v>
      </c>
      <c r="H39">
        <f>100*ABS(E39-E40)/E39</f>
        <v>1215.7871768924203</v>
      </c>
      <c r="I39">
        <f>ABS(1-H39)</f>
        <v>1214.7871768924203</v>
      </c>
    </row>
    <row r="40" spans="1:9" x14ac:dyDescent="0.25">
      <c r="A40" s="1"/>
      <c r="B40" s="2" t="s">
        <v>10</v>
      </c>
      <c r="C40" s="3">
        <f t="shared" si="1"/>
        <v>36.354999999999997</v>
      </c>
      <c r="D40" s="3">
        <f t="shared" si="2"/>
        <v>2.0419999999999998</v>
      </c>
      <c r="E40" s="3">
        <f t="shared" si="3"/>
        <v>947.87597700000003</v>
      </c>
      <c r="F40" s="3">
        <f t="shared" si="4"/>
        <v>1.522</v>
      </c>
      <c r="G40" s="4">
        <f t="shared" si="5"/>
        <v>987.79497700000013</v>
      </c>
    </row>
    <row r="41" spans="1:9" x14ac:dyDescent="0.25">
      <c r="A41" s="2" t="s">
        <v>14</v>
      </c>
      <c r="B41" s="2" t="s">
        <v>8</v>
      </c>
      <c r="C41" s="3">
        <f t="shared" si="1"/>
        <v>93.122500000000002</v>
      </c>
      <c r="D41" s="3">
        <f t="shared" si="2"/>
        <v>7.75746</v>
      </c>
      <c r="E41" s="3">
        <f t="shared" si="3"/>
        <v>55.3307</v>
      </c>
      <c r="F41" s="3">
        <f t="shared" si="4"/>
        <v>42.331099999999999</v>
      </c>
      <c r="G41" s="4">
        <f t="shared" si="5"/>
        <v>198.54175999999998</v>
      </c>
    </row>
    <row r="42" spans="1:9" x14ac:dyDescent="0.25">
      <c r="A42" s="1"/>
      <c r="B42" s="2" t="s">
        <v>9</v>
      </c>
      <c r="C42" s="3">
        <f t="shared" ref="C42" si="7">C15/6</f>
        <v>101.97866666666665</v>
      </c>
      <c r="D42" s="3">
        <f t="shared" si="2"/>
        <v>5.9644700000000004</v>
      </c>
      <c r="E42" s="3">
        <f t="shared" si="3"/>
        <v>57.880499999999998</v>
      </c>
      <c r="F42" s="3">
        <f t="shared" si="4"/>
        <v>108.87</v>
      </c>
      <c r="G42" s="4">
        <f t="shared" si="5"/>
        <v>274.69363666666663</v>
      </c>
      <c r="H42">
        <f>100*ABS(E42-E43)/E42</f>
        <v>1408.2471955148972</v>
      </c>
      <c r="I42">
        <f>ABS(1-H42)</f>
        <v>1407.2471955148972</v>
      </c>
    </row>
    <row r="43" spans="1:9" x14ac:dyDescent="0.25">
      <c r="A43" s="1"/>
      <c r="B43" s="2" t="s">
        <v>10</v>
      </c>
      <c r="C43" s="3">
        <f t="shared" si="1"/>
        <v>36.247999999999998</v>
      </c>
      <c r="D43" s="3">
        <f t="shared" si="2"/>
        <v>17.124000000000002</v>
      </c>
      <c r="E43" s="3">
        <f t="shared" si="3"/>
        <v>872.98101799999995</v>
      </c>
      <c r="F43" s="3">
        <f t="shared" si="4"/>
        <v>2.2549999999999999</v>
      </c>
      <c r="G43" s="4">
        <f t="shared" si="5"/>
        <v>928.6080179999999</v>
      </c>
    </row>
    <row r="44" spans="1:9" x14ac:dyDescent="0.25">
      <c r="A44" s="2" t="s">
        <v>15</v>
      </c>
      <c r="B44" s="2" t="s">
        <v>8</v>
      </c>
      <c r="C44" s="3">
        <f t="shared" si="1"/>
        <v>90.819000000000003</v>
      </c>
      <c r="D44" s="3">
        <f t="shared" si="2"/>
        <v>0.90200000000000002</v>
      </c>
      <c r="E44" s="3">
        <f t="shared" si="3"/>
        <v>20.588999999999999</v>
      </c>
      <c r="F44" s="3">
        <f t="shared" si="4"/>
        <v>44.003999999999998</v>
      </c>
      <c r="G44" s="4">
        <f t="shared" si="5"/>
        <v>156.31399999999999</v>
      </c>
      <c r="H44" s="1"/>
      <c r="I44" s="1"/>
    </row>
    <row r="45" spans="1:9" x14ac:dyDescent="0.25">
      <c r="A45" s="1"/>
      <c r="B45" s="2" t="s">
        <v>9</v>
      </c>
      <c r="C45" s="3">
        <f t="shared" ref="C45" si="8">C18/6</f>
        <v>100.63733333333333</v>
      </c>
      <c r="D45" s="3">
        <f t="shared" si="2"/>
        <v>1.1081333</v>
      </c>
      <c r="E45" s="3">
        <f t="shared" si="3"/>
        <v>20.467400000000001</v>
      </c>
      <c r="F45" s="3">
        <f t="shared" si="4"/>
        <v>104.828</v>
      </c>
      <c r="G45" s="4">
        <f t="shared" si="5"/>
        <v>227.04086663333334</v>
      </c>
      <c r="H45">
        <f>100*ABS(E45-E46)/E45</f>
        <v>1013.8102543557069</v>
      </c>
      <c r="I45">
        <f>ABS(1-H45)</f>
        <v>1012.8102543557069</v>
      </c>
    </row>
    <row r="46" spans="1:9" x14ac:dyDescent="0.25">
      <c r="A46" s="1"/>
      <c r="B46" s="2" t="s">
        <v>10</v>
      </c>
      <c r="C46" s="3">
        <f t="shared" si="1"/>
        <v>49.518999999999998</v>
      </c>
      <c r="D46" s="3">
        <f t="shared" si="2"/>
        <v>0.60600000000000009</v>
      </c>
      <c r="E46" s="3">
        <f t="shared" si="3"/>
        <v>227.96799999999999</v>
      </c>
      <c r="F46" s="3">
        <f t="shared" si="4"/>
        <v>2.617</v>
      </c>
      <c r="G46" s="4">
        <f t="shared" si="5"/>
        <v>280.70999999999998</v>
      </c>
      <c r="H46" s="1"/>
      <c r="I46" s="1"/>
    </row>
    <row r="47" spans="1:9" x14ac:dyDescent="0.25">
      <c r="A47" s="2" t="s">
        <v>16</v>
      </c>
      <c r="B47" s="2" t="s">
        <v>8</v>
      </c>
      <c r="C47" s="3">
        <f t="shared" si="1"/>
        <v>103.2689</v>
      </c>
      <c r="D47" s="3">
        <f t="shared" si="2"/>
        <v>19.207999999999998</v>
      </c>
      <c r="E47" s="3">
        <f t="shared" si="3"/>
        <v>5.4930000000000003</v>
      </c>
      <c r="F47" s="3">
        <f t="shared" si="4"/>
        <v>42.8279</v>
      </c>
      <c r="G47" s="4">
        <f t="shared" si="5"/>
        <v>170.7978</v>
      </c>
      <c r="H47" s="1"/>
      <c r="I47" s="1"/>
    </row>
    <row r="48" spans="1:9" x14ac:dyDescent="0.25">
      <c r="A48" s="1"/>
      <c r="B48" s="2" t="s">
        <v>9</v>
      </c>
      <c r="C48" s="3">
        <f t="shared" ref="C48" si="9">C21/6</f>
        <v>101.51283766666667</v>
      </c>
      <c r="D48" s="3">
        <f t="shared" si="2"/>
        <v>16.309000000000001</v>
      </c>
      <c r="E48" s="3">
        <f t="shared" si="3"/>
        <v>5.6470000000000002</v>
      </c>
      <c r="F48" s="3">
        <f t="shared" si="4"/>
        <v>101.70399999999999</v>
      </c>
      <c r="G48" s="4">
        <f t="shared" si="5"/>
        <v>225.17283766666668</v>
      </c>
      <c r="H48">
        <f>100*ABS(E48-E49)/E48</f>
        <v>1176.0226669027802</v>
      </c>
      <c r="I48">
        <f>ABS(1-H48)</f>
        <v>1175.0226669027802</v>
      </c>
    </row>
    <row r="49" spans="1:10" x14ac:dyDescent="0.25">
      <c r="A49" s="1"/>
      <c r="B49" s="2" t="s">
        <v>10</v>
      </c>
      <c r="C49" s="3">
        <f t="shared" si="1"/>
        <v>42.271999999999998</v>
      </c>
      <c r="D49" s="3">
        <f t="shared" si="2"/>
        <v>30.994999999999997</v>
      </c>
      <c r="E49" s="3">
        <f t="shared" si="3"/>
        <v>72.057000000000002</v>
      </c>
      <c r="F49" s="3">
        <f t="shared" si="4"/>
        <v>2.9049999999999998</v>
      </c>
      <c r="G49" s="4">
        <f t="shared" si="5"/>
        <v>148.22900000000001</v>
      </c>
      <c r="H49" s="1"/>
      <c r="I49" s="1"/>
    </row>
    <row r="50" spans="1:10" x14ac:dyDescent="0.25">
      <c r="A50" s="2" t="s">
        <v>17</v>
      </c>
      <c r="B50" s="2" t="s">
        <v>8</v>
      </c>
      <c r="C50" s="3">
        <f t="shared" si="1"/>
        <v>96.664000000000001</v>
      </c>
      <c r="D50" s="3">
        <f t="shared" si="2"/>
        <v>10.860467</v>
      </c>
      <c r="E50" s="3">
        <f t="shared" si="3"/>
        <v>45.782200000000003</v>
      </c>
      <c r="F50" s="3">
        <f t="shared" si="4"/>
        <v>44.362099999999998</v>
      </c>
      <c r="G50" s="4">
        <f t="shared" si="5"/>
        <v>197.668767</v>
      </c>
      <c r="H50" s="1"/>
      <c r="I50" s="1"/>
    </row>
    <row r="51" spans="1:10" x14ac:dyDescent="0.25">
      <c r="A51" s="1"/>
      <c r="B51" s="2" t="s">
        <v>9</v>
      </c>
      <c r="C51" s="3">
        <f t="shared" ref="C51" si="10">C24/6</f>
        <v>99.86633333333333</v>
      </c>
      <c r="D51" s="3">
        <f t="shared" si="2"/>
        <v>7.9435369999999992</v>
      </c>
      <c r="E51" s="3">
        <f t="shared" si="3"/>
        <v>53.972499999999997</v>
      </c>
      <c r="F51" s="3">
        <f t="shared" si="4"/>
        <v>106.18899999999999</v>
      </c>
      <c r="G51" s="4">
        <f t="shared" si="5"/>
        <v>267.97137033333331</v>
      </c>
      <c r="H51">
        <f>100*ABS(E51-E52)/E51</f>
        <v>1031.1482180740193</v>
      </c>
      <c r="I51">
        <f>ABS(1-H51)</f>
        <v>1030.1482180740193</v>
      </c>
    </row>
    <row r="52" spans="1:10" x14ac:dyDescent="0.25">
      <c r="A52" s="1"/>
      <c r="B52" s="2" t="s">
        <v>10</v>
      </c>
      <c r="C52" s="3">
        <f t="shared" si="1"/>
        <v>25.766000999999999</v>
      </c>
      <c r="D52" s="3">
        <f t="shared" si="2"/>
        <v>21.004000000000001</v>
      </c>
      <c r="E52" s="3">
        <f t="shared" si="3"/>
        <v>610.50897199999997</v>
      </c>
      <c r="F52" s="3">
        <f t="shared" si="4"/>
        <v>1.609</v>
      </c>
      <c r="G52" s="4">
        <f t="shared" si="5"/>
        <v>658.88797299999999</v>
      </c>
      <c r="H52" s="1"/>
      <c r="I52" s="1"/>
    </row>
    <row r="53" spans="1:10" x14ac:dyDescent="0.25">
      <c r="A53" s="1"/>
      <c r="B53" s="1"/>
      <c r="C53" s="1"/>
      <c r="D53" s="1"/>
      <c r="E53" s="1"/>
      <c r="F53" s="1"/>
      <c r="G53" s="1"/>
      <c r="I53" s="1">
        <f>HARMEAN(I30:I51)</f>
        <v>1129.938283191264</v>
      </c>
      <c r="J53">
        <f>MAX(I30:I51)</f>
        <v>1694.8380202474691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2017-10-26T05:26:15Z</dcterms:modified>
</cp:coreProperties>
</file>