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5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8" i="1" l="1"/>
  <c r="K18" i="1"/>
  <c r="K16" i="1"/>
  <c r="K14" i="1"/>
  <c r="K12" i="1"/>
  <c r="K10" i="1"/>
  <c r="K8" i="1"/>
  <c r="K6" i="1"/>
  <c r="K4" i="1"/>
  <c r="K2" i="1"/>
  <c r="J16" i="1"/>
  <c r="J14" i="1"/>
  <c r="J12" i="1"/>
  <c r="J10" i="1"/>
  <c r="J8" i="1"/>
  <c r="J6" i="1"/>
  <c r="J4" i="1"/>
  <c r="J2" i="1"/>
  <c r="G22" i="1" l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2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2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21" i="1"/>
</calcChain>
</file>

<file path=xl/sharedStrings.xml><?xml version="1.0" encoding="utf-8"?>
<sst xmlns="http://schemas.openxmlformats.org/spreadsheetml/2006/main" count="60" uniqueCount="18">
  <si>
    <t>Init</t>
  </si>
  <si>
    <t>MemAlloc</t>
  </si>
  <si>
    <t>HtoD</t>
  </si>
  <si>
    <t>Kernel</t>
  </si>
  <si>
    <t>DtoH</t>
  </si>
  <si>
    <t>Close</t>
  </si>
  <si>
    <t>Total</t>
  </si>
  <si>
    <t>backprop</t>
  </si>
  <si>
    <t>cuda+nv</t>
  </si>
  <si>
    <t>ocl+nv</t>
  </si>
  <si>
    <t>bfs</t>
  </si>
  <si>
    <t>gaussian</t>
  </si>
  <si>
    <t>hotspot</t>
  </si>
  <si>
    <t>lud</t>
  </si>
  <si>
    <t>nn</t>
  </si>
  <si>
    <t>pathfinder</t>
  </si>
  <si>
    <t>MemCpy</t>
  </si>
  <si>
    <t>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</si>
</sst>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4" fontId="1" fillId="0" borderId="0" xfId="0" applyNumberFormat="1" applyFont="1" applyAlignment="1">
      <alignment horizontal="right"/>
    </xf>
    <xf numFmtId="0" fontId="0" fillId="0" borderId="0" xfId="0" applyFont="1" applyAlignme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2"/>
          <c:order val="0"/>
          <c:tx>
            <c:strRef>
              <c:f>Sheet1!$E$20</c:f>
              <c:strCache>
                <c:ptCount val="1"/>
                <c:pt idx="0">
                  <c:v>Kernel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Sheet1!$A$21:$B$36</c:f>
              <c:multiLvlStrCache>
                <c:ptCount val="16"/>
                <c:lvl>
                  <c:pt idx="0">
                    <c:v>cuda+nv</c:v>
                  </c:pt>
                  <c:pt idx="1">
                    <c:v>ocl+nv</c:v>
                  </c:pt>
                  <c:pt idx="2">
                    <c:v>cuda+nv</c:v>
                  </c:pt>
                  <c:pt idx="3">
                    <c:v>ocl+nv</c:v>
                  </c:pt>
                  <c:pt idx="4">
                    <c:v>cuda+nv</c:v>
                  </c:pt>
                  <c:pt idx="5">
                    <c:v>ocl+nv</c:v>
                  </c:pt>
                  <c:pt idx="6">
                    <c:v>cuda+nv</c:v>
                  </c:pt>
                  <c:pt idx="7">
                    <c:v>ocl+nv</c:v>
                  </c:pt>
                  <c:pt idx="8">
                    <c:v>cuda+nv</c:v>
                  </c:pt>
                  <c:pt idx="9">
                    <c:v>ocl+nv</c:v>
                  </c:pt>
                  <c:pt idx="10">
                    <c:v>cuda+nv</c:v>
                  </c:pt>
                  <c:pt idx="11">
                    <c:v>ocl+nv</c:v>
                  </c:pt>
                  <c:pt idx="12">
                    <c:v>cuda+nv</c:v>
                  </c:pt>
                  <c:pt idx="13">
                    <c:v>ocl+nv</c:v>
                  </c:pt>
                  <c:pt idx="14">
                    <c:v>cuda+nv</c:v>
                  </c:pt>
                  <c:pt idx="15">
                    <c:v>ocl+nv</c:v>
                  </c:pt>
                </c:lvl>
                <c:lvl>
                  <c:pt idx="0">
                    <c:v>backprop</c:v>
                  </c:pt>
                  <c:pt idx="2">
                    <c:v>bfs</c:v>
                  </c:pt>
                  <c:pt idx="4">
                    <c:v>gaussian</c:v>
                  </c:pt>
                  <c:pt idx="6">
                    <c:v>hotspot</c:v>
                  </c:pt>
                  <c:pt idx="8">
                    <c:v>lud</c:v>
                  </c:pt>
                  <c:pt idx="10">
                    <c:v>nn</c:v>
                  </c:pt>
                  <c:pt idx="12">
                    <c:v>nw</c:v>
                  </c:pt>
                  <c:pt idx="14">
                    <c:v>pathfinder</c:v>
                  </c:pt>
                </c:lvl>
              </c:multiLvlStrCache>
            </c:multiLvlStrRef>
          </c:cat>
          <c:val>
            <c:numRef>
              <c:f>Sheet1!$E$21:$E$36</c:f>
              <c:numCache>
                <c:formatCode>#,##0.00</c:formatCode>
                <c:ptCount val="16"/>
                <c:pt idx="0">
                  <c:v>4.1999300000000002</c:v>
                </c:pt>
                <c:pt idx="1">
                  <c:v>3.95</c:v>
                </c:pt>
                <c:pt idx="2">
                  <c:v>0.83</c:v>
                </c:pt>
                <c:pt idx="3">
                  <c:v>0.79</c:v>
                </c:pt>
                <c:pt idx="4">
                  <c:v>422.24700000000001</c:v>
                </c:pt>
                <c:pt idx="5">
                  <c:v>421.74</c:v>
                </c:pt>
                <c:pt idx="6">
                  <c:v>64.712699999999998</c:v>
                </c:pt>
                <c:pt idx="7">
                  <c:v>62.534700000000001</c:v>
                </c:pt>
                <c:pt idx="8">
                  <c:v>55.3307</c:v>
                </c:pt>
                <c:pt idx="9">
                  <c:v>58.295499999999997</c:v>
                </c:pt>
                <c:pt idx="10">
                  <c:v>20.588999999999999</c:v>
                </c:pt>
                <c:pt idx="11">
                  <c:v>24.441210000000002</c:v>
                </c:pt>
                <c:pt idx="12">
                  <c:v>5.4930000000000003</c:v>
                </c:pt>
                <c:pt idx="13">
                  <c:v>5.754785</c:v>
                </c:pt>
                <c:pt idx="14">
                  <c:v>45.782200000000003</c:v>
                </c:pt>
                <c:pt idx="15">
                  <c:v>53.053890000000003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837-4C35-B9CE-1BBFC88CAD4B}"/>
            </c:ext>
          </c:extLst>
        </c:ser>
        <c:ser>
          <c:idx val="0"/>
          <c:order val="1"/>
          <c:tx>
            <c:strRef>
              <c:f>Sheet1!$C$20</c:f>
              <c:strCache>
                <c:ptCount val="1"/>
                <c:pt idx="0">
                  <c:v>Init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Sheet1!$A$21:$B$36</c:f>
              <c:multiLvlStrCache>
                <c:ptCount val="16"/>
                <c:lvl>
                  <c:pt idx="0">
                    <c:v>cuda+nv</c:v>
                  </c:pt>
                  <c:pt idx="1">
                    <c:v>ocl+nv</c:v>
                  </c:pt>
                  <c:pt idx="2">
                    <c:v>cuda+nv</c:v>
                  </c:pt>
                  <c:pt idx="3">
                    <c:v>ocl+nv</c:v>
                  </c:pt>
                  <c:pt idx="4">
                    <c:v>cuda+nv</c:v>
                  </c:pt>
                  <c:pt idx="5">
                    <c:v>ocl+nv</c:v>
                  </c:pt>
                  <c:pt idx="6">
                    <c:v>cuda+nv</c:v>
                  </c:pt>
                  <c:pt idx="7">
                    <c:v>ocl+nv</c:v>
                  </c:pt>
                  <c:pt idx="8">
                    <c:v>cuda+nv</c:v>
                  </c:pt>
                  <c:pt idx="9">
                    <c:v>ocl+nv</c:v>
                  </c:pt>
                  <c:pt idx="10">
                    <c:v>cuda+nv</c:v>
                  </c:pt>
                  <c:pt idx="11">
                    <c:v>ocl+nv</c:v>
                  </c:pt>
                  <c:pt idx="12">
                    <c:v>cuda+nv</c:v>
                  </c:pt>
                  <c:pt idx="13">
                    <c:v>ocl+nv</c:v>
                  </c:pt>
                  <c:pt idx="14">
                    <c:v>cuda+nv</c:v>
                  </c:pt>
                  <c:pt idx="15">
                    <c:v>ocl+nv</c:v>
                  </c:pt>
                </c:lvl>
                <c:lvl>
                  <c:pt idx="0">
                    <c:v>backprop</c:v>
                  </c:pt>
                  <c:pt idx="2">
                    <c:v>bfs</c:v>
                  </c:pt>
                  <c:pt idx="4">
                    <c:v>gaussian</c:v>
                  </c:pt>
                  <c:pt idx="6">
                    <c:v>hotspot</c:v>
                  </c:pt>
                  <c:pt idx="8">
                    <c:v>lud</c:v>
                  </c:pt>
                  <c:pt idx="10">
                    <c:v>nn</c:v>
                  </c:pt>
                  <c:pt idx="12">
                    <c:v>nw</c:v>
                  </c:pt>
                  <c:pt idx="14">
                    <c:v>pathfinder</c:v>
                  </c:pt>
                </c:lvl>
              </c:multiLvlStrCache>
            </c:multiLvlStrRef>
          </c:cat>
          <c:val>
            <c:numRef>
              <c:f>Sheet1!$C$21:$C$36</c:f>
              <c:numCache>
                <c:formatCode>#,##0.00</c:formatCode>
                <c:ptCount val="16"/>
                <c:pt idx="0">
                  <c:v>92.826300000000003</c:v>
                </c:pt>
                <c:pt idx="1">
                  <c:v>431.71300000000002</c:v>
                </c:pt>
                <c:pt idx="2">
                  <c:v>97.347999999999999</c:v>
                </c:pt>
                <c:pt idx="3">
                  <c:v>453.591003</c:v>
                </c:pt>
                <c:pt idx="4">
                  <c:v>92.939700000000002</c:v>
                </c:pt>
                <c:pt idx="5">
                  <c:v>431.66199999999998</c:v>
                </c:pt>
                <c:pt idx="6">
                  <c:v>93.524600000000007</c:v>
                </c:pt>
                <c:pt idx="7">
                  <c:v>429.88099999999997</c:v>
                </c:pt>
                <c:pt idx="8">
                  <c:v>93.122500000000002</c:v>
                </c:pt>
                <c:pt idx="9">
                  <c:v>388.27199999999999</c:v>
                </c:pt>
                <c:pt idx="10">
                  <c:v>90.819000000000003</c:v>
                </c:pt>
                <c:pt idx="11">
                  <c:v>444.65200800000002</c:v>
                </c:pt>
                <c:pt idx="12">
                  <c:v>103.2689</c:v>
                </c:pt>
                <c:pt idx="13">
                  <c:v>448.76499999999999</c:v>
                </c:pt>
                <c:pt idx="14">
                  <c:v>96.664000000000001</c:v>
                </c:pt>
                <c:pt idx="15">
                  <c:v>258.20999999999998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37-4C35-B9CE-1BBFC88CAD4B}"/>
            </c:ext>
          </c:extLst>
        </c:ser>
        <c:ser>
          <c:idx val="1"/>
          <c:order val="2"/>
          <c:tx>
            <c:strRef>
              <c:f>Sheet1!$D$20</c:f>
              <c:strCache>
                <c:ptCount val="1"/>
                <c:pt idx="0">
                  <c:v>MemCpy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Sheet1!$A$21:$B$36</c:f>
              <c:multiLvlStrCache>
                <c:ptCount val="16"/>
                <c:lvl>
                  <c:pt idx="0">
                    <c:v>cuda+nv</c:v>
                  </c:pt>
                  <c:pt idx="1">
                    <c:v>ocl+nv</c:v>
                  </c:pt>
                  <c:pt idx="2">
                    <c:v>cuda+nv</c:v>
                  </c:pt>
                  <c:pt idx="3">
                    <c:v>ocl+nv</c:v>
                  </c:pt>
                  <c:pt idx="4">
                    <c:v>cuda+nv</c:v>
                  </c:pt>
                  <c:pt idx="5">
                    <c:v>ocl+nv</c:v>
                  </c:pt>
                  <c:pt idx="6">
                    <c:v>cuda+nv</c:v>
                  </c:pt>
                  <c:pt idx="7">
                    <c:v>ocl+nv</c:v>
                  </c:pt>
                  <c:pt idx="8">
                    <c:v>cuda+nv</c:v>
                  </c:pt>
                  <c:pt idx="9">
                    <c:v>ocl+nv</c:v>
                  </c:pt>
                  <c:pt idx="10">
                    <c:v>cuda+nv</c:v>
                  </c:pt>
                  <c:pt idx="11">
                    <c:v>ocl+nv</c:v>
                  </c:pt>
                  <c:pt idx="12">
                    <c:v>cuda+nv</c:v>
                  </c:pt>
                  <c:pt idx="13">
                    <c:v>ocl+nv</c:v>
                  </c:pt>
                  <c:pt idx="14">
                    <c:v>cuda+nv</c:v>
                  </c:pt>
                  <c:pt idx="15">
                    <c:v>ocl+nv</c:v>
                  </c:pt>
                </c:lvl>
                <c:lvl>
                  <c:pt idx="0">
                    <c:v>backprop</c:v>
                  </c:pt>
                  <c:pt idx="2">
                    <c:v>bfs</c:v>
                  </c:pt>
                  <c:pt idx="4">
                    <c:v>gaussian</c:v>
                  </c:pt>
                  <c:pt idx="6">
                    <c:v>hotspot</c:v>
                  </c:pt>
                  <c:pt idx="8">
                    <c:v>lud</c:v>
                  </c:pt>
                  <c:pt idx="10">
                    <c:v>nn</c:v>
                  </c:pt>
                  <c:pt idx="12">
                    <c:v>nw</c:v>
                  </c:pt>
                  <c:pt idx="14">
                    <c:v>pathfinder</c:v>
                  </c:pt>
                </c:lvl>
              </c:multiLvlStrCache>
            </c:multiLvlStrRef>
          </c:cat>
          <c:val>
            <c:numRef>
              <c:f>Sheet1!$D$21:$D$36</c:f>
              <c:numCache>
                <c:formatCode>#,##0.00</c:formatCode>
                <c:ptCount val="16"/>
                <c:pt idx="0">
                  <c:v>25.425999999999998</c:v>
                </c:pt>
                <c:pt idx="1">
                  <c:v>24.676283300000001</c:v>
                </c:pt>
                <c:pt idx="2">
                  <c:v>1.8969999999999998</c:v>
                </c:pt>
                <c:pt idx="3">
                  <c:v>0.54704799999999998</c:v>
                </c:pt>
                <c:pt idx="4">
                  <c:v>7.2063299999999995</c:v>
                </c:pt>
                <c:pt idx="5">
                  <c:v>2.7998233299999997</c:v>
                </c:pt>
                <c:pt idx="6">
                  <c:v>3.5326599999999999</c:v>
                </c:pt>
                <c:pt idx="7">
                  <c:v>2.3074293300000002</c:v>
                </c:pt>
                <c:pt idx="8">
                  <c:v>7.75746</c:v>
                </c:pt>
                <c:pt idx="9">
                  <c:v>5.9977966699999996</c:v>
                </c:pt>
                <c:pt idx="10">
                  <c:v>0.90200000000000002</c:v>
                </c:pt>
                <c:pt idx="11">
                  <c:v>9.3032000000000004E-2</c:v>
                </c:pt>
                <c:pt idx="12">
                  <c:v>19.207999999999998</c:v>
                </c:pt>
                <c:pt idx="13">
                  <c:v>20.500852000000002</c:v>
                </c:pt>
                <c:pt idx="14">
                  <c:v>10.860467</c:v>
                </c:pt>
                <c:pt idx="15">
                  <c:v>13.8118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37-4C35-B9CE-1BBFC88CAD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100"/>
        <c:axId val="625638808"/>
        <c:axId val="625640120"/>
        <c:extLst>
          <c:ext xmlns:c15="http://schemas.microsoft.com/office/drawing/2012/chart" uri="{02D57815-91ED-43cb-92C2-25804820EDAC}">
            <c15:filteredBa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Sheet1!$F$20</c15:sqref>
                        </c15:formulaRef>
                      </c:ext>
                    </c:extLst>
                    <c:strCache>
                      <c:ptCount val="1"/>
                      <c:pt idx="0">
                        <c:v>Close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uri="{02D57815-91ED-43cb-92C2-25804820EDAC}">
                        <c15:formulaRef>
                          <c15:sqref>Sheet1!$A$21:$B$36</c15:sqref>
                        </c15:formulaRef>
                      </c:ext>
                    </c:extLst>
                    <c:multiLvlStrCache>
                      <c:ptCount val="16"/>
                      <c:lvl>
                        <c:pt idx="0">
                          <c:v>cuda+nv</c:v>
                        </c:pt>
                        <c:pt idx="1">
                          <c:v>ocl+nv</c:v>
                        </c:pt>
                        <c:pt idx="2">
                          <c:v>cuda+nv</c:v>
                        </c:pt>
                        <c:pt idx="3">
                          <c:v>ocl+nv</c:v>
                        </c:pt>
                        <c:pt idx="4">
                          <c:v>cuda+nv</c:v>
                        </c:pt>
                        <c:pt idx="5">
                          <c:v>ocl+nv</c:v>
                        </c:pt>
                        <c:pt idx="6">
                          <c:v>cuda+nv</c:v>
                        </c:pt>
                        <c:pt idx="7">
                          <c:v>ocl+nv</c:v>
                        </c:pt>
                        <c:pt idx="8">
                          <c:v>cuda+nv</c:v>
                        </c:pt>
                        <c:pt idx="9">
                          <c:v>ocl+nv</c:v>
                        </c:pt>
                        <c:pt idx="10">
                          <c:v>cuda+nv</c:v>
                        </c:pt>
                        <c:pt idx="11">
                          <c:v>ocl+nv</c:v>
                        </c:pt>
                        <c:pt idx="12">
                          <c:v>cuda+nv</c:v>
                        </c:pt>
                        <c:pt idx="13">
                          <c:v>ocl+nv</c:v>
                        </c:pt>
                        <c:pt idx="14">
                          <c:v>cuda+nv</c:v>
                        </c:pt>
                        <c:pt idx="15">
                          <c:v>ocl+nv</c:v>
                        </c:pt>
                      </c:lvl>
                      <c:lvl>
                        <c:pt idx="0">
                          <c:v>backprop</c:v>
                        </c:pt>
                        <c:pt idx="2">
                          <c:v>bfs</c:v>
                        </c:pt>
                        <c:pt idx="4">
                          <c:v>gaussian</c:v>
                        </c:pt>
                        <c:pt idx="6">
                          <c:v>hotspot</c:v>
                        </c:pt>
                        <c:pt idx="8">
                          <c:v>lud</c:v>
                        </c:pt>
                        <c:pt idx="10">
                          <c:v>nn</c:v>
                        </c:pt>
                        <c:pt idx="12">
                          <c:v>nw</c:v>
                        </c:pt>
                        <c:pt idx="14">
                          <c:v>pathfinder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Sheet1!$F$21:$F$36</c15:sqref>
                        </c15:formulaRef>
                      </c:ext>
                    </c:extLst>
                    <c:numCache>
                      <c:formatCode>#,##0.00</c:formatCode>
                      <c:ptCount val="16"/>
                      <c:pt idx="0">
                        <c:v>45.277000000000001</c:v>
                      </c:pt>
                      <c:pt idx="1">
                        <c:v>1.1013299999999999</c:v>
                      </c:pt>
                      <c:pt idx="2">
                        <c:v>46.756</c:v>
                      </c:pt>
                      <c:pt idx="3">
                        <c:v>0.54600000000000004</c:v>
                      </c:pt>
                      <c:pt idx="4">
                        <c:v>37.994</c:v>
                      </c:pt>
                      <c:pt idx="5">
                        <c:v>0.25693300000000002</c:v>
                      </c:pt>
                      <c:pt idx="6">
                        <c:v>42.898099999999999</c:v>
                      </c:pt>
                      <c:pt idx="7">
                        <c:v>1.00213</c:v>
                      </c:pt>
                      <c:pt idx="8">
                        <c:v>42.331099999999999</c:v>
                      </c:pt>
                      <c:pt idx="9">
                        <c:v>0.167133</c:v>
                      </c:pt>
                      <c:pt idx="10">
                        <c:v>44.003999999999998</c:v>
                      </c:pt>
                      <c:pt idx="11">
                        <c:v>0.22600000000000001</c:v>
                      </c:pt>
                      <c:pt idx="12">
                        <c:v>42.8279</c:v>
                      </c:pt>
                      <c:pt idx="13">
                        <c:v>0.38</c:v>
                      </c:pt>
                      <c:pt idx="14">
                        <c:v>44.362099999999998</c:v>
                      </c:pt>
                      <c:pt idx="15">
                        <c:v>0.39800000000000002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C837-4C35-B9CE-1BBFC88CAD4B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Sheet1!$G$20</c15:sqref>
                        </c15:formulaRef>
                      </c:ext>
                    </c:extLst>
                    <c:strCache>
                      <c:ptCount val="1"/>
                      <c:pt idx="0">
                        <c:v>Total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Sheet1!$A$21:$B$36</c15:sqref>
                        </c15:formulaRef>
                      </c:ext>
                    </c:extLst>
                    <c:multiLvlStrCache>
                      <c:ptCount val="16"/>
                      <c:lvl>
                        <c:pt idx="0">
                          <c:v>cuda+nv</c:v>
                        </c:pt>
                        <c:pt idx="1">
                          <c:v>ocl+nv</c:v>
                        </c:pt>
                        <c:pt idx="2">
                          <c:v>cuda+nv</c:v>
                        </c:pt>
                        <c:pt idx="3">
                          <c:v>ocl+nv</c:v>
                        </c:pt>
                        <c:pt idx="4">
                          <c:v>cuda+nv</c:v>
                        </c:pt>
                        <c:pt idx="5">
                          <c:v>ocl+nv</c:v>
                        </c:pt>
                        <c:pt idx="6">
                          <c:v>cuda+nv</c:v>
                        </c:pt>
                        <c:pt idx="7">
                          <c:v>ocl+nv</c:v>
                        </c:pt>
                        <c:pt idx="8">
                          <c:v>cuda+nv</c:v>
                        </c:pt>
                        <c:pt idx="9">
                          <c:v>ocl+nv</c:v>
                        </c:pt>
                        <c:pt idx="10">
                          <c:v>cuda+nv</c:v>
                        </c:pt>
                        <c:pt idx="11">
                          <c:v>ocl+nv</c:v>
                        </c:pt>
                        <c:pt idx="12">
                          <c:v>cuda+nv</c:v>
                        </c:pt>
                        <c:pt idx="13">
                          <c:v>ocl+nv</c:v>
                        </c:pt>
                        <c:pt idx="14">
                          <c:v>cuda+nv</c:v>
                        </c:pt>
                        <c:pt idx="15">
                          <c:v>ocl+nv</c:v>
                        </c:pt>
                      </c:lvl>
                      <c:lvl>
                        <c:pt idx="0">
                          <c:v>backprop</c:v>
                        </c:pt>
                        <c:pt idx="2">
                          <c:v>bfs</c:v>
                        </c:pt>
                        <c:pt idx="4">
                          <c:v>gaussian</c:v>
                        </c:pt>
                        <c:pt idx="6">
                          <c:v>hotspot</c:v>
                        </c:pt>
                        <c:pt idx="8">
                          <c:v>lud</c:v>
                        </c:pt>
                        <c:pt idx="10">
                          <c:v>nn</c:v>
                        </c:pt>
                        <c:pt idx="12">
                          <c:v>nw</c:v>
                        </c:pt>
                        <c:pt idx="14">
                          <c:v>pathfinder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Sheet1!$G$21:$G$36</c15:sqref>
                        </c15:formulaRef>
                      </c:ext>
                    </c:extLst>
                    <c:numCache>
                      <c:formatCode>#,##0.00</c:formatCode>
                      <c:ptCount val="16"/>
                      <c:pt idx="0">
                        <c:v>167.72923</c:v>
                      </c:pt>
                      <c:pt idx="1">
                        <c:v>461.44061330000005</c:v>
                      </c:pt>
                      <c:pt idx="2">
                        <c:v>146.83100000000002</c:v>
                      </c:pt>
                      <c:pt idx="3">
                        <c:v>455.47405100000003</c:v>
                      </c:pt>
                      <c:pt idx="4">
                        <c:v>560.38702999999998</c:v>
                      </c:pt>
                      <c:pt idx="5">
                        <c:v>856.45875633000003</c:v>
                      </c:pt>
                      <c:pt idx="6">
                        <c:v>204.66806000000003</c:v>
                      </c:pt>
                      <c:pt idx="7">
                        <c:v>495.72525932999997</c:v>
                      </c:pt>
                      <c:pt idx="8">
                        <c:v>198.54175999999998</c:v>
                      </c:pt>
                      <c:pt idx="9">
                        <c:v>452.73242966999999</c:v>
                      </c:pt>
                      <c:pt idx="10">
                        <c:v>156.31399999999999</c:v>
                      </c:pt>
                      <c:pt idx="11">
                        <c:v>469.41225000000003</c:v>
                      </c:pt>
                      <c:pt idx="12">
                        <c:v>170.7978</c:v>
                      </c:pt>
                      <c:pt idx="13">
                        <c:v>475.40063700000002</c:v>
                      </c:pt>
                      <c:pt idx="14">
                        <c:v>197.668767</c:v>
                      </c:pt>
                      <c:pt idx="15">
                        <c:v>325.47369000000003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837-4C35-B9CE-1BBFC88CAD4B}"/>
                  </c:ext>
                </c:extLst>
              </c15:ser>
            </c15:filteredBarSeries>
          </c:ext>
        </c:extLst>
      </c:barChart>
      <c:catAx>
        <c:axId val="625638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25640120"/>
        <c:crosses val="autoZero"/>
        <c:auto val="1"/>
        <c:lblAlgn val="ctr"/>
        <c:lblOffset val="100"/>
        <c:noMultiLvlLbl val="0"/>
      </c:catAx>
      <c:valAx>
        <c:axId val="625640120"/>
        <c:scaling>
          <c:orientation val="minMax"/>
          <c:max val="9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25638808"/>
        <c:crosses val="autoZero"/>
        <c:crossBetween val="between"/>
        <c:majorUnit val="200"/>
        <c:minorUnit val="10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3550226201844054"/>
          <c:y val="9.2029772874135413E-2"/>
          <c:w val="0.52634450514759201"/>
          <c:h val="7.16591452133654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38099</xdr:colOff>
      <xdr:row>19</xdr:row>
      <xdr:rowOff>142875</xdr:rowOff>
    </xdr:from>
    <xdr:to>
      <xdr:col>16</xdr:col>
      <xdr:colOff>561974</xdr:colOff>
      <xdr:row>36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844D49-0501-4002-BCB6-07565AE14D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workbookViewId="0">
      <selection activeCell="K18" sqref="K18"/>
    </sheetView>
  </sheetViews>
  <sheetFormatPr defaultRowHeight="14.5" x14ac:dyDescent="0.35"/>
  <sheetData>
    <row r="1" spans="1:11" x14ac:dyDescent="0.3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11" x14ac:dyDescent="0.35">
      <c r="A2" s="1" t="s">
        <v>7</v>
      </c>
      <c r="B2" s="1" t="s">
        <v>8</v>
      </c>
      <c r="C2" s="2">
        <v>92.826300000000003</v>
      </c>
      <c r="D2" s="2">
        <v>1.0169999999999999</v>
      </c>
      <c r="E2" s="2">
        <v>18.236999999999998</v>
      </c>
      <c r="F2" s="2">
        <v>4.1999300000000002</v>
      </c>
      <c r="G2" s="2">
        <v>6.1719999999999997</v>
      </c>
      <c r="H2" s="2">
        <v>45.277000000000001</v>
      </c>
      <c r="I2" s="4">
        <f>SUM(C2:H2)</f>
        <v>167.72922999999997</v>
      </c>
      <c r="J2">
        <f>F2/F3</f>
        <v>1.0632734177215191</v>
      </c>
      <c r="K2">
        <f>ABS(1-J2)</f>
        <v>6.3273417721519065E-2</v>
      </c>
    </row>
    <row r="3" spans="1:11" x14ac:dyDescent="0.35">
      <c r="A3" s="3"/>
      <c r="B3" s="1" t="s">
        <v>9</v>
      </c>
      <c r="C3" s="2">
        <v>431.71300000000002</v>
      </c>
      <c r="D3" s="2">
        <v>2.8333299999999999E-2</v>
      </c>
      <c r="E3" s="2">
        <v>18.3842</v>
      </c>
      <c r="F3" s="2">
        <v>3.95</v>
      </c>
      <c r="G3" s="2">
        <v>6.2637499999999999</v>
      </c>
      <c r="H3" s="2">
        <v>1.1013299999999999</v>
      </c>
      <c r="I3" s="4">
        <f t="shared" ref="I3:I17" si="0">SUM(C3:H3)</f>
        <v>461.44061330000005</v>
      </c>
    </row>
    <row r="4" spans="1:11" x14ac:dyDescent="0.35">
      <c r="A4" s="1" t="s">
        <v>10</v>
      </c>
      <c r="B4" s="1" t="s">
        <v>8</v>
      </c>
      <c r="C4" s="2">
        <v>97.347999999999999</v>
      </c>
      <c r="D4" s="2">
        <v>0.73799999999999999</v>
      </c>
      <c r="E4" s="2">
        <v>0.99299999999999999</v>
      </c>
      <c r="F4" s="2">
        <v>0.83</v>
      </c>
      <c r="G4" s="2">
        <v>0.16600000000000001</v>
      </c>
      <c r="H4" s="2">
        <v>46.756</v>
      </c>
      <c r="I4" s="4">
        <f t="shared" si="0"/>
        <v>146.83099999999999</v>
      </c>
      <c r="J4">
        <f>F4/F5</f>
        <v>1.0506329113924049</v>
      </c>
      <c r="K4">
        <f>ABS(1-J4)</f>
        <v>5.0632911392404889E-2</v>
      </c>
    </row>
    <row r="5" spans="1:11" x14ac:dyDescent="0.35">
      <c r="A5" s="3"/>
      <c r="B5" s="1" t="s">
        <v>9</v>
      </c>
      <c r="C5" s="2">
        <v>453.591003</v>
      </c>
      <c r="D5" s="2">
        <v>8.9999999999999993E-3</v>
      </c>
      <c r="E5" s="2">
        <v>0.46089599999999997</v>
      </c>
      <c r="F5" s="2">
        <v>0.79</v>
      </c>
      <c r="G5" s="2">
        <v>7.7151999999999998E-2</v>
      </c>
      <c r="H5" s="2">
        <v>0.54600000000000004</v>
      </c>
      <c r="I5" s="4">
        <f t="shared" si="0"/>
        <v>455.47405100000003</v>
      </c>
    </row>
    <row r="6" spans="1:11" x14ac:dyDescent="0.35">
      <c r="A6" s="1" t="s">
        <v>11</v>
      </c>
      <c r="B6" s="1" t="s">
        <v>8</v>
      </c>
      <c r="C6" s="2">
        <v>92.939700000000002</v>
      </c>
      <c r="D6" s="2">
        <v>1.57447</v>
      </c>
      <c r="E6" s="2">
        <v>2.5669300000000002</v>
      </c>
      <c r="F6" s="2">
        <v>422.24700000000001</v>
      </c>
      <c r="G6" s="2">
        <v>3.0649299999999999</v>
      </c>
      <c r="H6" s="2">
        <v>37.994</v>
      </c>
      <c r="I6" s="4">
        <f t="shared" si="0"/>
        <v>560.3870300000001</v>
      </c>
      <c r="J6">
        <f>F6/F7</f>
        <v>1.001202162469768</v>
      </c>
      <c r="K6">
        <f>ABS(1-J6)</f>
        <v>1.2021624697680089E-3</v>
      </c>
    </row>
    <row r="7" spans="1:11" x14ac:dyDescent="0.35">
      <c r="A7" s="3"/>
      <c r="B7" s="1" t="s">
        <v>9</v>
      </c>
      <c r="C7" s="2">
        <v>431.66199999999998</v>
      </c>
      <c r="D7" s="2">
        <v>7.5333300000000004E-3</v>
      </c>
      <c r="E7" s="2">
        <v>1.4766999999999999</v>
      </c>
      <c r="F7" s="2">
        <v>421.74</v>
      </c>
      <c r="G7" s="2">
        <v>1.31559</v>
      </c>
      <c r="H7" s="2">
        <v>0.25693300000000002</v>
      </c>
      <c r="I7" s="4">
        <f t="shared" si="0"/>
        <v>856.45875633000003</v>
      </c>
    </row>
    <row r="8" spans="1:11" x14ac:dyDescent="0.35">
      <c r="A8" s="1" t="s">
        <v>12</v>
      </c>
      <c r="B8" s="1" t="s">
        <v>8</v>
      </c>
      <c r="C8" s="2">
        <v>93.524600000000007</v>
      </c>
      <c r="D8" s="2">
        <v>1.4887300000000001</v>
      </c>
      <c r="E8" s="2">
        <v>0.93700000000000006</v>
      </c>
      <c r="F8" s="2">
        <v>64.712699999999998</v>
      </c>
      <c r="G8" s="2">
        <v>1.10693</v>
      </c>
      <c r="H8" s="2">
        <v>42.898099999999999</v>
      </c>
      <c r="I8" s="4">
        <f t="shared" si="0"/>
        <v>204.66806</v>
      </c>
      <c r="J8">
        <f>F8/F9</f>
        <v>1.0348286631262322</v>
      </c>
      <c r="K8">
        <f>ABS(1-J8)</f>
        <v>3.4828663126232229E-2</v>
      </c>
    </row>
    <row r="9" spans="1:11" x14ac:dyDescent="0.35">
      <c r="A9" s="3"/>
      <c r="B9" s="1" t="s">
        <v>9</v>
      </c>
      <c r="C9" s="2">
        <v>429.88099999999997</v>
      </c>
      <c r="D9" s="2">
        <v>3.9333299999999996E-3</v>
      </c>
      <c r="E9" s="2">
        <v>2.13767</v>
      </c>
      <c r="F9" s="2">
        <v>62.534700000000001</v>
      </c>
      <c r="G9" s="2">
        <v>0.165826</v>
      </c>
      <c r="H9" s="2">
        <v>1.00213</v>
      </c>
      <c r="I9" s="4">
        <f t="shared" si="0"/>
        <v>495.72525932999997</v>
      </c>
    </row>
    <row r="10" spans="1:11" x14ac:dyDescent="0.35">
      <c r="A10" s="1" t="s">
        <v>13</v>
      </c>
      <c r="B10" s="1" t="s">
        <v>8</v>
      </c>
      <c r="C10" s="2">
        <v>93.122500000000002</v>
      </c>
      <c r="D10" s="2">
        <v>0.60219999999999996</v>
      </c>
      <c r="E10" s="2">
        <v>3.7609300000000001</v>
      </c>
      <c r="F10" s="2">
        <v>55.3307</v>
      </c>
      <c r="G10" s="2">
        <v>3.3943300000000001</v>
      </c>
      <c r="H10" s="2">
        <v>42.331099999999999</v>
      </c>
      <c r="I10" s="4">
        <f t="shared" si="0"/>
        <v>198.54175999999998</v>
      </c>
      <c r="J10">
        <f>F10/F11</f>
        <v>0.94914187201413491</v>
      </c>
      <c r="K10">
        <f>ABS(1-J10)</f>
        <v>5.0858127985865087E-2</v>
      </c>
    </row>
    <row r="11" spans="1:11" x14ac:dyDescent="0.35">
      <c r="A11" s="3"/>
      <c r="B11" s="1" t="s">
        <v>9</v>
      </c>
      <c r="C11" s="2">
        <v>388.27199999999999</v>
      </c>
      <c r="D11" s="2">
        <v>3.6666699999999999E-3</v>
      </c>
      <c r="E11" s="2">
        <v>3.3468399999999998</v>
      </c>
      <c r="F11" s="2">
        <v>58.295499999999997</v>
      </c>
      <c r="G11" s="2">
        <v>2.6472899999999999</v>
      </c>
      <c r="H11" s="2">
        <v>0.167133</v>
      </c>
      <c r="I11" s="4">
        <f t="shared" si="0"/>
        <v>452.73242966999993</v>
      </c>
    </row>
    <row r="12" spans="1:11" x14ac:dyDescent="0.35">
      <c r="A12" s="1" t="s">
        <v>14</v>
      </c>
      <c r="B12" s="1" t="s">
        <v>8</v>
      </c>
      <c r="C12" s="2">
        <v>90.819000000000003</v>
      </c>
      <c r="D12" s="2">
        <v>0.62</v>
      </c>
      <c r="E12" s="2">
        <v>0.123</v>
      </c>
      <c r="F12" s="2">
        <v>20.588999999999999</v>
      </c>
      <c r="G12" s="2">
        <v>0.159</v>
      </c>
      <c r="H12" s="2">
        <v>44.003999999999998</v>
      </c>
      <c r="I12" s="4">
        <f t="shared" si="0"/>
        <v>156.31400000000002</v>
      </c>
      <c r="J12">
        <f>F12/F13</f>
        <v>0.84238873607321396</v>
      </c>
      <c r="K12">
        <f>ABS(1-J12)</f>
        <v>0.15761126392678604</v>
      </c>
    </row>
    <row r="13" spans="1:11" x14ac:dyDescent="0.35">
      <c r="A13" s="3"/>
      <c r="B13" s="1" t="s">
        <v>9</v>
      </c>
      <c r="C13" s="2">
        <v>444.65200800000002</v>
      </c>
      <c r="D13" s="2">
        <v>5.0000000000000001E-3</v>
      </c>
      <c r="E13" s="2">
        <v>5.8431999999999998E-2</v>
      </c>
      <c r="F13" s="2">
        <v>24.441210000000002</v>
      </c>
      <c r="G13" s="2">
        <v>2.9600000000000001E-2</v>
      </c>
      <c r="H13" s="2">
        <v>0.22600000000000001</v>
      </c>
      <c r="I13" s="4">
        <f t="shared" si="0"/>
        <v>469.41225000000003</v>
      </c>
    </row>
    <row r="14" spans="1:11" x14ac:dyDescent="0.35">
      <c r="A14" s="1" t="s">
        <v>17</v>
      </c>
      <c r="B14" s="1" t="s">
        <v>8</v>
      </c>
      <c r="C14" s="1">
        <v>103.2689</v>
      </c>
      <c r="D14" s="1">
        <v>1.637</v>
      </c>
      <c r="E14" s="1">
        <v>7.5220000000000002</v>
      </c>
      <c r="F14" s="1">
        <v>5.4930000000000003</v>
      </c>
      <c r="G14" s="1">
        <v>10.048999999999999</v>
      </c>
      <c r="H14" s="1">
        <v>42.8279</v>
      </c>
      <c r="I14" s="4">
        <f t="shared" si="0"/>
        <v>170.7978</v>
      </c>
      <c r="J14">
        <f>F14/F15</f>
        <v>0.95451002947981556</v>
      </c>
      <c r="K14">
        <f>ABS(1-J14)</f>
        <v>4.5489970520184442E-2</v>
      </c>
    </row>
    <row r="15" spans="1:11" x14ac:dyDescent="0.35">
      <c r="A15" s="3"/>
      <c r="B15" s="1" t="s">
        <v>9</v>
      </c>
      <c r="C15" s="1">
        <v>448.76499999999999</v>
      </c>
      <c r="D15" s="1">
        <v>7.0000000000000001E-3</v>
      </c>
      <c r="E15" s="1">
        <v>11.0319</v>
      </c>
      <c r="F15" s="1">
        <v>5.754785</v>
      </c>
      <c r="G15" s="1">
        <v>9.4619520000000001</v>
      </c>
      <c r="H15" s="1">
        <v>0.38</v>
      </c>
      <c r="I15" s="4">
        <f t="shared" si="0"/>
        <v>475.40063700000002</v>
      </c>
    </row>
    <row r="16" spans="1:11" x14ac:dyDescent="0.35">
      <c r="A16" s="1" t="s">
        <v>15</v>
      </c>
      <c r="B16" s="1" t="s">
        <v>8</v>
      </c>
      <c r="C16" s="2">
        <v>96.664000000000001</v>
      </c>
      <c r="D16" s="2">
        <v>1.1665300000000001</v>
      </c>
      <c r="E16" s="2">
        <v>9.1980699999999995</v>
      </c>
      <c r="F16" s="2">
        <v>45.782200000000003</v>
      </c>
      <c r="G16" s="2">
        <v>0.495867</v>
      </c>
      <c r="H16" s="2">
        <v>44.362099999999998</v>
      </c>
      <c r="I16" s="4">
        <f t="shared" si="0"/>
        <v>197.668767</v>
      </c>
      <c r="J16">
        <f>F16/F17</f>
        <v>0.86293766583373999</v>
      </c>
      <c r="K16">
        <f>ABS(1-J16)</f>
        <v>0.13706233416626001</v>
      </c>
    </row>
    <row r="17" spans="1:12" x14ac:dyDescent="0.35">
      <c r="A17" s="3"/>
      <c r="B17" s="1" t="s">
        <v>9</v>
      </c>
      <c r="C17" s="2">
        <v>258.20999999999998</v>
      </c>
      <c r="D17" s="2">
        <v>1.2999999999999999E-2</v>
      </c>
      <c r="E17" s="2">
        <v>13.662800000000001</v>
      </c>
      <c r="F17" s="2">
        <v>53.053890000000003</v>
      </c>
      <c r="G17" s="2">
        <v>0.13600000000000001</v>
      </c>
      <c r="H17" s="2">
        <v>0.39800000000000002</v>
      </c>
      <c r="I17" s="4">
        <f t="shared" si="0"/>
        <v>325.47369000000003</v>
      </c>
    </row>
    <row r="18" spans="1:12" x14ac:dyDescent="0.35">
      <c r="K18">
        <f>HARMEAN(K2:K16)</f>
        <v>8.4087774894429715E-3</v>
      </c>
      <c r="L18">
        <f>MAX(K2:K16)</f>
        <v>0.15761126392678604</v>
      </c>
    </row>
    <row r="20" spans="1:12" x14ac:dyDescent="0.35">
      <c r="C20" t="s">
        <v>0</v>
      </c>
      <c r="D20" t="s">
        <v>16</v>
      </c>
      <c r="E20" t="s">
        <v>3</v>
      </c>
      <c r="F20" t="s">
        <v>5</v>
      </c>
      <c r="G20" t="s">
        <v>6</v>
      </c>
    </row>
    <row r="21" spans="1:12" x14ac:dyDescent="0.35">
      <c r="A21" t="s">
        <v>7</v>
      </c>
      <c r="B21" t="s">
        <v>8</v>
      </c>
      <c r="C21" s="4">
        <f>C2</f>
        <v>92.826300000000003</v>
      </c>
      <c r="D21" s="4">
        <f>D2+E2+G2</f>
        <v>25.425999999999998</v>
      </c>
      <c r="E21" s="4">
        <f>F2</f>
        <v>4.1999300000000002</v>
      </c>
      <c r="F21" s="4">
        <f>H2</f>
        <v>45.277000000000001</v>
      </c>
      <c r="G21" s="4">
        <f>SUM(C21:F21)</f>
        <v>167.72923</v>
      </c>
    </row>
    <row r="22" spans="1:12" x14ac:dyDescent="0.35">
      <c r="B22" t="s">
        <v>9</v>
      </c>
      <c r="C22" s="4">
        <f t="shared" ref="C22:C36" si="1">C3</f>
        <v>431.71300000000002</v>
      </c>
      <c r="D22" s="4">
        <f t="shared" ref="D22:D36" si="2">D3+E3+G3</f>
        <v>24.676283300000001</v>
      </c>
      <c r="E22" s="4">
        <f t="shared" ref="E22:E36" si="3">F3</f>
        <v>3.95</v>
      </c>
      <c r="F22" s="4">
        <f t="shared" ref="F22:F36" si="4">H3</f>
        <v>1.1013299999999999</v>
      </c>
      <c r="G22" s="4">
        <f t="shared" ref="G22:G36" si="5">SUM(C22:F22)</f>
        <v>461.44061330000005</v>
      </c>
    </row>
    <row r="23" spans="1:12" x14ac:dyDescent="0.35">
      <c r="A23" t="s">
        <v>10</v>
      </c>
      <c r="B23" t="s">
        <v>8</v>
      </c>
      <c r="C23" s="4">
        <f t="shared" si="1"/>
        <v>97.347999999999999</v>
      </c>
      <c r="D23" s="4">
        <f t="shared" si="2"/>
        <v>1.8969999999999998</v>
      </c>
      <c r="E23" s="4">
        <f t="shared" si="3"/>
        <v>0.83</v>
      </c>
      <c r="F23" s="4">
        <f t="shared" si="4"/>
        <v>46.756</v>
      </c>
      <c r="G23" s="4">
        <f t="shared" si="5"/>
        <v>146.83100000000002</v>
      </c>
    </row>
    <row r="24" spans="1:12" x14ac:dyDescent="0.35">
      <c r="B24" t="s">
        <v>9</v>
      </c>
      <c r="C24" s="4">
        <f t="shared" si="1"/>
        <v>453.591003</v>
      </c>
      <c r="D24" s="4">
        <f t="shared" si="2"/>
        <v>0.54704799999999998</v>
      </c>
      <c r="E24" s="4">
        <f t="shared" si="3"/>
        <v>0.79</v>
      </c>
      <c r="F24" s="4">
        <f t="shared" si="4"/>
        <v>0.54600000000000004</v>
      </c>
      <c r="G24" s="4">
        <f t="shared" si="5"/>
        <v>455.47405100000003</v>
      </c>
    </row>
    <row r="25" spans="1:12" x14ac:dyDescent="0.35">
      <c r="A25" t="s">
        <v>11</v>
      </c>
      <c r="B25" t="s">
        <v>8</v>
      </c>
      <c r="C25" s="4">
        <f t="shared" si="1"/>
        <v>92.939700000000002</v>
      </c>
      <c r="D25" s="4">
        <f t="shared" si="2"/>
        <v>7.2063299999999995</v>
      </c>
      <c r="E25" s="4">
        <f t="shared" si="3"/>
        <v>422.24700000000001</v>
      </c>
      <c r="F25" s="4">
        <f t="shared" si="4"/>
        <v>37.994</v>
      </c>
      <c r="G25" s="4">
        <f t="shared" si="5"/>
        <v>560.38702999999998</v>
      </c>
    </row>
    <row r="26" spans="1:12" x14ac:dyDescent="0.35">
      <c r="B26" t="s">
        <v>9</v>
      </c>
      <c r="C26" s="4">
        <f t="shared" si="1"/>
        <v>431.66199999999998</v>
      </c>
      <c r="D26" s="4">
        <f t="shared" si="2"/>
        <v>2.7998233299999997</v>
      </c>
      <c r="E26" s="4">
        <f t="shared" si="3"/>
        <v>421.74</v>
      </c>
      <c r="F26" s="4">
        <f t="shared" si="4"/>
        <v>0.25693300000000002</v>
      </c>
      <c r="G26" s="4">
        <f t="shared" si="5"/>
        <v>856.45875633000003</v>
      </c>
    </row>
    <row r="27" spans="1:12" x14ac:dyDescent="0.35">
      <c r="A27" t="s">
        <v>12</v>
      </c>
      <c r="B27" t="s">
        <v>8</v>
      </c>
      <c r="C27" s="4">
        <f t="shared" si="1"/>
        <v>93.524600000000007</v>
      </c>
      <c r="D27" s="4">
        <f t="shared" si="2"/>
        <v>3.5326599999999999</v>
      </c>
      <c r="E27" s="4">
        <f t="shared" si="3"/>
        <v>64.712699999999998</v>
      </c>
      <c r="F27" s="4">
        <f t="shared" si="4"/>
        <v>42.898099999999999</v>
      </c>
      <c r="G27" s="4">
        <f t="shared" si="5"/>
        <v>204.66806000000003</v>
      </c>
    </row>
    <row r="28" spans="1:12" x14ac:dyDescent="0.35">
      <c r="B28" t="s">
        <v>9</v>
      </c>
      <c r="C28" s="4">
        <f t="shared" si="1"/>
        <v>429.88099999999997</v>
      </c>
      <c r="D28" s="4">
        <f t="shared" si="2"/>
        <v>2.3074293300000002</v>
      </c>
      <c r="E28" s="4">
        <f t="shared" si="3"/>
        <v>62.534700000000001</v>
      </c>
      <c r="F28" s="4">
        <f t="shared" si="4"/>
        <v>1.00213</v>
      </c>
      <c r="G28" s="4">
        <f t="shared" si="5"/>
        <v>495.72525932999997</v>
      </c>
    </row>
    <row r="29" spans="1:12" x14ac:dyDescent="0.35">
      <c r="A29" t="s">
        <v>13</v>
      </c>
      <c r="B29" t="s">
        <v>8</v>
      </c>
      <c r="C29" s="4">
        <f t="shared" si="1"/>
        <v>93.122500000000002</v>
      </c>
      <c r="D29" s="4">
        <f t="shared" si="2"/>
        <v>7.75746</v>
      </c>
      <c r="E29" s="4">
        <f t="shared" si="3"/>
        <v>55.3307</v>
      </c>
      <c r="F29" s="4">
        <f t="shared" si="4"/>
        <v>42.331099999999999</v>
      </c>
      <c r="G29" s="4">
        <f t="shared" si="5"/>
        <v>198.54175999999998</v>
      </c>
    </row>
    <row r="30" spans="1:12" x14ac:dyDescent="0.35">
      <c r="B30" t="s">
        <v>9</v>
      </c>
      <c r="C30" s="4">
        <f t="shared" si="1"/>
        <v>388.27199999999999</v>
      </c>
      <c r="D30" s="4">
        <f t="shared" si="2"/>
        <v>5.9977966699999996</v>
      </c>
      <c r="E30" s="4">
        <f t="shared" si="3"/>
        <v>58.295499999999997</v>
      </c>
      <c r="F30" s="4">
        <f t="shared" si="4"/>
        <v>0.167133</v>
      </c>
      <c r="G30" s="4">
        <f t="shared" si="5"/>
        <v>452.73242966999999</v>
      </c>
    </row>
    <row r="31" spans="1:12" x14ac:dyDescent="0.35">
      <c r="A31" t="s">
        <v>14</v>
      </c>
      <c r="B31" t="s">
        <v>8</v>
      </c>
      <c r="C31" s="4">
        <f t="shared" si="1"/>
        <v>90.819000000000003</v>
      </c>
      <c r="D31" s="4">
        <f t="shared" si="2"/>
        <v>0.90200000000000002</v>
      </c>
      <c r="E31" s="4">
        <f t="shared" si="3"/>
        <v>20.588999999999999</v>
      </c>
      <c r="F31" s="4">
        <f t="shared" si="4"/>
        <v>44.003999999999998</v>
      </c>
      <c r="G31" s="4">
        <f t="shared" si="5"/>
        <v>156.31399999999999</v>
      </c>
    </row>
    <row r="32" spans="1:12" x14ac:dyDescent="0.35">
      <c r="B32" t="s">
        <v>9</v>
      </c>
      <c r="C32" s="4">
        <f t="shared" si="1"/>
        <v>444.65200800000002</v>
      </c>
      <c r="D32" s="4">
        <f t="shared" si="2"/>
        <v>9.3032000000000004E-2</v>
      </c>
      <c r="E32" s="4">
        <f t="shared" si="3"/>
        <v>24.441210000000002</v>
      </c>
      <c r="F32" s="4">
        <f t="shared" si="4"/>
        <v>0.22600000000000001</v>
      </c>
      <c r="G32" s="4">
        <f t="shared" si="5"/>
        <v>469.41225000000003</v>
      </c>
    </row>
    <row r="33" spans="1:7" x14ac:dyDescent="0.35">
      <c r="A33" s="1" t="s">
        <v>17</v>
      </c>
      <c r="B33" t="s">
        <v>8</v>
      </c>
      <c r="C33" s="4">
        <f t="shared" si="1"/>
        <v>103.2689</v>
      </c>
      <c r="D33" s="4">
        <f t="shared" si="2"/>
        <v>19.207999999999998</v>
      </c>
      <c r="E33" s="4">
        <f t="shared" si="3"/>
        <v>5.4930000000000003</v>
      </c>
      <c r="F33" s="4">
        <f t="shared" si="4"/>
        <v>42.8279</v>
      </c>
      <c r="G33" s="4">
        <f t="shared" si="5"/>
        <v>170.7978</v>
      </c>
    </row>
    <row r="34" spans="1:7" x14ac:dyDescent="0.35">
      <c r="A34" s="3"/>
      <c r="B34" t="s">
        <v>9</v>
      </c>
      <c r="C34" s="4">
        <f t="shared" si="1"/>
        <v>448.76499999999999</v>
      </c>
      <c r="D34" s="4">
        <f t="shared" si="2"/>
        <v>20.500852000000002</v>
      </c>
      <c r="E34" s="4">
        <f t="shared" si="3"/>
        <v>5.754785</v>
      </c>
      <c r="F34" s="4">
        <f t="shared" si="4"/>
        <v>0.38</v>
      </c>
      <c r="G34" s="4">
        <f t="shared" si="5"/>
        <v>475.40063700000002</v>
      </c>
    </row>
    <row r="35" spans="1:7" x14ac:dyDescent="0.35">
      <c r="A35" s="1" t="s">
        <v>15</v>
      </c>
      <c r="B35" t="s">
        <v>8</v>
      </c>
      <c r="C35" s="4">
        <f t="shared" si="1"/>
        <v>96.664000000000001</v>
      </c>
      <c r="D35" s="4">
        <f t="shared" si="2"/>
        <v>10.860467</v>
      </c>
      <c r="E35" s="4">
        <f t="shared" si="3"/>
        <v>45.782200000000003</v>
      </c>
      <c r="F35" s="4">
        <f t="shared" si="4"/>
        <v>44.362099999999998</v>
      </c>
      <c r="G35" s="4">
        <f t="shared" si="5"/>
        <v>197.668767</v>
      </c>
    </row>
    <row r="36" spans="1:7" x14ac:dyDescent="0.35">
      <c r="A36" s="3"/>
      <c r="B36" t="s">
        <v>9</v>
      </c>
      <c r="C36" s="4">
        <f t="shared" si="1"/>
        <v>258.20999999999998</v>
      </c>
      <c r="D36" s="4">
        <f t="shared" si="2"/>
        <v>13.8118</v>
      </c>
      <c r="E36" s="4">
        <f t="shared" si="3"/>
        <v>53.053890000000003</v>
      </c>
      <c r="F36" s="4">
        <f t="shared" si="4"/>
        <v>0.39800000000000002</v>
      </c>
      <c r="G36" s="4">
        <f t="shared" si="5"/>
        <v>325.47369000000003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2017-10-25T05:56:46Z</dcterms:modified>
</cp:coreProperties>
</file>