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ходы" sheetId="1" state="visible" r:id="rId3"/>
    <sheet name="кфх" sheetId="2" state="visible" r:id="rId4"/>
    <sheet name="запчасти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O3" authorId="0">
      <text>
        <r>
          <rPr>
            <sz val="10"/>
            <rFont val="Arial"/>
            <family val="2"/>
          </rPr>
          <t xml:space="preserve">Топливо в канистрах</t>
        </r>
      </text>
    </comment>
  </commentList>
</comments>
</file>

<file path=xl/sharedStrings.xml><?xml version="1.0" encoding="utf-8"?>
<sst xmlns="http://schemas.openxmlformats.org/spreadsheetml/2006/main" count="96" uniqueCount="77">
  <si>
    <t xml:space="preserve">Налоги</t>
  </si>
  <si>
    <t xml:space="preserve">патент</t>
  </si>
  <si>
    <t xml:space="preserve">гос. пошлина</t>
  </si>
  <si>
    <t xml:space="preserve">Ком.Услуги</t>
  </si>
  <si>
    <t xml:space="preserve">коммисия банк</t>
  </si>
  <si>
    <t xml:space="preserve">КРЕДИТ</t>
  </si>
  <si>
    <t xml:space="preserve">Аренда земли</t>
  </si>
  <si>
    <t xml:space="preserve">ОС</t>
  </si>
  <si>
    <t xml:space="preserve">Семена</t>
  </si>
  <si>
    <t xml:space="preserve">ГСМ</t>
  </si>
  <si>
    <t xml:space="preserve">Запчасти </t>
  </si>
  <si>
    <t xml:space="preserve">Ремонтные работы (СТО)</t>
  </si>
  <si>
    <t xml:space="preserve">Хоз.нужды</t>
  </si>
  <si>
    <t xml:space="preserve">анализы, вет аптека</t>
  </si>
  <si>
    <t xml:space="preserve">запчасти на ферму</t>
  </si>
  <si>
    <t xml:space="preserve">моющ.средства ферма</t>
  </si>
  <si>
    <t xml:space="preserve">корма ферма</t>
  </si>
  <si>
    <t xml:space="preserve">д/заготовки корм</t>
  </si>
  <si>
    <t xml:space="preserve">покупка живот</t>
  </si>
  <si>
    <t xml:space="preserve">Продук. нужды</t>
  </si>
  <si>
    <t xml:space="preserve">химия</t>
  </si>
  <si>
    <t xml:space="preserve">Билеты (авио, ж/д)</t>
  </si>
  <si>
    <t xml:space="preserve">наем техники</t>
  </si>
  <si>
    <t xml:space="preserve">з/п  рабочие кфх</t>
  </si>
  <si>
    <t xml:space="preserve">з/п наемные рабочие ип</t>
  </si>
  <si>
    <t xml:space="preserve">на рабочих</t>
  </si>
  <si>
    <t xml:space="preserve">ип</t>
  </si>
  <si>
    <t xml:space="preserve">кфх</t>
  </si>
  <si>
    <t xml:space="preserve">ДТ</t>
  </si>
  <si>
    <t xml:space="preserve">АИ, газ</t>
  </si>
  <si>
    <t xml:space="preserve">Масло</t>
  </si>
  <si>
    <t xml:space="preserve">спец. одежда</t>
  </si>
  <si>
    <t xml:space="preserve">иное</t>
  </si>
  <si>
    <t xml:space="preserve">иное Ф</t>
  </si>
  <si>
    <t xml:space="preserve">канцеляр</t>
  </si>
  <si>
    <t xml:space="preserve">аптека</t>
  </si>
  <si>
    <t xml:space="preserve">страховка</t>
  </si>
  <si>
    <t xml:space="preserve">юрист</t>
  </si>
  <si>
    <t xml:space="preserve">итого</t>
  </si>
  <si>
    <t xml:space="preserve">Поступление и продажа КФХ</t>
  </si>
  <si>
    <t xml:space="preserve">молоко</t>
  </si>
  <si>
    <t xml:space="preserve">зерно </t>
  </si>
  <si>
    <t xml:space="preserve">сено</t>
  </si>
  <si>
    <t xml:space="preserve">солома</t>
  </si>
  <si>
    <t xml:space="preserve">силос</t>
  </si>
  <si>
    <t xml:space="preserve">мясо, крс</t>
  </si>
  <si>
    <t xml:space="preserve">произвели кг</t>
  </si>
  <si>
    <t xml:space="preserve">сумма </t>
  </si>
  <si>
    <t xml:space="preserve">поступление на р/с</t>
  </si>
  <si>
    <t xml:space="preserve">культура</t>
  </si>
  <si>
    <t xml:space="preserve">кому</t>
  </si>
  <si>
    <t xml:space="preserve">тонн</t>
  </si>
  <si>
    <t xml:space="preserve">всего тюков</t>
  </si>
  <si>
    <t xml:space="preserve">продажа тюков</t>
  </si>
  <si>
    <t xml:space="preserve">сумма</t>
  </si>
  <si>
    <t xml:space="preserve">вес, т</t>
  </si>
  <si>
    <t xml:space="preserve">цена</t>
  </si>
  <si>
    <t xml:space="preserve">намолочено</t>
  </si>
  <si>
    <t xml:space="preserve">пшеница</t>
  </si>
  <si>
    <t xml:space="preserve">ячмень</t>
  </si>
  <si>
    <t xml:space="preserve">зерносмесь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</si>
  <si>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</si>
  <si>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</si>
  <si>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</si>
  <si>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</si>
  <si>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</si>
  <si>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</si>
  <si>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</si>
  <si>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</si>
  <si>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</si>
  <si>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</si>
  <si>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Любинская ПФ</t>
  </si>
  <si>
    <t xml:space="preserve">ТД Иртышский</t>
  </si>
  <si>
    <t xml:space="preserve">население</t>
  </si>
  <si>
    <t xml:space="preserve">ноябрь</t>
  </si>
  <si>
    <t xml:space="preserve">Ястро-Агро</t>
  </si>
  <si>
    <t xml:space="preserve">декабрь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</si>
</sst>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0.00"/>
    <numFmt numFmtId="167" formatCode="#,##0.00"/>
    <numFmt numFmtId="168" formatCode="d\-mmm"/>
    <numFmt numFmtId="169" formatCode="0.000"/>
  </numFmts>
  <fonts count="1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imes New Roman"/>
      <family val="1"/>
      <charset val="204"/>
    </font>
    <font>
      <sz val="10"/>
      <color rgb="FF000000"/>
      <name val="Calibri"/>
      <family val="2"/>
      <charset val="1"/>
    </font>
    <font>
      <sz val="10"/>
      <name val="Arial"/>
      <family val="2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u val="single"/>
      <sz val="10"/>
      <name val="Times New Roman"/>
      <family val="1"/>
      <charset val="204"/>
    </font>
    <font>
      <sz val="10"/>
      <name val="Times New Roman"/>
      <family val="1"/>
      <charset val="204"/>
    </font>
    <font>
      <b val="true"/>
      <u val="single"/>
      <sz val="10"/>
      <name val="Times New Roman"/>
      <family val="1"/>
      <charset val="204"/>
    </font>
    <font>
      <b val="true"/>
      <u val="single"/>
      <sz val="10"/>
      <name val="Calibri"/>
      <family val="2"/>
      <charset val="204"/>
    </font>
    <font>
      <u val="single"/>
      <sz val="11"/>
      <color theme="10"/>
      <name val="Calibri"/>
      <family val="2"/>
      <charset val="204"/>
    </font>
    <font>
      <sz val="1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0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G117" activeCellId="0" sqref="G11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3"/>
    <col collapsed="false" customWidth="true" hidden="false" outlineLevel="0" max="3" min="3" style="1" width="8.71"/>
    <col collapsed="false" customWidth="true" hidden="false" outlineLevel="0" max="4" min="4" style="1" width="7.42"/>
    <col collapsed="false" customWidth="true" hidden="false" outlineLevel="0" max="5" min="5" style="1" width="7.86"/>
    <col collapsed="false" customWidth="true" hidden="false" outlineLevel="0" max="6" min="6" style="1" width="7.71"/>
    <col collapsed="false" customWidth="true" hidden="false" outlineLevel="0" max="7" min="7" style="1" width="8.71"/>
    <col collapsed="false" customWidth="true" hidden="false" outlineLevel="0" max="8" min="8" style="1" width="9.29"/>
    <col collapsed="false" customWidth="true" hidden="false" outlineLevel="0" max="9" min="9" style="1" width="8.86"/>
    <col collapsed="false" customWidth="true" hidden="false" outlineLevel="0" max="10" min="10" style="1" width="9.86"/>
    <col collapsed="false" customWidth="true" hidden="false" outlineLevel="0" max="11" min="11" style="1" width="8.86"/>
    <col collapsed="false" customWidth="true" hidden="false" outlineLevel="0" max="12" min="12" style="1" width="10.29"/>
    <col collapsed="false" customWidth="true" hidden="false" outlineLevel="0" max="13" min="13" style="1" width="9.42"/>
    <col collapsed="false" customWidth="true" hidden="false" outlineLevel="0" max="14" min="14" style="1" width="7.86"/>
    <col collapsed="false" customWidth="false" hidden="false" outlineLevel="0" max="18" min="15" style="1" width="9.14"/>
    <col collapsed="false" customWidth="true" hidden="false" outlineLevel="0" max="19" min="19" style="1" width="11.43"/>
    <col collapsed="false" customWidth="true" hidden="false" outlineLevel="0" max="20" min="20" style="1" width="7.42"/>
    <col collapsed="false" customWidth="true" hidden="false" outlineLevel="0" max="22" min="21" style="1" width="7.71"/>
    <col collapsed="false" customWidth="false" hidden="false" outlineLevel="0" max="23" min="23" style="1" width="9.14"/>
    <col collapsed="false" customWidth="true" hidden="false" outlineLevel="0" max="24" min="24" style="1" width="8.15"/>
    <col collapsed="false" customWidth="true" hidden="false" outlineLevel="0" max="25" min="25" style="1" width="9.86"/>
    <col collapsed="false" customWidth="true" hidden="false" outlineLevel="0" max="26" min="26" style="1" width="9.29"/>
    <col collapsed="false" customWidth="true" hidden="false" outlineLevel="0" max="28" min="27" style="1" width="10.14"/>
    <col collapsed="false" customWidth="true" hidden="false" outlineLevel="0" max="29" min="29" style="1" width="11.43"/>
    <col collapsed="false" customWidth="true" hidden="false" outlineLevel="0" max="30" min="30" style="1" width="8.42"/>
    <col collapsed="false" customWidth="true" hidden="false" outlineLevel="0" max="31" min="31" style="1" width="8.15"/>
    <col collapsed="false" customWidth="true" hidden="false" outlineLevel="0" max="32" min="32" style="1" width="8.42"/>
    <col collapsed="false" customWidth="true" hidden="false" outlineLevel="0" max="33" min="33" style="1" width="10"/>
    <col collapsed="false" customWidth="false" hidden="false" outlineLevel="0" max="37" min="34" style="1" width="9.14"/>
    <col collapsed="false" customWidth="true" hidden="false" outlineLevel="0" max="38" min="38" style="1" width="11.85"/>
    <col collapsed="false" customWidth="true" hidden="false" outlineLevel="0" max="39" min="39" style="1" width="12.86"/>
    <col collapsed="false" customWidth="false" hidden="false" outlineLevel="0" max="16384" min="40" style="1" width="9.14"/>
  </cols>
  <sheetData>
    <row r="1" customFormat="false" ht="15.75" hidden="false" customHeight="true" outlineLevel="0" collapsed="false">
      <c r="C1" s="2" t="s">
        <v>0</v>
      </c>
      <c r="D1" s="2"/>
      <c r="E1" s="2"/>
      <c r="F1" s="2" t="s">
        <v>1</v>
      </c>
      <c r="G1" s="3" t="s">
        <v>2</v>
      </c>
      <c r="H1" s="2" t="s">
        <v>3</v>
      </c>
      <c r="I1" s="2"/>
      <c r="J1" s="3" t="s">
        <v>4</v>
      </c>
      <c r="K1" s="2" t="s">
        <v>5</v>
      </c>
      <c r="L1" s="3" t="s">
        <v>6</v>
      </c>
      <c r="M1" s="2" t="s">
        <v>7</v>
      </c>
      <c r="N1" s="2" t="s">
        <v>8</v>
      </c>
      <c r="O1" s="2" t="s">
        <v>9</v>
      </c>
      <c r="P1" s="2"/>
      <c r="Q1" s="2"/>
      <c r="R1" s="2" t="s">
        <v>10</v>
      </c>
      <c r="S1" s="3" t="s">
        <v>11</v>
      </c>
      <c r="T1" s="2" t="s">
        <v>12</v>
      </c>
      <c r="U1" s="2"/>
      <c r="V1" s="2"/>
      <c r="W1" s="2"/>
      <c r="X1" s="2"/>
      <c r="Y1" s="3" t="s">
        <v>13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4"/>
      <c r="AH1" s="4"/>
      <c r="AI1" s="3" t="s">
        <v>21</v>
      </c>
      <c r="AJ1" s="3" t="s">
        <v>22</v>
      </c>
      <c r="AK1" s="3" t="s">
        <v>23</v>
      </c>
      <c r="AL1" s="3" t="s">
        <v>24</v>
      </c>
    </row>
    <row r="2" customFormat="false" ht="30.75" hidden="false" customHeight="true" outlineLevel="0" collapsed="false">
      <c r="C2" s="3" t="s">
        <v>25</v>
      </c>
      <c r="D2" s="5" t="s">
        <v>26</v>
      </c>
      <c r="E2" s="6" t="s">
        <v>27</v>
      </c>
      <c r="F2" s="2"/>
      <c r="G2" s="3"/>
      <c r="H2" s="7" t="s">
        <v>26</v>
      </c>
      <c r="I2" s="6" t="s">
        <v>27</v>
      </c>
      <c r="J2" s="3"/>
      <c r="K2" s="2"/>
      <c r="L2" s="3"/>
      <c r="M2" s="2"/>
      <c r="N2" s="2"/>
      <c r="O2" s="7" t="s">
        <v>28</v>
      </c>
      <c r="P2" s="8" t="s">
        <v>29</v>
      </c>
      <c r="Q2" s="6" t="s">
        <v>30</v>
      </c>
      <c r="R2" s="2"/>
      <c r="S2" s="3"/>
      <c r="T2" s="9" t="s">
        <v>31</v>
      </c>
      <c r="U2" s="10" t="s">
        <v>32</v>
      </c>
      <c r="V2" s="10" t="s">
        <v>33</v>
      </c>
      <c r="W2" s="10" t="s">
        <v>34</v>
      </c>
      <c r="X2" s="10" t="s">
        <v>35</v>
      </c>
      <c r="Y2" s="3"/>
      <c r="Z2" s="3"/>
      <c r="AA2" s="3"/>
      <c r="AB2" s="3"/>
      <c r="AC2" s="3"/>
      <c r="AD2" s="3"/>
      <c r="AE2" s="3"/>
      <c r="AF2" s="3"/>
      <c r="AG2" s="2" t="s">
        <v>36</v>
      </c>
      <c r="AH2" s="11" t="s">
        <v>37</v>
      </c>
      <c r="AI2" s="3"/>
      <c r="AJ2" s="3"/>
      <c r="AK2" s="3"/>
      <c r="AL2" s="3"/>
      <c r="AM2" s="1" t="s">
        <v>38</v>
      </c>
    </row>
    <row r="3" customFormat="false" ht="15" hidden="false" customHeight="false" outlineLevel="0" collapsed="false">
      <c r="A3" s="12" t="n">
        <v>45627</v>
      </c>
      <c r="B3" s="13" t="n">
        <v>1</v>
      </c>
      <c r="C3" s="0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 t="n">
        <v>17400</v>
      </c>
      <c r="P3" s="14"/>
      <c r="Q3" s="14"/>
      <c r="R3" s="14"/>
      <c r="S3" s="14"/>
      <c r="T3" s="14" t="n">
        <v>5200</v>
      </c>
      <c r="U3" s="14"/>
      <c r="V3" s="14"/>
      <c r="W3" s="14"/>
      <c r="X3" s="14" t="n">
        <v>3323</v>
      </c>
      <c r="Y3" s="14"/>
      <c r="Z3" s="14" t="n">
        <v>17145</v>
      </c>
      <c r="AA3" s="14"/>
      <c r="AB3" s="14"/>
      <c r="AC3" s="14"/>
      <c r="AD3" s="14"/>
      <c r="AE3" s="14"/>
      <c r="AF3" s="14"/>
      <c r="AG3" s="14"/>
      <c r="AH3" s="14"/>
      <c r="AI3" s="16"/>
      <c r="AJ3" s="16"/>
      <c r="AK3" s="16"/>
      <c r="AL3" s="16"/>
      <c r="AM3" s="17" t="n">
        <f aca="false">O3+T3+X3+Z3</f>
        <v>43068</v>
      </c>
    </row>
    <row r="4" customFormat="false" ht="15" hidden="false" customHeight="false" outlineLevel="0" collapsed="false">
      <c r="A4" s="12" t="n">
        <v>45628</v>
      </c>
      <c r="B4" s="13" t="n">
        <v>2</v>
      </c>
      <c r="C4" s="0"/>
      <c r="D4" s="14"/>
      <c r="E4" s="14"/>
      <c r="F4" s="14"/>
      <c r="G4" s="14"/>
      <c r="H4" s="14"/>
      <c r="I4" s="14"/>
      <c r="J4" s="14"/>
      <c r="K4" s="14"/>
      <c r="L4" s="14" t="n">
        <v>129400</v>
      </c>
      <c r="M4" s="14"/>
      <c r="N4" s="14"/>
      <c r="O4" s="14" t="n">
        <v>18800</v>
      </c>
      <c r="P4" s="14" t="n">
        <v>3800</v>
      </c>
      <c r="Q4" s="14"/>
      <c r="R4" s="14"/>
      <c r="S4" s="14"/>
      <c r="T4" s="14"/>
      <c r="U4" s="14" t="n">
        <v>495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 t="n">
        <v>359776</v>
      </c>
      <c r="AM4" s="1" t="n">
        <f aca="false">L4+O4+P4+U4+AL4</f>
        <v>512271</v>
      </c>
    </row>
    <row r="5" customFormat="false" ht="15" hidden="false" customHeight="false" outlineLevel="0" collapsed="false">
      <c r="A5" s="12" t="n">
        <v>45630</v>
      </c>
      <c r="B5" s="1" t="n">
        <v>4</v>
      </c>
      <c r="C5" s="0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" t="n">
        <v>2500</v>
      </c>
      <c r="Q5" s="14"/>
      <c r="R5" s="14"/>
      <c r="S5" s="14"/>
      <c r="T5" s="14"/>
      <c r="U5" s="14"/>
      <c r="V5" s="14"/>
      <c r="W5" s="14"/>
      <c r="X5" s="14"/>
      <c r="Y5" s="14"/>
      <c r="Z5" s="14" t="n">
        <v>2800</v>
      </c>
      <c r="AA5" s="14"/>
      <c r="AB5" s="14"/>
      <c r="AC5" s="14"/>
      <c r="AD5" s="14"/>
      <c r="AE5" s="14"/>
      <c r="AF5" s="14"/>
      <c r="AG5" s="14"/>
      <c r="AH5" s="14"/>
      <c r="AI5" s="18"/>
      <c r="AJ5" s="18"/>
      <c r="AK5" s="18" t="n">
        <v>5500</v>
      </c>
      <c r="AL5" s="14" t="n">
        <v>3975</v>
      </c>
      <c r="AM5" s="1" t="n">
        <f aca="false">P5+Z5+AL5+AK5</f>
        <v>14775</v>
      </c>
    </row>
    <row r="6" customFormat="false" ht="15" hidden="false" customHeight="false" outlineLevel="0" collapsed="false">
      <c r="A6" s="12" t="n">
        <v>45631</v>
      </c>
      <c r="B6" s="1" t="n">
        <v>5</v>
      </c>
      <c r="C6" s="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 t="n">
        <v>2400</v>
      </c>
      <c r="Q6" s="14"/>
      <c r="R6" s="14"/>
      <c r="S6" s="14"/>
      <c r="T6" s="14"/>
      <c r="U6" s="14" t="n">
        <v>500</v>
      </c>
      <c r="V6" s="14"/>
      <c r="W6" s="14" t="n">
        <v>1100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 t="n">
        <v>8680</v>
      </c>
    </row>
    <row r="7" customFormat="false" ht="15" hidden="false" customHeight="false" outlineLevel="0" collapsed="false">
      <c r="A7" s="12" t="n">
        <v>45632</v>
      </c>
      <c r="B7" s="1" t="n">
        <v>6</v>
      </c>
      <c r="C7" s="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 t="n">
        <v>1000</v>
      </c>
      <c r="Q7" s="14"/>
      <c r="R7" s="14"/>
      <c r="S7" s="14"/>
      <c r="T7" s="14"/>
      <c r="U7" s="14"/>
      <c r="V7" s="14"/>
      <c r="W7" s="14"/>
      <c r="X7" s="14"/>
      <c r="Y7" s="14" t="n">
        <v>3700</v>
      </c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 t="n">
        <v>14640</v>
      </c>
    </row>
    <row r="8" customFormat="false" ht="15" hidden="false" customHeight="false" outlineLevel="0" collapsed="false">
      <c r="A8" s="12" t="n">
        <v>45633</v>
      </c>
      <c r="B8" s="1" t="n">
        <v>7</v>
      </c>
      <c r="C8" s="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 t="n">
        <v>1400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 t="n">
        <v>8280</v>
      </c>
    </row>
    <row r="9" customFormat="false" ht="15" hidden="false" customHeight="false" outlineLevel="0" collapsed="false">
      <c r="A9" s="12" t="n">
        <v>45634</v>
      </c>
      <c r="B9" s="1" t="n">
        <v>8</v>
      </c>
      <c r="C9" s="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 t="n">
        <v>7595</v>
      </c>
      <c r="Q9" s="14" t="n">
        <v>7940</v>
      </c>
      <c r="R9" s="14"/>
      <c r="S9" s="14"/>
      <c r="T9" s="14"/>
      <c r="U9" s="14" t="n">
        <v>5368</v>
      </c>
      <c r="V9" s="14"/>
      <c r="W9" s="14"/>
      <c r="X9" s="14"/>
      <c r="Y9" s="14" t="n">
        <v>50000</v>
      </c>
      <c r="Z9" s="14" t="n">
        <v>815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 t="n">
        <v>11396</v>
      </c>
      <c r="AM9" s="1" t="n">
        <f aca="false">AL9+Z9+Y9+U9+Q9+P9</f>
        <v>83114</v>
      </c>
    </row>
    <row r="10" customFormat="false" ht="15" hidden="false" customHeight="false" outlineLevel="0" collapsed="false">
      <c r="A10" s="12" t="n">
        <v>45635</v>
      </c>
      <c r="B10" s="1" t="n">
        <v>9</v>
      </c>
      <c r="C10" s="0"/>
      <c r="D10" s="14"/>
      <c r="E10" s="14"/>
      <c r="F10" s="14"/>
      <c r="G10" s="14"/>
      <c r="H10" s="14"/>
      <c r="I10" s="14"/>
      <c r="J10" s="14"/>
      <c r="K10" s="14"/>
      <c r="L10" s="14" t="n">
        <v>210000</v>
      </c>
      <c r="M10" s="14"/>
      <c r="N10" s="14"/>
      <c r="O10" s="14"/>
      <c r="P10" s="14"/>
      <c r="Q10" s="14"/>
      <c r="R10" s="14"/>
      <c r="S10" s="14"/>
      <c r="T10" s="14"/>
      <c r="U10" s="14" t="n">
        <v>890</v>
      </c>
      <c r="V10" s="14"/>
      <c r="W10" s="14"/>
      <c r="X10" s="14"/>
      <c r="Y10" s="14"/>
      <c r="Z10" s="14" t="n">
        <v>840</v>
      </c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 t="n">
        <v>95000</v>
      </c>
      <c r="AL10" s="14" t="n">
        <v>6920</v>
      </c>
      <c r="AM10" s="1" t="n">
        <f aca="false">AL10+AK10+U10+L10+Z10</f>
        <v>313650</v>
      </c>
    </row>
    <row r="11" customFormat="false" ht="15" hidden="false" customHeight="false" outlineLevel="0" collapsed="false">
      <c r="A11" s="12" t="n">
        <v>45638</v>
      </c>
      <c r="B11" s="1" t="n">
        <v>12</v>
      </c>
      <c r="C11" s="0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 t="n">
        <v>4359</v>
      </c>
      <c r="Q11" s="14"/>
      <c r="R11" s="14" t="n">
        <v>8630</v>
      </c>
      <c r="S11" s="14" t="n">
        <v>1600</v>
      </c>
      <c r="T11" s="14"/>
      <c r="U11" s="1" t="n">
        <v>5334</v>
      </c>
      <c r="W11" s="14"/>
      <c r="X11" s="14" t="n">
        <v>2832</v>
      </c>
      <c r="Y11" s="14"/>
      <c r="Z11" s="14" t="n">
        <v>6008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" t="n">
        <f aca="false">P11+R11+S11+U11+X11+Z11</f>
        <v>28763</v>
      </c>
    </row>
    <row r="12" customFormat="false" ht="15" hidden="false" customHeight="false" outlineLevel="0" collapsed="false">
      <c r="A12" s="12" t="n">
        <v>45640</v>
      </c>
      <c r="B12" s="1" t="n">
        <v>14</v>
      </c>
      <c r="C12" s="0"/>
      <c r="D12" s="14"/>
      <c r="E12" s="14"/>
      <c r="F12" s="14"/>
      <c r="G12" s="14"/>
      <c r="H12" s="14" t="n">
        <v>3900</v>
      </c>
      <c r="I12" s="14"/>
      <c r="J12" s="14"/>
      <c r="K12" s="14"/>
      <c r="L12" s="14"/>
      <c r="M12" s="14"/>
      <c r="N12" s="14"/>
      <c r="O12" s="14"/>
      <c r="P12" s="14" t="n">
        <v>3000</v>
      </c>
      <c r="Q12" s="14"/>
      <c r="R12" s="14"/>
      <c r="S12" s="14"/>
      <c r="T12" s="14" t="n">
        <v>2925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 t="n">
        <v>10300</v>
      </c>
      <c r="AM12" s="1" t="n">
        <f aca="false">AL12+T12+P12+H12</f>
        <v>20125</v>
      </c>
    </row>
    <row r="13" customFormat="false" ht="15" hidden="false" customHeight="false" outlineLevel="0" collapsed="false">
      <c r="A13" s="12" t="n">
        <v>45641</v>
      </c>
      <c r="B13" s="1" t="n">
        <v>15</v>
      </c>
      <c r="C13" s="0"/>
      <c r="D13" s="14"/>
      <c r="E13" s="14"/>
      <c r="F13" s="14"/>
      <c r="G13" s="14"/>
      <c r="H13" s="14"/>
      <c r="I13" s="14"/>
      <c r="J13" s="14"/>
      <c r="K13" s="14" t="n">
        <v>203000</v>
      </c>
      <c r="L13" s="14"/>
      <c r="M13" s="14"/>
      <c r="N13" s="14"/>
      <c r="O13" s="14"/>
      <c r="P13" s="14" t="n">
        <v>1300</v>
      </c>
      <c r="Q13" s="14"/>
      <c r="R13" s="14"/>
      <c r="S13" s="14"/>
      <c r="T13" s="14"/>
      <c r="U13" s="14"/>
      <c r="V13" s="14"/>
      <c r="W13" s="14"/>
      <c r="X13" s="14"/>
      <c r="Y13" s="14"/>
      <c r="Z13" s="14" t="n">
        <v>6200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 t="n">
        <v>11680</v>
      </c>
      <c r="AM13" s="1" t="n">
        <f aca="false">AL13+Z13+P13+K13</f>
        <v>222180</v>
      </c>
    </row>
    <row r="14" customFormat="false" ht="15" hidden="false" customHeight="false" outlineLevel="0" collapsed="false">
      <c r="A14" s="12" t="n">
        <v>45643</v>
      </c>
      <c r="B14" s="1" t="n">
        <v>17</v>
      </c>
      <c r="C14" s="0"/>
      <c r="D14" s="14"/>
      <c r="E14" s="14"/>
      <c r="F14" s="14"/>
      <c r="G14" s="14"/>
      <c r="H14" s="14"/>
      <c r="I14" s="14" t="n">
        <v>3000</v>
      </c>
      <c r="J14" s="14"/>
      <c r="K14" s="14"/>
      <c r="L14" s="14"/>
      <c r="M14" s="14"/>
      <c r="N14" s="14"/>
      <c r="O14" s="14"/>
      <c r="P14" s="14" t="n">
        <v>14000</v>
      </c>
      <c r="Q14" s="14"/>
      <c r="R14" s="14" t="n">
        <v>7300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 t="n">
        <v>40000</v>
      </c>
      <c r="AL14" s="14"/>
      <c r="AM14" s="1" t="n">
        <f aca="false">AL14+R14+P14+I14+AK14</f>
        <v>64300</v>
      </c>
    </row>
    <row r="15" customFormat="false" ht="15" hidden="false" customHeight="false" outlineLevel="0" collapsed="false">
      <c r="A15" s="12" t="n">
        <v>45644</v>
      </c>
      <c r="B15" s="1" t="n">
        <v>18</v>
      </c>
      <c r="C15" s="0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n">
        <v>3241</v>
      </c>
      <c r="Q15" s="14"/>
      <c r="R15" s="14"/>
      <c r="S15" s="14"/>
      <c r="T15" s="14" t="n">
        <v>540</v>
      </c>
      <c r="U15" s="14" t="n">
        <v>540</v>
      </c>
      <c r="V15" s="14"/>
      <c r="W15" s="14"/>
      <c r="X15" s="14"/>
      <c r="Y15" s="14"/>
      <c r="Z15" s="14" t="n">
        <v>5300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" t="n">
        <f aca="false">Z15+U15+T15+P15</f>
        <v>9621</v>
      </c>
    </row>
    <row r="16" customFormat="false" ht="15" hidden="false" customHeight="false" outlineLevel="0" collapsed="false">
      <c r="A16" s="12" t="n">
        <v>45646</v>
      </c>
      <c r="B16" s="1" t="n">
        <v>20</v>
      </c>
      <c r="C16" s="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 t="n">
        <v>4440</v>
      </c>
      <c r="Q16" s="14"/>
      <c r="R16" s="14" t="n">
        <v>3590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" t="n">
        <f aca="false">R16+P16</f>
        <v>8030</v>
      </c>
    </row>
    <row r="17" customFormat="false" ht="15" hidden="false" customHeight="false" outlineLevel="0" collapsed="false">
      <c r="A17" s="12" t="n">
        <v>45647</v>
      </c>
      <c r="B17" s="1" t="n">
        <v>21</v>
      </c>
      <c r="C17" s="0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 t="n">
        <v>2300</v>
      </c>
      <c r="Q17" s="14"/>
      <c r="R17" s="14"/>
      <c r="S17" s="14" t="n">
        <v>1800</v>
      </c>
      <c r="T17" s="14"/>
      <c r="U17" s="14" t="n">
        <v>710</v>
      </c>
      <c r="V17" s="14"/>
      <c r="W17" s="14" t="n">
        <v>1200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" t="n">
        <f aca="false">SUM(C17:AL17)</f>
        <v>6010</v>
      </c>
    </row>
    <row r="18" customFormat="false" ht="15" hidden="false" customHeight="false" outlineLevel="0" collapsed="false">
      <c r="A18" s="12" t="n">
        <v>45648</v>
      </c>
      <c r="B18" s="1" t="n">
        <v>22</v>
      </c>
      <c r="C18" s="0"/>
      <c r="D18" s="14"/>
      <c r="E18" s="14"/>
      <c r="F18" s="14"/>
      <c r="G18" s="14"/>
      <c r="H18" s="14" t="n">
        <v>40000</v>
      </c>
      <c r="I18" s="14"/>
      <c r="J18" s="14"/>
      <c r="K18" s="14"/>
      <c r="L18" s="14"/>
      <c r="M18" s="14"/>
      <c r="N18" s="14"/>
      <c r="O18" s="14"/>
      <c r="P18" s="14"/>
      <c r="Q18" s="14"/>
      <c r="R18" s="14" t="n">
        <v>2100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" t="n">
        <f aca="false">SUM(C18:AL18)</f>
        <v>42100</v>
      </c>
    </row>
    <row r="19" customFormat="false" ht="15" hidden="false" customHeight="false" outlineLevel="0" collapsed="false">
      <c r="A19" s="12" t="n">
        <v>45651</v>
      </c>
      <c r="B19" s="1" t="n">
        <v>25</v>
      </c>
      <c r="C19" s="0"/>
      <c r="D19" s="14" t="n">
        <v>108000</v>
      </c>
      <c r="E19" s="14" t="n">
        <v>120430</v>
      </c>
      <c r="F19" s="14"/>
      <c r="G19" s="14"/>
      <c r="H19" s="14" t="n">
        <v>1700</v>
      </c>
      <c r="I19" s="14" t="n">
        <v>8882</v>
      </c>
      <c r="J19" s="14"/>
      <c r="K19" s="14"/>
      <c r="L19" s="14"/>
      <c r="M19" s="14" t="n">
        <v>360000</v>
      </c>
      <c r="N19" s="14"/>
      <c r="O19" s="14"/>
      <c r="P19" s="14" t="n">
        <v>6761</v>
      </c>
      <c r="Q19" s="14"/>
      <c r="R19" s="14"/>
      <c r="S19" s="14" t="n">
        <v>800</v>
      </c>
      <c r="T19" s="14"/>
      <c r="U19" s="14" t="n">
        <v>2486</v>
      </c>
      <c r="V19" s="14"/>
      <c r="W19" s="14"/>
      <c r="X19" s="14"/>
      <c r="Y19" s="14"/>
      <c r="Z19" s="14" t="n">
        <v>4100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 t="n">
        <v>111745</v>
      </c>
      <c r="AM19" s="1" t="n">
        <f aca="false">SUM(C19:AL19)</f>
        <v>724904</v>
      </c>
    </row>
    <row r="20" customFormat="false" ht="15" hidden="false" customHeight="false" outlineLevel="0" collapsed="false">
      <c r="A20" s="12" t="n">
        <v>45652</v>
      </c>
      <c r="B20" s="1" t="n">
        <v>26</v>
      </c>
      <c r="C20" s="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 t="n">
        <v>3600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 t="n">
        <v>8420</v>
      </c>
      <c r="AM20" s="1" t="n">
        <f aca="false">SUM(C20:AL20)</f>
        <v>12020</v>
      </c>
    </row>
    <row r="21" customFormat="false" ht="15" hidden="false" customHeight="false" outlineLevel="0" collapsed="false">
      <c r="A21" s="12" t="n">
        <v>45653</v>
      </c>
      <c r="B21" s="1" t="n">
        <v>27</v>
      </c>
      <c r="C21" s="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 t="n">
        <v>10120</v>
      </c>
      <c r="AM21" s="1" t="n">
        <f aca="false">SUM(C21:AL21)</f>
        <v>10120</v>
      </c>
    </row>
    <row r="22" customFormat="false" ht="15" hidden="false" customHeight="false" outlineLevel="0" collapsed="false">
      <c r="A22" s="12" t="n">
        <v>45654</v>
      </c>
      <c r="B22" s="1" t="n">
        <v>28</v>
      </c>
      <c r="C22" s="0"/>
      <c r="D22" s="14"/>
      <c r="E22" s="14"/>
      <c r="F22" s="14"/>
      <c r="G22" s="14"/>
      <c r="H22" s="14" t="n">
        <v>58524</v>
      </c>
      <c r="I22" s="14" t="n">
        <v>30931</v>
      </c>
      <c r="J22" s="14"/>
      <c r="K22" s="14"/>
      <c r="L22" s="14"/>
      <c r="M22" s="14"/>
      <c r="N22" s="14"/>
      <c r="O22" s="14" t="n">
        <v>12570</v>
      </c>
      <c r="P22" s="14" t="n">
        <v>3600</v>
      </c>
      <c r="Q22" s="14" t="n">
        <v>1829</v>
      </c>
      <c r="R22" s="14" t="n">
        <v>54138</v>
      </c>
      <c r="S22" s="14" t="n">
        <v>1700</v>
      </c>
      <c r="T22" s="14"/>
      <c r="U22" s="14"/>
      <c r="V22" s="14"/>
      <c r="W22" s="14"/>
      <c r="X22" s="14" t="n">
        <v>2554</v>
      </c>
      <c r="Y22" s="14"/>
      <c r="Z22" s="14" t="n">
        <v>6300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" t="n">
        <f aca="false">SUM(C22:AL22)</f>
        <v>172146</v>
      </c>
    </row>
    <row r="23" customFormat="false" ht="15" hidden="false" customHeight="false" outlineLevel="0" collapsed="false">
      <c r="A23" s="12" t="n">
        <v>45656</v>
      </c>
      <c r="B23" s="1" t="n">
        <v>30</v>
      </c>
      <c r="C23" s="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 t="n">
        <v>1300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 t="n">
        <v>34000</v>
      </c>
      <c r="AL23" s="14"/>
      <c r="AM23" s="1" t="n">
        <f aca="false">SUM(C23:AL23)</f>
        <v>35300</v>
      </c>
    </row>
    <row r="24" customFormat="false" ht="15" hidden="false" customHeight="false" outlineLevel="0" collapsed="false">
      <c r="B24" s="1" t="n">
        <v>5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n">
        <v>1600</v>
      </c>
      <c r="Q24" s="14"/>
      <c r="R24" s="14" t="n">
        <v>1582</v>
      </c>
      <c r="S24" s="14"/>
      <c r="T24" s="14" t="n">
        <v>1520</v>
      </c>
      <c r="U24" s="14" t="n">
        <v>950</v>
      </c>
      <c r="V24" s="14"/>
      <c r="W24" s="14"/>
      <c r="X24" s="14"/>
      <c r="Y24" s="14"/>
      <c r="Z24" s="14" t="n">
        <v>7828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 t="n">
        <v>2000</v>
      </c>
      <c r="AM24" s="1" t="n">
        <f aca="false">SUM(C24:AL24)</f>
        <v>15480</v>
      </c>
    </row>
    <row r="25" customFormat="false" ht="15" hidden="false" customHeight="false" outlineLevel="0" collapsed="false">
      <c r="B25" s="1" t="n">
        <v>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 t="n">
        <v>4000</v>
      </c>
      <c r="P25" s="14" t="n">
        <v>5200</v>
      </c>
      <c r="Q25" s="14"/>
      <c r="R25" s="14" t="n">
        <v>700</v>
      </c>
      <c r="S25" s="14"/>
      <c r="T25" s="14"/>
      <c r="U25" s="14"/>
      <c r="V25" s="14"/>
      <c r="W25" s="14"/>
      <c r="X25" s="14"/>
      <c r="Y25" s="14"/>
      <c r="Z25" s="14" t="n">
        <v>5300</v>
      </c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" t="n">
        <f aca="false">SUM(C25:AL25)</f>
        <v>15200</v>
      </c>
    </row>
    <row r="26" customFormat="false" ht="15" hidden="false" customHeight="false" outlineLevel="0" collapsed="false">
      <c r="B26" s="1" t="n">
        <v>10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 t="n">
        <v>6080</v>
      </c>
      <c r="AM26" s="1" t="n">
        <f aca="false">SUM(C26:AL26)</f>
        <v>6080</v>
      </c>
    </row>
    <row r="27" customFormat="false" ht="15" hidden="false" customHeight="false" outlineLevel="0" collapsed="false">
      <c r="B27" s="1" t="n">
        <v>11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 t="n">
        <v>3800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 t="n">
        <v>4720</v>
      </c>
      <c r="AM27" s="1" t="n">
        <f aca="false">SUM(C27:AL27)</f>
        <v>8520</v>
      </c>
    </row>
    <row r="28" customFormat="false" ht="15" hidden="false" customHeight="false" outlineLevel="0" collapsed="false">
      <c r="B28" s="1" t="n">
        <v>12</v>
      </c>
      <c r="C28" s="14"/>
      <c r="D28" s="14"/>
      <c r="E28" s="14"/>
      <c r="F28" s="14"/>
      <c r="G28" s="14"/>
      <c r="H28" s="14" t="n">
        <v>5224</v>
      </c>
      <c r="I28" s="14"/>
      <c r="J28" s="14"/>
      <c r="K28" s="14"/>
      <c r="L28" s="14"/>
      <c r="M28" s="14" t="n">
        <v>542000</v>
      </c>
      <c r="N28" s="14"/>
      <c r="O28" s="14" t="n">
        <v>3720</v>
      </c>
      <c r="P28" s="14" t="n">
        <v>1400</v>
      </c>
      <c r="Q28" s="14"/>
      <c r="R28" s="14"/>
      <c r="S28" s="14"/>
      <c r="T28" s="14"/>
      <c r="U28" s="14" t="n">
        <v>66600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 t="n">
        <v>26280</v>
      </c>
      <c r="AM28" s="1" t="n">
        <f aca="false">SUM(C28:AL28)</f>
        <v>645224</v>
      </c>
    </row>
    <row r="29" customFormat="false" ht="15" hidden="false" customHeight="false" outlineLevel="0" collapsed="false">
      <c r="B29" s="1" t="n">
        <v>13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 t="n">
        <v>47000</v>
      </c>
      <c r="AM29" s="1" t="n">
        <f aca="false">SUM(C29:AL29)</f>
        <v>47000</v>
      </c>
    </row>
    <row r="30" customFormat="false" ht="15" hidden="false" customHeight="false" outlineLevel="0" collapsed="false">
      <c r="B30" s="1" t="n">
        <v>14</v>
      </c>
      <c r="C30" s="14"/>
      <c r="D30" s="14"/>
      <c r="E30" s="14"/>
      <c r="F30" s="14"/>
      <c r="G30" s="14"/>
      <c r="H30" s="14"/>
      <c r="I30" s="14"/>
      <c r="J30" s="14"/>
      <c r="K30" s="14" t="n">
        <v>203000</v>
      </c>
      <c r="L30" s="14"/>
      <c r="M30" s="14"/>
      <c r="N30" s="14"/>
      <c r="O30" s="14" t="n">
        <v>11200</v>
      </c>
      <c r="P30" s="14" t="n">
        <v>1300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 t="n">
        <v>18850</v>
      </c>
      <c r="AM30" s="1" t="n">
        <f aca="false">SUM(C30:AL30)</f>
        <v>234350</v>
      </c>
    </row>
    <row r="31" customFormat="false" ht="15" hidden="false" customHeight="false" outlineLevel="0" collapsed="false">
      <c r="B31" s="1" t="n">
        <v>15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 t="n">
        <v>6700</v>
      </c>
      <c r="P31" s="14" t="n">
        <v>3151</v>
      </c>
      <c r="Q31" s="14" t="n">
        <v>5180</v>
      </c>
      <c r="R31" s="14" t="n">
        <v>1958</v>
      </c>
      <c r="S31" s="14"/>
      <c r="T31" s="14"/>
      <c r="U31" s="14" t="n">
        <v>2190</v>
      </c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 t="n">
        <v>10975</v>
      </c>
      <c r="AM31" s="1" t="n">
        <f aca="false">SUM(C31:AL31)</f>
        <v>30154</v>
      </c>
    </row>
    <row r="32" customFormat="false" ht="15" hidden="false" customHeight="false" outlineLevel="0" collapsed="false">
      <c r="B32" s="1" t="n">
        <v>16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 t="n">
        <v>10900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 t="n">
        <v>60125</v>
      </c>
      <c r="AM32" s="1" t="n">
        <f aca="false">SUM(C32:AL32)</f>
        <v>71025</v>
      </c>
    </row>
    <row r="33" customFormat="false" ht="15" hidden="false" customHeight="false" outlineLevel="0" collapsed="false">
      <c r="B33" s="1" t="n">
        <v>17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 t="n">
        <v>3350</v>
      </c>
      <c r="P33" s="14" t="n">
        <v>3499</v>
      </c>
      <c r="Q33" s="14"/>
      <c r="R33" s="14" t="n">
        <v>900</v>
      </c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 t="n">
        <v>53120</v>
      </c>
      <c r="AM33" s="1" t="n">
        <f aca="false">SUM(C33:AL33)</f>
        <v>60869</v>
      </c>
    </row>
    <row r="34" customFormat="false" ht="15" hidden="false" customHeight="false" outlineLevel="0" collapsed="false">
      <c r="B34" s="1" t="n">
        <v>18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 t="n">
        <v>1156</v>
      </c>
      <c r="V34" s="14"/>
      <c r="W34" s="14"/>
      <c r="X34" s="14" t="n">
        <v>9246</v>
      </c>
      <c r="Y34" s="14"/>
      <c r="Z34" s="14" t="n">
        <v>3970</v>
      </c>
      <c r="AA34" s="14" t="n">
        <v>1874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 t="n">
        <v>5435</v>
      </c>
      <c r="AM34" s="1" t="n">
        <f aca="false">SUM(C34:AL34)</f>
        <v>21681</v>
      </c>
    </row>
    <row r="35" customFormat="false" ht="15" hidden="false" customHeight="false" outlineLevel="0" collapsed="false">
      <c r="B35" s="1" t="n">
        <v>19</v>
      </c>
      <c r="C35" s="14"/>
      <c r="D35" s="14"/>
      <c r="E35" s="14"/>
      <c r="F35" s="14"/>
      <c r="G35" s="14"/>
      <c r="H35" s="14" t="n">
        <v>36000</v>
      </c>
      <c r="I35" s="14" t="n">
        <v>28300</v>
      </c>
      <c r="J35" s="14"/>
      <c r="K35" s="14"/>
      <c r="L35" s="14"/>
      <c r="M35" s="14"/>
      <c r="N35" s="14"/>
      <c r="O35" s="14"/>
      <c r="P35" s="14" t="n">
        <v>1169</v>
      </c>
      <c r="Q35" s="14"/>
      <c r="R35" s="14"/>
      <c r="S35" s="14" t="n">
        <v>5700</v>
      </c>
      <c r="T35" s="14"/>
      <c r="U35" s="14" t="n">
        <v>5800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 t="n">
        <v>14385</v>
      </c>
      <c r="AM35" s="1" t="n">
        <f aca="false">SUM(C35:AL35)</f>
        <v>91354</v>
      </c>
    </row>
    <row r="36" customFormat="false" ht="15" hidden="false" customHeight="false" outlineLevel="0" collapsed="false">
      <c r="B36" s="1" t="n">
        <v>20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 t="n">
        <v>8077</v>
      </c>
      <c r="Q36" s="14"/>
      <c r="R36" s="14" t="n">
        <v>740</v>
      </c>
      <c r="S36" s="14"/>
      <c r="T36" s="14"/>
      <c r="U36" s="14"/>
      <c r="V36" s="14"/>
      <c r="W36" s="14"/>
      <c r="X36" s="14"/>
      <c r="Y36" s="14"/>
      <c r="Z36" s="14" t="n">
        <v>10723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 t="n">
        <v>7925</v>
      </c>
      <c r="AM36" s="1" t="n">
        <f aca="false">SUM(C36:AL36)</f>
        <v>27465</v>
      </c>
    </row>
    <row r="37" customFormat="false" ht="15" hidden="false" customHeight="false" outlineLevel="0" collapsed="false">
      <c r="B37" s="1" t="n">
        <v>22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 t="n">
        <v>11660</v>
      </c>
      <c r="AM37" s="1" t="n">
        <f aca="false">SUM(C37:AL37)</f>
        <v>11660</v>
      </c>
    </row>
    <row r="38" customFormat="false" ht="15" hidden="false" customHeight="false" outlineLevel="0" collapsed="false">
      <c r="B38" s="1" t="n">
        <v>23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 t="n">
        <v>2800</v>
      </c>
      <c r="Q38" s="14"/>
      <c r="R38" s="14" t="n">
        <v>3120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 t="n">
        <v>15370</v>
      </c>
      <c r="AM38" s="1" t="n">
        <f aca="false">SUM(C38:AL38)</f>
        <v>21290</v>
      </c>
    </row>
    <row r="39" customFormat="false" ht="15" hidden="false" customHeight="false" outlineLevel="0" collapsed="false">
      <c r="B39" s="1" t="n">
        <v>24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 t="n">
        <v>14190</v>
      </c>
      <c r="AM39" s="1" t="n">
        <f aca="false">SUM(C39:AL39)</f>
        <v>14190</v>
      </c>
    </row>
    <row r="40" customFormat="false" ht="15" hidden="false" customHeight="false" outlineLevel="0" collapsed="false">
      <c r="B40" s="1" t="n">
        <v>25</v>
      </c>
      <c r="C40" s="14"/>
      <c r="D40" s="14"/>
      <c r="E40" s="14"/>
      <c r="F40" s="14"/>
      <c r="G40" s="14"/>
      <c r="H40" s="14"/>
      <c r="I40" s="14" t="n">
        <v>1350</v>
      </c>
      <c r="J40" s="14"/>
      <c r="K40" s="14"/>
      <c r="L40" s="14"/>
      <c r="M40" s="14"/>
      <c r="N40" s="14"/>
      <c r="O40" s="14" t="n">
        <v>3142</v>
      </c>
      <c r="P40" s="14" t="n">
        <v>3500</v>
      </c>
      <c r="Q40" s="14" t="n">
        <v>2740</v>
      </c>
      <c r="R40" s="14"/>
      <c r="S40" s="14" t="n">
        <v>800</v>
      </c>
      <c r="T40" s="14"/>
      <c r="U40" s="14"/>
      <c r="V40" s="14"/>
      <c r="W40" s="14"/>
      <c r="X40" s="14"/>
      <c r="Y40" s="14" t="n">
        <v>8476</v>
      </c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 t="n">
        <v>11720</v>
      </c>
      <c r="AM40" s="1" t="n">
        <f aca="false">SUM(C40:AL40)</f>
        <v>31728</v>
      </c>
    </row>
    <row r="41" customFormat="false" ht="15" hidden="false" customHeight="false" outlineLevel="0" collapsed="false">
      <c r="B41" s="1" t="n">
        <v>26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 t="n">
        <v>4800</v>
      </c>
      <c r="S41" s="14"/>
      <c r="T41" s="14"/>
      <c r="U41" s="14"/>
      <c r="V41" s="14"/>
      <c r="W41" s="14"/>
      <c r="X41" s="14"/>
      <c r="Y41" s="14"/>
      <c r="Z41" s="14" t="n">
        <v>26000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 t="n">
        <v>18000</v>
      </c>
      <c r="AM41" s="1" t="n">
        <f aca="false">SUM(C41:AL41)</f>
        <v>48800</v>
      </c>
    </row>
    <row r="42" customFormat="false" ht="15" hidden="false" customHeight="false" outlineLevel="0" collapsed="false">
      <c r="B42" s="1" t="n">
        <v>27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 t="n">
        <v>2800</v>
      </c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 t="n">
        <v>19655</v>
      </c>
      <c r="AM42" s="1" t="n">
        <f aca="false">SUM(C42:AL42)</f>
        <v>22455</v>
      </c>
    </row>
    <row r="43" customFormat="false" ht="15" hidden="false" customHeight="false" outlineLevel="0" collapsed="false">
      <c r="B43" s="1" t="n">
        <v>28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 t="n">
        <v>966</v>
      </c>
      <c r="R43" s="14" t="n">
        <v>450</v>
      </c>
      <c r="S43" s="14"/>
      <c r="T43" s="14"/>
      <c r="U43" s="14"/>
      <c r="V43" s="14"/>
      <c r="W43" s="14"/>
      <c r="X43" s="14"/>
      <c r="Y43" s="14"/>
      <c r="Z43" s="14" t="n">
        <v>3400</v>
      </c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 t="n">
        <v>10755</v>
      </c>
      <c r="AM43" s="1" t="n">
        <f aca="false">SUM(C43:AL43)</f>
        <v>15571</v>
      </c>
    </row>
    <row r="44" customFormat="false" ht="15" hidden="false" customHeight="false" outlineLevel="0" collapsed="false">
      <c r="B44" s="1" t="n">
        <v>29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 t="n">
        <v>12320</v>
      </c>
      <c r="P44" s="14" t="n">
        <v>13863</v>
      </c>
      <c r="Q44" s="14"/>
      <c r="R44" s="14" t="n">
        <v>32379</v>
      </c>
      <c r="S44" s="14" t="n">
        <v>500</v>
      </c>
      <c r="T44" s="14"/>
      <c r="U44" s="14"/>
      <c r="V44" s="14"/>
      <c r="W44" s="14"/>
      <c r="X44" s="14"/>
      <c r="Y44" s="14"/>
      <c r="Z44" s="14" t="n">
        <v>242</v>
      </c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 t="n">
        <v>13220</v>
      </c>
      <c r="AM44" s="1" t="n">
        <f aca="false">SUM(C44:AL44)</f>
        <v>72524</v>
      </c>
    </row>
    <row r="45" customFormat="false" ht="15" hidden="false" customHeight="false" outlineLevel="0" collapsed="false">
      <c r="B45" s="1" t="n">
        <v>30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 t="n">
        <v>11000</v>
      </c>
      <c r="AM45" s="1" t="n">
        <f aca="false">SUM(C45:AL45)</f>
        <v>11000</v>
      </c>
    </row>
    <row r="46" customFormat="false" ht="15" hidden="false" customHeight="false" outlineLevel="0" collapsed="false">
      <c r="B46" s="1" t="n">
        <v>31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 t="n">
        <v>1839</v>
      </c>
      <c r="P46" s="14" t="n">
        <v>4046</v>
      </c>
      <c r="Q46" s="14"/>
      <c r="R46" s="14"/>
      <c r="S46" s="14"/>
      <c r="T46" s="14"/>
      <c r="U46" s="14"/>
      <c r="V46" s="14"/>
      <c r="W46" s="14"/>
      <c r="X46" s="14"/>
      <c r="Y46" s="14"/>
      <c r="Z46" s="14" t="n">
        <v>19190</v>
      </c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 t="n">
        <v>23300</v>
      </c>
      <c r="AM46" s="1" t="n">
        <f aca="false">SUM(C46:AL46)</f>
        <v>48375</v>
      </c>
    </row>
    <row r="47" customFormat="false" ht="15" hidden="false" customHeight="false" outlineLevel="0" collapsed="false">
      <c r="B47" s="1" t="n">
        <v>1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 t="n">
        <v>10970</v>
      </c>
      <c r="AM47" s="1" t="n">
        <f aca="false">SUM(C47:AL47)</f>
        <v>10970</v>
      </c>
    </row>
    <row r="48" customFormat="false" ht="15" hidden="false" customHeight="false" outlineLevel="0" collapsed="false">
      <c r="B48" s="1" t="n">
        <v>2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 t="n">
        <v>5787</v>
      </c>
      <c r="Q48" s="14" t="n">
        <v>7082</v>
      </c>
      <c r="R48" s="14" t="n">
        <v>27767</v>
      </c>
      <c r="S48" s="14"/>
      <c r="T48" s="14"/>
      <c r="U48" s="14"/>
      <c r="V48" s="14"/>
      <c r="W48" s="14"/>
      <c r="X48" s="14"/>
      <c r="Y48" s="14"/>
      <c r="Z48" s="14" t="n">
        <v>3500</v>
      </c>
      <c r="AA48" s="14" t="n">
        <v>1872</v>
      </c>
      <c r="AB48" s="14" t="n">
        <v>1860</v>
      </c>
      <c r="AC48" s="14"/>
      <c r="AD48" s="14"/>
      <c r="AE48" s="14"/>
      <c r="AF48" s="14"/>
      <c r="AG48" s="14"/>
      <c r="AH48" s="14"/>
      <c r="AI48" s="14"/>
      <c r="AJ48" s="14"/>
      <c r="AK48" s="14"/>
      <c r="AL48" s="14" t="n">
        <v>10075</v>
      </c>
      <c r="AM48" s="1" t="n">
        <f aca="false">SUM(C48:AL48)</f>
        <v>57943</v>
      </c>
    </row>
    <row r="49" customFormat="false" ht="15" hidden="false" customHeight="false" outlineLevel="0" collapsed="false">
      <c r="B49" s="1" t="n">
        <v>3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 t="n">
        <v>1800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 t="n">
        <v>10980</v>
      </c>
      <c r="AM49" s="1" t="n">
        <f aca="false">SUM(C49:AL49)</f>
        <v>12780</v>
      </c>
    </row>
    <row r="50" customFormat="false" ht="15" hidden="false" customHeight="false" outlineLevel="0" collapsed="false">
      <c r="B50" s="1" t="n">
        <v>4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 t="n">
        <v>3480</v>
      </c>
      <c r="Q50" s="14"/>
      <c r="R50" s="14" t="n">
        <v>600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 t="n">
        <v>180000</v>
      </c>
      <c r="AL50" s="14"/>
      <c r="AM50" s="1" t="n">
        <f aca="false">SUM(C50:AL50)</f>
        <v>184080</v>
      </c>
    </row>
    <row r="51" customFormat="false" ht="15" hidden="false" customHeight="false" outlineLevel="0" collapsed="false">
      <c r="B51" s="1" t="n">
        <v>5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 t="n">
        <v>8000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 t="n">
        <v>9940</v>
      </c>
      <c r="AM51" s="1" t="n">
        <f aca="false">SUM(C51:AL51)</f>
        <v>17940</v>
      </c>
    </row>
    <row r="52" customFormat="false" ht="15" hidden="false" customHeight="false" outlineLevel="0" collapsed="false">
      <c r="B52" s="1" t="n">
        <v>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 t="n">
        <v>10476</v>
      </c>
      <c r="Q52" s="14"/>
      <c r="R52" s="14" t="n">
        <v>1040</v>
      </c>
      <c r="S52" s="14"/>
      <c r="T52" s="14" t="n">
        <v>350</v>
      </c>
      <c r="U52" s="14" t="n">
        <v>8607</v>
      </c>
      <c r="V52" s="14"/>
      <c r="W52" s="14"/>
      <c r="X52" s="14"/>
      <c r="Y52" s="14"/>
      <c r="Z52" s="14" t="n">
        <v>4438</v>
      </c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 t="n">
        <v>16200</v>
      </c>
      <c r="AM52" s="1" t="n">
        <f aca="false">SUM(C52:AL52)</f>
        <v>41111</v>
      </c>
      <c r="AN52" s="1" t="n">
        <v>39221</v>
      </c>
    </row>
    <row r="53" customFormat="false" ht="15" hidden="false" customHeight="false" outlineLevel="0" collapsed="false">
      <c r="B53" s="1" t="n">
        <v>7</v>
      </c>
      <c r="C53" s="14"/>
      <c r="D53" s="14"/>
      <c r="E53" s="14"/>
      <c r="F53" s="14"/>
      <c r="G53" s="14"/>
      <c r="H53" s="14"/>
      <c r="I53" s="14"/>
      <c r="J53" s="14"/>
      <c r="K53" s="14"/>
      <c r="L53" s="14" t="n">
        <v>315000</v>
      </c>
      <c r="M53" s="14"/>
      <c r="N53" s="14"/>
      <c r="O53" s="14"/>
      <c r="P53" s="14"/>
      <c r="Q53" s="14"/>
      <c r="R53" s="14" t="n">
        <v>200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 t="n">
        <v>485330</v>
      </c>
      <c r="AM53" s="1" t="n">
        <f aca="false">SUM(C53:AL53)</f>
        <v>800530</v>
      </c>
    </row>
    <row r="54" customFormat="false" ht="15" hidden="false" customHeight="false" outlineLevel="0" collapsed="false">
      <c r="B54" s="1" t="n">
        <v>8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 t="n">
        <v>11200</v>
      </c>
      <c r="P54" s="14"/>
      <c r="Q54" s="14"/>
      <c r="R54" s="14"/>
      <c r="S54" s="14"/>
      <c r="T54" s="14"/>
      <c r="U54" s="14" t="n">
        <v>500</v>
      </c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 t="n">
        <v>12915</v>
      </c>
      <c r="AM54" s="1" t="n">
        <f aca="false">SUM(C54:AL54)</f>
        <v>24615</v>
      </c>
    </row>
    <row r="55" customFormat="false" ht="15" hidden="false" customHeight="false" outlineLevel="0" collapsed="false">
      <c r="B55" s="1" t="n">
        <v>9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 t="n">
        <v>3800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 t="n">
        <v>98000</v>
      </c>
      <c r="AH55" s="14"/>
      <c r="AI55" s="14"/>
      <c r="AJ55" s="14"/>
      <c r="AK55" s="14"/>
      <c r="AL55" s="14"/>
      <c r="AM55" s="1" t="n">
        <f aca="false">SUM(C55:AL55)</f>
        <v>101800</v>
      </c>
    </row>
    <row r="56" customFormat="false" ht="15" hidden="false" customHeight="false" outlineLevel="0" collapsed="false">
      <c r="B56" s="1" t="n">
        <v>21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 t="n">
        <v>17600</v>
      </c>
      <c r="P56" s="14" t="n">
        <v>45110</v>
      </c>
      <c r="Q56" s="14"/>
      <c r="R56" s="14" t="n">
        <v>10295</v>
      </c>
      <c r="S56" s="14" t="n">
        <v>24450</v>
      </c>
      <c r="T56" s="14" t="n">
        <v>540</v>
      </c>
      <c r="U56" s="14" t="n">
        <v>27947</v>
      </c>
      <c r="V56" s="14"/>
      <c r="W56" s="14"/>
      <c r="X56" s="14"/>
      <c r="Y56" s="14"/>
      <c r="Z56" s="14"/>
      <c r="AA56" s="14"/>
      <c r="AB56" s="14" t="n">
        <v>9300</v>
      </c>
      <c r="AC56" s="14"/>
      <c r="AD56" s="14"/>
      <c r="AE56" s="14"/>
      <c r="AF56" s="14"/>
      <c r="AG56" s="14"/>
      <c r="AH56" s="14"/>
      <c r="AI56" s="14"/>
      <c r="AJ56" s="14"/>
      <c r="AK56" s="14"/>
      <c r="AL56" s="14" t="n">
        <v>118990</v>
      </c>
      <c r="AM56" s="1" t="n">
        <f aca="false">SUM(C56:AL56)</f>
        <v>254232</v>
      </c>
    </row>
    <row r="57" customFormat="false" ht="15" hidden="false" customHeight="false" outlineLevel="0" collapsed="false">
      <c r="B57" s="1" t="n">
        <v>4</v>
      </c>
      <c r="C57" s="14"/>
      <c r="D57" s="14"/>
      <c r="E57" s="14"/>
      <c r="F57" s="14"/>
      <c r="G57" s="14"/>
      <c r="H57" s="14" t="n">
        <v>10191</v>
      </c>
      <c r="I57" s="14"/>
      <c r="J57" s="14"/>
      <c r="K57" s="14"/>
      <c r="L57" s="14"/>
      <c r="M57" s="14"/>
      <c r="N57" s="14"/>
      <c r="O57" s="14" t="n">
        <v>14000</v>
      </c>
      <c r="P57" s="14" t="n">
        <v>25431</v>
      </c>
      <c r="Q57" s="14"/>
      <c r="R57" s="14" t="n">
        <v>4604</v>
      </c>
      <c r="S57" s="14"/>
      <c r="T57" s="14" t="n">
        <v>1803</v>
      </c>
      <c r="U57" s="14" t="n">
        <v>49971</v>
      </c>
      <c r="V57" s="14"/>
      <c r="W57" s="14"/>
      <c r="X57" s="14"/>
      <c r="Y57" s="14"/>
      <c r="Z57" s="14" t="n">
        <v>1000</v>
      </c>
      <c r="AA57" s="14" t="n">
        <v>1870</v>
      </c>
      <c r="AB57" s="14" t="n">
        <v>13800</v>
      </c>
      <c r="AC57" s="14"/>
      <c r="AD57" s="14"/>
      <c r="AE57" s="14"/>
      <c r="AF57" s="14"/>
      <c r="AG57" s="14"/>
      <c r="AH57" s="14"/>
      <c r="AI57" s="14"/>
      <c r="AJ57" s="14"/>
      <c r="AK57" s="14"/>
      <c r="AL57" s="14" t="n">
        <v>112397</v>
      </c>
      <c r="AM57" s="1" t="n">
        <f aca="false">SUM(C57:AL57)</f>
        <v>235067</v>
      </c>
    </row>
    <row r="58" customFormat="false" ht="15" hidden="false" customHeight="false" outlineLevel="0" collapsed="false">
      <c r="B58" s="1" t="n">
        <v>5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 t="n">
        <v>11950</v>
      </c>
      <c r="AM58" s="1" t="n">
        <f aca="false">SUM(C58:AL58)</f>
        <v>11950</v>
      </c>
    </row>
    <row r="59" customFormat="false" ht="15" hidden="false" customHeight="false" outlineLevel="0" collapsed="false">
      <c r="B59" s="1" t="n">
        <v>6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 t="n">
        <v>5039</v>
      </c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 t="n">
        <v>27400</v>
      </c>
      <c r="AC59" s="14"/>
      <c r="AD59" s="14"/>
      <c r="AE59" s="14"/>
      <c r="AF59" s="14"/>
      <c r="AG59" s="14"/>
      <c r="AH59" s="14"/>
      <c r="AI59" s="14"/>
      <c r="AJ59" s="14"/>
      <c r="AK59" s="14"/>
      <c r="AL59" s="14" t="n">
        <v>3650</v>
      </c>
      <c r="AM59" s="1" t="n">
        <f aca="false">SUM(C59:AL59)</f>
        <v>36089</v>
      </c>
    </row>
    <row r="60" customFormat="false" ht="15" hidden="false" customHeight="false" outlineLevel="0" collapsed="false">
      <c r="B60" s="1" t="n">
        <v>7</v>
      </c>
      <c r="C60" s="14"/>
      <c r="D60" s="14"/>
      <c r="E60" s="14"/>
      <c r="F60" s="14"/>
      <c r="G60" s="14"/>
      <c r="H60" s="14" t="n">
        <v>30000</v>
      </c>
      <c r="I60" s="14" t="n">
        <v>38700</v>
      </c>
      <c r="J60" s="14"/>
      <c r="K60" s="14"/>
      <c r="L60" s="14"/>
      <c r="M60" s="14"/>
      <c r="N60" s="14"/>
      <c r="O60" s="14" t="n">
        <v>16800</v>
      </c>
      <c r="P60" s="14" t="n">
        <v>4500</v>
      </c>
      <c r="Q60" s="14"/>
      <c r="R60" s="14"/>
      <c r="S60" s="14"/>
      <c r="T60" s="14"/>
      <c r="U60" s="14" t="n">
        <v>3840</v>
      </c>
      <c r="V60" s="14"/>
      <c r="W60" s="14"/>
      <c r="X60" s="14"/>
      <c r="Y60" s="14"/>
      <c r="Z60" s="14" t="n">
        <v>27324</v>
      </c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 t="n">
        <v>38300</v>
      </c>
      <c r="AM60" s="1" t="n">
        <f aca="false">SUM(C60:AL60)</f>
        <v>159464</v>
      </c>
    </row>
    <row r="61" customFormat="false" ht="15" hidden="false" customHeight="false" outlineLevel="0" collapsed="false">
      <c r="B61" s="1" t="n">
        <v>8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 t="n">
        <v>280000</v>
      </c>
      <c r="AL61" s="14" t="n">
        <v>15500</v>
      </c>
      <c r="AM61" s="1" t="n">
        <f aca="false">SUM(C61:AL61)</f>
        <v>295500</v>
      </c>
    </row>
    <row r="62" customFormat="false" ht="15" hidden="false" customHeight="false" outlineLevel="0" collapsed="false">
      <c r="B62" s="1" t="n">
        <v>9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 t="n">
        <v>5740</v>
      </c>
      <c r="Q62" s="14"/>
      <c r="R62" s="14" t="n">
        <v>3588</v>
      </c>
      <c r="S62" s="14"/>
      <c r="T62" s="14"/>
      <c r="U62" s="14" t="n">
        <v>450</v>
      </c>
      <c r="V62" s="14"/>
      <c r="W62" s="14"/>
      <c r="X62" s="14"/>
      <c r="Y62" s="14"/>
      <c r="Z62" s="14" t="n">
        <v>780</v>
      </c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 t="n">
        <v>6000</v>
      </c>
      <c r="AM62" s="1" t="n">
        <f aca="false">SUM(C62:AL62)</f>
        <v>16558</v>
      </c>
    </row>
    <row r="63" customFormat="false" ht="15" hidden="false" customHeight="false" outlineLevel="0" collapsed="false">
      <c r="B63" s="1" t="n">
        <v>10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 t="n">
        <v>417</v>
      </c>
      <c r="V63" s="14"/>
      <c r="W63" s="14"/>
      <c r="X63" s="14"/>
      <c r="Y63" s="14"/>
      <c r="Z63" s="14" t="n">
        <v>2100</v>
      </c>
      <c r="AA63" s="14" t="n">
        <v>1600</v>
      </c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 t="n">
        <v>7180</v>
      </c>
      <c r="AM63" s="1" t="n">
        <f aca="false">SUM(C63:AL63)</f>
        <v>11297</v>
      </c>
    </row>
    <row r="64" customFormat="false" ht="15" hidden="false" customHeight="false" outlineLevel="0" collapsed="false">
      <c r="B64" s="1" t="n">
        <v>11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 t="n">
        <v>10400</v>
      </c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 t="n">
        <v>4600</v>
      </c>
      <c r="AM64" s="1" t="n">
        <f aca="false">SUM(C64:AL64)</f>
        <v>15000</v>
      </c>
    </row>
    <row r="65" customFormat="false" ht="15" hidden="false" customHeight="false" outlineLevel="0" collapsed="false">
      <c r="B65" s="1" t="n">
        <v>12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 t="n">
        <v>15120</v>
      </c>
      <c r="P65" s="14" t="n">
        <v>2600</v>
      </c>
      <c r="Q65" s="14" t="n">
        <v>3800</v>
      </c>
      <c r="R65" s="14"/>
      <c r="S65" s="14" t="n">
        <v>20511</v>
      </c>
      <c r="T65" s="14"/>
      <c r="U65" s="14" t="n">
        <v>64800</v>
      </c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 t="n">
        <v>7200</v>
      </c>
      <c r="AM65" s="1" t="n">
        <f aca="false">SUM(C65:AL65)</f>
        <v>114031</v>
      </c>
    </row>
    <row r="66" customFormat="false" ht="15" hidden="false" customHeight="false" outlineLevel="0" collapsed="false">
      <c r="B66" s="1" t="n">
        <v>21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 t="n">
        <v>17167</v>
      </c>
      <c r="Q66" s="14" t="n">
        <v>10857</v>
      </c>
      <c r="R66" s="14" t="n">
        <v>9905</v>
      </c>
      <c r="S66" s="14"/>
      <c r="T66" s="14"/>
      <c r="U66" s="14"/>
      <c r="V66" s="14"/>
      <c r="W66" s="14"/>
      <c r="X66" s="14"/>
      <c r="Y66" s="14" t="n">
        <v>6474</v>
      </c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 t="n">
        <v>107505</v>
      </c>
      <c r="AM66" s="1" t="n">
        <f aca="false">SUM(C66:AL66)</f>
        <v>151908</v>
      </c>
    </row>
    <row r="67" customFormat="false" ht="15" hidden="false" customHeight="false" outlineLevel="0" collapsed="false">
      <c r="B67" s="1" t="n">
        <v>31</v>
      </c>
      <c r="C67" s="14" t="n">
        <v>5400</v>
      </c>
      <c r="D67" s="14" t="n">
        <v>48000</v>
      </c>
      <c r="E67" s="14" t="n">
        <v>48000</v>
      </c>
      <c r="F67" s="14"/>
      <c r="G67" s="14"/>
      <c r="H67" s="14" t="n">
        <v>45430</v>
      </c>
      <c r="I67" s="14" t="n">
        <v>55100</v>
      </c>
      <c r="J67" s="14"/>
      <c r="K67" s="14" t="n">
        <v>18370</v>
      </c>
      <c r="L67" s="14"/>
      <c r="M67" s="14"/>
      <c r="N67" s="14"/>
      <c r="O67" s="14"/>
      <c r="P67" s="14" t="n">
        <v>16521</v>
      </c>
      <c r="Q67" s="14" t="n">
        <v>1800</v>
      </c>
      <c r="R67" s="14" t="n">
        <v>1622</v>
      </c>
      <c r="S67" s="14"/>
      <c r="T67" s="14"/>
      <c r="U67" s="14" t="n">
        <v>2979</v>
      </c>
      <c r="V67" s="14"/>
      <c r="W67" s="14"/>
      <c r="X67" s="14"/>
      <c r="Y67" s="14" t="n">
        <v>7622</v>
      </c>
      <c r="Z67" s="14" t="n">
        <v>24300</v>
      </c>
      <c r="AA67" s="14"/>
      <c r="AB67" s="14" t="n">
        <v>32500</v>
      </c>
      <c r="AC67" s="14"/>
      <c r="AD67" s="14"/>
      <c r="AE67" s="14"/>
      <c r="AF67" s="14"/>
      <c r="AG67" s="14"/>
      <c r="AH67" s="14"/>
      <c r="AI67" s="14"/>
      <c r="AJ67" s="14"/>
      <c r="AK67" s="14" t="n">
        <v>295000</v>
      </c>
      <c r="AL67" s="14" t="n">
        <v>140975</v>
      </c>
      <c r="AM67" s="1" t="n">
        <f aca="false">SUM(C67:AL67)</f>
        <v>743619</v>
      </c>
    </row>
    <row r="68" customFormat="false" ht="15" hidden="false" customHeight="false" outlineLevel="0" collapsed="false">
      <c r="B68" s="1" t="n">
        <v>4</v>
      </c>
      <c r="C68" s="14"/>
      <c r="D68" s="14"/>
      <c r="E68" s="14"/>
      <c r="F68" s="14"/>
      <c r="G68" s="14"/>
      <c r="H68" s="14" t="n">
        <v>2128</v>
      </c>
      <c r="I68" s="14" t="n">
        <v>500</v>
      </c>
      <c r="J68" s="14"/>
      <c r="K68" s="14"/>
      <c r="L68" s="14"/>
      <c r="M68" s="14"/>
      <c r="N68" s="14"/>
      <c r="O68" s="14"/>
      <c r="P68" s="14" t="n">
        <v>8233</v>
      </c>
      <c r="Q68" s="14"/>
      <c r="R68" s="14" t="n">
        <v>10858</v>
      </c>
      <c r="S68" s="14" t="n">
        <v>35785</v>
      </c>
      <c r="T68" s="14" t="n">
        <v>4800</v>
      </c>
      <c r="U68" s="14"/>
      <c r="V68" s="14" t="n">
        <v>3487</v>
      </c>
      <c r="W68" s="14"/>
      <c r="X68" s="14"/>
      <c r="Y68" s="14"/>
      <c r="Z68" s="14" t="n">
        <v>860</v>
      </c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 t="n">
        <v>69675</v>
      </c>
      <c r="AM68" s="1" t="n">
        <f aca="false">SUM(C68:AL68)</f>
        <v>136326</v>
      </c>
    </row>
    <row r="69" customFormat="false" ht="15" hidden="false" customHeight="false" outlineLevel="0" collapsed="false">
      <c r="B69" s="1" t="n">
        <v>6</v>
      </c>
      <c r="C69" s="14"/>
      <c r="D69" s="14"/>
      <c r="E69" s="14"/>
      <c r="F69" s="14"/>
      <c r="G69" s="14"/>
      <c r="H69" s="14"/>
      <c r="I69" s="14" t="n">
        <v>500</v>
      </c>
      <c r="J69" s="14"/>
      <c r="K69" s="14"/>
      <c r="L69" s="14"/>
      <c r="M69" s="14"/>
      <c r="N69" s="14"/>
      <c r="O69" s="14"/>
      <c r="P69" s="14" t="n">
        <v>6958</v>
      </c>
      <c r="Q69" s="14" t="n">
        <v>587</v>
      </c>
      <c r="R69" s="14"/>
      <c r="S69" s="14" t="n">
        <v>14628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 t="n">
        <v>105400</v>
      </c>
      <c r="AM69" s="1" t="n">
        <f aca="false">SUM(C69:AL69)</f>
        <v>128073</v>
      </c>
    </row>
    <row r="70" customFormat="false" ht="15" hidden="false" customHeight="false" outlineLevel="0" collapsed="false">
      <c r="B70" s="1" t="n">
        <v>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 t="n">
        <v>925</v>
      </c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 t="n">
        <v>28470</v>
      </c>
      <c r="AM70" s="1" t="n">
        <f aca="false">SUM(C70:AL70)</f>
        <v>29395</v>
      </c>
    </row>
    <row r="71" customFormat="false" ht="15" hidden="false" customHeight="false" outlineLevel="0" collapsed="false">
      <c r="B71" s="1" t="n">
        <v>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 t="n">
        <v>36283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 t="n">
        <v>14500</v>
      </c>
      <c r="AM71" s="1" t="n">
        <f aca="false">SUM(C71:AL71)</f>
        <v>50783</v>
      </c>
    </row>
    <row r="72" customFormat="false" ht="15" hidden="false" customHeight="false" outlineLevel="0" collapsed="false">
      <c r="B72" s="1" t="n">
        <v>9</v>
      </c>
      <c r="C72" s="14"/>
      <c r="D72" s="14"/>
      <c r="E72" s="14"/>
      <c r="F72" s="14"/>
      <c r="G72" s="14"/>
      <c r="H72" s="14"/>
      <c r="I72" s="14" t="n">
        <v>6285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 t="n">
        <v>1700</v>
      </c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 t="n">
        <v>112000</v>
      </c>
      <c r="AH72" s="14"/>
      <c r="AI72" s="14"/>
      <c r="AJ72" s="14"/>
      <c r="AK72" s="14"/>
      <c r="AL72" s="14" t="n">
        <v>18970</v>
      </c>
      <c r="AM72" s="1" t="n">
        <f aca="false">SUM(C72:AL72)</f>
        <v>138955</v>
      </c>
    </row>
    <row r="73" customFormat="false" ht="15" hidden="false" customHeight="false" outlineLevel="0" collapsed="false">
      <c r="B73" s="1" t="n">
        <v>10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 t="n">
        <v>4500</v>
      </c>
      <c r="Q73" s="14"/>
      <c r="R73" s="14" t="n">
        <v>280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 t="n">
        <v>20819</v>
      </c>
      <c r="AM73" s="1" t="n">
        <f aca="false">SUM(C73:AL73)</f>
        <v>25599</v>
      </c>
    </row>
    <row r="74" customFormat="false" ht="15" hidden="false" customHeight="false" outlineLevel="0" collapsed="false">
      <c r="B74" s="1" t="n">
        <v>11</v>
      </c>
      <c r="C74" s="14"/>
      <c r="D74" s="14"/>
      <c r="E74" s="14"/>
      <c r="F74" s="14"/>
      <c r="G74" s="14"/>
      <c r="H74" s="14" t="n">
        <v>1000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 t="n">
        <v>12000</v>
      </c>
      <c r="AF74" s="14"/>
      <c r="AG74" s="14"/>
      <c r="AH74" s="14"/>
      <c r="AI74" s="14"/>
      <c r="AJ74" s="14"/>
      <c r="AK74" s="14"/>
      <c r="AL74" s="14" t="n">
        <v>22270</v>
      </c>
      <c r="AM74" s="1" t="n">
        <f aca="false">SUM(C74:AL74)</f>
        <v>35270</v>
      </c>
    </row>
    <row r="75" customFormat="false" ht="15" hidden="false" customHeight="false" outlineLevel="0" collapsed="false">
      <c r="B75" s="1" t="n">
        <v>12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 t="n">
        <v>7257</v>
      </c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 t="n">
        <v>49409</v>
      </c>
      <c r="AM75" s="1" t="n">
        <f aca="false">SUM(C75:AL75)</f>
        <v>56666</v>
      </c>
    </row>
    <row r="76" customFormat="false" ht="15" hidden="false" customHeight="false" outlineLevel="0" collapsed="false">
      <c r="B76" s="1" t="n">
        <v>13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 t="n">
        <v>22880</v>
      </c>
      <c r="AM76" s="1" t="n">
        <f aca="false">SUM(C76:AL76)</f>
        <v>22880</v>
      </c>
    </row>
    <row r="77" customFormat="false" ht="15" hidden="false" customHeight="false" outlineLevel="0" collapsed="false">
      <c r="B77" s="1" t="n">
        <v>14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 t="n">
        <v>3869</v>
      </c>
      <c r="Q77" s="14"/>
      <c r="R77" s="14" t="n">
        <v>4290</v>
      </c>
      <c r="S77" s="14" t="n">
        <v>1160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 t="n">
        <v>3000</v>
      </c>
      <c r="AL77" s="14" t="n">
        <v>69440</v>
      </c>
      <c r="AM77" s="1" t="n">
        <f aca="false">SUM(C77:AL77)</f>
        <v>81759</v>
      </c>
    </row>
    <row r="78" customFormat="false" ht="15" hidden="false" customHeight="false" outlineLevel="0" collapsed="false">
      <c r="B78" s="1" t="n">
        <v>15</v>
      </c>
      <c r="C78" s="14" t="n">
        <v>3200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 t="n">
        <v>11430</v>
      </c>
      <c r="AM78" s="1" t="n">
        <f aca="false">SUM(C78:AL78)</f>
        <v>14630</v>
      </c>
    </row>
    <row r="79" customFormat="false" ht="15" hidden="false" customHeight="false" outlineLevel="0" collapsed="false">
      <c r="B79" s="1" t="n">
        <v>16</v>
      </c>
      <c r="C79" s="14"/>
      <c r="D79" s="14"/>
      <c r="E79" s="14"/>
      <c r="F79" s="14"/>
      <c r="G79" s="14" t="n">
        <v>8300</v>
      </c>
      <c r="H79" s="14" t="n">
        <v>2148</v>
      </c>
      <c r="I79" s="14"/>
      <c r="J79" s="14"/>
      <c r="K79" s="14"/>
      <c r="L79" s="14"/>
      <c r="M79" s="14"/>
      <c r="N79" s="14"/>
      <c r="O79" s="14"/>
      <c r="P79" s="14" t="n">
        <v>2300</v>
      </c>
      <c r="Q79" s="14"/>
      <c r="R79" s="14"/>
      <c r="S79" s="14" t="n">
        <v>900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 t="n">
        <v>10328</v>
      </c>
      <c r="AM79" s="1" t="n">
        <f aca="false">SUM(C79:AL79)</f>
        <v>23976</v>
      </c>
    </row>
    <row r="80" customFormat="false" ht="15" hidden="false" customHeight="false" outlineLevel="0" collapsed="false">
      <c r="B80" s="1" t="n">
        <v>17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 t="n">
        <v>64800</v>
      </c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 t="n">
        <v>31863</v>
      </c>
      <c r="AM80" s="1" t="n">
        <f aca="false">SUM(C80:AL80)</f>
        <v>96663</v>
      </c>
    </row>
    <row r="81" customFormat="false" ht="15" hidden="false" customHeight="false" outlineLevel="0" collapsed="false">
      <c r="B81" s="1" t="n">
        <v>18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 t="n">
        <v>10270</v>
      </c>
      <c r="Q81" s="14"/>
      <c r="R81" s="14"/>
      <c r="S81" s="14" t="n">
        <v>3000</v>
      </c>
      <c r="T81" s="14" t="n">
        <v>2440</v>
      </c>
      <c r="U81" s="14"/>
      <c r="V81" s="14" t="n">
        <v>2820</v>
      </c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 t="n">
        <v>30788</v>
      </c>
      <c r="AM81" s="1" t="n">
        <f aca="false">SUM(C81:AL81)</f>
        <v>49318</v>
      </c>
    </row>
    <row r="82" customFormat="false" ht="15" hidden="false" customHeight="false" outlineLevel="0" collapsed="false">
      <c r="B82" s="1" t="n">
        <v>19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 t="n">
        <v>12500</v>
      </c>
      <c r="W82" s="14"/>
      <c r="X82" s="14"/>
      <c r="Y82" s="14"/>
      <c r="Z82" s="14"/>
      <c r="AA82" s="14"/>
      <c r="AB82" s="14" t="n">
        <v>20500</v>
      </c>
      <c r="AC82" s="14"/>
      <c r="AD82" s="14"/>
      <c r="AE82" s="14"/>
      <c r="AF82" s="14"/>
      <c r="AG82" s="14"/>
      <c r="AH82" s="14"/>
      <c r="AI82" s="14" t="n">
        <v>61000</v>
      </c>
      <c r="AJ82" s="14"/>
      <c r="AK82" s="14"/>
      <c r="AL82" s="14" t="n">
        <v>22830</v>
      </c>
      <c r="AM82" s="1" t="n">
        <f aca="false">SUM(C82:AL82)</f>
        <v>116830</v>
      </c>
    </row>
    <row r="83" customFormat="false" ht="15" hidden="false" customHeight="false" outlineLevel="0" collapsed="false">
      <c r="B83" s="1" t="n">
        <v>20</v>
      </c>
      <c r="C83" s="14" t="n">
        <v>9676</v>
      </c>
      <c r="D83" s="14"/>
      <c r="E83" s="14"/>
      <c r="F83" s="14"/>
      <c r="G83" s="14"/>
      <c r="H83" s="14" t="n">
        <v>500</v>
      </c>
      <c r="I83" s="14" t="n">
        <v>800</v>
      </c>
      <c r="J83" s="14" t="n">
        <v>5918</v>
      </c>
      <c r="K83" s="14"/>
      <c r="L83" s="14"/>
      <c r="M83" s="14"/>
      <c r="N83" s="14"/>
      <c r="O83" s="14" t="n">
        <v>3550</v>
      </c>
      <c r="P83" s="14"/>
      <c r="Q83" s="14"/>
      <c r="R83" s="14"/>
      <c r="S83" s="14" t="n">
        <v>5900</v>
      </c>
      <c r="T83" s="14"/>
      <c r="U83" s="14"/>
      <c r="V83" s="14"/>
      <c r="W83" s="14"/>
      <c r="X83" s="14"/>
      <c r="Y83" s="14" t="n">
        <v>110000</v>
      </c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 t="n">
        <v>6000</v>
      </c>
      <c r="AL83" s="14" t="n">
        <v>32000</v>
      </c>
      <c r="AM83" s="1" t="n">
        <f aca="false">SUM(C83:AL83)</f>
        <v>174344</v>
      </c>
    </row>
    <row r="84" customFormat="false" ht="15" hidden="false" customHeight="false" outlineLevel="0" collapsed="false">
      <c r="B84" s="1" t="n">
        <v>21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 t="n">
        <v>1000</v>
      </c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 t="n">
        <v>8200</v>
      </c>
      <c r="AH84" s="14"/>
      <c r="AI84" s="14"/>
      <c r="AJ84" s="14"/>
      <c r="AK84" s="14"/>
      <c r="AL84" s="14" t="n">
        <v>21330</v>
      </c>
      <c r="AM84" s="1" t="n">
        <f aca="false">SUM(C84:AL84)</f>
        <v>30530</v>
      </c>
    </row>
    <row r="85" customFormat="false" ht="15" hidden="false" customHeight="false" outlineLevel="0" collapsed="false">
      <c r="B85" s="1" t="n">
        <v>22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 t="n">
        <v>3540</v>
      </c>
      <c r="P85" s="14"/>
      <c r="Q85" s="14"/>
      <c r="R85" s="14" t="n">
        <v>1171</v>
      </c>
      <c r="S85" s="14" t="n">
        <v>51040</v>
      </c>
      <c r="T85" s="14" t="n">
        <v>700</v>
      </c>
      <c r="U85" s="14"/>
      <c r="V85" s="14" t="n">
        <v>750</v>
      </c>
      <c r="W85" s="14"/>
      <c r="X85" s="14" t="n">
        <v>2100</v>
      </c>
      <c r="Y85" s="14"/>
      <c r="Z85" s="14"/>
      <c r="AA85" s="14" t="n">
        <v>2745</v>
      </c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 t="n">
        <v>60080</v>
      </c>
      <c r="AM85" s="1" t="n">
        <f aca="false">SUM(C85:AL85)</f>
        <v>122126</v>
      </c>
    </row>
    <row r="86" customFormat="false" ht="15" hidden="false" customHeight="false" outlineLevel="0" collapsed="false">
      <c r="B86" s="1" t="n">
        <v>23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 t="n">
        <v>3700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 t="n">
        <v>72340</v>
      </c>
      <c r="AM86" s="1" t="n">
        <f aca="false">SUM(C86:AL86)</f>
        <v>76040</v>
      </c>
    </row>
    <row r="87" customFormat="false" ht="15" hidden="false" customHeight="false" outlineLevel="0" collapsed="false">
      <c r="B87" s="1" t="n">
        <v>24</v>
      </c>
      <c r="C87" s="14"/>
      <c r="D87" s="14"/>
      <c r="E87" s="14"/>
      <c r="F87" s="14"/>
      <c r="G87" s="14"/>
      <c r="H87" s="14" t="n">
        <v>1500</v>
      </c>
      <c r="I87" s="14" t="n">
        <v>1500</v>
      </c>
      <c r="J87" s="14"/>
      <c r="K87" s="14"/>
      <c r="L87" s="14"/>
      <c r="M87" s="14"/>
      <c r="N87" s="14"/>
      <c r="O87" s="14"/>
      <c r="P87" s="14"/>
      <c r="Q87" s="14"/>
      <c r="R87" s="14" t="n">
        <v>42327</v>
      </c>
      <c r="S87" s="14" t="n">
        <v>7100</v>
      </c>
      <c r="T87" s="14" t="n">
        <v>1500</v>
      </c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 t="n">
        <v>66179</v>
      </c>
      <c r="AM87" s="1" t="n">
        <f aca="false">SUM(C87:AL87)</f>
        <v>120106</v>
      </c>
    </row>
    <row r="88" customFormat="false" ht="15" hidden="false" customHeight="false" outlineLevel="0" collapsed="false">
      <c r="B88" s="1" t="n">
        <v>25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 t="n">
        <v>12000</v>
      </c>
      <c r="P88" s="14" t="n">
        <v>15691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 t="n">
        <v>40000</v>
      </c>
      <c r="AL88" s="14" t="n">
        <v>21931</v>
      </c>
      <c r="AM88" s="1" t="n">
        <f aca="false">SUM(C88:AL88)</f>
        <v>89622</v>
      </c>
    </row>
    <row r="89" customFormat="false" ht="15" hidden="false" customHeight="false" outlineLevel="0" collapsed="false">
      <c r="B89" s="1" t="n">
        <v>26</v>
      </c>
      <c r="C89" s="14"/>
      <c r="D89" s="14"/>
      <c r="E89" s="14"/>
      <c r="F89" s="14"/>
      <c r="G89" s="14"/>
      <c r="H89" s="14"/>
      <c r="I89" s="14"/>
      <c r="J89" s="14"/>
      <c r="K89" s="14" t="n">
        <v>203100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 t="n">
        <v>24900</v>
      </c>
      <c r="AM89" s="1" t="n">
        <f aca="false">SUM(C89:AL89)</f>
        <v>228000</v>
      </c>
    </row>
    <row r="90" customFormat="false" ht="15" hidden="false" customHeight="false" outlineLevel="0" collapsed="false">
      <c r="B90" s="1" t="n">
        <v>27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 t="n">
        <v>56000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 t="n">
        <v>23000</v>
      </c>
      <c r="AM90" s="1" t="n">
        <f aca="false">SUM(C90:AL90)</f>
        <v>79000</v>
      </c>
    </row>
    <row r="91" customFormat="false" ht="15" hidden="false" customHeight="false" outlineLevel="0" collapsed="false">
      <c r="B91" s="1" t="n">
        <v>28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 t="n">
        <v>30000</v>
      </c>
      <c r="AC91" s="14"/>
      <c r="AD91" s="14"/>
      <c r="AE91" s="14"/>
      <c r="AF91" s="14"/>
      <c r="AG91" s="14"/>
      <c r="AH91" s="14"/>
      <c r="AI91" s="14"/>
      <c r="AJ91" s="14"/>
      <c r="AK91" s="14" t="n">
        <v>295000</v>
      </c>
      <c r="AL91" s="14" t="n">
        <v>27370</v>
      </c>
      <c r="AM91" s="1" t="n">
        <f aca="false">SUM(C91:AL91)</f>
        <v>352370</v>
      </c>
    </row>
    <row r="92" customFormat="false" ht="15" hidden="false" customHeight="false" outlineLevel="0" collapsed="false">
      <c r="B92" s="1" t="n">
        <v>29</v>
      </c>
      <c r="C92" s="14" t="n">
        <v>13358</v>
      </c>
      <c r="D92" s="14"/>
      <c r="E92" s="14"/>
      <c r="F92" s="14"/>
      <c r="G92" s="14"/>
      <c r="H92" s="14" t="n">
        <v>52000</v>
      </c>
      <c r="I92" s="14" t="n">
        <v>25000</v>
      </c>
      <c r="J92" s="14" t="n">
        <v>13600</v>
      </c>
      <c r="K92" s="14"/>
      <c r="L92" s="14"/>
      <c r="M92" s="14"/>
      <c r="N92" s="14"/>
      <c r="O92" s="14"/>
      <c r="P92" s="14" t="n">
        <v>29528</v>
      </c>
      <c r="Q92" s="14"/>
      <c r="R92" s="14" t="n">
        <v>9519</v>
      </c>
      <c r="S92" s="14"/>
      <c r="T92" s="14"/>
      <c r="U92" s="14"/>
      <c r="V92" s="14"/>
      <c r="W92" s="14" t="n">
        <v>1800</v>
      </c>
      <c r="X92" s="14" t="n">
        <v>1770</v>
      </c>
      <c r="Y92" s="14"/>
      <c r="Z92" s="14" t="n">
        <v>1600</v>
      </c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" t="n">
        <f aca="false">SUM(C92:AL92)</f>
        <v>148175</v>
      </c>
    </row>
    <row r="93" customFormat="false" ht="15" hidden="false" customHeight="false" outlineLevel="0" collapsed="false">
      <c r="B93" s="1" t="n">
        <v>30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 t="n">
        <v>13600</v>
      </c>
      <c r="W93" s="14"/>
      <c r="X93" s="14"/>
      <c r="Y93" s="14"/>
      <c r="Z93" s="14"/>
      <c r="AA93" s="14"/>
      <c r="AB93" s="14"/>
      <c r="AC93" s="14"/>
      <c r="AD93" s="14"/>
      <c r="AE93" s="14" t="n">
        <v>38000</v>
      </c>
      <c r="AF93" s="14"/>
      <c r="AG93" s="14"/>
      <c r="AH93" s="14"/>
      <c r="AI93" s="14"/>
      <c r="AJ93" s="14"/>
      <c r="AK93" s="14"/>
      <c r="AL93" s="14" t="n">
        <v>27000</v>
      </c>
      <c r="AM93" s="1" t="n">
        <f aca="false">SUM(C93:AL93)</f>
        <v>78600</v>
      </c>
    </row>
    <row r="94" customFormat="false" ht="15" hidden="false" customHeight="false" outlineLevel="0" collapsed="false">
      <c r="B94" s="1" t="n">
        <v>20</v>
      </c>
      <c r="C94" s="14" t="n">
        <v>8700</v>
      </c>
      <c r="D94" s="14"/>
      <c r="E94" s="14"/>
      <c r="F94" s="14"/>
      <c r="G94" s="14"/>
      <c r="H94" s="14"/>
      <c r="I94" s="14" t="n">
        <v>450</v>
      </c>
      <c r="J94" s="14"/>
      <c r="K94" s="14" t="n">
        <v>236100</v>
      </c>
      <c r="L94" s="14" t="n">
        <v>20300</v>
      </c>
      <c r="M94" s="14"/>
      <c r="N94" s="14"/>
      <c r="O94" s="14" t="n">
        <v>22100</v>
      </c>
      <c r="P94" s="14" t="n">
        <v>21627</v>
      </c>
      <c r="Q94" s="14"/>
      <c r="R94" s="14" t="n">
        <v>48125</v>
      </c>
      <c r="S94" s="14" t="n">
        <v>4000</v>
      </c>
      <c r="T94" s="14" t="n">
        <v>1540</v>
      </c>
      <c r="U94" s="14" t="n">
        <v>1470</v>
      </c>
      <c r="V94" s="14"/>
      <c r="W94" s="14"/>
      <c r="X94" s="14"/>
      <c r="Y94" s="14"/>
      <c r="Z94" s="14" t="n">
        <v>10000</v>
      </c>
      <c r="AA94" s="14"/>
      <c r="AB94" s="14"/>
      <c r="AC94" s="14"/>
      <c r="AD94" s="14"/>
      <c r="AE94" s="14" t="n">
        <v>23662</v>
      </c>
      <c r="AF94" s="14"/>
      <c r="AG94" s="14"/>
      <c r="AH94" s="14"/>
      <c r="AI94" s="14"/>
      <c r="AJ94" s="14" t="n">
        <v>118000</v>
      </c>
      <c r="AK94" s="14" t="n">
        <v>5000</v>
      </c>
      <c r="AL94" s="14"/>
      <c r="AM94" s="1" t="n">
        <f aca="false">SUM(C94:AL94)</f>
        <v>521074</v>
      </c>
    </row>
    <row r="95" customFormat="false" ht="15" hidden="false" customHeight="false" outlineLevel="0" collapsed="false">
      <c r="B95" s="1" t="n">
        <v>30</v>
      </c>
      <c r="C95" s="14"/>
      <c r="D95" s="14"/>
      <c r="E95" s="14"/>
      <c r="F95" s="14"/>
      <c r="G95" s="14"/>
      <c r="H95" s="14" t="n">
        <v>30000</v>
      </c>
      <c r="I95" s="14" t="n">
        <v>46100</v>
      </c>
      <c r="J95" s="14"/>
      <c r="K95" s="14"/>
      <c r="L95" s="14"/>
      <c r="M95" s="14"/>
      <c r="N95" s="14"/>
      <c r="O95" s="14"/>
      <c r="P95" s="14" t="n">
        <v>47786</v>
      </c>
      <c r="Q95" s="14" t="n">
        <v>1995</v>
      </c>
      <c r="R95" s="14" t="n">
        <v>51469</v>
      </c>
      <c r="S95" s="14"/>
      <c r="T95" s="14" t="n">
        <v>780</v>
      </c>
      <c r="U95" s="14"/>
      <c r="V95" s="14" t="n">
        <v>1100</v>
      </c>
      <c r="W95" s="14"/>
      <c r="X95" s="14"/>
      <c r="Y95" s="14"/>
      <c r="Z95" s="14" t="n">
        <v>25000</v>
      </c>
      <c r="AA95" s="14"/>
      <c r="AB95" s="14"/>
      <c r="AC95" s="14"/>
      <c r="AD95" s="14"/>
      <c r="AE95" s="14" t="n">
        <v>40000</v>
      </c>
      <c r="AF95" s="14"/>
      <c r="AG95" s="14"/>
      <c r="AH95" s="14"/>
      <c r="AI95" s="14"/>
      <c r="AJ95" s="14" t="n">
        <v>115000</v>
      </c>
      <c r="AK95" s="14" t="n">
        <v>430000</v>
      </c>
      <c r="AL95" s="14"/>
      <c r="AM95" s="1" t="n">
        <f aca="false">SUM(C95:AL95)</f>
        <v>789230</v>
      </c>
    </row>
    <row r="96" customFormat="false" ht="15" hidden="false" customHeight="false" outlineLevel="0" collapsed="false">
      <c r="B96" s="1" t="n">
        <v>15</v>
      </c>
      <c r="C96" s="14"/>
      <c r="D96" s="14"/>
      <c r="E96" s="14"/>
      <c r="F96" s="14"/>
      <c r="G96" s="14" t="n">
        <v>6000</v>
      </c>
      <c r="H96" s="14"/>
      <c r="I96" s="14"/>
      <c r="J96" s="14"/>
      <c r="K96" s="14" t="n">
        <v>248100</v>
      </c>
      <c r="L96" s="14"/>
      <c r="M96" s="14"/>
      <c r="N96" s="14"/>
      <c r="O96" s="14"/>
      <c r="P96" s="14" t="n">
        <v>13215</v>
      </c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 t="n">
        <v>346250</v>
      </c>
      <c r="AE96" s="14"/>
      <c r="AF96" s="14"/>
      <c r="AG96" s="14"/>
      <c r="AH96" s="14"/>
      <c r="AI96" s="14"/>
      <c r="AJ96" s="14"/>
      <c r="AK96" s="14"/>
      <c r="AL96" s="14" t="n">
        <v>788700</v>
      </c>
      <c r="AM96" s="1" t="n">
        <f aca="false">SUM(C96:AL96)</f>
        <v>1402265</v>
      </c>
    </row>
    <row r="97" customFormat="false" ht="15" hidden="false" customHeight="false" outlineLevel="0" collapsed="false">
      <c r="B97" s="1" t="n">
        <v>28</v>
      </c>
      <c r="C97" s="14"/>
      <c r="D97" s="14"/>
      <c r="E97" s="14"/>
      <c r="F97" s="14"/>
      <c r="G97" s="14"/>
      <c r="H97" s="14"/>
      <c r="I97" s="14" t="n">
        <v>450</v>
      </c>
      <c r="J97" s="14"/>
      <c r="K97" s="14"/>
      <c r="L97" s="14"/>
      <c r="M97" s="14"/>
      <c r="N97" s="14"/>
      <c r="O97" s="14"/>
      <c r="P97" s="14" t="n">
        <v>19571</v>
      </c>
      <c r="Q97" s="14" t="n">
        <v>14100</v>
      </c>
      <c r="R97" s="14" t="n">
        <v>381</v>
      </c>
      <c r="S97" s="14" t="n">
        <v>900</v>
      </c>
      <c r="T97" s="14"/>
      <c r="U97" s="14" t="n">
        <v>3558</v>
      </c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 t="n">
        <v>2500</v>
      </c>
      <c r="AL97" s="14"/>
      <c r="AM97" s="1" t="n">
        <f aca="false">SUM(C97:AL97)</f>
        <v>41460</v>
      </c>
    </row>
    <row r="98" customFormat="false" ht="15" hidden="false" customHeight="false" outlineLevel="0" collapsed="false">
      <c r="B98" s="1" t="n">
        <v>29</v>
      </c>
      <c r="C98" s="14"/>
      <c r="D98" s="14"/>
      <c r="E98" s="14"/>
      <c r="F98" s="14"/>
      <c r="G98" s="14"/>
      <c r="H98" s="14" t="n">
        <v>34140</v>
      </c>
      <c r="I98" s="14" t="n">
        <v>40629</v>
      </c>
      <c r="J98" s="14"/>
      <c r="K98" s="14" t="n">
        <v>248100</v>
      </c>
      <c r="L98" s="14"/>
      <c r="M98" s="14"/>
      <c r="N98" s="14"/>
      <c r="O98" s="14"/>
      <c r="P98" s="14" t="n">
        <v>3360</v>
      </c>
      <c r="Q98" s="14"/>
      <c r="R98" s="14" t="n">
        <v>622</v>
      </c>
      <c r="S98" s="14"/>
      <c r="T98" s="14" t="n">
        <v>665</v>
      </c>
      <c r="U98" s="14" t="n">
        <v>570</v>
      </c>
      <c r="V98" s="14"/>
      <c r="W98" s="14"/>
      <c r="X98" s="14"/>
      <c r="Y98" s="14"/>
      <c r="Z98" s="14" t="n">
        <v>38000</v>
      </c>
      <c r="AA98" s="14"/>
      <c r="AB98" s="14"/>
      <c r="AC98" s="14"/>
      <c r="AD98" s="14"/>
      <c r="AE98" s="14" t="n">
        <v>36000</v>
      </c>
      <c r="AF98" s="14"/>
      <c r="AG98" s="14"/>
      <c r="AH98" s="14"/>
      <c r="AI98" s="14"/>
      <c r="AJ98" s="14"/>
      <c r="AK98" s="14" t="n">
        <v>454000</v>
      </c>
      <c r="AL98" s="14"/>
      <c r="AM98" s="1" t="n">
        <f aca="false">SUM(C98:AL98)</f>
        <v>856086</v>
      </c>
    </row>
    <row r="99" customFormat="false" ht="15" hidden="false" customHeight="false" outlineLevel="0" collapsed="false">
      <c r="B99" s="1" t="n">
        <v>15</v>
      </c>
      <c r="C99" s="14"/>
      <c r="D99" s="14"/>
      <c r="E99" s="14"/>
      <c r="F99" s="14"/>
      <c r="G99" s="14"/>
      <c r="H99" s="14"/>
      <c r="I99" s="14"/>
      <c r="J99" s="14" t="n">
        <v>17000</v>
      </c>
      <c r="K99" s="14" t="n">
        <v>248100</v>
      </c>
      <c r="L99" s="14"/>
      <c r="M99" s="14"/>
      <c r="N99" s="14"/>
      <c r="O99" s="14"/>
      <c r="P99" s="14" t="n">
        <v>13486</v>
      </c>
      <c r="Q99" s="14"/>
      <c r="R99" s="14" t="n">
        <v>4200</v>
      </c>
      <c r="S99" s="14"/>
      <c r="T99" s="14"/>
      <c r="U99" s="14" t="n">
        <v>4209</v>
      </c>
      <c r="V99" s="14" t="n">
        <v>2200</v>
      </c>
      <c r="W99" s="14"/>
      <c r="X99" s="14"/>
      <c r="Y99" s="14" t="n">
        <v>2830</v>
      </c>
      <c r="Z99" s="14" t="n">
        <v>2062</v>
      </c>
      <c r="AA99" s="14" t="n">
        <v>3150</v>
      </c>
      <c r="AB99" s="14"/>
      <c r="AC99" s="14" t="n">
        <v>4050</v>
      </c>
      <c r="AD99" s="14"/>
      <c r="AE99" s="14"/>
      <c r="AF99" s="14"/>
      <c r="AG99" s="14"/>
      <c r="AH99" s="14"/>
      <c r="AI99" s="14"/>
      <c r="AJ99" s="14"/>
      <c r="AK99" s="14"/>
      <c r="AL99" s="14" t="n">
        <v>117000</v>
      </c>
      <c r="AM99" s="1" t="n">
        <f aca="false">SUM(C99:AL99)</f>
        <v>418287</v>
      </c>
    </row>
    <row r="100" customFormat="false" ht="15" hidden="false" customHeight="false" outlineLevel="0" collapsed="false">
      <c r="B100" s="1" t="n">
        <v>26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 t="n">
        <v>16000</v>
      </c>
      <c r="AK100" s="14"/>
      <c r="AL100" s="14" t="n">
        <v>117000</v>
      </c>
      <c r="AM100" s="1" t="n">
        <f aca="false">SUM(C100:AL100)</f>
        <v>133000</v>
      </c>
    </row>
    <row r="101" customFormat="false" ht="15" hidden="false" customHeight="false" outlineLevel="0" collapsed="false">
      <c r="B101" s="1" t="n">
        <v>29</v>
      </c>
      <c r="C101" s="14"/>
      <c r="D101" s="14"/>
      <c r="E101" s="14"/>
      <c r="F101" s="14"/>
      <c r="G101" s="14"/>
      <c r="H101" s="14" t="n">
        <v>10500</v>
      </c>
      <c r="I101" s="14" t="n">
        <v>30390</v>
      </c>
      <c r="J101" s="14"/>
      <c r="K101" s="14"/>
      <c r="L101" s="14"/>
      <c r="M101" s="14"/>
      <c r="N101" s="14"/>
      <c r="O101" s="14"/>
      <c r="P101" s="14" t="n">
        <v>71139</v>
      </c>
      <c r="Q101" s="14" t="n">
        <v>35000</v>
      </c>
      <c r="R101" s="14" t="n">
        <v>63493</v>
      </c>
      <c r="S101" s="14" t="n">
        <v>54900</v>
      </c>
      <c r="T101" s="14" t="n">
        <v>1300</v>
      </c>
      <c r="U101" s="14" t="n">
        <v>27237</v>
      </c>
      <c r="V101" s="14" t="n">
        <v>3200</v>
      </c>
      <c r="W101" s="14"/>
      <c r="X101" s="14"/>
      <c r="Y101" s="14" t="n">
        <v>11028</v>
      </c>
      <c r="Z101" s="14" t="n">
        <v>9990</v>
      </c>
      <c r="AA101" s="14"/>
      <c r="AB101" s="14"/>
      <c r="AC101" s="14" t="n">
        <v>31980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" t="n">
        <f aca="false">SUM(C101:AL101)</f>
        <v>350157</v>
      </c>
    </row>
    <row r="102" customFormat="false" ht="15" hidden="false" customHeight="false" outlineLevel="0" collapsed="false">
      <c r="B102" s="1" t="n">
        <v>29</v>
      </c>
      <c r="C102" s="14" t="n">
        <v>13000</v>
      </c>
      <c r="D102" s="14"/>
      <c r="E102" s="14"/>
      <c r="F102" s="14" t="n">
        <v>39212</v>
      </c>
      <c r="G102" s="14"/>
      <c r="H102" s="14"/>
      <c r="I102" s="14"/>
      <c r="J102" s="14"/>
      <c r="K102" s="14" t="n">
        <v>243000</v>
      </c>
      <c r="L102" s="14"/>
      <c r="M102" s="14"/>
      <c r="N102" s="14"/>
      <c r="O102" s="14" t="n">
        <v>798000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 t="n">
        <v>41000</v>
      </c>
      <c r="Z102" s="14"/>
      <c r="AA102" s="14"/>
      <c r="AB102" s="14"/>
      <c r="AC102" s="14"/>
      <c r="AD102" s="14"/>
      <c r="AE102" s="14" t="n">
        <v>68000</v>
      </c>
      <c r="AF102" s="14" t="n">
        <v>120350</v>
      </c>
      <c r="AG102" s="14"/>
      <c r="AH102" s="14"/>
      <c r="AI102" s="14"/>
      <c r="AJ102" s="14" t="n">
        <v>689000</v>
      </c>
      <c r="AK102" s="14" t="n">
        <v>604100</v>
      </c>
      <c r="AL102" s="14" t="n">
        <v>15800</v>
      </c>
      <c r="AM102" s="1" t="n">
        <f aca="false">SUM(C102:AL102)</f>
        <v>2631462</v>
      </c>
    </row>
    <row r="103" customFormat="false" ht="15" hidden="false" customHeight="false" outlineLevel="0" collapsed="false">
      <c r="B103" s="1" t="n">
        <v>30</v>
      </c>
      <c r="C103" s="14"/>
      <c r="D103" s="14"/>
      <c r="E103" s="14"/>
      <c r="F103" s="14"/>
      <c r="G103" s="14" t="n">
        <v>38000</v>
      </c>
      <c r="H103" s="14" t="n">
        <v>27284</v>
      </c>
      <c r="I103" s="14" t="n">
        <v>41000</v>
      </c>
      <c r="J103" s="14"/>
      <c r="K103" s="14" t="n">
        <v>248100</v>
      </c>
      <c r="L103" s="14"/>
      <c r="M103" s="14" t="n">
        <v>50000</v>
      </c>
      <c r="N103" s="14"/>
      <c r="O103" s="14" t="n">
        <v>154000</v>
      </c>
      <c r="P103" s="14"/>
      <c r="Q103" s="14" t="n">
        <v>2860</v>
      </c>
      <c r="R103" s="14" t="n">
        <v>61000</v>
      </c>
      <c r="S103" s="14" t="n">
        <v>2800</v>
      </c>
      <c r="T103" s="14"/>
      <c r="U103" s="14" t="n">
        <v>2595</v>
      </c>
      <c r="V103" s="14"/>
      <c r="W103" s="14"/>
      <c r="X103" s="14"/>
      <c r="Y103" s="14"/>
      <c r="Z103" s="14"/>
      <c r="AA103" s="14" t="n">
        <v>21000</v>
      </c>
      <c r="AB103" s="14"/>
      <c r="AC103" s="14"/>
      <c r="AD103" s="14"/>
      <c r="AE103" s="14" t="n">
        <v>71000</v>
      </c>
      <c r="AF103" s="14" t="n">
        <v>120000</v>
      </c>
      <c r="AG103" s="14"/>
      <c r="AH103" s="14"/>
      <c r="AI103" s="14"/>
      <c r="AJ103" s="14" t="n">
        <v>302400</v>
      </c>
      <c r="AK103" s="14"/>
      <c r="AL103" s="14"/>
      <c r="AM103" s="1" t="n">
        <f aca="false">SUM(C103:AL103)</f>
        <v>1142039</v>
      </c>
    </row>
    <row r="104" customFormat="false" ht="15" hidden="false" customHeight="false" outlineLevel="0" collapsed="false">
      <c r="B104" s="1" t="n">
        <v>1</v>
      </c>
      <c r="C104" s="14"/>
      <c r="D104" s="14"/>
      <c r="E104" s="14"/>
      <c r="F104" s="14"/>
      <c r="G104" s="14"/>
      <c r="H104" s="14"/>
      <c r="I104" s="14" t="n">
        <v>450</v>
      </c>
      <c r="J104" s="14"/>
      <c r="K104" s="14" t="n">
        <v>45000</v>
      </c>
      <c r="L104" s="14"/>
      <c r="M104" s="14"/>
      <c r="N104" s="14"/>
      <c r="O104" s="14"/>
      <c r="P104" s="14" t="n">
        <v>8461</v>
      </c>
      <c r="Q104" s="14" t="n">
        <v>2376</v>
      </c>
      <c r="R104" s="14" t="n">
        <v>19274</v>
      </c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 t="n">
        <v>65000</v>
      </c>
      <c r="AF104" s="14"/>
      <c r="AG104" s="14"/>
      <c r="AH104" s="14"/>
      <c r="AI104" s="14"/>
      <c r="AJ104" s="14"/>
      <c r="AK104" s="14"/>
      <c r="AL104" s="14"/>
      <c r="AM104" s="1" t="n">
        <f aca="false">SUM(C104:AL104)</f>
        <v>140561</v>
      </c>
    </row>
    <row r="105" customFormat="false" ht="15" hidden="false" customHeight="false" outlineLevel="0" collapsed="false">
      <c r="B105" s="1" t="n">
        <v>28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 t="n">
        <v>225000</v>
      </c>
      <c r="AK105" s="14"/>
      <c r="AL105" s="14"/>
      <c r="AM105" s="1" t="n">
        <f aca="false">SUM(C105:AL105)</f>
        <v>225000</v>
      </c>
    </row>
    <row r="106" customFormat="false" ht="15" hidden="false" customHeight="false" outlineLevel="0" collapsed="false">
      <c r="B106" s="1" t="n">
        <v>6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 t="n">
        <v>232500</v>
      </c>
      <c r="AK106" s="14"/>
      <c r="AL106" s="14"/>
      <c r="AM106" s="1" t="n">
        <f aca="false">SUM(C106:AL106)</f>
        <v>232500</v>
      </c>
    </row>
    <row r="107" customFormat="false" ht="15" hidden="false" customHeight="false" outlineLevel="0" collapsed="false">
      <c r="B107" s="1" t="n">
        <v>11</v>
      </c>
      <c r="C107" s="14"/>
      <c r="D107" s="14"/>
      <c r="E107" s="14"/>
      <c r="F107" s="14"/>
      <c r="G107" s="14"/>
      <c r="H107" s="14" t="n">
        <v>35800</v>
      </c>
      <c r="I107" s="14" t="n">
        <v>30000</v>
      </c>
      <c r="J107" s="14"/>
      <c r="K107" s="14"/>
      <c r="L107" s="14" t="n">
        <v>217800</v>
      </c>
      <c r="M107" s="14"/>
      <c r="N107" s="14"/>
      <c r="O107" s="14" t="n">
        <v>356400</v>
      </c>
      <c r="P107" s="14" t="n">
        <v>215000</v>
      </c>
      <c r="Q107" s="14" t="n">
        <v>47554</v>
      </c>
      <c r="R107" s="14" t="n">
        <v>121442</v>
      </c>
      <c r="S107" s="14"/>
      <c r="T107" s="14"/>
      <c r="U107" s="14" t="n">
        <v>156728</v>
      </c>
      <c r="V107" s="14" t="n">
        <v>1330</v>
      </c>
      <c r="W107" s="14" t="n">
        <v>3488</v>
      </c>
      <c r="X107" s="14"/>
      <c r="Y107" s="14" t="n">
        <v>3881</v>
      </c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 t="n">
        <v>15000</v>
      </c>
      <c r="AK107" s="14"/>
      <c r="AL107" s="14"/>
      <c r="AM107" s="1" t="n">
        <f aca="false">SUM(C107:AL107)</f>
        <v>1204423</v>
      </c>
    </row>
    <row r="108" customFormat="false" ht="15" hidden="false" customHeight="false" outlineLevel="0" collapsed="false">
      <c r="B108" s="1" t="n">
        <v>11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 t="n">
        <v>489750</v>
      </c>
      <c r="P108" s="14" t="n">
        <v>77136</v>
      </c>
      <c r="Q108" s="14" t="n">
        <v>35843</v>
      </c>
      <c r="R108" s="14" t="n">
        <v>45090</v>
      </c>
      <c r="S108" s="14"/>
      <c r="T108" s="14"/>
      <c r="U108" s="14" t="n">
        <v>9700</v>
      </c>
      <c r="V108" s="14"/>
      <c r="W108" s="14"/>
      <c r="X108" s="14"/>
      <c r="Y108" s="14" t="n">
        <v>6318</v>
      </c>
      <c r="Z108" s="14"/>
      <c r="AA108" s="14" t="n">
        <v>10734</v>
      </c>
      <c r="AB108" s="14" t="n">
        <v>29300</v>
      </c>
      <c r="AC108" s="14" t="n">
        <v>24600</v>
      </c>
      <c r="AD108" s="14"/>
      <c r="AE108" s="14"/>
      <c r="AF108" s="14"/>
      <c r="AG108" s="14"/>
      <c r="AH108" s="14"/>
      <c r="AI108" s="14"/>
      <c r="AJ108" s="14" t="n">
        <v>765000</v>
      </c>
      <c r="AK108" s="14"/>
      <c r="AL108" s="14" t="n">
        <v>7198</v>
      </c>
      <c r="AM108" s="1" t="n">
        <f aca="false">SUM(C108:AL108)</f>
        <v>1500669</v>
      </c>
    </row>
    <row r="109" customFormat="false" ht="15" hidden="false" customHeight="false" outlineLevel="0" collapsed="false">
      <c r="B109" s="1" t="n">
        <v>24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 t="n">
        <v>83695</v>
      </c>
      <c r="Q109" s="14" t="n">
        <v>31420</v>
      </c>
      <c r="R109" s="14" t="n">
        <v>28902</v>
      </c>
      <c r="S109" s="14" t="n">
        <v>6800</v>
      </c>
      <c r="T109" s="14" t="n">
        <v>1600</v>
      </c>
      <c r="U109" s="14" t="n">
        <v>1900</v>
      </c>
      <c r="V109" s="14" t="n">
        <v>1425</v>
      </c>
      <c r="W109" s="14"/>
      <c r="X109" s="14"/>
      <c r="Y109" s="14" t="n">
        <v>22909</v>
      </c>
      <c r="Z109" s="14"/>
      <c r="AA109" s="14" t="n">
        <v>1700</v>
      </c>
      <c r="AB109" s="14"/>
      <c r="AC109" s="14"/>
      <c r="AD109" s="14"/>
      <c r="AE109" s="14"/>
      <c r="AF109" s="14"/>
      <c r="AG109" s="14"/>
      <c r="AH109" s="14"/>
      <c r="AI109" s="14"/>
      <c r="AJ109" s="14" t="n">
        <v>45000</v>
      </c>
      <c r="AK109" s="14"/>
      <c r="AL109" s="14"/>
      <c r="AM109" s="1" t="n">
        <f aca="false">SUM(C109:AL109)</f>
        <v>225351</v>
      </c>
    </row>
    <row r="110" customFormat="false" ht="15" hidden="false" customHeight="false" outlineLevel="0" collapsed="false">
      <c r="B110" s="1" t="n">
        <v>29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 t="n">
        <v>31000</v>
      </c>
      <c r="Q110" s="14" t="n">
        <v>11150</v>
      </c>
      <c r="R110" s="14" t="n">
        <v>65070</v>
      </c>
      <c r="S110" s="14"/>
      <c r="T110" s="14"/>
      <c r="U110" s="14" t="n">
        <v>24500</v>
      </c>
      <c r="V110" s="14" t="n">
        <v>1503</v>
      </c>
      <c r="W110" s="14" t="n">
        <v>2800</v>
      </c>
      <c r="X110" s="14"/>
      <c r="Y110" s="14"/>
      <c r="Z110" s="14"/>
      <c r="AA110" s="14"/>
      <c r="AB110" s="14"/>
      <c r="AC110" s="14"/>
      <c r="AD110" s="14"/>
      <c r="AE110" s="14" t="n">
        <v>60000</v>
      </c>
      <c r="AF110" s="14"/>
      <c r="AG110" s="14"/>
      <c r="AH110" s="14"/>
      <c r="AI110" s="14"/>
      <c r="AJ110" s="14"/>
      <c r="AK110" s="14"/>
      <c r="AL110" s="14"/>
      <c r="AM110" s="1" t="n">
        <f aca="false">SUM(C110:AL110)</f>
        <v>196023</v>
      </c>
    </row>
    <row r="111" customFormat="false" ht="15" hidden="false" customHeight="false" outlineLevel="0" collapsed="false">
      <c r="B111" s="1" t="n">
        <v>10</v>
      </c>
      <c r="C111" s="19" t="n">
        <v>28984.05</v>
      </c>
      <c r="D111" s="14"/>
      <c r="E111" s="14"/>
      <c r="F111" s="14"/>
      <c r="G111" s="14"/>
      <c r="H111" s="14" t="n">
        <v>1200</v>
      </c>
      <c r="I111" s="14"/>
      <c r="J111" s="14"/>
      <c r="K111" s="14"/>
      <c r="L111" s="14"/>
      <c r="M111" s="14"/>
      <c r="N111" s="14"/>
      <c r="O111" s="14"/>
      <c r="P111" s="14" t="n">
        <v>35314</v>
      </c>
      <c r="Q111" s="14" t="n">
        <v>10000</v>
      </c>
      <c r="R111" s="14" t="n">
        <v>4802</v>
      </c>
      <c r="S111" s="14"/>
      <c r="T111" s="14" t="n">
        <v>1255</v>
      </c>
      <c r="U111" s="14" t="n">
        <v>2643</v>
      </c>
      <c r="V111" s="14"/>
      <c r="W111" s="14"/>
      <c r="X111" s="14" t="n">
        <v>4023</v>
      </c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 t="n">
        <v>5050</v>
      </c>
      <c r="AM111" s="1" t="n">
        <f aca="false">SUM(C111:AL111)</f>
        <v>93271.05</v>
      </c>
    </row>
    <row r="112" customFormat="false" ht="15" hidden="false" customHeight="false" outlineLevel="0" collapsed="false">
      <c r="B112" s="1" t="n">
        <v>22</v>
      </c>
      <c r="C112" s="19" t="n">
        <v>1685.17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" t="n">
        <f aca="false">SUM(C112:AL112)</f>
        <v>1685.17</v>
      </c>
    </row>
    <row r="113" customFormat="false" ht="15" hidden="false" customHeight="false" outlineLevel="0" collapsed="false">
      <c r="B113" s="1" t="n">
        <v>1</v>
      </c>
      <c r="C113" s="14"/>
      <c r="D113" s="14"/>
      <c r="E113" s="14"/>
      <c r="F113" s="14"/>
      <c r="G113" s="14"/>
      <c r="H113" s="14"/>
      <c r="I113" s="14" t="n">
        <v>68471</v>
      </c>
      <c r="J113" s="14"/>
      <c r="K113" s="14"/>
      <c r="L113" s="14"/>
      <c r="M113" s="14"/>
      <c r="N113" s="14"/>
      <c r="O113" s="14"/>
      <c r="P113" s="14" t="n">
        <v>17808</v>
      </c>
      <c r="Q113" s="14" t="n">
        <v>6237</v>
      </c>
      <c r="R113" s="14" t="n">
        <v>3031</v>
      </c>
      <c r="S113" s="14"/>
      <c r="T113" s="14" t="n">
        <v>470</v>
      </c>
      <c r="U113" s="14"/>
      <c r="V113" s="14" t="n">
        <v>470</v>
      </c>
      <c r="W113" s="14"/>
      <c r="X113" s="14"/>
      <c r="Y113" s="14"/>
      <c r="Z113" s="14" t="n">
        <v>61200</v>
      </c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 t="n">
        <v>31500</v>
      </c>
      <c r="AL113" s="14"/>
      <c r="AM113" s="1" t="n">
        <f aca="false">SUM(C113:AL113)</f>
        <v>189187</v>
      </c>
    </row>
    <row r="114" customFormat="false" ht="15" hidden="false" customHeight="false" outlineLevel="0" collapsed="false">
      <c r="B114" s="1" t="n">
        <v>12</v>
      </c>
      <c r="C114" s="14"/>
      <c r="D114" s="14"/>
      <c r="E114" s="14"/>
      <c r="F114" s="14"/>
      <c r="G114" s="14"/>
      <c r="H114" s="14" t="n">
        <v>61341</v>
      </c>
      <c r="I114" s="14"/>
      <c r="J114" s="14"/>
      <c r="K114" s="14"/>
      <c r="L114" s="14"/>
      <c r="M114" s="14"/>
      <c r="N114" s="14"/>
      <c r="O114" s="14"/>
      <c r="P114" s="14" t="n">
        <v>4518</v>
      </c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 t="n">
        <v>47920</v>
      </c>
      <c r="AM114" s="1" t="n">
        <f aca="false">SUM(C114:AL114)</f>
        <v>113779</v>
      </c>
    </row>
    <row r="115" customFormat="false" ht="15" hidden="false" customHeight="false" outlineLevel="0" collapsed="false">
      <c r="B115" s="1" t="n">
        <v>16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 t="n">
        <v>211500</v>
      </c>
      <c r="M115" s="14"/>
      <c r="N115" s="14"/>
      <c r="O115" s="14"/>
      <c r="P115" s="14" t="n">
        <v>2999.85</v>
      </c>
      <c r="Q115" s="14" t="n">
        <v>8190</v>
      </c>
      <c r="R115" s="14"/>
      <c r="S115" s="14"/>
      <c r="T115" s="14"/>
      <c r="U115" s="14" t="n">
        <v>5980</v>
      </c>
      <c r="V115" s="14"/>
      <c r="W115" s="14"/>
      <c r="X115" s="14"/>
      <c r="Y115" s="14" t="n">
        <v>100000</v>
      </c>
      <c r="Z115" s="14"/>
      <c r="AA115" s="14"/>
      <c r="AB115" s="14"/>
      <c r="AC115" s="14"/>
      <c r="AD115" s="14"/>
      <c r="AE115" s="14" t="n">
        <v>3578</v>
      </c>
      <c r="AF115" s="14"/>
      <c r="AG115" s="14"/>
      <c r="AH115" s="14"/>
      <c r="AI115" s="14"/>
      <c r="AJ115" s="14"/>
      <c r="AK115" s="14" t="n">
        <v>355000</v>
      </c>
      <c r="AL115" s="14" t="n">
        <v>167500</v>
      </c>
      <c r="AM115" s="1" t="n">
        <f aca="false">SUM(C115:AL115)</f>
        <v>854747.85</v>
      </c>
    </row>
    <row r="116" customFormat="false" ht="15" hidden="false" customHeight="false" outlineLevel="0" collapsed="false">
      <c r="B116" s="1" t="n">
        <v>17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 t="n">
        <v>14000</v>
      </c>
      <c r="AL116" s="14"/>
      <c r="AM116" s="1" t="n">
        <f aca="false">SUM(C116:AL116)</f>
        <v>14000</v>
      </c>
    </row>
    <row r="117" customFormat="false" ht="15" hidden="false" customHeight="false" outlineLevel="0" collapsed="false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</row>
    <row r="118" customFormat="false" ht="15" hidden="false" customHeight="false" outlineLevel="0" collapsed="false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</row>
    <row r="119" customFormat="false" ht="15" hidden="false" customHeight="false" outlineLevel="0" collapsed="false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</row>
    <row r="120" customFormat="false" ht="15" hidden="false" customHeight="false" outlineLevel="0" collapsed="false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" t="n">
        <f aca="false">SUM(C120:AL120)</f>
        <v>0</v>
      </c>
    </row>
    <row r="121" customFormat="false" ht="15" hidden="false" customHeight="false" outlineLevel="0" collapsed="false">
      <c r="C121" s="1" t="n">
        <f aca="false">SUM(C3:C120)</f>
        <v>84003.22</v>
      </c>
      <c r="D121" s="1" t="n">
        <f aca="false">SUM(D3:D120)</f>
        <v>156000</v>
      </c>
      <c r="E121" s="1" t="n">
        <f aca="false">SUM(E3:E120)</f>
        <v>168430</v>
      </c>
      <c r="F121" s="1" t="n">
        <f aca="false">SUM(F3:F120)</f>
        <v>39212</v>
      </c>
      <c r="G121" s="1" t="n">
        <f aca="false">SUM(G3:G120)</f>
        <v>52300</v>
      </c>
      <c r="H121" s="1" t="n">
        <f aca="false">SUM(H3:H120)</f>
        <v>490510</v>
      </c>
      <c r="I121" s="1" t="n">
        <f aca="false">SUM(I3:I120)</f>
        <v>458788</v>
      </c>
      <c r="J121" s="1" t="n">
        <f aca="false">SUM(J3:J120)</f>
        <v>36518</v>
      </c>
      <c r="K121" s="1" t="n">
        <f aca="false">SUM(K3:K120)</f>
        <v>2143970</v>
      </c>
      <c r="L121" s="1" t="n">
        <f aca="false">SUM(L3:L120)</f>
        <v>1104000</v>
      </c>
      <c r="M121" s="1" t="n">
        <f aca="false">SUM(M3:M120)</f>
        <v>952000</v>
      </c>
      <c r="N121" s="1" t="n">
        <f aca="false">SUM(N3:N120)</f>
        <v>0</v>
      </c>
      <c r="O121" s="1" t="n">
        <f aca="false">SUM(O3:O120)</f>
        <v>2068901</v>
      </c>
      <c r="P121" s="1" t="n">
        <f aca="false">SUM(P3:P120)</f>
        <v>1023998.85</v>
      </c>
      <c r="Q121" s="1" t="n">
        <f aca="false">SUM(Q3:Q120)</f>
        <v>249506</v>
      </c>
      <c r="R121" s="1" t="n">
        <f aca="false">SUM(R3:R120)</f>
        <v>814537</v>
      </c>
      <c r="S121" s="1" t="n">
        <f aca="false">SUM(S3:S120)</f>
        <v>246774</v>
      </c>
      <c r="T121" s="1" t="n">
        <f aca="false">SUM(T3:T120)</f>
        <v>42028</v>
      </c>
      <c r="U121" s="1" t="n">
        <f aca="false">SUM(U3:U120)</f>
        <v>559420</v>
      </c>
      <c r="V121" s="1" t="n">
        <f aca="false">SUM(V3:V120)</f>
        <v>44385</v>
      </c>
      <c r="W121" s="1" t="n">
        <f aca="false">SUM(W3:W120)</f>
        <v>10388</v>
      </c>
      <c r="X121" s="1" t="n">
        <f aca="false">SUM(X3:X120)</f>
        <v>25848</v>
      </c>
      <c r="Y121" s="1" t="n">
        <f aca="false">SUM(Y3:Y120)</f>
        <v>374238</v>
      </c>
      <c r="Z121" s="1" t="n">
        <f aca="false">SUM(Z3:Z120)</f>
        <v>348115</v>
      </c>
      <c r="AA121" s="1" t="n">
        <f aca="false">SUM(AA3:AA120)</f>
        <v>46545</v>
      </c>
      <c r="AB121" s="1" t="n">
        <f aca="false">SUM(AB3:AB120)</f>
        <v>164660</v>
      </c>
      <c r="AC121" s="1" t="n">
        <f aca="false">SUM(AC3:AC120)</f>
        <v>60630</v>
      </c>
      <c r="AD121" s="1" t="n">
        <f aca="false">SUM(AD3:AD120)</f>
        <v>346250</v>
      </c>
      <c r="AE121" s="1" t="n">
        <f aca="false">SUM(AE3:AE120)</f>
        <v>417240</v>
      </c>
      <c r="AF121" s="1" t="n">
        <f aca="false">SUM(AF3:AF120)</f>
        <v>240350</v>
      </c>
      <c r="AG121" s="1" t="n">
        <f aca="false">SUM(AG3:AG120)</f>
        <v>218200</v>
      </c>
      <c r="AH121" s="1" t="n">
        <f aca="false">SUM(AH3:AH120)</f>
        <v>0</v>
      </c>
      <c r="AI121" s="1" t="n">
        <f aca="false">SUM(AI3:AI120)</f>
        <v>61000</v>
      </c>
      <c r="AJ121" s="1" t="n">
        <f aca="false">SUM(AJ3:AJ120)</f>
        <v>2522900</v>
      </c>
      <c r="AK121" s="1" t="n">
        <f aca="false">SUM(AK3:AK120)</f>
        <v>3169600</v>
      </c>
      <c r="AL121" s="1" t="n">
        <f aca="false">SUM(AL3:AL120)</f>
        <v>4273724</v>
      </c>
      <c r="AM121" s="17" t="n">
        <f aca="false">SUM(AM3:AM120)</f>
        <v>22973269.07</v>
      </c>
    </row>
  </sheetData>
  <mergeCells count="26">
    <mergeCell ref="C1:E1"/>
    <mergeCell ref="F1:F2"/>
    <mergeCell ref="G1:G2"/>
    <mergeCell ref="H1:I1"/>
    <mergeCell ref="J1:J2"/>
    <mergeCell ref="K1:K2"/>
    <mergeCell ref="L1:L2"/>
    <mergeCell ref="M1:M2"/>
    <mergeCell ref="N1:N2"/>
    <mergeCell ref="O1:Q1"/>
    <mergeCell ref="R1:R2"/>
    <mergeCell ref="S1:S2"/>
    <mergeCell ref="T1:X1"/>
    <mergeCell ref="Y1:Y2"/>
    <mergeCell ref="Z1:Z2"/>
    <mergeCell ref="AA1:AA2"/>
    <mergeCell ref="AB1:AB2"/>
    <mergeCell ref="AC1:AC2"/>
    <mergeCell ref="AD1:AD2"/>
    <mergeCell ref="AE1:AE2"/>
    <mergeCell ref="AF1:AF2"/>
    <mergeCell ref="AG1:AH1"/>
    <mergeCell ref="AI1:AI2"/>
    <mergeCell ref="AJ1:AJ2"/>
    <mergeCell ref="AK1:AK2"/>
    <mergeCell ref="AL1:AL2"/>
  </mergeCells>
  <printOptions headings="false" gridLines="false" gridLinesSet="true" horizontalCentered="false" verticalCentered="false"/>
  <pageMargins left="0.315277777777778" right="0.315277777777778" top="0.354166666666667" bottom="0.354166666666667" header="0.511811023622047" footer="0.511811023622047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3" activeCellId="0" sqref="U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9.29"/>
    <col collapsed="false" customWidth="true" hidden="false" outlineLevel="0" max="3" min="3" style="0" width="10.42"/>
    <col collapsed="false" customWidth="true" hidden="false" outlineLevel="0" max="4" min="4" style="0" width="11.57"/>
    <col collapsed="false" customWidth="true" hidden="false" outlineLevel="0" max="5" min="5" style="0" width="10.14"/>
    <col collapsed="false" customWidth="true" hidden="false" outlineLevel="0" max="6" min="6" style="0" width="13.71"/>
    <col collapsed="false" customWidth="true" hidden="false" outlineLevel="0" max="7" min="7" style="0" width="8"/>
    <col collapsed="false" customWidth="true" hidden="false" outlineLevel="0" max="8" min="8" style="0" width="10.85"/>
    <col collapsed="false" customWidth="true" hidden="false" outlineLevel="0" max="9" min="9" style="0" width="5.86"/>
    <col collapsed="false" customWidth="true" hidden="false" outlineLevel="0" max="10" min="10" style="0" width="7.71"/>
    <col collapsed="false" customWidth="true" hidden="false" outlineLevel="0" max="11" min="11" style="0" width="7.86"/>
    <col collapsed="false" customWidth="true" hidden="false" outlineLevel="0" max="12" min="12" style="0" width="6"/>
    <col collapsed="false" customWidth="true" hidden="false" outlineLevel="0" max="13" min="13" style="0" width="7.71"/>
    <col collapsed="false" customWidth="true" hidden="false" outlineLevel="0" max="14" min="14" style="0" width="8"/>
    <col collapsed="false" customWidth="true" hidden="false" outlineLevel="0" max="16" min="15" style="0" width="5.42"/>
    <col collapsed="false" customWidth="true" hidden="false" outlineLevel="0" max="17" min="17" style="0" width="6.57"/>
    <col collapsed="false" customWidth="true" hidden="false" outlineLevel="0" max="18" min="18" style="0" width="5.86"/>
    <col collapsed="false" customWidth="true" hidden="false" outlineLevel="0" max="19" min="19" style="0" width="7.86"/>
  </cols>
  <sheetData>
    <row r="2" customFormat="false" ht="17.35" hidden="false" customHeight="false" outlineLevel="0" collapsed="false">
      <c r="A2" s="20"/>
      <c r="B2" s="1"/>
      <c r="C2" s="21" t="s">
        <v>39</v>
      </c>
      <c r="D2" s="21"/>
      <c r="E2" s="21"/>
      <c r="F2" s="21"/>
      <c r="G2" s="21"/>
      <c r="H2" s="21"/>
      <c r="I2" s="1"/>
      <c r="J2" s="1"/>
      <c r="K2" s="1"/>
      <c r="L2" s="1"/>
      <c r="M2" s="1"/>
      <c r="N2" s="1"/>
      <c r="O2" s="1"/>
      <c r="P2" s="1"/>
    </row>
    <row r="3" customFormat="false" ht="15" hidden="false" customHeight="false" outlineLevel="0" collapsed="false">
      <c r="A3" s="2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25.5" hidden="false" customHeight="true" outlineLevel="0" collapsed="false">
      <c r="A4" s="20"/>
      <c r="B4" s="22" t="s">
        <v>40</v>
      </c>
      <c r="C4" s="22"/>
      <c r="D4" s="23"/>
      <c r="E4" s="22" t="s">
        <v>41</v>
      </c>
      <c r="F4" s="22"/>
      <c r="G4" s="22"/>
      <c r="H4" s="22"/>
      <c r="I4" s="22" t="s">
        <v>42</v>
      </c>
      <c r="J4" s="22"/>
      <c r="K4" s="22"/>
      <c r="L4" s="22" t="s">
        <v>43</v>
      </c>
      <c r="M4" s="22"/>
      <c r="N4" s="22"/>
      <c r="O4" s="22" t="s">
        <v>44</v>
      </c>
      <c r="P4" s="22"/>
      <c r="Q4" s="24" t="s">
        <v>45</v>
      </c>
      <c r="R4" s="24"/>
      <c r="S4" s="24"/>
    </row>
    <row r="5" customFormat="false" ht="23.85" hidden="false" customHeight="false" outlineLevel="0" collapsed="false">
      <c r="A5" s="20"/>
      <c r="B5" s="25" t="s">
        <v>46</v>
      </c>
      <c r="C5" s="25" t="s">
        <v>47</v>
      </c>
      <c r="D5" s="25" t="s">
        <v>48</v>
      </c>
      <c r="E5" s="24" t="s">
        <v>49</v>
      </c>
      <c r="F5" s="26" t="s">
        <v>50</v>
      </c>
      <c r="G5" s="26" t="s">
        <v>51</v>
      </c>
      <c r="H5" s="25" t="s">
        <v>47</v>
      </c>
      <c r="I5" s="27" t="s">
        <v>52</v>
      </c>
      <c r="J5" s="27" t="s">
        <v>53</v>
      </c>
      <c r="K5" s="25" t="s">
        <v>54</v>
      </c>
      <c r="L5" s="27" t="s">
        <v>52</v>
      </c>
      <c r="M5" s="27" t="s">
        <v>53</v>
      </c>
      <c r="N5" s="25" t="s">
        <v>54</v>
      </c>
      <c r="O5" s="28"/>
      <c r="P5" s="28"/>
      <c r="Q5" s="24" t="s">
        <v>55</v>
      </c>
      <c r="R5" s="24" t="s">
        <v>56</v>
      </c>
      <c r="S5" s="24" t="s">
        <v>54</v>
      </c>
    </row>
    <row r="6" customFormat="false" ht="15" hidden="false" customHeight="false" outlineLevel="0" collapsed="false">
      <c r="A6" s="29" t="s">
        <v>57</v>
      </c>
      <c r="B6" s="14"/>
      <c r="C6" s="15"/>
      <c r="D6" s="15"/>
      <c r="E6" s="30" t="s">
        <v>58</v>
      </c>
      <c r="F6" s="31"/>
      <c r="G6" s="32" t="n">
        <v>222.47</v>
      </c>
      <c r="H6" s="33"/>
      <c r="I6" s="34"/>
      <c r="J6" s="34"/>
      <c r="K6" s="35"/>
      <c r="L6" s="34"/>
      <c r="M6" s="34"/>
      <c r="N6" s="35"/>
      <c r="O6" s="34"/>
      <c r="P6" s="34"/>
      <c r="Q6" s="30"/>
      <c r="R6" s="30"/>
      <c r="S6" s="30"/>
    </row>
    <row r="7" customFormat="false" ht="15" hidden="false" customHeight="false" outlineLevel="0" collapsed="false">
      <c r="A7" s="36"/>
      <c r="B7" s="30"/>
      <c r="C7" s="37"/>
      <c r="D7" s="37"/>
      <c r="E7" s="30" t="s">
        <v>59</v>
      </c>
      <c r="F7" s="38"/>
      <c r="G7" s="30" t="n">
        <v>133</v>
      </c>
      <c r="H7" s="39"/>
      <c r="I7" s="28"/>
      <c r="J7" s="28"/>
      <c r="K7" s="40"/>
      <c r="L7" s="28"/>
      <c r="M7" s="28"/>
      <c r="N7" s="40"/>
      <c r="O7" s="28"/>
      <c r="P7" s="28"/>
      <c r="Q7" s="30"/>
      <c r="R7" s="30"/>
      <c r="S7" s="30"/>
    </row>
    <row r="8" customFormat="false" ht="15" hidden="false" customHeight="false" outlineLevel="0" collapsed="false">
      <c r="A8" s="36"/>
      <c r="B8" s="30"/>
      <c r="C8" s="37"/>
      <c r="D8" s="37"/>
      <c r="E8" s="30" t="s">
        <v>60</v>
      </c>
      <c r="F8" s="38"/>
      <c r="G8" s="30"/>
      <c r="H8" s="39"/>
      <c r="I8" s="28" t="n">
        <v>1008</v>
      </c>
      <c r="J8" s="28"/>
      <c r="K8" s="40"/>
      <c r="L8" s="28" t="n">
        <v>821</v>
      </c>
      <c r="M8" s="28" t="n">
        <v>8</v>
      </c>
      <c r="N8" s="40" t="n">
        <v>4800</v>
      </c>
      <c r="O8" s="28"/>
      <c r="P8" s="28"/>
      <c r="Q8" s="30"/>
      <c r="R8" s="30"/>
      <c r="S8" s="30"/>
      <c r="T8" s="41"/>
    </row>
    <row r="9" customFormat="false" ht="15" hidden="false" customHeight="false" outlineLevel="0" collapsed="false">
      <c r="A9" s="36"/>
      <c r="B9" s="30"/>
      <c r="C9" s="37"/>
      <c r="D9" s="37"/>
      <c r="E9" s="30"/>
      <c r="F9" s="38"/>
      <c r="G9" s="30"/>
      <c r="H9" s="39"/>
      <c r="I9" s="28"/>
      <c r="J9" s="28"/>
      <c r="K9" s="40"/>
      <c r="L9" s="28"/>
      <c r="M9" s="28" t="n">
        <v>100</v>
      </c>
      <c r="N9" s="40" t="n">
        <v>60000</v>
      </c>
      <c r="O9" s="28"/>
      <c r="P9" s="28"/>
      <c r="Q9" s="30"/>
      <c r="R9" s="30"/>
      <c r="S9" s="30"/>
    </row>
    <row r="10" customFormat="false" ht="15" hidden="false" customHeight="false" outlineLevel="0" collapsed="false">
      <c r="A10" s="42" t="s">
        <v>61</v>
      </c>
      <c r="B10" s="30" t="n">
        <v>17589</v>
      </c>
      <c r="C10" s="37" t="n">
        <v>520407</v>
      </c>
      <c r="D10" s="37"/>
      <c r="E10" s="30"/>
      <c r="F10" s="38"/>
      <c r="G10" s="30"/>
      <c r="H10" s="39"/>
      <c r="I10" s="28"/>
      <c r="J10" s="28"/>
      <c r="K10" s="40"/>
      <c r="L10" s="28"/>
      <c r="M10" s="28"/>
      <c r="N10" s="40"/>
      <c r="O10" s="28"/>
      <c r="P10" s="28"/>
      <c r="Q10" s="30"/>
      <c r="R10" s="30"/>
      <c r="S10" s="30"/>
    </row>
    <row r="11" customFormat="false" ht="15" hidden="false" customHeight="false" outlineLevel="0" collapsed="false">
      <c r="A11" s="42" t="s">
        <v>62</v>
      </c>
      <c r="B11" s="30" t="n">
        <v>21732</v>
      </c>
      <c r="C11" s="37" t="n">
        <v>638180</v>
      </c>
      <c r="D11" s="37"/>
      <c r="E11" s="30"/>
      <c r="F11" s="38"/>
      <c r="G11" s="30"/>
      <c r="H11" s="39"/>
      <c r="I11" s="28"/>
      <c r="J11" s="28"/>
      <c r="K11" s="40"/>
      <c r="L11" s="28"/>
      <c r="M11" s="28"/>
      <c r="N11" s="40"/>
      <c r="O11" s="28"/>
      <c r="P11" s="28"/>
      <c r="Q11" s="30"/>
      <c r="R11" s="30"/>
      <c r="S11" s="30"/>
    </row>
    <row r="12" customFormat="false" ht="15" hidden="false" customHeight="false" outlineLevel="0" collapsed="false">
      <c r="A12" s="42" t="s">
        <v>63</v>
      </c>
      <c r="B12" s="30" t="n">
        <v>28752</v>
      </c>
      <c r="C12" s="37" t="n">
        <v>844568</v>
      </c>
      <c r="D12" s="37"/>
      <c r="E12" s="30"/>
      <c r="F12" s="38"/>
      <c r="G12" s="30"/>
      <c r="H12" s="39"/>
      <c r="I12" s="28"/>
      <c r="J12" s="28"/>
      <c r="K12" s="40"/>
      <c r="L12" s="28"/>
      <c r="M12" s="28"/>
      <c r="N12" s="40"/>
      <c r="O12" s="28"/>
      <c r="P12" s="28"/>
      <c r="Q12" s="30"/>
      <c r="R12" s="30"/>
      <c r="S12" s="30"/>
    </row>
    <row r="13" customFormat="false" ht="15" hidden="false" customHeight="false" outlineLevel="0" collapsed="false">
      <c r="A13" s="42" t="s">
        <v>64</v>
      </c>
      <c r="B13" s="30" t="n">
        <v>28660</v>
      </c>
      <c r="C13" s="37" t="n">
        <v>853298</v>
      </c>
      <c r="D13" s="37"/>
      <c r="E13" s="30"/>
      <c r="F13" s="38"/>
      <c r="G13" s="30"/>
      <c r="H13" s="39"/>
      <c r="I13" s="28"/>
      <c r="J13" s="28"/>
      <c r="K13" s="40"/>
      <c r="L13" s="28"/>
      <c r="M13" s="28"/>
      <c r="N13" s="40"/>
      <c r="O13" s="28"/>
      <c r="P13" s="28"/>
      <c r="Q13" s="30"/>
      <c r="R13" s="30"/>
      <c r="S13" s="30"/>
    </row>
    <row r="14" customFormat="false" ht="15" hidden="false" customHeight="false" outlineLevel="0" collapsed="false">
      <c r="A14" s="42" t="s">
        <v>65</v>
      </c>
      <c r="B14" s="30" t="n">
        <v>32944</v>
      </c>
      <c r="C14" s="37" t="n">
        <v>960057</v>
      </c>
      <c r="D14" s="37"/>
      <c r="E14" s="30"/>
      <c r="F14" s="38"/>
      <c r="G14" s="30"/>
      <c r="H14" s="39"/>
      <c r="I14" s="28"/>
      <c r="J14" s="28"/>
      <c r="K14" s="40"/>
      <c r="L14" s="28"/>
      <c r="M14" s="28"/>
      <c r="N14" s="40"/>
      <c r="O14" s="28"/>
      <c r="P14" s="28"/>
      <c r="Q14" s="30"/>
      <c r="R14" s="30"/>
      <c r="S14" s="30"/>
    </row>
    <row r="15" customFormat="false" ht="15" hidden="false" customHeight="false" outlineLevel="0" collapsed="false">
      <c r="A15" s="42" t="s">
        <v>66</v>
      </c>
      <c r="B15" s="30" t="n">
        <v>32057</v>
      </c>
      <c r="C15" s="37" t="n">
        <v>930911</v>
      </c>
      <c r="D15" s="37"/>
      <c r="E15" s="30"/>
      <c r="F15" s="38"/>
      <c r="G15" s="30"/>
      <c r="H15" s="39"/>
      <c r="I15" s="28"/>
      <c r="J15" s="28"/>
      <c r="K15" s="40"/>
      <c r="L15" s="28"/>
      <c r="M15" s="28"/>
      <c r="N15" s="40"/>
      <c r="O15" s="28"/>
      <c r="P15" s="28"/>
      <c r="Q15" s="30"/>
      <c r="R15" s="30"/>
      <c r="S15" s="30"/>
    </row>
    <row r="16" customFormat="false" ht="15" hidden="false" customHeight="false" outlineLevel="0" collapsed="false">
      <c r="A16" s="42" t="s">
        <v>67</v>
      </c>
      <c r="B16" s="30" t="n">
        <v>34407</v>
      </c>
      <c r="C16" s="37" t="n">
        <v>998387</v>
      </c>
      <c r="D16" s="37"/>
      <c r="E16" s="30"/>
      <c r="F16" s="38"/>
      <c r="G16" s="30"/>
      <c r="H16" s="39"/>
      <c r="I16" s="28"/>
      <c r="J16" s="28"/>
      <c r="K16" s="40"/>
      <c r="L16" s="28"/>
      <c r="M16" s="28"/>
      <c r="N16" s="40"/>
      <c r="O16" s="28"/>
      <c r="P16" s="28"/>
      <c r="Q16" s="30"/>
      <c r="R16" s="30"/>
      <c r="S16" s="30"/>
    </row>
    <row r="17" customFormat="false" ht="15" hidden="false" customHeight="false" outlineLevel="0" collapsed="false">
      <c r="A17" s="42" t="s">
        <v>68</v>
      </c>
      <c r="B17" s="30" t="n">
        <v>35272</v>
      </c>
      <c r="C17" s="37" t="n">
        <v>1035969</v>
      </c>
      <c r="D17" s="37"/>
      <c r="E17" s="30"/>
      <c r="F17" s="38"/>
      <c r="G17" s="30"/>
      <c r="H17" s="39"/>
      <c r="I17" s="28"/>
      <c r="J17" s="28"/>
      <c r="K17" s="40"/>
      <c r="L17" s="28"/>
      <c r="M17" s="28"/>
      <c r="N17" s="40"/>
      <c r="O17" s="28"/>
      <c r="P17" s="28"/>
      <c r="Q17" s="30"/>
      <c r="R17" s="30"/>
      <c r="S17" s="30"/>
    </row>
    <row r="18" customFormat="false" ht="15" hidden="false" customHeight="false" outlineLevel="0" collapsed="false">
      <c r="A18" s="43" t="s">
        <v>69</v>
      </c>
      <c r="B18" s="30" t="n">
        <v>23134</v>
      </c>
      <c r="C18" s="37" t="n">
        <v>773326</v>
      </c>
      <c r="D18" s="37"/>
      <c r="E18" s="30"/>
      <c r="F18" s="30"/>
      <c r="G18" s="30"/>
      <c r="H18" s="30"/>
      <c r="I18" s="30"/>
      <c r="J18" s="30"/>
      <c r="K18" s="37"/>
      <c r="L18" s="30"/>
      <c r="M18" s="30"/>
      <c r="N18" s="37"/>
      <c r="O18" s="30"/>
      <c r="P18" s="30"/>
      <c r="Q18" s="30" t="n">
        <v>11324</v>
      </c>
      <c r="R18" s="30" t="n">
        <v>230</v>
      </c>
      <c r="S18" s="30" t="n">
        <f aca="false">Q18*R18</f>
        <v>2604520</v>
      </c>
      <c r="T18" s="41" t="n">
        <v>45546</v>
      </c>
    </row>
    <row r="19" customFormat="false" ht="15" hidden="false" customHeight="false" outlineLevel="0" collapsed="false">
      <c r="A19" s="43" t="s">
        <v>70</v>
      </c>
      <c r="B19" s="30" t="n">
        <v>23505</v>
      </c>
      <c r="C19" s="37" t="n">
        <v>700196</v>
      </c>
      <c r="D19" s="37"/>
      <c r="E19" s="30" t="s">
        <v>58</v>
      </c>
      <c r="F19" s="30" t="s">
        <v>71</v>
      </c>
      <c r="G19" s="44" t="n">
        <v>79.52</v>
      </c>
      <c r="H19" s="37" t="n">
        <v>636160</v>
      </c>
      <c r="I19" s="30"/>
      <c r="J19" s="30"/>
      <c r="K19" s="37"/>
      <c r="L19" s="30"/>
      <c r="M19" s="30"/>
      <c r="N19" s="37"/>
      <c r="O19" s="30"/>
      <c r="P19" s="30"/>
      <c r="Q19" s="30" t="n">
        <v>641</v>
      </c>
      <c r="R19" s="30" t="n">
        <v>290</v>
      </c>
      <c r="S19" s="30" t="n">
        <f aca="false">Q19*R19</f>
        <v>185890</v>
      </c>
    </row>
    <row r="20" customFormat="false" ht="15" hidden="false" customHeight="false" outlineLevel="0" collapsed="false">
      <c r="A20" s="43"/>
      <c r="B20" s="30"/>
      <c r="C20" s="37"/>
      <c r="D20" s="37"/>
      <c r="E20" s="30" t="s">
        <v>58</v>
      </c>
      <c r="F20" s="30" t="s">
        <v>72</v>
      </c>
      <c r="G20" s="30" t="n">
        <v>137.41</v>
      </c>
      <c r="H20" s="45" t="n">
        <v>1794679.53</v>
      </c>
      <c r="I20" s="30"/>
      <c r="J20" s="30"/>
      <c r="K20" s="37"/>
      <c r="L20" s="30"/>
      <c r="M20" s="30"/>
      <c r="N20" s="37"/>
      <c r="O20" s="30"/>
      <c r="P20" s="30"/>
      <c r="Q20" s="30"/>
      <c r="R20" s="30"/>
      <c r="S20" s="30"/>
    </row>
    <row r="21" customFormat="false" ht="15" hidden="false" customHeight="false" outlineLevel="0" collapsed="false">
      <c r="A21" s="43"/>
      <c r="B21" s="30"/>
      <c r="C21" s="37"/>
      <c r="D21" s="37"/>
      <c r="E21" s="30" t="s">
        <v>60</v>
      </c>
      <c r="F21" s="30" t="s">
        <v>73</v>
      </c>
      <c r="G21" s="30" t="n">
        <v>28.95</v>
      </c>
      <c r="H21" s="37" t="n">
        <v>63000</v>
      </c>
      <c r="I21" s="30"/>
      <c r="J21" s="30"/>
      <c r="K21" s="37"/>
      <c r="L21" s="30"/>
      <c r="M21" s="30"/>
      <c r="N21" s="37"/>
      <c r="O21" s="30"/>
      <c r="P21" s="30"/>
      <c r="Q21" s="30"/>
      <c r="R21" s="30"/>
      <c r="S21" s="30"/>
    </row>
    <row r="22" customFormat="false" ht="15" hidden="false" customHeight="false" outlineLevel="0" collapsed="false">
      <c r="A22" s="43"/>
      <c r="B22" s="30"/>
      <c r="C22" s="37"/>
      <c r="D22" s="37"/>
      <c r="E22" s="30" t="s">
        <v>58</v>
      </c>
      <c r="F22" s="30" t="s">
        <v>73</v>
      </c>
      <c r="G22" s="30" t="n">
        <v>5.593</v>
      </c>
      <c r="H22" s="37" t="n">
        <v>14304</v>
      </c>
      <c r="I22" s="30"/>
      <c r="J22" s="30"/>
      <c r="K22" s="37"/>
      <c r="L22" s="30"/>
      <c r="M22" s="30"/>
      <c r="N22" s="37"/>
      <c r="O22" s="30"/>
      <c r="P22" s="30"/>
      <c r="Q22" s="30"/>
      <c r="R22" s="30"/>
      <c r="S22" s="30"/>
    </row>
    <row r="23" customFormat="false" ht="15" hidden="false" customHeight="false" outlineLevel="0" collapsed="false">
      <c r="A23" s="43"/>
      <c r="B23" s="30"/>
      <c r="C23" s="37"/>
      <c r="D23" s="37"/>
      <c r="E23" s="30" t="s">
        <v>59</v>
      </c>
      <c r="F23" s="30" t="s">
        <v>73</v>
      </c>
      <c r="G23" s="30" t="n">
        <v>21.851</v>
      </c>
      <c r="H23" s="37" t="n">
        <v>26256</v>
      </c>
      <c r="I23" s="30"/>
      <c r="J23" s="30"/>
      <c r="K23" s="37"/>
      <c r="L23" s="30"/>
      <c r="M23" s="30"/>
      <c r="N23" s="37"/>
      <c r="O23" s="30"/>
      <c r="P23" s="30"/>
      <c r="Q23" s="30"/>
      <c r="R23" s="30"/>
      <c r="S23" s="30"/>
    </row>
    <row r="24" customFormat="false" ht="15" hidden="false" customHeight="false" outlineLevel="0" collapsed="false">
      <c r="A24" s="46" t="s">
        <v>74</v>
      </c>
      <c r="B24" s="30"/>
      <c r="C24" s="37"/>
      <c r="D24" s="37"/>
      <c r="E24" s="30" t="s">
        <v>59</v>
      </c>
      <c r="F24" s="30" t="s">
        <v>75</v>
      </c>
      <c r="G24" s="47" t="n">
        <v>112.04</v>
      </c>
      <c r="H24" s="48" t="n">
        <v>840300</v>
      </c>
      <c r="I24" s="49"/>
      <c r="J24" s="49"/>
      <c r="K24" s="50"/>
      <c r="L24" s="49"/>
      <c r="M24" s="49"/>
      <c r="N24" s="50"/>
      <c r="O24" s="49"/>
      <c r="P24" s="49"/>
      <c r="Q24" s="49"/>
      <c r="R24" s="30"/>
      <c r="S24" s="30"/>
    </row>
    <row r="25" customFormat="false" ht="15" hidden="false" customHeight="false" outlineLevel="0" collapsed="false">
      <c r="A25" s="43" t="s">
        <v>76</v>
      </c>
      <c r="B25" s="30"/>
      <c r="C25" s="37"/>
      <c r="D25" s="37"/>
      <c r="E25" s="30"/>
      <c r="F25" s="30"/>
      <c r="G25" s="30"/>
      <c r="H25" s="37"/>
      <c r="I25" s="30"/>
      <c r="J25" s="30"/>
      <c r="K25" s="37"/>
      <c r="L25" s="30"/>
      <c r="M25" s="30"/>
      <c r="N25" s="37"/>
      <c r="O25" s="30"/>
      <c r="P25" s="30"/>
      <c r="Q25" s="30"/>
      <c r="R25" s="30"/>
      <c r="S25" s="30"/>
    </row>
    <row r="26" customFormat="false" ht="15" hidden="false" customHeight="false" outlineLevel="0" collapsed="false">
      <c r="A26" s="43"/>
      <c r="B26" s="30"/>
      <c r="C26" s="37"/>
      <c r="D26" s="37"/>
      <c r="E26" s="30"/>
      <c r="F26" s="30"/>
      <c r="G26" s="30"/>
      <c r="H26" s="37"/>
      <c r="I26" s="30"/>
      <c r="J26" s="30"/>
      <c r="K26" s="37"/>
      <c r="L26" s="30"/>
      <c r="M26" s="30"/>
      <c r="N26" s="37"/>
      <c r="O26" s="30"/>
      <c r="P26" s="30"/>
      <c r="Q26" s="30"/>
      <c r="R26" s="30"/>
      <c r="S26" s="30"/>
    </row>
    <row r="27" customFormat="false" ht="15" hidden="false" customHeight="false" outlineLevel="0" collapsed="false">
      <c r="A27" s="43"/>
      <c r="B27" s="30"/>
      <c r="C27" s="37"/>
      <c r="D27" s="37"/>
      <c r="E27" s="30"/>
      <c r="F27" s="30"/>
      <c r="G27" s="30"/>
      <c r="H27" s="37"/>
      <c r="I27" s="30"/>
      <c r="J27" s="30"/>
      <c r="K27" s="37"/>
      <c r="L27" s="30"/>
      <c r="M27" s="30"/>
      <c r="N27" s="37"/>
      <c r="O27" s="30"/>
      <c r="P27" s="30"/>
      <c r="Q27" s="30"/>
      <c r="R27" s="30"/>
      <c r="S27" s="30"/>
    </row>
    <row r="28" customFormat="false" ht="15" hidden="false" customHeight="false" outlineLevel="0" collapsed="false">
      <c r="A28" s="43" t="s">
        <v>38</v>
      </c>
      <c r="B28" s="30" t="n">
        <f aca="false">SUM(B10:B27)</f>
        <v>278052</v>
      </c>
      <c r="C28" s="37" t="n">
        <f aca="false">SUM(C6:C27)</f>
        <v>8255299</v>
      </c>
      <c r="D28" s="37"/>
      <c r="E28" s="30"/>
      <c r="F28" s="30"/>
      <c r="G28" s="30"/>
      <c r="H28" s="30" t="n">
        <f aca="false">SUM(H18:H27)</f>
        <v>3374699.53</v>
      </c>
      <c r="I28" s="30"/>
      <c r="J28" s="30"/>
      <c r="K28" s="37"/>
      <c r="L28" s="30"/>
      <c r="M28" s="30"/>
      <c r="N28" s="37"/>
      <c r="O28" s="30"/>
      <c r="P28" s="30"/>
      <c r="Q28" s="30"/>
      <c r="R28" s="30"/>
      <c r="S28" s="30"/>
    </row>
    <row r="29" customFormat="false" ht="15" hidden="false" customHeight="false" outlineLevel="0" collapsed="false">
      <c r="A29" s="51"/>
      <c r="F29" s="30" t="s">
        <v>58</v>
      </c>
      <c r="G29" s="30" t="n">
        <f aca="false">G19+G20+G22</f>
        <v>222.523</v>
      </c>
      <c r="H29" s="30"/>
      <c r="M29" s="52"/>
      <c r="N29" s="37" t="n">
        <f aca="false">SUM(N6:N28)</f>
        <v>64800</v>
      </c>
    </row>
    <row r="30" customFormat="false" ht="15" hidden="false" customHeight="false" outlineLevel="0" collapsed="false">
      <c r="F30" s="30" t="s">
        <v>59</v>
      </c>
      <c r="G30" s="53" t="n">
        <f aca="false">G23+G24</f>
        <v>133.891</v>
      </c>
      <c r="H30" s="30"/>
    </row>
    <row r="31" customFormat="false" ht="15" hidden="false" customHeight="false" outlineLevel="0" collapsed="false">
      <c r="F31" s="30" t="s">
        <v>60</v>
      </c>
      <c r="G31" s="30" t="n">
        <f aca="false">G21</f>
        <v>28.95</v>
      </c>
      <c r="H31" s="30"/>
    </row>
  </sheetData>
  <mergeCells count="7">
    <mergeCell ref="C2:H2"/>
    <mergeCell ref="B4:C4"/>
    <mergeCell ref="E4:H4"/>
    <mergeCell ref="I4:K4"/>
    <mergeCell ref="L4:N4"/>
    <mergeCell ref="O4:P4"/>
    <mergeCell ref="Q4:S4"/>
  </mergeCells>
  <printOptions headings="false" gridLines="false" gridLinesSet="true" horizontalCentered="false" verticalCentered="false"/>
  <pageMargins left="0.39375" right="0.196527777777778" top="0.39375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LibreOffice/24.2.7.2$Linux_X86_64 LibreOffice_project/023aaecb86feb4aeae0a2ef37bc41b8a44f69b39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en-US</dc:language>
  <cp:lastModifiedBy/>
  <dcterms:modified xsi:type="dcterms:W3CDTF">2024-12-19T13:11:34Z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