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ullian\Dropbox (IDM)\GitHub\EMOD_eswatini\LancetHIVParameterSweeps\"/>
    </mc:Choice>
  </mc:AlternateContent>
  <xr:revisionPtr revIDLastSave="0" documentId="13_ncr:1_{9F1477E7-FEE0-4817-9B4A-B6F754DF9207}" xr6:coauthVersionLast="41" xr6:coauthVersionMax="41" xr10:uidLastSave="{00000000-0000-0000-0000-000000000000}"/>
  <bookViews>
    <workbookView xWindow="0" yWindow="555" windowWidth="22650" windowHeight="15150" xr2:uid="{92689406-0853-4A2A-A821-A671A3C80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4" i="1" l="1"/>
  <c r="K13" i="1"/>
  <c r="K12" i="1"/>
  <c r="I14" i="1"/>
  <c r="I13" i="1"/>
  <c r="I12" i="1"/>
  <c r="E12" i="1"/>
  <c r="E14" i="1"/>
  <c r="E13" i="1"/>
  <c r="C14" i="1"/>
  <c r="C13" i="1"/>
  <c r="C12" i="1"/>
  <c r="D15" i="1"/>
  <c r="F15" i="1"/>
  <c r="G14" i="1" s="1"/>
  <c r="H15" i="1"/>
  <c r="J15" i="1"/>
  <c r="L15" i="1"/>
  <c r="B15" i="1"/>
  <c r="L12" i="1"/>
  <c r="J12" i="1"/>
  <c r="J13" i="1"/>
  <c r="J14" i="1"/>
  <c r="L14" i="1" s="1"/>
  <c r="L13" i="1"/>
  <c r="H14" i="1"/>
  <c r="F14" i="1"/>
  <c r="F13" i="1"/>
  <c r="H13" i="1" s="1"/>
  <c r="F12" i="1"/>
  <c r="H12" i="1" s="1"/>
  <c r="D13" i="1"/>
  <c r="D12" i="1"/>
  <c r="B12" i="1"/>
  <c r="B14" i="1"/>
  <c r="D14" i="1" s="1"/>
  <c r="B13" i="1"/>
  <c r="G12" i="1" l="1"/>
  <c r="G13" i="1"/>
</calcChain>
</file>

<file path=xl/sharedStrings.xml><?xml version="1.0" encoding="utf-8"?>
<sst xmlns="http://schemas.openxmlformats.org/spreadsheetml/2006/main" count="25" uniqueCount="13">
  <si>
    <t>Total</t>
  </si>
  <si>
    <t>Number of sexual partners in the past 12 months</t>
  </si>
  <si>
    <t>Women</t>
  </si>
  <si>
    <t>All</t>
  </si>
  <si>
    <t>sex part</t>
  </si>
  <si>
    <t>Data from: SHIMS2 final report page 111</t>
  </si>
  <si>
    <t xml:space="preserve">HIV prev among </t>
  </si>
  <si>
    <t>Men</t>
  </si>
  <si>
    <t>2+</t>
  </si>
  <si>
    <t>HIV+</t>
  </si>
  <si>
    <t>HIV-</t>
  </si>
  <si>
    <t xml:space="preserve">HIV+ 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</si>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</sst>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7DE1-548D-4BA2-A2E7-75846589157D}">
  <dimension ref="A1:N15"/>
  <sheetViews>
    <sheetView tabSelected="1" workbookViewId="0">
      <selection activeCell="E36" sqref="E36"/>
    </sheetView>
  </sheetViews>
  <sheetFormatPr defaultRowHeight="15" x14ac:dyDescent="0.25"/>
  <cols>
    <col min="1" max="1" width="18.7109375" customWidth="1"/>
  </cols>
  <sheetData>
    <row r="1" spans="1:14" x14ac:dyDescent="0.25">
      <c r="A1" t="s">
        <v>6</v>
      </c>
      <c r="B1" t="s">
        <v>1</v>
      </c>
    </row>
    <row r="3" spans="1:14" x14ac:dyDescent="0.25">
      <c r="A3" t="s">
        <v>4</v>
      </c>
      <c r="B3" t="s">
        <v>7</v>
      </c>
      <c r="F3" t="s">
        <v>2</v>
      </c>
      <c r="J3" t="s">
        <v>3</v>
      </c>
    </row>
    <row r="4" spans="1:14" x14ac:dyDescent="0.25">
      <c r="A4" s="3">
        <v>0</v>
      </c>
      <c r="B4">
        <v>22.6</v>
      </c>
      <c r="D4">
        <v>368</v>
      </c>
      <c r="F4">
        <v>36.1</v>
      </c>
      <c r="H4" s="1">
        <v>1355</v>
      </c>
      <c r="I4" s="1"/>
      <c r="J4">
        <v>32.4</v>
      </c>
      <c r="L4" s="1">
        <v>1723</v>
      </c>
    </row>
    <row r="5" spans="1:14" x14ac:dyDescent="0.25">
      <c r="A5" s="3">
        <v>1</v>
      </c>
      <c r="B5">
        <v>25.5</v>
      </c>
      <c r="D5" s="1">
        <v>2316</v>
      </c>
      <c r="E5" s="1"/>
      <c r="F5">
        <v>36.700000000000003</v>
      </c>
      <c r="H5" s="1">
        <v>3848</v>
      </c>
      <c r="I5" s="1"/>
      <c r="J5">
        <v>32.1</v>
      </c>
      <c r="L5" s="1">
        <v>6164</v>
      </c>
    </row>
    <row r="6" spans="1:14" x14ac:dyDescent="0.25">
      <c r="A6" s="3" t="s">
        <v>8</v>
      </c>
      <c r="B6">
        <v>22.8</v>
      </c>
      <c r="D6">
        <v>651</v>
      </c>
      <c r="F6">
        <v>45.3</v>
      </c>
      <c r="H6">
        <v>263</v>
      </c>
      <c r="J6">
        <v>28.7</v>
      </c>
      <c r="L6">
        <v>914</v>
      </c>
    </row>
    <row r="8" spans="1:14" x14ac:dyDescent="0.25">
      <c r="A8" t="s">
        <v>5</v>
      </c>
    </row>
    <row r="10" spans="1:14" x14ac:dyDescent="0.25">
      <c r="B10" t="s">
        <v>7</v>
      </c>
      <c r="F10" t="s">
        <v>2</v>
      </c>
      <c r="J10" t="s">
        <v>3</v>
      </c>
    </row>
    <row r="11" spans="1:14" x14ac:dyDescent="0.25">
      <c r="B11" t="s">
        <v>9</v>
      </c>
      <c r="C11" t="s">
        <v>12</v>
      </c>
      <c r="D11" t="s">
        <v>10</v>
      </c>
      <c r="E11" t="s">
        <v>12</v>
      </c>
      <c r="F11" t="s">
        <v>9</v>
      </c>
      <c r="G11" t="s">
        <v>12</v>
      </c>
      <c r="H11" t="s">
        <v>10</v>
      </c>
      <c r="I11" t="s">
        <v>12</v>
      </c>
      <c r="J11" t="s">
        <v>11</v>
      </c>
      <c r="K11" t="s">
        <v>12</v>
      </c>
      <c r="L11" t="s">
        <v>10</v>
      </c>
      <c r="M11" t="s">
        <v>12</v>
      </c>
    </row>
    <row r="12" spans="1:14" x14ac:dyDescent="0.25">
      <c r="A12" s="2">
        <v>0</v>
      </c>
      <c r="B12">
        <f>D4*(B4/100)</f>
        <v>83.168000000000006</v>
      </c>
      <c r="C12" s="4">
        <f>B12/B15</f>
        <v>0.10115595687541354</v>
      </c>
      <c r="D12">
        <f>D4-B12</f>
        <v>284.83199999999999</v>
      </c>
      <c r="E12" s="4">
        <f>D12/D15</f>
        <v>0.11335135290016332</v>
      </c>
      <c r="F12">
        <f>H4*(F4/100)</f>
        <v>489.15499999999997</v>
      </c>
      <c r="G12" s="4">
        <f>F12/F15</f>
        <v>0.24209481764505</v>
      </c>
      <c r="H12">
        <f>H4-F12</f>
        <v>865.84500000000003</v>
      </c>
      <c r="I12" s="4">
        <f>H12/H15</f>
        <v>0.25129807371375334</v>
      </c>
      <c r="J12">
        <f>L4*(J4/100)</f>
        <v>558.25200000000007</v>
      </c>
      <c r="K12" s="4">
        <f>J12/J15</f>
        <v>0.19943169761225832</v>
      </c>
      <c r="L12" s="1">
        <f>L4-J12</f>
        <v>1164.748</v>
      </c>
    </row>
    <row r="13" spans="1:14" x14ac:dyDescent="0.25">
      <c r="A13" s="2">
        <v>1</v>
      </c>
      <c r="B13">
        <f>D5*(B5/100)</f>
        <v>590.58000000000004</v>
      </c>
      <c r="C13" s="4">
        <f>B13/B15</f>
        <v>0.71831335383178296</v>
      </c>
      <c r="D13" s="1">
        <f>D5-B13</f>
        <v>1725.42</v>
      </c>
      <c r="E13" s="4">
        <f>D13/D15</f>
        <v>0.68664578179769054</v>
      </c>
      <c r="F13">
        <f>H5*(F5/100)</f>
        <v>1412.2160000000001</v>
      </c>
      <c r="G13" s="4">
        <f>F13/F15</f>
        <v>0.69894036654112091</v>
      </c>
      <c r="H13" s="1">
        <f>H5-F13</f>
        <v>2435.7839999999997</v>
      </c>
      <c r="I13" s="4">
        <f>H13/H15</f>
        <v>0.70694850369613604</v>
      </c>
      <c r="J13">
        <f>L5*(J5/100)</f>
        <v>1978.644</v>
      </c>
      <c r="K13" s="4">
        <f>J13/J15</f>
        <v>0.7068569962853859</v>
      </c>
      <c r="L13" s="1">
        <f>L5-J13</f>
        <v>4185.3559999999998</v>
      </c>
    </row>
    <row r="14" spans="1:14" x14ac:dyDescent="0.25">
      <c r="A14" s="2" t="s">
        <v>8</v>
      </c>
      <c r="B14">
        <f>D6*(B6/100)</f>
        <v>148.428</v>
      </c>
      <c r="C14" s="4">
        <f>B14/B15</f>
        <v>0.18053068929280347</v>
      </c>
      <c r="D14">
        <f>D6-B14</f>
        <v>502.572</v>
      </c>
      <c r="E14" s="4">
        <f>D14/D15</f>
        <v>0.20000286530214612</v>
      </c>
      <c r="F14">
        <f>H6*(F6/100)</f>
        <v>119.139</v>
      </c>
      <c r="G14" s="4">
        <f>F14/F15</f>
        <v>5.8964815813829181E-2</v>
      </c>
      <c r="H14">
        <f>H6-F14</f>
        <v>143.86099999999999</v>
      </c>
      <c r="I14" s="4">
        <f>H14/H15</f>
        <v>4.1753422590110549E-2</v>
      </c>
      <c r="J14">
        <f>L6*(J6/100)</f>
        <v>262.31799999999998</v>
      </c>
      <c r="K14" s="4">
        <f>J14/J15</f>
        <v>9.3711306102355868E-2</v>
      </c>
      <c r="L14">
        <f>L6-J14</f>
        <v>651.68200000000002</v>
      </c>
      <c r="N14" s="1"/>
    </row>
    <row r="15" spans="1:14" x14ac:dyDescent="0.25">
      <c r="A15" t="s">
        <v>0</v>
      </c>
      <c r="B15">
        <f>SUM(B12:B14)</f>
        <v>822.17600000000004</v>
      </c>
      <c r="C15" s="4">
        <v>1</v>
      </c>
      <c r="D15">
        <f t="shared" ref="D15:L15" si="0">SUM(D12:D14)</f>
        <v>2512.8240000000001</v>
      </c>
      <c r="E15" s="4">
        <v>1</v>
      </c>
      <c r="F15">
        <f t="shared" si="0"/>
        <v>2020.51</v>
      </c>
      <c r="G15" s="4">
        <v>1</v>
      </c>
      <c r="H15">
        <f t="shared" si="0"/>
        <v>3445.49</v>
      </c>
      <c r="I15" s="4">
        <v>1</v>
      </c>
      <c r="J15">
        <f t="shared" si="0"/>
        <v>2799.2139999999999</v>
      </c>
      <c r="K15" s="4">
        <v>1</v>
      </c>
      <c r="L15">
        <f t="shared" si="0"/>
        <v>6001.7859999999991</v>
      </c>
      <c r="N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Akullian</dc:creator>
  <cp:lastModifiedBy>Adam Akullian</cp:lastModifiedBy>
  <dcterms:created xsi:type="dcterms:W3CDTF">2019-11-03T22:22:20Z</dcterms:created>
  <dcterms:modified xsi:type="dcterms:W3CDTF">2019-11-07T17:25:22Z</dcterms:modified>
</cp:coreProperties>
</file>