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naudalepee/repos/IRB/tests/"/>
    </mc:Choice>
  </mc:AlternateContent>
  <xr:revisionPtr revIDLastSave="0" documentId="8_{A4EC7996-141D-2849-9215-253788B4C47C}" xr6:coauthVersionLast="45" xr6:coauthVersionMax="45" xr10:uidLastSave="{00000000-0000-0000-0000-000000000000}"/>
  <bookViews>
    <workbookView xWindow="380" yWindow="460" windowWidth="28040" windowHeight="16500" xr2:uid="{6AB124B4-98FC-1343-B4A3-14C41E1FF0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G13" i="1" l="1"/>
  <c r="G3" i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" i="1"/>
  <c r="D6" i="1"/>
  <c r="E6" i="1" s="1"/>
  <c r="D10" i="1"/>
  <c r="E10" i="1" s="1"/>
  <c r="D14" i="1"/>
  <c r="E14" i="1" s="1"/>
  <c r="D18" i="1"/>
  <c r="E18" i="1" s="1"/>
  <c r="D3" i="1"/>
  <c r="E3" i="1" s="1"/>
  <c r="D4" i="1"/>
  <c r="E4" i="1" s="1"/>
  <c r="D5" i="1"/>
  <c r="E5" i="1" s="1"/>
  <c r="D7" i="1"/>
  <c r="E7" i="1" s="1"/>
  <c r="D8" i="1"/>
  <c r="E8" i="1" s="1"/>
  <c r="D9" i="1"/>
  <c r="E9" i="1" s="1"/>
  <c r="D11" i="1"/>
  <c r="E11" i="1" s="1"/>
  <c r="D12" i="1"/>
  <c r="E12" i="1" s="1"/>
  <c r="D13" i="1"/>
  <c r="E13" i="1" s="1"/>
  <c r="D15" i="1"/>
  <c r="E15" i="1" s="1"/>
  <c r="D16" i="1"/>
  <c r="E16" i="1" s="1"/>
  <c r="D17" i="1"/>
  <c r="E17" i="1" s="1"/>
  <c r="D19" i="1"/>
  <c r="E19" i="1" s="1"/>
  <c r="D20" i="1"/>
  <c r="E20" i="1" s="1"/>
  <c r="D2" i="1"/>
  <c r="E2" i="1" s="1"/>
  <c r="J10" i="1" l="1"/>
  <c r="K10" i="1" s="1"/>
  <c r="J6" i="1"/>
  <c r="K6" i="1" s="1"/>
  <c r="J8" i="1"/>
  <c r="K8" i="1" s="1"/>
  <c r="J16" i="1"/>
  <c r="K16" i="1" s="1"/>
  <c r="J12" i="1"/>
  <c r="K12" i="1" s="1"/>
  <c r="J2" i="1"/>
  <c r="K2" i="1" s="1"/>
  <c r="J20" i="1"/>
  <c r="K20" i="1" s="1"/>
  <c r="J4" i="1"/>
  <c r="K4" i="1" s="1"/>
  <c r="J18" i="1"/>
  <c r="K18" i="1" s="1"/>
  <c r="J14" i="1"/>
  <c r="K14" i="1" s="1"/>
  <c r="J19" i="1"/>
  <c r="K19" i="1" s="1"/>
  <c r="J15" i="1"/>
  <c r="K15" i="1" s="1"/>
  <c r="J11" i="1"/>
  <c r="K11" i="1" s="1"/>
  <c r="J7" i="1"/>
  <c r="K7" i="1" s="1"/>
  <c r="J3" i="1"/>
  <c r="K3" i="1" s="1"/>
  <c r="J17" i="1"/>
  <c r="K17" i="1" s="1"/>
  <c r="J13" i="1"/>
  <c r="K13" i="1" s="1"/>
  <c r="J9" i="1"/>
  <c r="K9" i="1" s="1"/>
  <c r="J5" i="1"/>
  <c r="K5" i="1" s="1"/>
  <c r="L9" i="1" l="1"/>
  <c r="L7" i="1"/>
  <c r="L14" i="1"/>
  <c r="L8" i="1"/>
  <c r="L13" i="1"/>
  <c r="L11" i="1"/>
  <c r="L18" i="1"/>
  <c r="L12" i="1"/>
  <c r="L17" i="1"/>
  <c r="L15" i="1"/>
  <c r="L4" i="1"/>
  <c r="L16" i="1"/>
  <c r="L6" i="1"/>
  <c r="L5" i="1"/>
  <c r="L3" i="1"/>
  <c r="L19" i="1"/>
  <c r="L20" i="1"/>
  <c r="L10" i="1"/>
  <c r="L2" i="1"/>
</calcChain>
</file>

<file path=xl/sharedStrings.xml><?xml version="1.0" encoding="utf-8"?>
<sst xmlns="http://schemas.openxmlformats.org/spreadsheetml/2006/main" count="12" uniqueCount="12">
  <si>
    <t>PD</t>
  </si>
  <si>
    <t>M</t>
  </si>
  <si>
    <t>Rho</t>
  </si>
  <si>
    <t>Exponential_weights</t>
  </si>
  <si>
    <t>Maturity_slope</t>
  </si>
  <si>
    <t>Maturity_adj</t>
  </si>
  <si>
    <t>Term1</t>
  </si>
  <si>
    <t>Term2</t>
  </si>
  <si>
    <t>Term3</t>
  </si>
  <si>
    <t>K</t>
  </si>
  <si>
    <t>RW</t>
  </si>
  <si>
    <t>LGD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</si>
</sst>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0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D7D44-EF21-394D-8ADC-66EBC68E7D7E}">
  <dimension ref="A1:L51"/>
  <sheetViews>
    <sheetView tabSelected="1" workbookViewId="0">
      <selection activeCell="H23" sqref="H23"/>
    </sheetView>
  </sheetViews>
  <sheetFormatPr baseColWidth="10" defaultRowHeight="16" x14ac:dyDescent="0.2"/>
  <cols>
    <col min="1" max="1" width="7.1640625" style="2" bestFit="1" customWidth="1"/>
    <col min="2" max="2" width="4.1640625" bestFit="1" customWidth="1"/>
    <col min="3" max="3" width="4.5" bestFit="1" customWidth="1"/>
    <col min="4" max="4" width="18.33203125" bestFit="1" customWidth="1"/>
    <col min="5" max="5" width="12.1640625" bestFit="1" customWidth="1"/>
    <col min="6" max="6" width="13.5" bestFit="1" customWidth="1"/>
    <col min="7" max="7" width="12.1640625" bestFit="1" customWidth="1"/>
    <col min="8" max="8" width="12.83203125" bestFit="1" customWidth="1"/>
    <col min="9" max="11" width="12.1640625" bestFit="1" customWidth="1"/>
    <col min="12" max="12" width="15.5" style="2" customWidth="1"/>
  </cols>
  <sheetData>
    <row r="1" spans="1:12" x14ac:dyDescent="0.2">
      <c r="A1" s="2" t="s">
        <v>0</v>
      </c>
      <c r="B1" t="s">
        <v>1</v>
      </c>
      <c r="C1" t="s">
        <v>11</v>
      </c>
      <c r="D1" t="s">
        <v>3</v>
      </c>
      <c r="E1" t="s">
        <v>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2" t="s">
        <v>10</v>
      </c>
    </row>
    <row r="2" spans="1:12" x14ac:dyDescent="0.2">
      <c r="A2" s="2">
        <v>2.9999999999999997E-4</v>
      </c>
      <c r="B2">
        <v>2.5</v>
      </c>
      <c r="C2" s="3">
        <v>0.45</v>
      </c>
      <c r="D2" s="1">
        <f>(1-EXP(A2*-50))/(1-EXP(-50))</f>
        <v>1.4888060396937353E-2</v>
      </c>
      <c r="E2">
        <f>0.12*D2+0.24*(1-D2)</f>
        <v>0.2382134327523675</v>
      </c>
      <c r="F2">
        <f>(0.11852-0.05478*LN(A2))^2</f>
        <v>0.31683441720723071</v>
      </c>
      <c r="G2">
        <f>(1+(B2-2.5)*F2)/(1-1.5*F2)</f>
        <v>1.9056752706384454</v>
      </c>
      <c r="H2">
        <f>SQRT(1/(1-E2))*_xlfn.NORM.S.INV(A2)</f>
        <v>-3.9317131662443865</v>
      </c>
      <c r="I2">
        <f>SQRT((E2)/(1-E2))*_xlfn.NORM.S.INV(0.999)</f>
        <v>1.7280551435062701</v>
      </c>
      <c r="J2">
        <f>_xlfn.NORM.S.DIST(H2+I2,TRUE)</f>
        <v>1.3774201695166207E-2</v>
      </c>
      <c r="K2">
        <f>(J2-A2)*G2*C2</f>
        <v>1.1554853832932789E-2</v>
      </c>
      <c r="L2" s="2">
        <f>K2*12.5</f>
        <v>0.14443567291165987</v>
      </c>
    </row>
    <row r="3" spans="1:12" x14ac:dyDescent="0.2">
      <c r="A3" s="2">
        <v>5.0000000000000001E-4</v>
      </c>
      <c r="B3">
        <v>2.5</v>
      </c>
      <c r="C3" s="3">
        <v>0.45</v>
      </c>
      <c r="D3" s="1">
        <f t="shared" ref="D3:D51" si="0">(1-EXP(A3*-50))/(1-EXP(-50))</f>
        <v>2.4690087971667385E-2</v>
      </c>
      <c r="E3">
        <f t="shared" ref="E3:E51" si="1">0.12*D3+0.24*(1-D3)</f>
        <v>0.23703718944339991</v>
      </c>
      <c r="F3">
        <f t="shared" ref="F3:F20" si="2">(0.11852-0.05478*LN(A3))^2</f>
        <v>0.28611526782429891</v>
      </c>
      <c r="G3">
        <f t="shared" ref="G3:G51" si="3">(1+(B3-2.5)*F3)/(1-1.5*F3)</f>
        <v>1.7518439524717495</v>
      </c>
      <c r="H3">
        <f t="shared" ref="H3:H20" si="4">SQRT(1/(1-E3))*_xlfn.NORM.S.INV(A3)</f>
        <v>-3.7671571587225841</v>
      </c>
      <c r="I3">
        <f t="shared" ref="I3:I20" si="5">SQRT((E3)/(1-E3))*_xlfn.NORM.S.INV(0.999)</f>
        <v>1.7224542214033274</v>
      </c>
      <c r="J3">
        <f t="shared" ref="J3:J51" si="6">_xlfn.NORM.S.DIST(H3+I3,TRUE)</f>
        <v>2.0442076936379682E-2</v>
      </c>
      <c r="K3">
        <f t="shared" ref="K3:K20" si="7">(J3-A3)*G3*C3</f>
        <v>1.5720933096325395E-2</v>
      </c>
      <c r="L3" s="2">
        <f t="shared" ref="L3:L20" si="8">K3*12.5</f>
        <v>0.19651166370406745</v>
      </c>
    </row>
    <row r="4" spans="1:12" x14ac:dyDescent="0.2">
      <c r="A4" s="2">
        <v>1E-3</v>
      </c>
      <c r="B4">
        <v>2.5</v>
      </c>
      <c r="C4" s="3">
        <v>0.45</v>
      </c>
      <c r="D4" s="1">
        <f t="shared" si="0"/>
        <v>4.8770575499285984E-2</v>
      </c>
      <c r="E4">
        <f t="shared" si="1"/>
        <v>0.23414753094008567</v>
      </c>
      <c r="F4">
        <f t="shared" si="2"/>
        <v>0.24693627853078248</v>
      </c>
      <c r="G4">
        <f t="shared" si="3"/>
        <v>1.5883211830991826</v>
      </c>
      <c r="H4">
        <f t="shared" si="4"/>
        <v>-3.5311695435943622</v>
      </c>
      <c r="I4">
        <f t="shared" si="5"/>
        <v>1.7086903287387021</v>
      </c>
      <c r="J4">
        <f t="shared" si="6"/>
        <v>3.4191152357220249E-2</v>
      </c>
      <c r="K4">
        <f t="shared" si="7"/>
        <v>2.372319467120038E-2</v>
      </c>
      <c r="L4" s="2">
        <f t="shared" si="8"/>
        <v>0.29653993339000473</v>
      </c>
    </row>
    <row r="5" spans="1:12" x14ac:dyDescent="0.2">
      <c r="A5" s="2">
        <v>2.5000000000000001E-3</v>
      </c>
      <c r="B5">
        <v>2.5</v>
      </c>
      <c r="C5" s="3">
        <v>0.45</v>
      </c>
      <c r="D5" s="1">
        <f t="shared" si="0"/>
        <v>0.11750309741540454</v>
      </c>
      <c r="E5">
        <f t="shared" si="1"/>
        <v>0.22589962831015145</v>
      </c>
      <c r="F5">
        <f t="shared" si="2"/>
        <v>0.19956986212900804</v>
      </c>
      <c r="G5">
        <f t="shared" si="3"/>
        <v>1.4272558925478973</v>
      </c>
      <c r="H5">
        <f t="shared" si="4"/>
        <v>-3.1904283751505971</v>
      </c>
      <c r="I5">
        <f t="shared" si="5"/>
        <v>1.6693609440166686</v>
      </c>
      <c r="J5">
        <f t="shared" si="6"/>
        <v>6.4121458259225619E-2</v>
      </c>
      <c r="K5">
        <f t="shared" si="7"/>
        <v>3.9577315233543332E-2</v>
      </c>
      <c r="L5" s="2">
        <f t="shared" si="8"/>
        <v>0.49471644041929164</v>
      </c>
    </row>
    <row r="6" spans="1:12" x14ac:dyDescent="0.2">
      <c r="A6" s="2">
        <v>4.0000000000000001E-3</v>
      </c>
      <c r="B6">
        <v>2.5</v>
      </c>
      <c r="C6" s="3">
        <v>0.45</v>
      </c>
      <c r="D6" s="1">
        <f t="shared" si="0"/>
        <v>0.18126924692201818</v>
      </c>
      <c r="E6">
        <f t="shared" si="1"/>
        <v>0.21824769036935782</v>
      </c>
      <c r="F6">
        <f t="shared" si="2"/>
        <v>0.17722889989229915</v>
      </c>
      <c r="G6">
        <f t="shared" si="3"/>
        <v>1.362107119481857</v>
      </c>
      <c r="H6">
        <f t="shared" si="4"/>
        <v>-2.9995103504244121</v>
      </c>
      <c r="I6">
        <f t="shared" si="5"/>
        <v>1.6327939035553214</v>
      </c>
      <c r="J6">
        <f t="shared" si="6"/>
        <v>8.5857100324708391E-2</v>
      </c>
      <c r="K6">
        <f t="shared" si="7"/>
        <v>5.017416260959167E-2</v>
      </c>
      <c r="L6" s="2">
        <f t="shared" si="8"/>
        <v>0.62717703261989588</v>
      </c>
    </row>
    <row r="7" spans="1:12" x14ac:dyDescent="0.2">
      <c r="A7" s="2">
        <v>5.0000000000000001E-3</v>
      </c>
      <c r="B7">
        <v>2.5</v>
      </c>
      <c r="C7" s="3">
        <v>0.45</v>
      </c>
      <c r="D7" s="1">
        <f t="shared" si="0"/>
        <v>0.22119921692859512</v>
      </c>
      <c r="E7">
        <f t="shared" si="1"/>
        <v>0.21345609396856857</v>
      </c>
      <c r="F7">
        <f t="shared" si="2"/>
        <v>0.16708622985488109</v>
      </c>
      <c r="G7">
        <f t="shared" si="3"/>
        <v>1.3344531081344764</v>
      </c>
      <c r="H7">
        <f t="shared" si="4"/>
        <v>-2.9043944238586947</v>
      </c>
      <c r="I7">
        <f t="shared" si="5"/>
        <v>1.6098444777249994</v>
      </c>
      <c r="J7">
        <f t="shared" si="6"/>
        <v>9.7737764437350591E-2</v>
      </c>
      <c r="K7">
        <f t="shared" si="7"/>
        <v>5.5689389097689432E-2</v>
      </c>
      <c r="L7" s="2">
        <f t="shared" si="8"/>
        <v>0.69611736372111788</v>
      </c>
    </row>
    <row r="8" spans="1:12" x14ac:dyDescent="0.2">
      <c r="A8" s="2">
        <v>7.4999999999999997E-3</v>
      </c>
      <c r="B8">
        <v>2.5</v>
      </c>
      <c r="C8" s="3">
        <v>0.45</v>
      </c>
      <c r="D8" s="1">
        <f t="shared" si="0"/>
        <v>0.31271072120902776</v>
      </c>
      <c r="E8">
        <f t="shared" si="1"/>
        <v>0.20247471345491666</v>
      </c>
      <c r="F8">
        <f t="shared" si="2"/>
        <v>0.14942124785737221</v>
      </c>
      <c r="G8">
        <f t="shared" si="3"/>
        <v>1.2888788231345611</v>
      </c>
      <c r="H8">
        <f t="shared" si="4"/>
        <v>-2.7236984572403347</v>
      </c>
      <c r="I8">
        <f t="shared" si="5"/>
        <v>1.5570562211258516</v>
      </c>
      <c r="J8">
        <f t="shared" si="6"/>
        <v>0.12167743958413843</v>
      </c>
      <c r="K8">
        <f t="shared" si="7"/>
        <v>6.6222397781874803E-2</v>
      </c>
      <c r="L8" s="2">
        <f t="shared" si="8"/>
        <v>0.82777997227343503</v>
      </c>
    </row>
    <row r="9" spans="1:12" x14ac:dyDescent="0.2">
      <c r="A9" s="2">
        <v>0.01</v>
      </c>
      <c r="B9">
        <v>2.5</v>
      </c>
      <c r="C9" s="3">
        <v>0.45</v>
      </c>
      <c r="D9" s="1">
        <f t="shared" si="0"/>
        <v>0.39346934028736658</v>
      </c>
      <c r="E9">
        <f t="shared" si="1"/>
        <v>0.192783679165516</v>
      </c>
      <c r="F9">
        <f t="shared" si="2"/>
        <v>0.13748613089693737</v>
      </c>
      <c r="G9">
        <f t="shared" si="3"/>
        <v>1.2598095009238282</v>
      </c>
      <c r="H9">
        <f t="shared" si="4"/>
        <v>-2.5892840200726686</v>
      </c>
      <c r="I9">
        <f t="shared" si="5"/>
        <v>1.5101889683525092</v>
      </c>
      <c r="J9">
        <f t="shared" si="6"/>
        <v>0.14027267845651584</v>
      </c>
      <c r="K9">
        <f t="shared" si="7"/>
        <v>7.3853441113641088E-2</v>
      </c>
      <c r="L9" s="2">
        <f t="shared" si="8"/>
        <v>0.92316801392051362</v>
      </c>
    </row>
    <row r="10" spans="1:12" x14ac:dyDescent="0.2">
      <c r="A10" s="2">
        <v>1.2999999999999999E-2</v>
      </c>
      <c r="B10">
        <v>2.5</v>
      </c>
      <c r="C10" s="3">
        <v>0.45</v>
      </c>
      <c r="D10" s="1">
        <f t="shared" si="0"/>
        <v>0.47795422323898396</v>
      </c>
      <c r="E10">
        <f t="shared" si="1"/>
        <v>0.18264549321132192</v>
      </c>
      <c r="F10">
        <f t="shared" si="2"/>
        <v>0.12703443825143132</v>
      </c>
      <c r="G10">
        <f t="shared" si="3"/>
        <v>1.2354092872186297</v>
      </c>
      <c r="H10">
        <f t="shared" si="4"/>
        <v>-2.4624149748566806</v>
      </c>
      <c r="I10">
        <f t="shared" si="5"/>
        <v>1.4607987140066612</v>
      </c>
      <c r="J10">
        <f t="shared" si="6"/>
        <v>0.15826448217238556</v>
      </c>
      <c r="K10">
        <f t="shared" si="7"/>
        <v>8.0757490670446574E-2</v>
      </c>
      <c r="L10" s="2">
        <f t="shared" si="8"/>
        <v>1.0094686333805822</v>
      </c>
    </row>
    <row r="11" spans="1:12" x14ac:dyDescent="0.2">
      <c r="A11" s="2">
        <v>1.4999999999999999E-2</v>
      </c>
      <c r="B11">
        <v>2.5</v>
      </c>
      <c r="C11" s="3">
        <v>0.45</v>
      </c>
      <c r="D11" s="1">
        <f t="shared" si="0"/>
        <v>0.52763344725898531</v>
      </c>
      <c r="E11">
        <f t="shared" si="1"/>
        <v>0.17668398632892177</v>
      </c>
      <c r="F11">
        <f t="shared" si="2"/>
        <v>0.1215079077589758</v>
      </c>
      <c r="G11">
        <f t="shared" si="3"/>
        <v>1.2228853627930982</v>
      </c>
      <c r="H11">
        <f t="shared" si="4"/>
        <v>-2.3916330149629594</v>
      </c>
      <c r="I11">
        <f t="shared" si="5"/>
        <v>1.4315497377775543</v>
      </c>
      <c r="J11">
        <f t="shared" si="6"/>
        <v>0.16850665207207441</v>
      </c>
      <c r="K11">
        <f t="shared" si="7"/>
        <v>8.4474467059640693E-2</v>
      </c>
      <c r="L11" s="2">
        <f t="shared" si="8"/>
        <v>1.0559308382455086</v>
      </c>
    </row>
    <row r="12" spans="1:12" x14ac:dyDescent="0.2">
      <c r="A12" s="2">
        <v>0.02</v>
      </c>
      <c r="B12">
        <v>2.5</v>
      </c>
      <c r="C12" s="3">
        <v>0.45</v>
      </c>
      <c r="D12" s="1">
        <f t="shared" si="0"/>
        <v>0.63212055882855767</v>
      </c>
      <c r="E12">
        <f t="shared" si="1"/>
        <v>0.16414553294057307</v>
      </c>
      <c r="F12">
        <f t="shared" si="2"/>
        <v>0.11076956525517692</v>
      </c>
      <c r="G12">
        <f t="shared" si="3"/>
        <v>1.1992627142216061</v>
      </c>
      <c r="H12">
        <f t="shared" si="4"/>
        <v>-2.2463737326596269</v>
      </c>
      <c r="I12">
        <f t="shared" si="5"/>
        <v>1.3694315483072441</v>
      </c>
      <c r="J12">
        <f t="shared" si="6"/>
        <v>0.1902590209375023</v>
      </c>
      <c r="K12">
        <f t="shared" si="7"/>
        <v>9.1883383006600025E-2</v>
      </c>
      <c r="L12" s="2">
        <f t="shared" si="8"/>
        <v>1.1485422875825002</v>
      </c>
    </row>
    <row r="13" spans="1:12" x14ac:dyDescent="0.2">
      <c r="A13" s="2">
        <v>2.5000000000000001E-2</v>
      </c>
      <c r="B13">
        <v>2.5</v>
      </c>
      <c r="C13" s="3">
        <v>0.45</v>
      </c>
      <c r="D13" s="1">
        <f t="shared" si="0"/>
        <v>0.71349520313980985</v>
      </c>
      <c r="E13">
        <f t="shared" si="1"/>
        <v>0.15438057562322283</v>
      </c>
      <c r="F13">
        <f t="shared" si="2"/>
        <v>0.10278231874760166</v>
      </c>
      <c r="G13">
        <f t="shared" si="3"/>
        <v>1.1822755306596204</v>
      </c>
      <c r="H13">
        <f t="shared" si="4"/>
        <v>-2.1313786729358037</v>
      </c>
      <c r="I13">
        <f t="shared" si="5"/>
        <v>1.3203831735045586</v>
      </c>
      <c r="J13">
        <f t="shared" si="6"/>
        <v>0.20868412765348246</v>
      </c>
      <c r="K13">
        <f t="shared" si="7"/>
        <v>9.7724362272871707E-2</v>
      </c>
      <c r="L13" s="2">
        <f t="shared" si="8"/>
        <v>1.2215545284108964</v>
      </c>
    </row>
    <row r="14" spans="1:12" x14ac:dyDescent="0.2">
      <c r="A14" s="2">
        <v>0.03</v>
      </c>
      <c r="B14">
        <v>2.5</v>
      </c>
      <c r="C14" s="3">
        <v>0.45</v>
      </c>
      <c r="D14" s="1">
        <f t="shared" si="0"/>
        <v>0.77686983985157021</v>
      </c>
      <c r="E14">
        <f t="shared" si="1"/>
        <v>0.14677561921781157</v>
      </c>
      <c r="F14">
        <f t="shared" si="2"/>
        <v>9.6478100976762612E-2</v>
      </c>
      <c r="G14">
        <f t="shared" si="3"/>
        <v>1.1692038507647522</v>
      </c>
      <c r="H14">
        <f t="shared" si="4"/>
        <v>-2.0361487955551318</v>
      </c>
      <c r="I14">
        <f t="shared" si="5"/>
        <v>1.2817002252724103</v>
      </c>
      <c r="J14">
        <f t="shared" si="6"/>
        <v>0.22528995806032889</v>
      </c>
      <c r="K14">
        <f t="shared" si="7"/>
        <v>0.10275019694092058</v>
      </c>
      <c r="L14" s="2">
        <f t="shared" si="8"/>
        <v>1.2843774617615074</v>
      </c>
    </row>
    <row r="15" spans="1:12" x14ac:dyDescent="0.2">
      <c r="A15" s="2">
        <v>0.04</v>
      </c>
      <c r="B15">
        <v>2.5</v>
      </c>
      <c r="C15" s="3">
        <v>0.45</v>
      </c>
      <c r="D15" s="1">
        <f t="shared" si="0"/>
        <v>0.8646647167633873</v>
      </c>
      <c r="E15">
        <f t="shared" si="1"/>
        <v>0.13624023398839352</v>
      </c>
      <c r="F15">
        <f t="shared" si="2"/>
        <v>8.6936532929599658E-2</v>
      </c>
      <c r="G15">
        <f t="shared" si="3"/>
        <v>1.1499603485663024</v>
      </c>
      <c r="H15">
        <f t="shared" si="4"/>
        <v>-1.8837002311982847</v>
      </c>
      <c r="I15">
        <f t="shared" si="5"/>
        <v>1.2272903897787439</v>
      </c>
      <c r="J15">
        <f t="shared" si="6"/>
        <v>0.25578022998690891</v>
      </c>
      <c r="K15">
        <f t="shared" si="7"/>
        <v>0.11166241882025819</v>
      </c>
      <c r="L15" s="2">
        <f t="shared" si="8"/>
        <v>1.3957802352532274</v>
      </c>
    </row>
    <row r="16" spans="1:12" x14ac:dyDescent="0.2">
      <c r="A16" s="2">
        <v>0.05</v>
      </c>
      <c r="B16">
        <v>2.5</v>
      </c>
      <c r="C16" s="3">
        <v>0.45</v>
      </c>
      <c r="D16" s="1">
        <f t="shared" si="0"/>
        <v>0.91791500137610116</v>
      </c>
      <c r="E16">
        <f t="shared" si="1"/>
        <v>0.12985019983486787</v>
      </c>
      <c r="F16">
        <f t="shared" si="2"/>
        <v>7.9877576809047501E-2</v>
      </c>
      <c r="G16">
        <f t="shared" si="3"/>
        <v>1.1361265541396302</v>
      </c>
      <c r="H16">
        <f t="shared" si="4"/>
        <v>-1.763316390441273</v>
      </c>
      <c r="I16">
        <f t="shared" si="5"/>
        <v>1.1937556146200856</v>
      </c>
      <c r="J16">
        <f t="shared" si="6"/>
        <v>0.28448781928666844</v>
      </c>
      <c r="K16">
        <f t="shared" si="7"/>
        <v>0.11988352715124552</v>
      </c>
      <c r="L16" s="2">
        <f t="shared" si="8"/>
        <v>1.498544089390569</v>
      </c>
    </row>
    <row r="17" spans="1:12" x14ac:dyDescent="0.2">
      <c r="A17" s="2">
        <v>0.06</v>
      </c>
      <c r="B17">
        <v>2.5</v>
      </c>
      <c r="C17" s="3">
        <v>0.45</v>
      </c>
      <c r="D17" s="1">
        <f t="shared" si="0"/>
        <v>0.95021293163213605</v>
      </c>
      <c r="E17">
        <f t="shared" si="1"/>
        <v>0.12597444820414366</v>
      </c>
      <c r="F17">
        <f t="shared" si="2"/>
        <v>7.4331827510732654E-2</v>
      </c>
      <c r="G17">
        <f t="shared" si="3"/>
        <v>1.1254895417204467</v>
      </c>
      <c r="H17">
        <f t="shared" si="4"/>
        <v>-1.6630491766926527</v>
      </c>
      <c r="I17">
        <f t="shared" si="5"/>
        <v>1.1731952506423928</v>
      </c>
      <c r="J17">
        <f t="shared" si="6"/>
        <v>0.31211863403730544</v>
      </c>
      <c r="K17">
        <f t="shared" si="7"/>
        <v>0.12769059864682436</v>
      </c>
      <c r="L17" s="2">
        <f t="shared" si="8"/>
        <v>1.5961324830853045</v>
      </c>
    </row>
    <row r="18" spans="1:12" x14ac:dyDescent="0.2">
      <c r="A18" s="2">
        <v>0.1</v>
      </c>
      <c r="B18">
        <v>2.5</v>
      </c>
      <c r="C18" s="3">
        <v>0.45</v>
      </c>
      <c r="D18" s="1">
        <f t="shared" si="0"/>
        <v>0.99326205300091452</v>
      </c>
      <c r="E18">
        <f t="shared" si="1"/>
        <v>0.12080855363989025</v>
      </c>
      <c r="F18">
        <f t="shared" si="2"/>
        <v>5.985636818667657E-2</v>
      </c>
      <c r="G18">
        <f t="shared" si="3"/>
        <v>1.098640989344795</v>
      </c>
      <c r="H18">
        <f t="shared" si="4"/>
        <v>-1.3667666034641768</v>
      </c>
      <c r="I18">
        <f t="shared" si="5"/>
        <v>1.1455083091679741</v>
      </c>
      <c r="J18">
        <f t="shared" si="6"/>
        <v>0.41244566076606065</v>
      </c>
      <c r="K18">
        <f t="shared" si="7"/>
        <v>0.15446952443723086</v>
      </c>
      <c r="L18" s="2">
        <f t="shared" si="8"/>
        <v>1.9308690554653858</v>
      </c>
    </row>
    <row r="19" spans="1:12" x14ac:dyDescent="0.2">
      <c r="A19" s="2">
        <v>0.15</v>
      </c>
      <c r="B19">
        <v>2.5</v>
      </c>
      <c r="C19" s="3">
        <v>0.45</v>
      </c>
      <c r="D19" s="1">
        <f t="shared" si="0"/>
        <v>0.99944691562985222</v>
      </c>
      <c r="E19">
        <f t="shared" si="1"/>
        <v>0.12006637012441773</v>
      </c>
      <c r="F19">
        <f t="shared" si="2"/>
        <v>4.9481436693545336E-2</v>
      </c>
      <c r="G19">
        <f t="shared" si="3"/>
        <v>1.0801727492663755</v>
      </c>
      <c r="H19">
        <f t="shared" si="4"/>
        <v>-1.1048833717415498</v>
      </c>
      <c r="I19">
        <f t="shared" si="5"/>
        <v>1.1415024841330974</v>
      </c>
      <c r="J19">
        <f t="shared" si="6"/>
        <v>0.51460564786738372</v>
      </c>
      <c r="K19">
        <f t="shared" si="7"/>
        <v>0.17722668827473192</v>
      </c>
      <c r="L19" s="2">
        <f t="shared" si="8"/>
        <v>2.2153336034341491</v>
      </c>
    </row>
    <row r="20" spans="1:12" x14ac:dyDescent="0.2">
      <c r="A20" s="2">
        <v>0.2</v>
      </c>
      <c r="B20">
        <v>2.5</v>
      </c>
      <c r="C20" s="3">
        <v>0.45</v>
      </c>
      <c r="D20" s="1">
        <f t="shared" si="0"/>
        <v>0.99995460007023751</v>
      </c>
      <c r="E20">
        <f t="shared" si="1"/>
        <v>0.12000544799157149</v>
      </c>
      <c r="F20">
        <f t="shared" si="2"/>
        <v>4.2718692880488865E-2</v>
      </c>
      <c r="G20">
        <f t="shared" si="3"/>
        <v>1.0684651520242427</v>
      </c>
      <c r="H20">
        <f t="shared" si="4"/>
        <v>-0.8971740266506103</v>
      </c>
      <c r="I20">
        <f t="shared" si="5"/>
        <v>1.1411733421988963</v>
      </c>
      <c r="J20">
        <f t="shared" si="6"/>
        <v>0.59638432499270988</v>
      </c>
      <c r="K20">
        <f t="shared" si="7"/>
        <v>0.19058527712851317</v>
      </c>
      <c r="L20" s="2">
        <f t="shared" si="8"/>
        <v>2.3823159641064144</v>
      </c>
    </row>
    <row r="21" spans="1:12" x14ac:dyDescent="0.2">
      <c r="D21" s="1"/>
    </row>
    <row r="22" spans="1:12" x14ac:dyDescent="0.2">
      <c r="D22" s="1"/>
    </row>
    <row r="23" spans="1:12" x14ac:dyDescent="0.2">
      <c r="D23" s="1"/>
    </row>
    <row r="24" spans="1:12" x14ac:dyDescent="0.2">
      <c r="D24" s="1"/>
    </row>
    <row r="25" spans="1:12" x14ac:dyDescent="0.2">
      <c r="D25" s="1"/>
    </row>
    <row r="26" spans="1:12" x14ac:dyDescent="0.2">
      <c r="D26" s="1"/>
    </row>
    <row r="27" spans="1:12" x14ac:dyDescent="0.2">
      <c r="D27" s="1"/>
    </row>
    <row r="28" spans="1:12" x14ac:dyDescent="0.2">
      <c r="D28" s="1"/>
    </row>
    <row r="29" spans="1:12" x14ac:dyDescent="0.2">
      <c r="D29" s="1"/>
    </row>
    <row r="30" spans="1:12" x14ac:dyDescent="0.2">
      <c r="D30" s="1"/>
    </row>
    <row r="31" spans="1:12" x14ac:dyDescent="0.2">
      <c r="D31" s="1"/>
    </row>
    <row r="32" spans="1:12" x14ac:dyDescent="0.2">
      <c r="D32" s="1"/>
    </row>
    <row r="33" spans="4:4" x14ac:dyDescent="0.2">
      <c r="D33" s="1"/>
    </row>
    <row r="34" spans="4:4" x14ac:dyDescent="0.2">
      <c r="D34" s="1"/>
    </row>
    <row r="35" spans="4:4" x14ac:dyDescent="0.2">
      <c r="D35" s="1"/>
    </row>
    <row r="36" spans="4:4" x14ac:dyDescent="0.2">
      <c r="D36" s="1"/>
    </row>
    <row r="37" spans="4:4" x14ac:dyDescent="0.2">
      <c r="D37" s="1"/>
    </row>
    <row r="38" spans="4:4" x14ac:dyDescent="0.2">
      <c r="D38" s="1"/>
    </row>
    <row r="39" spans="4:4" x14ac:dyDescent="0.2">
      <c r="D39" s="1"/>
    </row>
    <row r="40" spans="4:4" x14ac:dyDescent="0.2">
      <c r="D40" s="1"/>
    </row>
    <row r="41" spans="4:4" x14ac:dyDescent="0.2">
      <c r="D41" s="1"/>
    </row>
    <row r="42" spans="4:4" x14ac:dyDescent="0.2">
      <c r="D42" s="1"/>
    </row>
    <row r="43" spans="4:4" x14ac:dyDescent="0.2">
      <c r="D43" s="1"/>
    </row>
    <row r="44" spans="4:4" x14ac:dyDescent="0.2">
      <c r="D44" s="1"/>
    </row>
    <row r="45" spans="4:4" x14ac:dyDescent="0.2">
      <c r="D45" s="1"/>
    </row>
    <row r="46" spans="4:4" x14ac:dyDescent="0.2">
      <c r="D46" s="1"/>
    </row>
    <row r="47" spans="4:4" x14ac:dyDescent="0.2">
      <c r="D47" s="1"/>
    </row>
    <row r="48" spans="4:4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2020-08-24T08:11:37Z</dcterms:created>
  <dcterms:modified xsi:type="dcterms:W3CDTF">2020-09-28T16:02:32Z</dcterms:modified>
</cp:coreProperties>
</file>