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Sheet1" sheetId="1" r:id="rId1"/>
    <sheet name="快捷键" sheetId="2" r:id="rId2"/>
    <sheet name="Sheet3" sheetId="3" r:id="rId3"/>
    <sheet name="未领院" sheetId="4" r:id="rId4"/>
    <sheet name="Sheet2" sheetId="5" r:id="rId5"/>
    <sheet name="Sheet4" sheetId="6" r:id="rId6"/>
  </sheets>
  <calcPr calcId="145621"/>
</workbook>
</file>

<file path=xl/calcChain.xml><?xml version="1.0" encoding="utf-8"?>
<calcChain xmlns="http://schemas.openxmlformats.org/spreadsheetml/2006/main">
  <c r="F14" i="5" l="1"/>
  <c r="C23" i="5"/>
  <c r="C24" i="5"/>
  <c r="C25" i="5"/>
  <c r="C26" i="5"/>
  <c r="C27" i="5"/>
  <c r="C28" i="5"/>
  <c r="C22" i="5"/>
  <c r="H17" i="5"/>
  <c r="I14" i="5" s="1"/>
  <c r="G17" i="5"/>
  <c r="F17" i="5"/>
  <c r="F16" i="5"/>
  <c r="F18" i="5"/>
  <c r="F15" i="5"/>
  <c r="B28" i="5"/>
  <c r="B29" i="5" s="1"/>
  <c r="I15" i="5" l="1"/>
  <c r="I16" i="5"/>
  <c r="I19" i="5" l="1"/>
  <c r="I20" i="5" s="1"/>
</calcChain>
</file>

<file path=xl/sharedStrings.xml><?xml version="1.0" encoding="utf-8"?>
<sst xmlns="http://schemas.openxmlformats.org/spreadsheetml/2006/main" count="414" uniqueCount="410">
  <si>
    <t>sleep</t>
    <phoneticPr fontId="1" type="noConversion"/>
  </si>
  <si>
    <t>延迟函数</t>
    <phoneticPr fontId="1" type="noConversion"/>
  </si>
  <si>
    <t>AttributError</t>
    <phoneticPr fontId="1" type="noConversion"/>
  </si>
  <si>
    <t>属性错误</t>
    <phoneticPr fontId="1" type="noConversion"/>
  </si>
  <si>
    <t>recursion</t>
    <phoneticPr fontId="1" type="noConversion"/>
  </si>
  <si>
    <t>递归</t>
    <phoneticPr fontId="1" type="noConversion"/>
  </si>
  <si>
    <t>iteration</t>
    <phoneticPr fontId="1" type="noConversion"/>
  </si>
  <si>
    <t>迭代</t>
    <phoneticPr fontId="1" type="noConversion"/>
  </si>
  <si>
    <t>yield</t>
    <phoneticPr fontId="1" type="noConversion"/>
  </si>
  <si>
    <t>生成</t>
    <phoneticPr fontId="1" type="noConversion"/>
  </si>
  <si>
    <t>generation</t>
    <phoneticPr fontId="1" type="noConversion"/>
  </si>
  <si>
    <t>生成器</t>
    <phoneticPr fontId="1" type="noConversion"/>
  </si>
  <si>
    <t>多行注释</t>
    <phoneticPr fontId="1" type="noConversion"/>
  </si>
  <si>
    <t>Ctrl+/</t>
    <phoneticPr fontId="1" type="noConversion"/>
  </si>
  <si>
    <t>dimention</t>
    <phoneticPr fontId="1" type="noConversion"/>
  </si>
  <si>
    <t>维度</t>
    <phoneticPr fontId="1" type="noConversion"/>
  </si>
  <si>
    <t>管道符|</t>
    <phoneticPr fontId="1" type="noConversion"/>
  </si>
  <si>
    <t>shift+\</t>
    <phoneticPr fontId="1" type="noConversion"/>
  </si>
  <si>
    <t>大盘鸡</t>
    <phoneticPr fontId="1" type="noConversion"/>
  </si>
  <si>
    <t>3份</t>
    <phoneticPr fontId="1" type="noConversion"/>
  </si>
  <si>
    <t>牛肉</t>
    <phoneticPr fontId="1" type="noConversion"/>
  </si>
  <si>
    <t>5斤</t>
    <phoneticPr fontId="1" type="noConversion"/>
  </si>
  <si>
    <t>35个</t>
    <phoneticPr fontId="1" type="noConversion"/>
  </si>
  <si>
    <t>6斤</t>
    <phoneticPr fontId="1" type="noConversion"/>
  </si>
  <si>
    <t>2斤</t>
    <phoneticPr fontId="1" type="noConversion"/>
  </si>
  <si>
    <t>20个</t>
    <phoneticPr fontId="1" type="noConversion"/>
  </si>
  <si>
    <t>鸡蛋</t>
    <phoneticPr fontId="1" type="noConversion"/>
  </si>
  <si>
    <t>三层肉</t>
    <phoneticPr fontId="1" type="noConversion"/>
  </si>
  <si>
    <t>排骨</t>
    <phoneticPr fontId="1" type="noConversion"/>
  </si>
  <si>
    <t>鸡中翅</t>
    <phoneticPr fontId="1" type="noConversion"/>
  </si>
  <si>
    <t>鲈鱼</t>
    <phoneticPr fontId="1" type="noConversion"/>
  </si>
  <si>
    <t>3条</t>
    <phoneticPr fontId="1" type="noConversion"/>
  </si>
  <si>
    <t>3斤</t>
    <phoneticPr fontId="1" type="noConversion"/>
  </si>
  <si>
    <t>15只</t>
    <phoneticPr fontId="1" type="noConversion"/>
  </si>
  <si>
    <t>对虾</t>
    <phoneticPr fontId="1" type="noConversion"/>
  </si>
  <si>
    <t>江蟹</t>
    <phoneticPr fontId="1" type="noConversion"/>
  </si>
  <si>
    <t>蔬菜</t>
    <phoneticPr fontId="1" type="noConversion"/>
  </si>
  <si>
    <t>肉蛋</t>
    <phoneticPr fontId="1" type="noConversion"/>
  </si>
  <si>
    <t>海鲜</t>
    <phoneticPr fontId="1" type="noConversion"/>
  </si>
  <si>
    <t>豆腐</t>
    <phoneticPr fontId="1" type="noConversion"/>
  </si>
  <si>
    <t>白菜</t>
    <phoneticPr fontId="1" type="noConversion"/>
  </si>
  <si>
    <t>茄子</t>
    <phoneticPr fontId="1" type="noConversion"/>
  </si>
  <si>
    <t>土豆</t>
    <phoneticPr fontId="1" type="noConversion"/>
  </si>
  <si>
    <t>西红柿</t>
    <phoneticPr fontId="1" type="noConversion"/>
  </si>
  <si>
    <t>黄瓜</t>
    <phoneticPr fontId="1" type="noConversion"/>
  </si>
  <si>
    <t>芹菜</t>
    <phoneticPr fontId="1" type="noConversion"/>
  </si>
  <si>
    <t>香菜</t>
    <phoneticPr fontId="1" type="noConversion"/>
  </si>
  <si>
    <t>大葱</t>
    <phoneticPr fontId="1" type="noConversion"/>
  </si>
  <si>
    <t>小葱</t>
    <phoneticPr fontId="1" type="noConversion"/>
  </si>
  <si>
    <t>姜</t>
    <phoneticPr fontId="1" type="noConversion"/>
  </si>
  <si>
    <t>大蒜</t>
    <phoneticPr fontId="1" type="noConversion"/>
  </si>
  <si>
    <t>主食</t>
    <phoneticPr fontId="1" type="noConversion"/>
  </si>
  <si>
    <t>年糕</t>
    <phoneticPr fontId="1" type="noConversion"/>
  </si>
  <si>
    <t>黄面</t>
    <phoneticPr fontId="1" type="noConversion"/>
  </si>
  <si>
    <t>馒头</t>
    <phoneticPr fontId="1" type="noConversion"/>
  </si>
  <si>
    <t>月饼</t>
    <phoneticPr fontId="1" type="noConversion"/>
  </si>
  <si>
    <t>剁椒鱼头</t>
    <phoneticPr fontId="1" type="noConversion"/>
  </si>
  <si>
    <t>水果</t>
    <phoneticPr fontId="1" type="noConversion"/>
  </si>
  <si>
    <t>葡萄</t>
    <phoneticPr fontId="1" type="noConversion"/>
  </si>
  <si>
    <t>橘子</t>
    <phoneticPr fontId="1" type="noConversion"/>
  </si>
  <si>
    <t>香蕉</t>
    <phoneticPr fontId="1" type="noConversion"/>
  </si>
  <si>
    <t>火龙果</t>
    <phoneticPr fontId="1" type="noConversion"/>
  </si>
  <si>
    <t>饮料</t>
    <phoneticPr fontId="1" type="noConversion"/>
  </si>
  <si>
    <t>啤酒</t>
    <phoneticPr fontId="1" type="noConversion"/>
  </si>
  <si>
    <t>加多宝</t>
    <phoneticPr fontId="1" type="noConversion"/>
  </si>
  <si>
    <t>可乐</t>
    <phoneticPr fontId="1" type="noConversion"/>
  </si>
  <si>
    <t>椰汁</t>
    <phoneticPr fontId="1" type="noConversion"/>
  </si>
  <si>
    <t>2箱</t>
    <phoneticPr fontId="1" type="noConversion"/>
  </si>
  <si>
    <t>3瓶</t>
    <phoneticPr fontId="1" type="noConversion"/>
  </si>
  <si>
    <t>佐料</t>
    <phoneticPr fontId="1" type="noConversion"/>
  </si>
  <si>
    <t>食用油</t>
    <phoneticPr fontId="1" type="noConversion"/>
  </si>
  <si>
    <t>生抽</t>
    <phoneticPr fontId="1" type="noConversion"/>
  </si>
  <si>
    <t>味极鲜</t>
    <phoneticPr fontId="1" type="noConversion"/>
  </si>
  <si>
    <t>醋</t>
    <phoneticPr fontId="1" type="noConversion"/>
  </si>
  <si>
    <t>盐</t>
    <phoneticPr fontId="1" type="noConversion"/>
  </si>
  <si>
    <t>白糖</t>
    <phoneticPr fontId="1" type="noConversion"/>
  </si>
  <si>
    <t>冰糖</t>
    <phoneticPr fontId="1" type="noConversion"/>
  </si>
  <si>
    <t>辣椒</t>
    <phoneticPr fontId="1" type="noConversion"/>
  </si>
  <si>
    <t>大料</t>
    <phoneticPr fontId="1" type="noConversion"/>
  </si>
  <si>
    <t>冷盘</t>
    <phoneticPr fontId="1" type="noConversion"/>
  </si>
  <si>
    <t>酱油鸭</t>
    <phoneticPr fontId="1" type="noConversion"/>
  </si>
  <si>
    <t>卤花生</t>
    <phoneticPr fontId="1" type="noConversion"/>
  </si>
  <si>
    <t>凉拌甘蓝</t>
    <phoneticPr fontId="1" type="noConversion"/>
  </si>
  <si>
    <t>凉拌凤爪</t>
    <phoneticPr fontId="1" type="noConversion"/>
  </si>
  <si>
    <t>鸡精</t>
    <phoneticPr fontId="1" type="noConversion"/>
  </si>
  <si>
    <t>纸杯</t>
    <phoneticPr fontId="1" type="noConversion"/>
  </si>
  <si>
    <t>料酒</t>
    <phoneticPr fontId="1" type="noConversion"/>
  </si>
  <si>
    <t>幢号 室号 建筑面积 套内面积 公摊面积  销售单价(毛坯)  房屋总价(毛坯)</t>
  </si>
  <si>
    <t>8幢 201 139.93 101.21 38.72  7813.23 1093305</t>
  </si>
  <si>
    <t>8幢 202 139.93 101.21 38.72  7416.42 1037780</t>
  </si>
  <si>
    <t>8幢 301 139.93 101.21 38.72  9424.58 1318781</t>
  </si>
  <si>
    <t>8幢 302 139.93 101.21 38.72  9024.94 1262860</t>
  </si>
  <si>
    <t>8幢 401 139.93 101.21 38.72  9587.62 1341596</t>
  </si>
  <si>
    <t>8幢 402 139.93 101.21 38.72  9134.83 1278237</t>
  </si>
  <si>
    <t>8幢 501 139.93 101.21 38.72  10519.88 1472047</t>
  </si>
  <si>
    <t>8幢 502 139.93 101.21 38.72  10013.96 1401253</t>
  </si>
  <si>
    <t>8幢 601 139.93 101.21 38.72  11069.33 1548932</t>
  </si>
  <si>
    <t>8幢 602 139.93 101.21 38.72  10563.4 1478137</t>
  </si>
  <si>
    <t>8幢 701 139.93 101.21 38.72  11508.9 1610440</t>
  </si>
  <si>
    <t>8幢 702 139.93 101.21 38.72  11002.97 1539645</t>
  </si>
  <si>
    <t>8幢 801 139.93 101.21 38.72  11838.56 1656570</t>
  </si>
  <si>
    <t>8幢 802 139.93 101.21 38.72  11332.64 1585776</t>
  </si>
  <si>
    <t>8幢 901 139.93 101.21 38.72  12113.29 1695013</t>
  </si>
  <si>
    <t>8幢 902 139.93 101.21 38.72  11607.37 1624219</t>
  </si>
  <si>
    <t>8幢 1001 139.93 101.21 38.72  12333.07 1725767</t>
  </si>
  <si>
    <t>8幢 1002 139.93 101.21 38.72  11827.15 1654973</t>
  </si>
  <si>
    <t>8幢 1101 139.93 101.21 38.72  12497.91 1748832</t>
  </si>
  <si>
    <t>8幢 1102 139.93 101.21 38.72  11991.97 1678037</t>
  </si>
  <si>
    <t>8幢 1201 139.93 101.21 38.72  12607.8 1764209</t>
  </si>
  <si>
    <t>8幢 1202 139.93 101.21 38.72  12101.87 1693414</t>
  </si>
  <si>
    <t>8幢 1301 139.93 101.21 38.72  12003.4 1679636</t>
  </si>
  <si>
    <t>8幢 1302 139.93 101.21 38.72  11497.48 1608842</t>
  </si>
  <si>
    <t>8幢 1401 139.93 101.21 38.72  12056.56 1687074</t>
  </si>
  <si>
    <t>8幢 1402 139.93 101.21 38.72  11548.09 1615924</t>
  </si>
  <si>
    <t>8幢 1501 139.93 101.21 38.72  12717.69 1779586</t>
  </si>
  <si>
    <t>8幢 1502 139.93 101.21 38.72  12211.76 1708791</t>
  </si>
  <si>
    <t>8幢 1601 139.93 101.21 38.72  12827.58 1794963</t>
  </si>
  <si>
    <t>8幢 1602 139.93 101.21 38.72  12321.65 1724168</t>
  </si>
  <si>
    <t>8幢 1701 139.93 101.21 38.72  12937.47 1810340</t>
  </si>
  <si>
    <t>8幢 1702 139.93 101.21 38.72  12431.54 1739545</t>
  </si>
  <si>
    <t>8幢 1801 139.93 101.21 38.72  11833.32 1655837</t>
  </si>
  <si>
    <t>8幢 1802 139.93 101.21 38.72  11335.49 1586175</t>
  </si>
  <si>
    <t>8幢 1901 139.93 101.21 38.72  12992.42 1818029</t>
  </si>
  <si>
    <t>8幢 1902 139.93 101.21 38.72  12486.49 1747234</t>
  </si>
  <si>
    <t>8幢 2001 139.93 101.21 38.72  12992.42 1818029</t>
  </si>
  <si>
    <t>8幢 2002 139.93 101.21 38.72  12486.49 1747234</t>
  </si>
  <si>
    <t>8幢 2101 139.93 101.21 38.72  12882.53 1802652</t>
  </si>
  <si>
    <t>8幢 2102 139.93 101.21 38.72  12376.6 1731857</t>
  </si>
  <si>
    <t>8幢 2201 139.93 101.21 38.72  12717.69 1779586</t>
  </si>
  <si>
    <t>8幢 2202 139.93 101.21 38.72  12211.76 1708791</t>
  </si>
  <si>
    <t>8幢 2301 139.93 101.21 38.72  12519.89 1751908</t>
  </si>
  <si>
    <t>8幢 2302 139.93 101.21 38.72  12013.96 1681113</t>
  </si>
  <si>
    <t>8幢 2401 139.93 101.21 38.72  12300.11 1721154</t>
  </si>
  <si>
    <t>8幢 2402 139.93 101.21 38.72  11794.18 1650359</t>
  </si>
  <si>
    <t>8幢 2501 139.93 101.21 38.72  12025.38 1682711</t>
  </si>
  <si>
    <t>8幢 2502 139.93 101.21 38.72  11519.45 1611916</t>
  </si>
  <si>
    <t>8幢 2601 139.93 101.21 38.72  11508.9 1610440</t>
  </si>
  <si>
    <t>8幢 2602 139.93 101.21 38.72  11002.97 1539645</t>
  </si>
  <si>
    <t>9幢 202 97.5 76.28 21.22  8094.61 789224</t>
  </si>
  <si>
    <t>9幢 203 97.5 76.28 21.22  8186.1 798145</t>
  </si>
  <si>
    <t>9幢 204 111.92 87.57 24.35  8835.21 988837</t>
  </si>
  <si>
    <t>9幢 302 97.5 76.28 21.22  9501.2 926367</t>
  </si>
  <si>
    <t>9幢 303 97.5 76.28 21.22  9592.7 935288</t>
  </si>
  <si>
    <t>9幢 304 111.92 87.57 24.35  10241.82 1146264</t>
  </si>
  <si>
    <t>9幢 402 97.5 76.28 21.22  9501.2 926367</t>
  </si>
  <si>
    <t>9幢 403 97.5 76.28 21.22  9592.7 935288</t>
  </si>
  <si>
    <t>9幢 404 111.92 87.57 24.35  10241.82 1146264</t>
  </si>
  <si>
    <t>9幢 501 111.92 87.57 24.35  11668.76 1305968</t>
  </si>
  <si>
    <t>9幢 502 97.5 76.28 21.22  10600.1 1033510</t>
  </si>
  <si>
    <t>9幢 503 97.5 76.28 21.22  10691.6 1042431</t>
  </si>
  <si>
    <t>9幢 504 111.92 87.57 24.35  11340.72 1269253</t>
  </si>
  <si>
    <t>9幢 601 111.92 87.57 24.35  12218.22 1367463</t>
  </si>
  <si>
    <t>9幢 602 97.5 76.28 21.22  11149.55 1087081</t>
  </si>
  <si>
    <t>9幢 603 97.5 76.28 21.22  11241.05 1096002</t>
  </si>
  <si>
    <t>9幢 604 111.92 87.57 24.35  11890.16 1330747</t>
  </si>
  <si>
    <t>9幢 701 111.92 87.57 24.35  12657.77 1416658</t>
  </si>
  <si>
    <t>9幢 702 97.5 76.28 21.22  11589.11 1129938</t>
  </si>
  <si>
    <t>9幢 703 97.5 76.28 21.22  11680.61 1138859</t>
  </si>
  <si>
    <t>9幢 704 111.92 87.57 24.35  12329.73 1379943</t>
  </si>
  <si>
    <t>9幢 801 111.92 87.57 24.35  12987.45 1453555</t>
  </si>
  <si>
    <t>9幢 802 97.5 76.28 21.22  11918.78 1162081</t>
  </si>
  <si>
    <t>9幢 803 97.5 76.28 21.22  12010.28 1171002</t>
  </si>
  <si>
    <t>9幢 804 111.92 87.57 24.35  12659.4 1416840</t>
  </si>
  <si>
    <t>9幢 901 111.92 87.57 24.35  13198 1477120</t>
  </si>
  <si>
    <t>9幢 902 97.5 76.28 21.22  12193.51 1188867</t>
  </si>
  <si>
    <t>9幢 903 97.5 76.28 21.22  12285.01 1197788</t>
  </si>
  <si>
    <t>9幢 904 111.92 87.57 24.35  12871.74 1440605</t>
  </si>
  <si>
    <t>9幢 1001 111.92 87.57 24.35  13417.78 1501718</t>
  </si>
  <si>
    <t>9幢 1002 97.5 76.28 21.22  12413.29 1210296</t>
  </si>
  <si>
    <t>9幢 1003 97.5 76.28 21.22  12504.78 1219216</t>
  </si>
  <si>
    <t>9幢 1004 111.92 87.57 24.35  13091.52 1465203</t>
  </si>
  <si>
    <t>9幢 1101 111.92 87.57 24.35  13582.61 1520166</t>
  </si>
  <si>
    <t>9幢 1102 97.5 76.28 21.22  12578.12 1226367</t>
  </si>
  <si>
    <t>9幢 1103 97.5 76.28 21.22  12669.62 1235288</t>
  </si>
  <si>
    <t>9幢 1104 111.92 87.57 24.35  13256.36 1483652</t>
  </si>
  <si>
    <t>9幢 1201 111.92 87.57 24.35  13692.5 1532465</t>
  </si>
  <si>
    <t>9幢 1202 97.5 76.28 21.22  12688.01 1237081</t>
  </si>
  <si>
    <t>9幢 1203 97.5 76.28 21.22  12779.51 1246002</t>
  </si>
  <si>
    <t>9幢 1204 111.92 87.57 24.35  13366.25 1495951</t>
  </si>
  <si>
    <t>9幢 1301 111.92 87.57 24.35  13181.45 1475268</t>
  </si>
  <si>
    <t>9幢 1302 97.5 76.28 21.22  12083.62 1178153</t>
  </si>
  <si>
    <t>9幢 1303 97.5 76.28 21.22  12175.12 1187074</t>
  </si>
  <si>
    <t>9幢 1304 111.92 87.57 24.35  12824.23 1435288</t>
  </si>
  <si>
    <t>9幢 1401 111.92 87.57 24.35  13245.64 1482452</t>
  </si>
  <si>
    <t>9幢 1402 97.5 76.28 21.22  12136.63 1183321</t>
  </si>
  <si>
    <t>9幢 1403 97.5 76.28 21.22  12228.57 1192286</t>
  </si>
  <si>
    <t>9幢 1404 111.92 87.57 24.35  12880.93 1441634</t>
  </si>
  <si>
    <t>9幢 1501 111.92 87.57 24.35  13802.39 1544764</t>
  </si>
  <si>
    <t>9幢 1502 97.5 76.28 21.22  12797.91 1247796</t>
  </si>
  <si>
    <t>9幢 1503 97.5 76.28 21.22  12889.39 1256716</t>
  </si>
  <si>
    <t>9幢 1504 111.92 87.57 24.35  13476.13 1508249</t>
  </si>
  <si>
    <t>9幢 1601 111.92 87.57 24.35  13912.29 1557063</t>
  </si>
  <si>
    <t>9幢 1602 97.5 76.28 21.22  12907.79 1258510</t>
  </si>
  <si>
    <t>9幢 1603 97.5 76.28 21.22  12999.29 1267431</t>
  </si>
  <si>
    <t>9幢 1604 111.92 87.57 24.35  13586.03 1520548</t>
  </si>
  <si>
    <t>9幢 1701 111.92 87.57 24.35  14022.18 1569362</t>
  </si>
  <si>
    <t>9幢 1702 97.5 76.28 21.22  13017.68 1269224</t>
  </si>
  <si>
    <t>9幢 1703 97.5 76.28 21.22  13109.18 1278145</t>
  </si>
  <si>
    <t>9幢 1704 111.92 87.57 24.35  13695.92 1532847</t>
  </si>
  <si>
    <t>9幢 1801 111.92 87.57 24.35  13000.58 1455025</t>
  </si>
  <si>
    <t>9幢 1802 97.5 76.28 21.22  11914.01 1161616</t>
  </si>
  <si>
    <t>9幢 1803 97.5 76.28 21.22  12004.05 1170395</t>
  </si>
  <si>
    <t>9幢 1804 111.92 87.57 24.35  12642.77 1414979</t>
  </si>
  <si>
    <t>9幢 1901 111.92 87.57 24.35  14077.12 1575511</t>
  </si>
  <si>
    <t>9幢 1902 97.5 76.28 21.22  13017.68 1269224</t>
  </si>
  <si>
    <t>9幢 1903 97.5 76.28 21.22  13109.18 1278145</t>
  </si>
  <si>
    <t>9幢 1904 111.92 87.57 24.35  13750.87 1538997</t>
  </si>
  <si>
    <t>9幢 2001 111.92 87.57 24.35  14077.12 1575511</t>
  </si>
  <si>
    <t>9幢 2002 97.5 76.28 21.22  13017.68 1269224</t>
  </si>
  <si>
    <t>9幢 2003 97.5 76.28 21.22  13109.18 1278145</t>
  </si>
  <si>
    <t>9幢 2004 111.92 87.57 24.35  13750.87 1538997</t>
  </si>
  <si>
    <t>9幢 2101 111.92 87.57 24.35  14022.18 1569362</t>
  </si>
  <si>
    <t>9幢 2102 97.5 76.28 21.22  12962.74 1263867</t>
  </si>
  <si>
    <t>9幢 2103 97.5 76.28 21.22  13054.24 1272788</t>
  </si>
  <si>
    <t>9幢 2104 111.92 87.57 24.35  13695.92 1532847</t>
  </si>
  <si>
    <t>9幢 2201 111.92 87.57 24.35  13912.29 1557063</t>
  </si>
  <si>
    <t>9幢 2202 97.5 76.28 21.22  12852.85 1253153</t>
  </si>
  <si>
    <t>9幢 2203 97.5 76.28 21.22  12944.35 1262074</t>
  </si>
  <si>
    <t>9幢 2204 111.92 87.57 24.35  13586.03 1520548</t>
  </si>
  <si>
    <t>9幢 2301 111.92 87.57 24.35  13747.44 1538614</t>
  </si>
  <si>
    <t>9幢 2302 97.5 76.28 21.22  12688.01 1237081</t>
  </si>
  <si>
    <t>9幢 2303 97.5 76.28 21.22  12779.51 1246002</t>
  </si>
  <si>
    <t>9幢 2304 111.92 87.57 24.35  13421.19 1502100</t>
  </si>
  <si>
    <t>9幢 2401 111.92 87.57 24.35  13582.61 1520166</t>
  </si>
  <si>
    <t>9幢 2402 97.5 76.28 21.22  12523.18 1221010</t>
  </si>
  <si>
    <t>9幢 2403 97.5 76.28 21.22  12614.68 1229931</t>
  </si>
  <si>
    <t>9幢 2404 111.92 87.57 24.35  13256.36 1483652</t>
  </si>
  <si>
    <t>9幢 2501 111.92 87.57 24.35  13362.83 1495568</t>
  </si>
  <si>
    <t>9幢 2502 97.5 76.28 21.22  12303.39 1199581</t>
  </si>
  <si>
    <t>9幢 2503 97.5 76.28 21.22  12394.89 1208502</t>
  </si>
  <si>
    <t>9幢 2504 111.92 87.57 24.35  13036.58 1459054</t>
  </si>
  <si>
    <t>9幢 2601 111.92 87.57 24.35  12690.74 1420348</t>
  </si>
  <si>
    <t>9幢 2602 97.5 76.28 21.22  11567.14 1127796</t>
  </si>
  <si>
    <t>9幢 2603 97.5 76.28 21.22  11658.63 1136716</t>
  </si>
  <si>
    <t>9幢 2604 111.92 87.57 24.35  12362.69 1383632</t>
  </si>
  <si>
    <t>10幢 401 111.92 87.57 24.35  10398.03 1163748</t>
  </si>
  <si>
    <t>10幢 402 97.5 76.28 21.22  9616.74 937632</t>
  </si>
  <si>
    <t>10幢 403 97.5 76.28 21.22  9566.32 932716</t>
  </si>
  <si>
    <t>10幢 404 111.92 87.57 24.35  9852.86 1102732</t>
  </si>
  <si>
    <t>10幢 501 111.92 87.57 24.35  11277.16 1262140</t>
  </si>
  <si>
    <t>10幢 502 97.5 76.28 21.22  10495.86 1023346</t>
  </si>
  <si>
    <t>10幢 503 97.5 76.28 21.22  10445.45 1018431</t>
  </si>
  <si>
    <t>10幢 504 111.92 87.57 24.35  10731.98 1201123</t>
  </si>
  <si>
    <t>10幢 601 111.92 87.57 24.35  11826.61 1323634</t>
  </si>
  <si>
    <t>10幢 602 97.5 76.28 21.22  11045.31 1076918</t>
  </si>
  <si>
    <t>10幢 603 97.5 76.28 21.22  10994.89 1072002</t>
  </si>
  <si>
    <t>10幢 604 111.92 87.57 24.35  11281.43 1262618</t>
  </si>
  <si>
    <t>10幢 701 111.92 87.57 24.35  12266.17 1372830</t>
  </si>
  <si>
    <t>10幢 702 97.5 76.28 21.22  11484.87 1119775</t>
  </si>
  <si>
    <t>10幢 703 97.5 76.28 21.22  11434.45 1114859</t>
  </si>
  <si>
    <t>10幢 704 111.92 87.57 24.35  11720.99 1311813</t>
  </si>
  <si>
    <t>10幢 801 111.92 87.57 24.35  12595.84 1409726</t>
  </si>
  <si>
    <t>10幢 802 97.5 76.28 21.22  11814.54 1151918</t>
  </si>
  <si>
    <t>10幢 803 97.5 76.28 21.22  11764.12 1147002</t>
  </si>
  <si>
    <t>10幢 804 111.92 87.57 24.35  12050.66 1348710</t>
  </si>
  <si>
    <t>10幢 901 111.92 87.57 24.35  12808.54 1433532</t>
  </si>
  <si>
    <t>10幢 902 97.5 76.28 21.22  12089.26 1178703</t>
  </si>
  <si>
    <t>10幢 903 97.5 76.28 21.22  12038.85 1173788</t>
  </si>
  <si>
    <t>10幢 904 111.92 87.57 24.35  12266.36 1372851</t>
  </si>
  <si>
    <t>10幢 1001 111.92 87.57 24.35  13028.32 1458130</t>
  </si>
  <si>
    <t>10幢 1002 97.5 76.28 21.22  12309.05 1200132</t>
  </si>
  <si>
    <t>10幢 1003 97.5 76.28 21.22  12258.63 1195216</t>
  </si>
  <si>
    <t>10幢 1004 111.92 87.57 24.35  12486.13 1397448</t>
  </si>
  <si>
    <t>10幢 1101 111.92 87.57 24.35  13193.16 1476578</t>
  </si>
  <si>
    <t>10幢 1102 97.5 76.28 21.22  12473.88 1216203</t>
  </si>
  <si>
    <t>10幢 1103 97.5 76.28 21.22  12423.47 1211288</t>
  </si>
  <si>
    <t>10幢 1104 111.92 87.57 24.35  12650.97 1415897</t>
  </si>
  <si>
    <t>10幢 1201 111.92 87.57 24.35  13303.05 1488877</t>
  </si>
  <si>
    <t>10幢 1202 97.5 76.28 21.22  12583.77 1226918</t>
  </si>
  <si>
    <t>10幢 1203 97.5 76.28 21.22  12533.35 1222002</t>
  </si>
  <si>
    <t>10幢 1204 111.92 87.57 24.35  12760.86 1428196</t>
  </si>
  <si>
    <t>10幢 1301 111.92 87.57 24.35  12760.68 1428175</t>
  </si>
  <si>
    <t>10幢 1302 97.5 76.28 21.22  11979.37 1167989</t>
  </si>
  <si>
    <t>10幢 1303 97.5 76.28 21.22  11928.96 1163074</t>
  </si>
  <si>
    <t>10幢 1304 111.92 87.57 24.35  12215.49 1367158</t>
  </si>
  <si>
    <t>10幢 1401 111.92 87.57 24.35  12817.06 1434485</t>
  </si>
  <si>
    <t>10幢 1402 97.5 76.28 21.22  12031.85 1173105</t>
  </si>
  <si>
    <t>10幢 1403 97.5 76.28 21.22  11981.19 1168166</t>
  </si>
  <si>
    <t>10幢 1404 111.92 87.57 24.35  12269.16 1373164</t>
  </si>
  <si>
    <t>10幢 1501 111.92 87.57 24.35  13412.94 1501176</t>
  </si>
  <si>
    <t>10幢 1502 97.5 76.28 21.22  12616.74 1230132</t>
  </si>
  <si>
    <t>10幢 1503 97.5 76.28 21.22  12566.32 1225216</t>
  </si>
  <si>
    <t>10幢 1504 111.92 87.57 24.35  12870.76 1440495</t>
  </si>
  <si>
    <t>10幢 1601 111.92 87.57 24.35  13522.83 1513475</t>
  </si>
  <si>
    <t>10幢 1602 97.5 76.28 21.22  12627.72 1231203</t>
  </si>
  <si>
    <t>10幢 1603 97.5 76.28 21.22  12577.31 1226288</t>
  </si>
  <si>
    <t>10幢 1604 111.92 87.57 24.35  12980.64 1452793</t>
  </si>
  <si>
    <t>10幢 1701 111.92 87.57 24.35  13632.72 1525774</t>
  </si>
  <si>
    <t>10幢 1702 97.5 76.28 21.22  12737.62 1241918</t>
  </si>
  <si>
    <t>10幢 1703 97.5 76.28 21.22  12687.2 1237002</t>
  </si>
  <si>
    <t>10幢 1704 111.92 87.57 24.35  13090.53 1465092</t>
  </si>
  <si>
    <t>10幢 1801 111.92 87.57 24.35  12580.24 1407980</t>
  </si>
  <si>
    <t>10幢 1802 97.5 76.28 21.22  11803.55 1150846</t>
  </si>
  <si>
    <t>10幢 1803 97.5 76.28 21.22  11753.14 1145931</t>
  </si>
  <si>
    <t>10幢 1804 111.92 87.57 24.35  12043.78 1347940</t>
  </si>
  <si>
    <t>10幢 1901 111.92 87.57 24.35  13687.66 1531923</t>
  </si>
  <si>
    <t>10幢 1902 97.5 76.28 21.22  12737.62 1241918</t>
  </si>
  <si>
    <t>10幢 1903 97.5 76.28 21.22  12687.2 1237002</t>
  </si>
  <si>
    <t>10幢 1904 111.92 87.57 24.35  13145.48 1471242</t>
  </si>
  <si>
    <t>10幢 2001 111.92 87.57 24.35  13687.66 1531923</t>
  </si>
  <si>
    <t>10幢 2002 97.5 76.28 21.22  12737.62 1241918</t>
  </si>
  <si>
    <t>10幢 2003 97.5 76.28 21.22  12687.2 1237002</t>
  </si>
  <si>
    <t>10幢 2004 111.92 87.57 24.35  13145.48 1471242</t>
  </si>
  <si>
    <t>10幢 2101 111.92 87.57 24.35  13632.72 1525774</t>
  </si>
  <si>
    <t>10幢 2102 97.5 76.28 21.22  12682.67 1236560</t>
  </si>
  <si>
    <t>10幢 2103 97.5 76.28 21.22  12632.26 1231645</t>
  </si>
  <si>
    <t>10幢 2104 111.92 87.57 24.35  13090.53 1465092</t>
  </si>
  <si>
    <t>10幢 2201 111.92 87.57 24.35  13522.83 1513475</t>
  </si>
  <si>
    <t>10幢 2202 97.5 76.28 21.22  12572.78 1225846</t>
  </si>
  <si>
    <t>10幢 2203 97.5 76.28 21.22  12522.37 1220931</t>
  </si>
  <si>
    <t>10幢 2204 111.92 87.57 24.35  12980.64 1452793</t>
  </si>
  <si>
    <t>10幢 2301 111.92 87.57 24.35  13357.99 1495026</t>
  </si>
  <si>
    <t>10幢 2302 97.5 76.28 21.22  12407.95 1209775</t>
  </si>
  <si>
    <t>10幢 2303 97.5 76.28 21.22  12357.53 1204859</t>
  </si>
  <si>
    <t>10幢 2304 111.92 87.57 24.35  12815.81 1434345</t>
  </si>
  <si>
    <t>10幢 2401 111.92 87.57 24.35  13193.16 1476578</t>
  </si>
  <si>
    <t>10幢 2402 97.5 76.28 21.22  12243.11 1193703</t>
  </si>
  <si>
    <t>10幢 2403 97.5 76.28 21.22  12192.7 1188788</t>
  </si>
  <si>
    <t>10幢 2404 111.92 87.57 24.35  12650.97 1415897</t>
  </si>
  <si>
    <t>10幢 2501 111.92 87.57 24.35  12046.39 1348232</t>
  </si>
  <si>
    <t>10幢 2502 97.5 76.28 21.22  11210.14 1092989</t>
  </si>
  <si>
    <t>10幢 2503 97.5 76.28 21.22  11159.73 1088074</t>
  </si>
  <si>
    <t>10幢 2504 111.92 87.57 24.35  11501.21 1287215</t>
  </si>
  <si>
    <t>11幢 201 139.85 101.21 38.64  7693.64 1075956</t>
  </si>
  <si>
    <t>11幢 202 139.85 101.21 38.64  7310.17 1022327</t>
  </si>
  <si>
    <t>11幢 301 139.85 101.21 38.64  9093.3 1271698</t>
  </si>
  <si>
    <t>11幢 302 139.85 101.21 38.64  8606.87 1203671</t>
  </si>
  <si>
    <t>11幢 401 139.85 101.21 38.64  9254.67 1294265</t>
  </si>
  <si>
    <t>11幢 402 139.85 101.21 38.64  8716.77 1219040</t>
  </si>
  <si>
    <t>11幢 501 139.85 101.21 38.64  10185.26 1424409</t>
  </si>
  <si>
    <t>11幢 502 139.85 101.21 38.64  9595.89 1341985</t>
  </si>
  <si>
    <t>11幢 601 139.85 101.21 38.64  10734.71 1501249</t>
  </si>
  <si>
    <t>11幢 602 139.85 101.21 38.64  10145.33 1418825</t>
  </si>
  <si>
    <t>11幢 701 139.85 101.21 38.64  11174.27 1562722</t>
  </si>
  <si>
    <t>11幢 702 139.85 101.21 38.64  10584.9 1480298</t>
  </si>
  <si>
    <t>11幢 801 139.85 101.21 38.64  11503.94 1608826</t>
  </si>
  <si>
    <t>11幢 802 139.85 101.21 38.64  10914.57 1526402</t>
  </si>
  <si>
    <t>11幢 901 139.85 101.21 38.64  11778.66 1647246</t>
  </si>
  <si>
    <t>11幢 902 139.85 101.21 38.64  11189.3 1564823</t>
  </si>
  <si>
    <t>11幢 1001 139.85 101.21 38.64  11998.44 1677982</t>
  </si>
  <si>
    <t>11幢 1002 139.85 101.21 38.64  11409.07 1595559</t>
  </si>
  <si>
    <t>11幢 1101 139.85 101.21 38.64  12163.28 1701035</t>
  </si>
  <si>
    <t>11幢 1102 139.85 101.21 38.64  11573.91 1618611</t>
  </si>
  <si>
    <t>11幢 1201 139.85 101.21 38.64  12273.17 1716403</t>
  </si>
  <si>
    <t>11幢 1202 139.85 101.21 38.64  11683.8 1633979</t>
  </si>
  <si>
    <t>11幢 1301 139.85 101.21 38.64  11668.77 1631878</t>
  </si>
  <si>
    <t>11幢 1302 139.85 101.21 38.64  11079.41 1549455</t>
  </si>
  <si>
    <t>11幢 1401 139.85 101.21 38.64  11720.25 1639077</t>
  </si>
  <si>
    <t>11幢 1402 139.85 101.21 38.64  11127.94 1556242</t>
  </si>
  <si>
    <t>11幢 1501 139.85 101.21 38.64  12383.06 1731771</t>
  </si>
  <si>
    <t>11幢 1502 139.85 101.21 38.64  11793.69 1649347</t>
  </si>
  <si>
    <t>11幢 1601 139.85 101.21 38.64  12492.96 1747140</t>
  </si>
  <si>
    <t>11幢 1602 139.85 101.21 38.64  11903.58 1664715</t>
  </si>
  <si>
    <t>11幢 1701 139.85 101.21 38.64  12602.85 1762508</t>
  </si>
  <si>
    <t>11幢 1702 139.85 101.21 38.64  12013.47 1680084</t>
  </si>
  <si>
    <t>11幢 1801 139.85 101.21 38.64  11504.05 1608842</t>
  </si>
  <si>
    <t>11幢 1802 139.85 101.21 38.64  10924.11 1527737</t>
  </si>
  <si>
    <t>11幢 1901 139.85 101.21 38.64  12657.78 1770191</t>
  </si>
  <si>
    <t>11幢 1902 139.85 101.21 38.64  12068.42 1687768</t>
  </si>
  <si>
    <t>11幢 2001 139.85 101.21 38.64  12657.78 1770191</t>
  </si>
  <si>
    <t>11幢 2002 139.85 101.21 38.64  12068.42 1687768</t>
  </si>
  <si>
    <t>11幢 2101 139.85 101.21 38.64  12547.89 1754823</t>
  </si>
  <si>
    <t>11幢 2102 139.85 101.21 38.64  11958.53 1672400</t>
  </si>
  <si>
    <t>11幢 2201 139.85 101.21 38.64  12383.06 1731771</t>
  </si>
  <si>
    <t>11幢 2202 139.85 101.21 38.64  11793.69 1649347</t>
  </si>
  <si>
    <t>11幢 2301 139.85 101.21 38.64  12185.26 1704109</t>
  </si>
  <si>
    <t>11幢 2302 139.85 101.21 38.64  11595.89 1621685</t>
  </si>
  <si>
    <t>11幢 2401 139.85 101.21 38.64  11965.48 1673373</t>
  </si>
  <si>
    <t>11幢 2402 139.85 101.21 38.64  11376.1 1590948</t>
  </si>
  <si>
    <t>11幢 2501 139.85 101.21 38.64  11690.75 1634952</t>
  </si>
  <si>
    <t>11幢 2502 139.85 101.21 38.64  11101.39 1552529</t>
  </si>
  <si>
    <t>11幢 2601 139.85 101.21 38.64  11174.27 1562722</t>
  </si>
  <si>
    <t>11幢 2602 139.85 101.21 38.64  10584.9 1480298</t>
  </si>
  <si>
    <t>R</t>
    <phoneticPr fontId="1" type="noConversion"/>
  </si>
  <si>
    <t>PE-12220/35DX</t>
    <phoneticPr fontId="1" type="noConversion"/>
  </si>
  <si>
    <t>M——</t>
    <phoneticPr fontId="1" type="noConversion"/>
  </si>
  <si>
    <t xml:space="preserve">MDI </t>
    <phoneticPr fontId="1" type="noConversion"/>
  </si>
  <si>
    <t>POL</t>
    <phoneticPr fontId="1" type="noConversion"/>
  </si>
  <si>
    <t>PE-12220</t>
    <phoneticPr fontId="1" type="noConversion"/>
  </si>
  <si>
    <t>ADDIT</t>
    <phoneticPr fontId="1" type="noConversion"/>
  </si>
  <si>
    <t>35DX</t>
  </si>
  <si>
    <t>B/p</t>
    <phoneticPr fontId="1" type="noConversion"/>
  </si>
  <si>
    <t>N</t>
    <phoneticPr fontId="1" type="noConversion"/>
  </si>
  <si>
    <t>NO.1</t>
    <phoneticPr fontId="1" type="noConversion"/>
  </si>
  <si>
    <t>NO.2</t>
  </si>
  <si>
    <t>NO.3</t>
  </si>
  <si>
    <t>NO.4</t>
  </si>
  <si>
    <t>NO.5</t>
  </si>
  <si>
    <t>设POL为1mol</t>
    <phoneticPr fontId="1" type="noConversion"/>
  </si>
  <si>
    <t xml:space="preserve">计算MDI、POL、PE-12220质量 </t>
    <phoneticPr fontId="1" type="noConversion"/>
  </si>
  <si>
    <t>验证R值、B/P、归一化</t>
    <phoneticPr fontId="1" type="noConversion"/>
  </si>
  <si>
    <t>(m1+m2+m3)/m1*w1=95.4</t>
    <phoneticPr fontId="1" type="noConversion"/>
  </si>
  <si>
    <t>算出w1、w2、w3</t>
    <phoneticPr fontId="1" type="noConversion"/>
  </si>
  <si>
    <t>US-103</t>
  </si>
  <si>
    <t>PA-329</t>
  </si>
  <si>
    <t>PA-337</t>
  </si>
  <si>
    <t>DA-03</t>
  </si>
  <si>
    <t>DA-04</t>
  </si>
  <si>
    <t>MDI</t>
  </si>
  <si>
    <t>PE-1320P/E100801</t>
  </si>
  <si>
    <t>1,4BG+35DX</t>
  </si>
  <si>
    <t>0.7:0.3</t>
  </si>
  <si>
    <t>NCO</t>
  </si>
  <si>
    <t>B/P</t>
  </si>
  <si>
    <t>mdi</t>
    <phoneticPr fontId="1" type="noConversion"/>
  </si>
  <si>
    <t>pol</t>
    <phoneticPr fontId="1" type="noConversion"/>
  </si>
  <si>
    <t>pe-12220</t>
    <phoneticPr fontId="1" type="noConversion"/>
  </si>
  <si>
    <t>35dx</t>
    <phoneticPr fontId="1" type="noConversion"/>
  </si>
  <si>
    <t>hh</t>
    <phoneticPr fontId="1" type="noConversion"/>
  </si>
  <si>
    <t>R值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</si>
</sst>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_ "/>
    <numFmt numFmtId="177" formatCode="0.000_ "/>
    <numFmt numFmtId="179" formatCode="0.000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4" xfId="0" applyBorder="1"/>
    <xf numFmtId="0" fontId="0" fillId="0" borderId="15" xfId="0" applyBorder="1"/>
    <xf numFmtId="0" fontId="0" fillId="0" borderId="6" xfId="0" applyFill="1" applyBorder="1"/>
    <xf numFmtId="0" fontId="4" fillId="0" borderId="0" xfId="0" applyFont="1"/>
    <xf numFmtId="0" fontId="2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76" fontId="0" fillId="0" borderId="0" xfId="0" applyNumberFormat="1"/>
    <xf numFmtId="177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256441</xdr:colOff>
      <xdr:row>0</xdr:row>
      <xdr:rowOff>21980</xdr:rowOff>
    </xdr:from>
    <xdr:to>
      <xdr:col>4</xdr:col>
      <xdr:colOff>754672</xdr:colOff>
      <xdr:row>11</xdr:row>
      <xdr:rowOff>131883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6114" y="21980"/>
          <a:ext cx="1553308" cy="1963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75" zoomScaleNormal="175" workbookViewId="0">
      <selection activeCell="B8" sqref="B8"/>
    </sheetView>
  </sheetViews>
  <sheetFormatPr defaultRowHeight="13.5" x14ac:dyDescent="0.15"/>
  <cols>
    <col min="1" max="2" width="19.87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11</v>
      </c>
    </row>
    <row r="7" spans="1:2" x14ac:dyDescent="0.15">
      <c r="A7" t="s">
        <v>14</v>
      </c>
      <c r="B7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4" sqref="F4"/>
    </sheetView>
  </sheetViews>
  <sheetFormatPr defaultRowHeight="13.5" x14ac:dyDescent="0.15"/>
  <sheetData>
    <row r="1" spans="1:2" x14ac:dyDescent="0.15">
      <c r="A1" t="s">
        <v>12</v>
      </c>
      <c r="B1" t="s">
        <v>13</v>
      </c>
    </row>
    <row r="2" spans="1:2" x14ac:dyDescent="0.15">
      <c r="A2" t="s">
        <v>16</v>
      </c>
      <c r="B2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160" zoomScaleNormal="160" workbookViewId="0">
      <selection activeCell="I18" sqref="I18"/>
    </sheetView>
  </sheetViews>
  <sheetFormatPr defaultRowHeight="13.5" x14ac:dyDescent="0.15"/>
  <sheetData>
    <row r="1" spans="2:10" ht="19.5" thickBot="1" x14ac:dyDescent="0.3">
      <c r="B1" s="18" t="s">
        <v>37</v>
      </c>
      <c r="C1" s="19"/>
      <c r="D1" s="20" t="s">
        <v>38</v>
      </c>
      <c r="E1" s="21"/>
      <c r="G1" s="18" t="s">
        <v>36</v>
      </c>
      <c r="H1" s="21"/>
      <c r="J1" s="7" t="s">
        <v>51</v>
      </c>
    </row>
    <row r="2" spans="2:10" x14ac:dyDescent="0.15">
      <c r="B2" s="1" t="s">
        <v>18</v>
      </c>
      <c r="C2" s="2" t="s">
        <v>19</v>
      </c>
      <c r="D2" s="2" t="s">
        <v>30</v>
      </c>
      <c r="E2" s="3" t="s">
        <v>31</v>
      </c>
      <c r="G2" s="1" t="s">
        <v>39</v>
      </c>
      <c r="H2" s="3" t="s">
        <v>45</v>
      </c>
      <c r="J2" s="9" t="s">
        <v>52</v>
      </c>
    </row>
    <row r="3" spans="2:10" x14ac:dyDescent="0.15">
      <c r="B3" s="1" t="s">
        <v>20</v>
      </c>
      <c r="C3" s="2" t="s">
        <v>21</v>
      </c>
      <c r="D3" s="2" t="s">
        <v>34</v>
      </c>
      <c r="E3" s="3" t="s">
        <v>32</v>
      </c>
      <c r="G3" s="1" t="s">
        <v>40</v>
      </c>
      <c r="H3" s="3" t="s">
        <v>46</v>
      </c>
      <c r="J3" s="9" t="s">
        <v>53</v>
      </c>
    </row>
    <row r="4" spans="2:10" x14ac:dyDescent="0.15">
      <c r="B4" s="1" t="s">
        <v>29</v>
      </c>
      <c r="C4" s="2" t="s">
        <v>22</v>
      </c>
      <c r="D4" s="2" t="s">
        <v>35</v>
      </c>
      <c r="E4" s="3" t="s">
        <v>33</v>
      </c>
      <c r="G4" s="1" t="s">
        <v>41</v>
      </c>
      <c r="H4" s="3" t="s">
        <v>47</v>
      </c>
      <c r="J4" s="9" t="s">
        <v>54</v>
      </c>
    </row>
    <row r="5" spans="2:10" ht="14.25" thickBot="1" x14ac:dyDescent="0.2">
      <c r="B5" s="1" t="s">
        <v>28</v>
      </c>
      <c r="C5" s="2" t="s">
        <v>23</v>
      </c>
      <c r="D5" s="8" t="s">
        <v>56</v>
      </c>
      <c r="E5" s="3" t="s">
        <v>19</v>
      </c>
      <c r="G5" s="1" t="s">
        <v>42</v>
      </c>
      <c r="H5" s="3" t="s">
        <v>48</v>
      </c>
      <c r="J5" s="10" t="s">
        <v>55</v>
      </c>
    </row>
    <row r="6" spans="2:10" x14ac:dyDescent="0.15">
      <c r="B6" s="1" t="s">
        <v>27</v>
      </c>
      <c r="C6" s="2" t="s">
        <v>24</v>
      </c>
      <c r="D6" s="2"/>
      <c r="E6" s="3"/>
      <c r="G6" s="1" t="s">
        <v>43</v>
      </c>
      <c r="H6" s="3" t="s">
        <v>49</v>
      </c>
    </row>
    <row r="7" spans="2:10" ht="14.25" thickBot="1" x14ac:dyDescent="0.2">
      <c r="B7" s="4" t="s">
        <v>26</v>
      </c>
      <c r="C7" s="5" t="s">
        <v>25</v>
      </c>
      <c r="D7" s="5"/>
      <c r="E7" s="6"/>
      <c r="G7" s="4" t="s">
        <v>44</v>
      </c>
      <c r="H7" s="6" t="s">
        <v>50</v>
      </c>
    </row>
    <row r="8" spans="2:10" ht="14.25" thickBot="1" x14ac:dyDescent="0.2"/>
    <row r="9" spans="2:10" ht="19.5" thickBot="1" x14ac:dyDescent="0.3">
      <c r="B9" s="11" t="s">
        <v>57</v>
      </c>
      <c r="D9" s="18" t="s">
        <v>62</v>
      </c>
      <c r="E9" s="21"/>
      <c r="G9" s="22" t="s">
        <v>69</v>
      </c>
      <c r="H9" s="23"/>
      <c r="J9" s="11" t="s">
        <v>79</v>
      </c>
    </row>
    <row r="10" spans="2:10" x14ac:dyDescent="0.15">
      <c r="B10" s="9" t="s">
        <v>58</v>
      </c>
      <c r="D10" s="12" t="s">
        <v>63</v>
      </c>
      <c r="E10" s="13" t="s">
        <v>67</v>
      </c>
      <c r="G10" s="1" t="s">
        <v>70</v>
      </c>
      <c r="H10" s="3" t="s">
        <v>75</v>
      </c>
      <c r="J10" s="9" t="s">
        <v>80</v>
      </c>
    </row>
    <row r="11" spans="2:10" x14ac:dyDescent="0.15">
      <c r="B11" s="9" t="s">
        <v>59</v>
      </c>
      <c r="D11" s="1" t="s">
        <v>64</v>
      </c>
      <c r="E11" s="3" t="s">
        <v>67</v>
      </c>
      <c r="G11" s="1" t="s">
        <v>71</v>
      </c>
      <c r="H11" s="3" t="s">
        <v>76</v>
      </c>
      <c r="J11" s="9" t="s">
        <v>81</v>
      </c>
    </row>
    <row r="12" spans="2:10" x14ac:dyDescent="0.15">
      <c r="B12" s="9" t="s">
        <v>60</v>
      </c>
      <c r="D12" s="1" t="s">
        <v>66</v>
      </c>
      <c r="E12" s="3" t="s">
        <v>67</v>
      </c>
      <c r="G12" s="1" t="s">
        <v>72</v>
      </c>
      <c r="H12" s="3" t="s">
        <v>77</v>
      </c>
      <c r="J12" s="9" t="s">
        <v>82</v>
      </c>
    </row>
    <row r="13" spans="2:10" ht="14.25" thickBot="1" x14ac:dyDescent="0.2">
      <c r="B13" s="10" t="s">
        <v>61</v>
      </c>
      <c r="D13" s="14" t="s">
        <v>65</v>
      </c>
      <c r="E13" s="15" t="s">
        <v>68</v>
      </c>
      <c r="G13" s="1" t="s">
        <v>73</v>
      </c>
      <c r="H13" s="3" t="s">
        <v>78</v>
      </c>
      <c r="J13" s="10" t="s">
        <v>83</v>
      </c>
    </row>
    <row r="14" spans="2:10" ht="14.25" thickBot="1" x14ac:dyDescent="0.2">
      <c r="D14" s="16" t="s">
        <v>85</v>
      </c>
      <c r="E14" s="6"/>
      <c r="G14" s="1" t="s">
        <v>74</v>
      </c>
      <c r="H14" s="3" t="s">
        <v>84</v>
      </c>
    </row>
    <row r="15" spans="2:10" ht="14.25" thickBot="1" x14ac:dyDescent="0.2">
      <c r="G15" s="16" t="s">
        <v>86</v>
      </c>
      <c r="H15" s="6"/>
    </row>
  </sheetData>
  <mergeCells count="5">
    <mergeCell ref="B1:C1"/>
    <mergeCell ref="D1:E1"/>
    <mergeCell ref="G1:H1"/>
    <mergeCell ref="D9:E9"/>
    <mergeCell ref="G9:H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6"/>
  <sheetViews>
    <sheetView workbookViewId="0">
      <selection activeCell="J18" sqref="J18"/>
    </sheetView>
  </sheetViews>
  <sheetFormatPr defaultRowHeight="13.5" x14ac:dyDescent="0.15"/>
  <sheetData>
    <row r="1" spans="1:1" ht="14.25" x14ac:dyDescent="0.15">
      <c r="A1" s="17" t="s">
        <v>87</v>
      </c>
    </row>
    <row r="2" spans="1:1" ht="14.25" x14ac:dyDescent="0.15">
      <c r="A2" s="17" t="s">
        <v>88</v>
      </c>
    </row>
    <row r="3" spans="1:1" ht="14.25" x14ac:dyDescent="0.15">
      <c r="A3" s="17" t="s">
        <v>89</v>
      </c>
    </row>
    <row r="4" spans="1:1" ht="14.25" x14ac:dyDescent="0.15">
      <c r="A4" s="17" t="s">
        <v>90</v>
      </c>
    </row>
    <row r="5" spans="1:1" ht="14.25" x14ac:dyDescent="0.15">
      <c r="A5" s="17" t="s">
        <v>91</v>
      </c>
    </row>
    <row r="6" spans="1:1" ht="14.25" x14ac:dyDescent="0.15">
      <c r="A6" s="17" t="s">
        <v>92</v>
      </c>
    </row>
    <row r="7" spans="1:1" ht="14.25" x14ac:dyDescent="0.15">
      <c r="A7" s="17" t="s">
        <v>93</v>
      </c>
    </row>
    <row r="8" spans="1:1" ht="14.25" x14ac:dyDescent="0.15">
      <c r="A8" s="17" t="s">
        <v>94</v>
      </c>
    </row>
    <row r="9" spans="1:1" ht="14.25" x14ac:dyDescent="0.15">
      <c r="A9" s="17" t="s">
        <v>95</v>
      </c>
    </row>
    <row r="10" spans="1:1" ht="14.25" x14ac:dyDescent="0.15">
      <c r="A10" s="17" t="s">
        <v>96</v>
      </c>
    </row>
    <row r="11" spans="1:1" ht="14.25" x14ac:dyDescent="0.15">
      <c r="A11" s="17" t="s">
        <v>97</v>
      </c>
    </row>
    <row r="12" spans="1:1" ht="14.25" x14ac:dyDescent="0.15">
      <c r="A12" s="17" t="s">
        <v>98</v>
      </c>
    </row>
    <row r="13" spans="1:1" ht="14.25" x14ac:dyDescent="0.15">
      <c r="A13" s="17" t="s">
        <v>99</v>
      </c>
    </row>
    <row r="14" spans="1:1" ht="14.25" x14ac:dyDescent="0.15">
      <c r="A14" s="17" t="s">
        <v>100</v>
      </c>
    </row>
    <row r="15" spans="1:1" ht="14.25" x14ac:dyDescent="0.15">
      <c r="A15" s="17" t="s">
        <v>101</v>
      </c>
    </row>
    <row r="16" spans="1:1" ht="14.25" x14ac:dyDescent="0.15">
      <c r="A16" s="17" t="s">
        <v>102</v>
      </c>
    </row>
    <row r="17" spans="1:1" ht="14.25" x14ac:dyDescent="0.15">
      <c r="A17" s="17" t="s">
        <v>103</v>
      </c>
    </row>
    <row r="18" spans="1:1" ht="14.25" x14ac:dyDescent="0.15">
      <c r="A18" s="17" t="s">
        <v>104</v>
      </c>
    </row>
    <row r="19" spans="1:1" ht="14.25" x14ac:dyDescent="0.15">
      <c r="A19" s="17" t="s">
        <v>105</v>
      </c>
    </row>
    <row r="20" spans="1:1" ht="14.25" x14ac:dyDescent="0.15">
      <c r="A20" s="17" t="s">
        <v>106</v>
      </c>
    </row>
    <row r="21" spans="1:1" ht="14.25" x14ac:dyDescent="0.15">
      <c r="A21" s="17" t="s">
        <v>107</v>
      </c>
    </row>
    <row r="22" spans="1:1" ht="14.25" x14ac:dyDescent="0.15">
      <c r="A22" s="17" t="s">
        <v>108</v>
      </c>
    </row>
    <row r="23" spans="1:1" ht="14.25" x14ac:dyDescent="0.15">
      <c r="A23" s="17" t="s">
        <v>109</v>
      </c>
    </row>
    <row r="24" spans="1:1" ht="14.25" x14ac:dyDescent="0.15">
      <c r="A24" s="17" t="s">
        <v>110</v>
      </c>
    </row>
    <row r="25" spans="1:1" ht="14.25" x14ac:dyDescent="0.15">
      <c r="A25" s="17" t="s">
        <v>111</v>
      </c>
    </row>
    <row r="26" spans="1:1" ht="14.25" x14ac:dyDescent="0.15">
      <c r="A26" s="17" t="s">
        <v>112</v>
      </c>
    </row>
    <row r="27" spans="1:1" ht="14.25" x14ac:dyDescent="0.15">
      <c r="A27" s="17" t="s">
        <v>113</v>
      </c>
    </row>
    <row r="28" spans="1:1" ht="14.25" x14ac:dyDescent="0.15">
      <c r="A28" s="17" t="s">
        <v>114</v>
      </c>
    </row>
    <row r="29" spans="1:1" ht="14.25" x14ac:dyDescent="0.15">
      <c r="A29" s="17" t="s">
        <v>115</v>
      </c>
    </row>
    <row r="30" spans="1:1" ht="14.25" x14ac:dyDescent="0.15">
      <c r="A30" s="17" t="s">
        <v>116</v>
      </c>
    </row>
    <row r="31" spans="1:1" ht="14.25" x14ac:dyDescent="0.15">
      <c r="A31" s="17" t="s">
        <v>117</v>
      </c>
    </row>
    <row r="32" spans="1:1" ht="14.25" x14ac:dyDescent="0.15">
      <c r="A32" s="17" t="s">
        <v>118</v>
      </c>
    </row>
    <row r="33" spans="1:1" ht="14.25" x14ac:dyDescent="0.15">
      <c r="A33" s="17" t="s">
        <v>119</v>
      </c>
    </row>
    <row r="34" spans="1:1" ht="14.25" x14ac:dyDescent="0.15">
      <c r="A34" s="17" t="s">
        <v>120</v>
      </c>
    </row>
    <row r="35" spans="1:1" ht="14.25" x14ac:dyDescent="0.15">
      <c r="A35" s="17" t="s">
        <v>121</v>
      </c>
    </row>
    <row r="36" spans="1:1" ht="14.25" x14ac:dyDescent="0.15">
      <c r="A36" s="17" t="s">
        <v>122</v>
      </c>
    </row>
    <row r="37" spans="1:1" ht="14.25" x14ac:dyDescent="0.15">
      <c r="A37" s="17" t="s">
        <v>123</v>
      </c>
    </row>
    <row r="38" spans="1:1" ht="14.25" x14ac:dyDescent="0.15">
      <c r="A38" s="17" t="s">
        <v>124</v>
      </c>
    </row>
    <row r="39" spans="1:1" ht="14.25" x14ac:dyDescent="0.15">
      <c r="A39" s="17" t="s">
        <v>125</v>
      </c>
    </row>
    <row r="40" spans="1:1" ht="14.25" x14ac:dyDescent="0.15">
      <c r="A40" s="17" t="s">
        <v>126</v>
      </c>
    </row>
    <row r="41" spans="1:1" ht="14.25" x14ac:dyDescent="0.15">
      <c r="A41" s="17" t="s">
        <v>127</v>
      </c>
    </row>
    <row r="42" spans="1:1" ht="14.25" x14ac:dyDescent="0.15">
      <c r="A42" s="17" t="s">
        <v>128</v>
      </c>
    </row>
    <row r="43" spans="1:1" ht="14.25" x14ac:dyDescent="0.15">
      <c r="A43" s="17" t="s">
        <v>129</v>
      </c>
    </row>
    <row r="44" spans="1:1" ht="14.25" x14ac:dyDescent="0.15">
      <c r="A44" s="17" t="s">
        <v>130</v>
      </c>
    </row>
    <row r="45" spans="1:1" ht="14.25" x14ac:dyDescent="0.15">
      <c r="A45" s="17" t="s">
        <v>131</v>
      </c>
    </row>
    <row r="46" spans="1:1" ht="14.25" x14ac:dyDescent="0.15">
      <c r="A46" s="17" t="s">
        <v>132</v>
      </c>
    </row>
    <row r="47" spans="1:1" ht="14.25" x14ac:dyDescent="0.15">
      <c r="A47" s="17" t="s">
        <v>133</v>
      </c>
    </row>
    <row r="48" spans="1:1" ht="14.25" x14ac:dyDescent="0.15">
      <c r="A48" s="17" t="s">
        <v>134</v>
      </c>
    </row>
    <row r="49" spans="1:1" ht="14.25" x14ac:dyDescent="0.15">
      <c r="A49" s="17" t="s">
        <v>135</v>
      </c>
    </row>
    <row r="50" spans="1:1" ht="14.25" x14ac:dyDescent="0.15">
      <c r="A50" s="17" t="s">
        <v>136</v>
      </c>
    </row>
    <row r="51" spans="1:1" ht="14.25" x14ac:dyDescent="0.15">
      <c r="A51" s="17" t="s">
        <v>137</v>
      </c>
    </row>
    <row r="52" spans="1:1" ht="14.25" x14ac:dyDescent="0.15">
      <c r="A52" s="17" t="s">
        <v>138</v>
      </c>
    </row>
    <row r="53" spans="1:1" ht="14.25" x14ac:dyDescent="0.15">
      <c r="A53" s="17" t="s">
        <v>139</v>
      </c>
    </row>
    <row r="54" spans="1:1" ht="14.25" x14ac:dyDescent="0.15">
      <c r="A54" s="17" t="s">
        <v>140</v>
      </c>
    </row>
    <row r="55" spans="1:1" ht="14.25" x14ac:dyDescent="0.15">
      <c r="A55" s="17" t="s">
        <v>141</v>
      </c>
    </row>
    <row r="56" spans="1:1" ht="14.25" x14ac:dyDescent="0.15">
      <c r="A56" s="17" t="s">
        <v>142</v>
      </c>
    </row>
    <row r="57" spans="1:1" ht="14.25" x14ac:dyDescent="0.15">
      <c r="A57" s="17" t="s">
        <v>143</v>
      </c>
    </row>
    <row r="58" spans="1:1" ht="14.25" x14ac:dyDescent="0.15">
      <c r="A58" s="17" t="s">
        <v>144</v>
      </c>
    </row>
    <row r="59" spans="1:1" ht="14.25" x14ac:dyDescent="0.15">
      <c r="A59" s="17" t="s">
        <v>145</v>
      </c>
    </row>
    <row r="60" spans="1:1" ht="14.25" x14ac:dyDescent="0.15">
      <c r="A60" s="17" t="s">
        <v>146</v>
      </c>
    </row>
    <row r="61" spans="1:1" ht="14.25" x14ac:dyDescent="0.15">
      <c r="A61" s="17" t="s">
        <v>147</v>
      </c>
    </row>
    <row r="62" spans="1:1" ht="14.25" x14ac:dyDescent="0.15">
      <c r="A62" s="17" t="s">
        <v>148</v>
      </c>
    </row>
    <row r="63" spans="1:1" ht="14.25" x14ac:dyDescent="0.15">
      <c r="A63" s="17" t="s">
        <v>149</v>
      </c>
    </row>
    <row r="64" spans="1:1" ht="14.25" x14ac:dyDescent="0.15">
      <c r="A64" s="17" t="s">
        <v>150</v>
      </c>
    </row>
    <row r="65" spans="1:1" ht="14.25" x14ac:dyDescent="0.15">
      <c r="A65" s="17" t="s">
        <v>151</v>
      </c>
    </row>
    <row r="66" spans="1:1" ht="14.25" x14ac:dyDescent="0.15">
      <c r="A66" s="17" t="s">
        <v>152</v>
      </c>
    </row>
    <row r="67" spans="1:1" ht="14.25" x14ac:dyDescent="0.15">
      <c r="A67" s="17" t="s">
        <v>153</v>
      </c>
    </row>
    <row r="68" spans="1:1" ht="14.25" x14ac:dyDescent="0.15">
      <c r="A68" s="17" t="s">
        <v>154</v>
      </c>
    </row>
    <row r="69" spans="1:1" ht="14.25" x14ac:dyDescent="0.15">
      <c r="A69" s="17" t="s">
        <v>155</v>
      </c>
    </row>
    <row r="70" spans="1:1" ht="14.25" x14ac:dyDescent="0.15">
      <c r="A70" s="17" t="s">
        <v>156</v>
      </c>
    </row>
    <row r="71" spans="1:1" ht="14.25" x14ac:dyDescent="0.15">
      <c r="A71" s="17" t="s">
        <v>157</v>
      </c>
    </row>
    <row r="72" spans="1:1" ht="14.25" x14ac:dyDescent="0.15">
      <c r="A72" s="17" t="s">
        <v>158</v>
      </c>
    </row>
    <row r="73" spans="1:1" ht="14.25" x14ac:dyDescent="0.15">
      <c r="A73" s="17" t="s">
        <v>159</v>
      </c>
    </row>
    <row r="74" spans="1:1" ht="14.25" x14ac:dyDescent="0.15">
      <c r="A74" s="17" t="s">
        <v>160</v>
      </c>
    </row>
    <row r="75" spans="1:1" ht="14.25" x14ac:dyDescent="0.15">
      <c r="A75" s="17" t="s">
        <v>161</v>
      </c>
    </row>
    <row r="76" spans="1:1" ht="14.25" x14ac:dyDescent="0.15">
      <c r="A76" s="17" t="s">
        <v>162</v>
      </c>
    </row>
    <row r="77" spans="1:1" ht="14.25" x14ac:dyDescent="0.15">
      <c r="A77" s="17" t="s">
        <v>163</v>
      </c>
    </row>
    <row r="78" spans="1:1" ht="14.25" x14ac:dyDescent="0.15">
      <c r="A78" s="17" t="s">
        <v>164</v>
      </c>
    </row>
    <row r="79" spans="1:1" ht="14.25" x14ac:dyDescent="0.15">
      <c r="A79" s="17" t="s">
        <v>165</v>
      </c>
    </row>
    <row r="80" spans="1:1" ht="14.25" x14ac:dyDescent="0.15">
      <c r="A80" s="17" t="s">
        <v>166</v>
      </c>
    </row>
    <row r="81" spans="1:1" ht="14.25" x14ac:dyDescent="0.15">
      <c r="A81" s="17" t="s">
        <v>167</v>
      </c>
    </row>
    <row r="82" spans="1:1" ht="14.25" x14ac:dyDescent="0.15">
      <c r="A82" s="17" t="s">
        <v>168</v>
      </c>
    </row>
    <row r="83" spans="1:1" ht="14.25" x14ac:dyDescent="0.15">
      <c r="A83" s="17" t="s">
        <v>169</v>
      </c>
    </row>
    <row r="84" spans="1:1" ht="14.25" x14ac:dyDescent="0.15">
      <c r="A84" s="17" t="s">
        <v>170</v>
      </c>
    </row>
    <row r="85" spans="1:1" ht="14.25" x14ac:dyDescent="0.15">
      <c r="A85" s="17" t="s">
        <v>171</v>
      </c>
    </row>
    <row r="86" spans="1:1" ht="14.25" x14ac:dyDescent="0.15">
      <c r="A86" s="17" t="s">
        <v>172</v>
      </c>
    </row>
    <row r="87" spans="1:1" ht="14.25" x14ac:dyDescent="0.15">
      <c r="A87" s="17" t="s">
        <v>173</v>
      </c>
    </row>
    <row r="88" spans="1:1" ht="14.25" x14ac:dyDescent="0.15">
      <c r="A88" s="17" t="s">
        <v>174</v>
      </c>
    </row>
    <row r="89" spans="1:1" ht="14.25" x14ac:dyDescent="0.15">
      <c r="A89" s="17" t="s">
        <v>175</v>
      </c>
    </row>
    <row r="90" spans="1:1" ht="14.25" x14ac:dyDescent="0.15">
      <c r="A90" s="17" t="s">
        <v>176</v>
      </c>
    </row>
    <row r="91" spans="1:1" ht="14.25" x14ac:dyDescent="0.15">
      <c r="A91" s="17" t="s">
        <v>177</v>
      </c>
    </row>
    <row r="92" spans="1:1" ht="14.25" x14ac:dyDescent="0.15">
      <c r="A92" s="17" t="s">
        <v>178</v>
      </c>
    </row>
    <row r="93" spans="1:1" ht="14.25" x14ac:dyDescent="0.15">
      <c r="A93" s="17" t="s">
        <v>179</v>
      </c>
    </row>
    <row r="94" spans="1:1" ht="14.25" x14ac:dyDescent="0.15">
      <c r="A94" s="17" t="s">
        <v>180</v>
      </c>
    </row>
    <row r="95" spans="1:1" ht="14.25" x14ac:dyDescent="0.15">
      <c r="A95" s="17" t="s">
        <v>181</v>
      </c>
    </row>
    <row r="96" spans="1:1" ht="14.25" x14ac:dyDescent="0.15">
      <c r="A96" s="17" t="s">
        <v>182</v>
      </c>
    </row>
    <row r="97" spans="1:1" ht="14.25" x14ac:dyDescent="0.15">
      <c r="A97" s="17" t="s">
        <v>183</v>
      </c>
    </row>
    <row r="98" spans="1:1" ht="14.25" x14ac:dyDescent="0.15">
      <c r="A98" s="17" t="s">
        <v>184</v>
      </c>
    </row>
    <row r="99" spans="1:1" ht="14.25" x14ac:dyDescent="0.15">
      <c r="A99" s="17" t="s">
        <v>185</v>
      </c>
    </row>
    <row r="100" spans="1:1" ht="14.25" x14ac:dyDescent="0.15">
      <c r="A100" s="17" t="s">
        <v>186</v>
      </c>
    </row>
    <row r="101" spans="1:1" ht="14.25" x14ac:dyDescent="0.15">
      <c r="A101" s="17" t="s">
        <v>187</v>
      </c>
    </row>
    <row r="102" spans="1:1" ht="14.25" x14ac:dyDescent="0.15">
      <c r="A102" s="17" t="s">
        <v>188</v>
      </c>
    </row>
    <row r="103" spans="1:1" ht="14.25" x14ac:dyDescent="0.15">
      <c r="A103" s="17" t="s">
        <v>189</v>
      </c>
    </row>
    <row r="104" spans="1:1" ht="14.25" x14ac:dyDescent="0.15">
      <c r="A104" s="17" t="s">
        <v>190</v>
      </c>
    </row>
    <row r="105" spans="1:1" ht="14.25" x14ac:dyDescent="0.15">
      <c r="A105" s="17" t="s">
        <v>191</v>
      </c>
    </row>
    <row r="106" spans="1:1" ht="14.25" x14ac:dyDescent="0.15">
      <c r="A106" s="17" t="s">
        <v>192</v>
      </c>
    </row>
    <row r="107" spans="1:1" ht="14.25" x14ac:dyDescent="0.15">
      <c r="A107" s="17" t="s">
        <v>193</v>
      </c>
    </row>
    <row r="108" spans="1:1" ht="14.25" x14ac:dyDescent="0.15">
      <c r="A108" s="17" t="s">
        <v>194</v>
      </c>
    </row>
    <row r="109" spans="1:1" ht="14.25" x14ac:dyDescent="0.15">
      <c r="A109" s="17" t="s">
        <v>195</v>
      </c>
    </row>
    <row r="110" spans="1:1" ht="14.25" x14ac:dyDescent="0.15">
      <c r="A110" s="17" t="s">
        <v>196</v>
      </c>
    </row>
    <row r="111" spans="1:1" ht="14.25" x14ac:dyDescent="0.15">
      <c r="A111" s="17" t="s">
        <v>197</v>
      </c>
    </row>
    <row r="112" spans="1:1" ht="14.25" x14ac:dyDescent="0.15">
      <c r="A112" s="17" t="s">
        <v>198</v>
      </c>
    </row>
    <row r="113" spans="1:1" ht="14.25" x14ac:dyDescent="0.15">
      <c r="A113" s="17" t="s">
        <v>199</v>
      </c>
    </row>
    <row r="114" spans="1:1" ht="14.25" x14ac:dyDescent="0.15">
      <c r="A114" s="17" t="s">
        <v>200</v>
      </c>
    </row>
    <row r="115" spans="1:1" ht="14.25" x14ac:dyDescent="0.15">
      <c r="A115" s="17" t="s">
        <v>201</v>
      </c>
    </row>
    <row r="116" spans="1:1" ht="14.25" x14ac:dyDescent="0.15">
      <c r="A116" s="17" t="s">
        <v>202</v>
      </c>
    </row>
    <row r="117" spans="1:1" ht="14.25" x14ac:dyDescent="0.15">
      <c r="A117" s="17" t="s">
        <v>203</v>
      </c>
    </row>
    <row r="118" spans="1:1" ht="14.25" x14ac:dyDescent="0.15">
      <c r="A118" s="17" t="s">
        <v>204</v>
      </c>
    </row>
    <row r="119" spans="1:1" ht="14.25" x14ac:dyDescent="0.15">
      <c r="A119" s="17" t="s">
        <v>205</v>
      </c>
    </row>
    <row r="120" spans="1:1" ht="14.25" x14ac:dyDescent="0.15">
      <c r="A120" s="17" t="s">
        <v>206</v>
      </c>
    </row>
    <row r="121" spans="1:1" ht="14.25" x14ac:dyDescent="0.15">
      <c r="A121" s="17" t="s">
        <v>207</v>
      </c>
    </row>
    <row r="122" spans="1:1" ht="14.25" x14ac:dyDescent="0.15">
      <c r="A122" s="17" t="s">
        <v>208</v>
      </c>
    </row>
    <row r="123" spans="1:1" ht="14.25" x14ac:dyDescent="0.15">
      <c r="A123" s="17" t="s">
        <v>209</v>
      </c>
    </row>
    <row r="124" spans="1:1" ht="14.25" x14ac:dyDescent="0.15">
      <c r="A124" s="17" t="s">
        <v>210</v>
      </c>
    </row>
    <row r="125" spans="1:1" ht="14.25" x14ac:dyDescent="0.15">
      <c r="A125" s="17" t="s">
        <v>211</v>
      </c>
    </row>
    <row r="126" spans="1:1" ht="14.25" x14ac:dyDescent="0.15">
      <c r="A126" s="17" t="s">
        <v>212</v>
      </c>
    </row>
    <row r="127" spans="1:1" ht="14.25" x14ac:dyDescent="0.15">
      <c r="A127" s="17" t="s">
        <v>213</v>
      </c>
    </row>
    <row r="128" spans="1:1" ht="14.25" x14ac:dyDescent="0.15">
      <c r="A128" s="17" t="s">
        <v>214</v>
      </c>
    </row>
    <row r="129" spans="1:1" ht="14.25" x14ac:dyDescent="0.15">
      <c r="A129" s="17" t="s">
        <v>215</v>
      </c>
    </row>
    <row r="130" spans="1:1" ht="14.25" x14ac:dyDescent="0.15">
      <c r="A130" s="17" t="s">
        <v>216</v>
      </c>
    </row>
    <row r="131" spans="1:1" ht="14.25" x14ac:dyDescent="0.15">
      <c r="A131" s="17" t="s">
        <v>217</v>
      </c>
    </row>
    <row r="132" spans="1:1" ht="14.25" x14ac:dyDescent="0.15">
      <c r="A132" s="17" t="s">
        <v>218</v>
      </c>
    </row>
    <row r="133" spans="1:1" ht="14.25" x14ac:dyDescent="0.15">
      <c r="A133" s="17" t="s">
        <v>219</v>
      </c>
    </row>
    <row r="134" spans="1:1" ht="14.25" x14ac:dyDescent="0.15">
      <c r="A134" s="17" t="s">
        <v>220</v>
      </c>
    </row>
    <row r="135" spans="1:1" ht="14.25" x14ac:dyDescent="0.15">
      <c r="A135" s="17" t="s">
        <v>221</v>
      </c>
    </row>
    <row r="136" spans="1:1" ht="14.25" x14ac:dyDescent="0.15">
      <c r="A136" s="17" t="s">
        <v>222</v>
      </c>
    </row>
    <row r="137" spans="1:1" ht="14.25" x14ac:dyDescent="0.15">
      <c r="A137" s="17" t="s">
        <v>223</v>
      </c>
    </row>
    <row r="138" spans="1:1" ht="14.25" x14ac:dyDescent="0.15">
      <c r="A138" s="17" t="s">
        <v>224</v>
      </c>
    </row>
    <row r="139" spans="1:1" ht="14.25" x14ac:dyDescent="0.15">
      <c r="A139" s="17" t="s">
        <v>225</v>
      </c>
    </row>
    <row r="140" spans="1:1" ht="14.25" x14ac:dyDescent="0.15">
      <c r="A140" s="17" t="s">
        <v>226</v>
      </c>
    </row>
    <row r="141" spans="1:1" ht="14.25" x14ac:dyDescent="0.15">
      <c r="A141" s="17" t="s">
        <v>227</v>
      </c>
    </row>
    <row r="142" spans="1:1" ht="14.25" x14ac:dyDescent="0.15">
      <c r="A142" s="17" t="s">
        <v>228</v>
      </c>
    </row>
    <row r="143" spans="1:1" ht="14.25" x14ac:dyDescent="0.15">
      <c r="A143" s="17" t="s">
        <v>229</v>
      </c>
    </row>
    <row r="144" spans="1:1" ht="14.25" x14ac:dyDescent="0.15">
      <c r="A144" s="17" t="s">
        <v>230</v>
      </c>
    </row>
    <row r="145" spans="1:1" ht="14.25" x14ac:dyDescent="0.15">
      <c r="A145" s="17" t="s">
        <v>231</v>
      </c>
    </row>
    <row r="146" spans="1:1" ht="14.25" x14ac:dyDescent="0.15">
      <c r="A146" s="17" t="s">
        <v>232</v>
      </c>
    </row>
    <row r="147" spans="1:1" ht="14.25" x14ac:dyDescent="0.15">
      <c r="A147" s="17" t="s">
        <v>233</v>
      </c>
    </row>
    <row r="148" spans="1:1" ht="14.25" x14ac:dyDescent="0.15">
      <c r="A148" s="17" t="s">
        <v>234</v>
      </c>
    </row>
    <row r="149" spans="1:1" ht="14.25" x14ac:dyDescent="0.15">
      <c r="A149" s="17" t="s">
        <v>235</v>
      </c>
    </row>
    <row r="150" spans="1:1" ht="14.25" x14ac:dyDescent="0.15">
      <c r="A150" s="17" t="s">
        <v>236</v>
      </c>
    </row>
    <row r="151" spans="1:1" ht="14.25" x14ac:dyDescent="0.15">
      <c r="A151" s="17" t="s">
        <v>237</v>
      </c>
    </row>
    <row r="152" spans="1:1" ht="14.25" x14ac:dyDescent="0.15">
      <c r="A152" s="17" t="s">
        <v>238</v>
      </c>
    </row>
    <row r="153" spans="1:1" ht="14.25" x14ac:dyDescent="0.15">
      <c r="A153" s="17" t="s">
        <v>239</v>
      </c>
    </row>
    <row r="154" spans="1:1" ht="14.25" x14ac:dyDescent="0.15">
      <c r="A154" s="17" t="s">
        <v>240</v>
      </c>
    </row>
    <row r="155" spans="1:1" ht="14.25" x14ac:dyDescent="0.15">
      <c r="A155" s="17" t="s">
        <v>241</v>
      </c>
    </row>
    <row r="156" spans="1:1" ht="14.25" x14ac:dyDescent="0.15">
      <c r="A156" s="17" t="s">
        <v>242</v>
      </c>
    </row>
    <row r="157" spans="1:1" ht="14.25" x14ac:dyDescent="0.15">
      <c r="A157" s="17" t="s">
        <v>243</v>
      </c>
    </row>
    <row r="158" spans="1:1" ht="14.25" x14ac:dyDescent="0.15">
      <c r="A158" s="17" t="s">
        <v>244</v>
      </c>
    </row>
    <row r="159" spans="1:1" ht="14.25" x14ac:dyDescent="0.15">
      <c r="A159" s="17" t="s">
        <v>245</v>
      </c>
    </row>
    <row r="160" spans="1:1" ht="14.25" x14ac:dyDescent="0.15">
      <c r="A160" s="17" t="s">
        <v>246</v>
      </c>
    </row>
    <row r="161" spans="1:1" ht="14.25" x14ac:dyDescent="0.15">
      <c r="A161" s="17" t="s">
        <v>247</v>
      </c>
    </row>
    <row r="162" spans="1:1" ht="14.25" x14ac:dyDescent="0.15">
      <c r="A162" s="17" t="s">
        <v>248</v>
      </c>
    </row>
    <row r="163" spans="1:1" ht="14.25" x14ac:dyDescent="0.15">
      <c r="A163" s="17" t="s">
        <v>249</v>
      </c>
    </row>
    <row r="164" spans="1:1" ht="14.25" x14ac:dyDescent="0.15">
      <c r="A164" s="17" t="s">
        <v>250</v>
      </c>
    </row>
    <row r="165" spans="1:1" ht="14.25" x14ac:dyDescent="0.15">
      <c r="A165" s="17" t="s">
        <v>251</v>
      </c>
    </row>
    <row r="166" spans="1:1" ht="14.25" x14ac:dyDescent="0.15">
      <c r="A166" s="17" t="s">
        <v>252</v>
      </c>
    </row>
    <row r="167" spans="1:1" ht="14.25" x14ac:dyDescent="0.15">
      <c r="A167" s="17" t="s">
        <v>253</v>
      </c>
    </row>
    <row r="168" spans="1:1" ht="14.25" x14ac:dyDescent="0.15">
      <c r="A168" s="17" t="s">
        <v>254</v>
      </c>
    </row>
    <row r="169" spans="1:1" ht="14.25" x14ac:dyDescent="0.15">
      <c r="A169" s="17" t="s">
        <v>255</v>
      </c>
    </row>
    <row r="170" spans="1:1" ht="14.25" x14ac:dyDescent="0.15">
      <c r="A170" s="17" t="s">
        <v>256</v>
      </c>
    </row>
    <row r="171" spans="1:1" ht="14.25" x14ac:dyDescent="0.15">
      <c r="A171" s="17" t="s">
        <v>257</v>
      </c>
    </row>
    <row r="172" spans="1:1" ht="14.25" x14ac:dyDescent="0.15">
      <c r="A172" s="17" t="s">
        <v>258</v>
      </c>
    </row>
    <row r="173" spans="1:1" ht="14.25" x14ac:dyDescent="0.15">
      <c r="A173" s="17" t="s">
        <v>259</v>
      </c>
    </row>
    <row r="174" spans="1:1" ht="14.25" x14ac:dyDescent="0.15">
      <c r="A174" s="17" t="s">
        <v>260</v>
      </c>
    </row>
    <row r="175" spans="1:1" ht="14.25" x14ac:dyDescent="0.15">
      <c r="A175" s="17" t="s">
        <v>261</v>
      </c>
    </row>
    <row r="176" spans="1:1" ht="14.25" x14ac:dyDescent="0.15">
      <c r="A176" s="17" t="s">
        <v>262</v>
      </c>
    </row>
    <row r="177" spans="1:1" ht="14.25" x14ac:dyDescent="0.15">
      <c r="A177" s="17" t="s">
        <v>263</v>
      </c>
    </row>
    <row r="178" spans="1:1" ht="14.25" x14ac:dyDescent="0.15">
      <c r="A178" s="17" t="s">
        <v>264</v>
      </c>
    </row>
    <row r="179" spans="1:1" ht="14.25" x14ac:dyDescent="0.15">
      <c r="A179" s="17" t="s">
        <v>265</v>
      </c>
    </row>
    <row r="180" spans="1:1" ht="14.25" x14ac:dyDescent="0.15">
      <c r="A180" s="17" t="s">
        <v>266</v>
      </c>
    </row>
    <row r="181" spans="1:1" ht="14.25" x14ac:dyDescent="0.15">
      <c r="A181" s="17" t="s">
        <v>267</v>
      </c>
    </row>
    <row r="182" spans="1:1" ht="14.25" x14ac:dyDescent="0.15">
      <c r="A182" s="17" t="s">
        <v>268</v>
      </c>
    </row>
    <row r="183" spans="1:1" ht="14.25" x14ac:dyDescent="0.15">
      <c r="A183" s="17" t="s">
        <v>269</v>
      </c>
    </row>
    <row r="184" spans="1:1" ht="14.25" x14ac:dyDescent="0.15">
      <c r="A184" s="17" t="s">
        <v>270</v>
      </c>
    </row>
    <row r="185" spans="1:1" ht="14.25" x14ac:dyDescent="0.15">
      <c r="A185" s="17" t="s">
        <v>271</v>
      </c>
    </row>
    <row r="186" spans="1:1" ht="14.25" x14ac:dyDescent="0.15">
      <c r="A186" s="17" t="s">
        <v>272</v>
      </c>
    </row>
    <row r="187" spans="1:1" ht="14.25" x14ac:dyDescent="0.15">
      <c r="A187" s="17" t="s">
        <v>273</v>
      </c>
    </row>
    <row r="188" spans="1:1" ht="14.25" x14ac:dyDescent="0.15">
      <c r="A188" s="17" t="s">
        <v>274</v>
      </c>
    </row>
    <row r="189" spans="1:1" ht="14.25" x14ac:dyDescent="0.15">
      <c r="A189" s="17" t="s">
        <v>275</v>
      </c>
    </row>
    <row r="190" spans="1:1" ht="14.25" x14ac:dyDescent="0.15">
      <c r="A190" s="17" t="s">
        <v>276</v>
      </c>
    </row>
    <row r="191" spans="1:1" ht="14.25" x14ac:dyDescent="0.15">
      <c r="A191" s="17" t="s">
        <v>277</v>
      </c>
    </row>
    <row r="192" spans="1:1" ht="14.25" x14ac:dyDescent="0.15">
      <c r="A192" s="17" t="s">
        <v>278</v>
      </c>
    </row>
    <row r="193" spans="1:1" ht="14.25" x14ac:dyDescent="0.15">
      <c r="A193" s="17" t="s">
        <v>279</v>
      </c>
    </row>
    <row r="194" spans="1:1" ht="14.25" x14ac:dyDescent="0.15">
      <c r="A194" s="17" t="s">
        <v>280</v>
      </c>
    </row>
    <row r="195" spans="1:1" ht="14.25" x14ac:dyDescent="0.15">
      <c r="A195" s="17" t="s">
        <v>281</v>
      </c>
    </row>
    <row r="196" spans="1:1" ht="14.25" x14ac:dyDescent="0.15">
      <c r="A196" s="17" t="s">
        <v>282</v>
      </c>
    </row>
    <row r="197" spans="1:1" ht="14.25" x14ac:dyDescent="0.15">
      <c r="A197" s="17" t="s">
        <v>283</v>
      </c>
    </row>
    <row r="198" spans="1:1" ht="14.25" x14ac:dyDescent="0.15">
      <c r="A198" s="17" t="s">
        <v>284</v>
      </c>
    </row>
    <row r="199" spans="1:1" ht="14.25" x14ac:dyDescent="0.15">
      <c r="A199" s="17" t="s">
        <v>285</v>
      </c>
    </row>
    <row r="200" spans="1:1" ht="14.25" x14ac:dyDescent="0.15">
      <c r="A200" s="17" t="s">
        <v>286</v>
      </c>
    </row>
    <row r="201" spans="1:1" ht="14.25" x14ac:dyDescent="0.15">
      <c r="A201" s="17" t="s">
        <v>287</v>
      </c>
    </row>
    <row r="202" spans="1:1" ht="14.25" x14ac:dyDescent="0.15">
      <c r="A202" s="17" t="s">
        <v>288</v>
      </c>
    </row>
    <row r="203" spans="1:1" ht="14.25" x14ac:dyDescent="0.15">
      <c r="A203" s="17" t="s">
        <v>289</v>
      </c>
    </row>
    <row r="204" spans="1:1" ht="14.25" x14ac:dyDescent="0.15">
      <c r="A204" s="17" t="s">
        <v>290</v>
      </c>
    </row>
    <row r="205" spans="1:1" ht="14.25" x14ac:dyDescent="0.15">
      <c r="A205" s="17" t="s">
        <v>291</v>
      </c>
    </row>
    <row r="206" spans="1:1" ht="14.25" x14ac:dyDescent="0.15">
      <c r="A206" s="17" t="s">
        <v>292</v>
      </c>
    </row>
    <row r="207" spans="1:1" ht="14.25" x14ac:dyDescent="0.15">
      <c r="A207" s="17" t="s">
        <v>293</v>
      </c>
    </row>
    <row r="208" spans="1:1" ht="14.25" x14ac:dyDescent="0.15">
      <c r="A208" s="17" t="s">
        <v>294</v>
      </c>
    </row>
    <row r="209" spans="1:1" ht="14.25" x14ac:dyDescent="0.15">
      <c r="A209" s="17" t="s">
        <v>295</v>
      </c>
    </row>
    <row r="210" spans="1:1" ht="14.25" x14ac:dyDescent="0.15">
      <c r="A210" s="17" t="s">
        <v>296</v>
      </c>
    </row>
    <row r="211" spans="1:1" ht="14.25" x14ac:dyDescent="0.15">
      <c r="A211" s="17" t="s">
        <v>297</v>
      </c>
    </row>
    <row r="212" spans="1:1" ht="14.25" x14ac:dyDescent="0.15">
      <c r="A212" s="17" t="s">
        <v>298</v>
      </c>
    </row>
    <row r="213" spans="1:1" ht="14.25" x14ac:dyDescent="0.15">
      <c r="A213" s="17" t="s">
        <v>299</v>
      </c>
    </row>
    <row r="214" spans="1:1" ht="14.25" x14ac:dyDescent="0.15">
      <c r="A214" s="17" t="s">
        <v>300</v>
      </c>
    </row>
    <row r="215" spans="1:1" ht="14.25" x14ac:dyDescent="0.15">
      <c r="A215" s="17" t="s">
        <v>301</v>
      </c>
    </row>
    <row r="216" spans="1:1" ht="14.25" x14ac:dyDescent="0.15">
      <c r="A216" s="17" t="s">
        <v>302</v>
      </c>
    </row>
    <row r="217" spans="1:1" ht="14.25" x14ac:dyDescent="0.15">
      <c r="A217" s="17" t="s">
        <v>303</v>
      </c>
    </row>
    <row r="218" spans="1:1" ht="14.25" x14ac:dyDescent="0.15">
      <c r="A218" s="17" t="s">
        <v>304</v>
      </c>
    </row>
    <row r="219" spans="1:1" ht="14.25" x14ac:dyDescent="0.15">
      <c r="A219" s="17" t="s">
        <v>305</v>
      </c>
    </row>
    <row r="220" spans="1:1" ht="14.25" x14ac:dyDescent="0.15">
      <c r="A220" s="17" t="s">
        <v>306</v>
      </c>
    </row>
    <row r="221" spans="1:1" ht="14.25" x14ac:dyDescent="0.15">
      <c r="A221" s="17" t="s">
        <v>307</v>
      </c>
    </row>
    <row r="222" spans="1:1" ht="14.25" x14ac:dyDescent="0.15">
      <c r="A222" s="17" t="s">
        <v>308</v>
      </c>
    </row>
    <row r="223" spans="1:1" ht="14.25" x14ac:dyDescent="0.15">
      <c r="A223" s="17" t="s">
        <v>309</v>
      </c>
    </row>
    <row r="224" spans="1:1" ht="14.25" x14ac:dyDescent="0.15">
      <c r="A224" s="17" t="s">
        <v>310</v>
      </c>
    </row>
    <row r="225" spans="1:1" ht="14.25" x14ac:dyDescent="0.15">
      <c r="A225" s="17" t="s">
        <v>311</v>
      </c>
    </row>
    <row r="226" spans="1:1" ht="14.25" x14ac:dyDescent="0.15">
      <c r="A226" s="17" t="s">
        <v>312</v>
      </c>
    </row>
    <row r="227" spans="1:1" ht="14.25" x14ac:dyDescent="0.15">
      <c r="A227" s="17" t="s">
        <v>313</v>
      </c>
    </row>
    <row r="228" spans="1:1" ht="14.25" x14ac:dyDescent="0.15">
      <c r="A228" s="17" t="s">
        <v>314</v>
      </c>
    </row>
    <row r="229" spans="1:1" ht="14.25" x14ac:dyDescent="0.15">
      <c r="A229" s="17" t="s">
        <v>315</v>
      </c>
    </row>
    <row r="230" spans="1:1" ht="14.25" x14ac:dyDescent="0.15">
      <c r="A230" s="17" t="s">
        <v>316</v>
      </c>
    </row>
    <row r="231" spans="1:1" ht="14.25" x14ac:dyDescent="0.15">
      <c r="A231" s="17" t="s">
        <v>317</v>
      </c>
    </row>
    <row r="232" spans="1:1" ht="14.25" x14ac:dyDescent="0.15">
      <c r="A232" s="17" t="s">
        <v>318</v>
      </c>
    </row>
    <row r="233" spans="1:1" ht="14.25" x14ac:dyDescent="0.15">
      <c r="A233" s="17" t="s">
        <v>319</v>
      </c>
    </row>
    <row r="234" spans="1:1" ht="14.25" x14ac:dyDescent="0.15">
      <c r="A234" s="17" t="s">
        <v>320</v>
      </c>
    </row>
    <row r="235" spans="1:1" ht="14.25" x14ac:dyDescent="0.15">
      <c r="A235" s="17" t="s">
        <v>321</v>
      </c>
    </row>
    <row r="236" spans="1:1" ht="14.25" x14ac:dyDescent="0.15">
      <c r="A236" s="17" t="s">
        <v>322</v>
      </c>
    </row>
    <row r="237" spans="1:1" ht="14.25" x14ac:dyDescent="0.15">
      <c r="A237" s="17" t="s">
        <v>323</v>
      </c>
    </row>
    <row r="238" spans="1:1" ht="14.25" x14ac:dyDescent="0.15">
      <c r="A238" s="17" t="s">
        <v>324</v>
      </c>
    </row>
    <row r="239" spans="1:1" ht="14.25" x14ac:dyDescent="0.15">
      <c r="A239" s="17" t="s">
        <v>325</v>
      </c>
    </row>
    <row r="240" spans="1:1" ht="14.25" x14ac:dyDescent="0.15">
      <c r="A240" s="17" t="s">
        <v>326</v>
      </c>
    </row>
    <row r="241" spans="1:1" ht="14.25" x14ac:dyDescent="0.15">
      <c r="A241" s="17" t="s">
        <v>327</v>
      </c>
    </row>
    <row r="242" spans="1:1" ht="14.25" x14ac:dyDescent="0.15">
      <c r="A242" s="17" t="s">
        <v>328</v>
      </c>
    </row>
    <row r="243" spans="1:1" ht="14.25" x14ac:dyDescent="0.15">
      <c r="A243" s="17" t="s">
        <v>329</v>
      </c>
    </row>
    <row r="244" spans="1:1" ht="14.25" x14ac:dyDescent="0.15">
      <c r="A244" s="17" t="s">
        <v>330</v>
      </c>
    </row>
    <row r="245" spans="1:1" ht="14.25" x14ac:dyDescent="0.15">
      <c r="A245" s="17" t="s">
        <v>331</v>
      </c>
    </row>
    <row r="246" spans="1:1" ht="14.25" x14ac:dyDescent="0.15">
      <c r="A246" s="17" t="s">
        <v>332</v>
      </c>
    </row>
    <row r="247" spans="1:1" ht="14.25" x14ac:dyDescent="0.15">
      <c r="A247" s="17" t="s">
        <v>333</v>
      </c>
    </row>
    <row r="248" spans="1:1" ht="14.25" x14ac:dyDescent="0.15">
      <c r="A248" s="17" t="s">
        <v>334</v>
      </c>
    </row>
    <row r="249" spans="1:1" ht="14.25" x14ac:dyDescent="0.15">
      <c r="A249" s="17" t="s">
        <v>335</v>
      </c>
    </row>
    <row r="250" spans="1:1" ht="14.25" x14ac:dyDescent="0.15">
      <c r="A250" s="17" t="s">
        <v>336</v>
      </c>
    </row>
    <row r="251" spans="1:1" ht="14.25" x14ac:dyDescent="0.15">
      <c r="A251" s="17" t="s">
        <v>337</v>
      </c>
    </row>
    <row r="252" spans="1:1" ht="14.25" x14ac:dyDescent="0.15">
      <c r="A252" s="17" t="s">
        <v>338</v>
      </c>
    </row>
    <row r="253" spans="1:1" ht="14.25" x14ac:dyDescent="0.15">
      <c r="A253" s="17" t="s">
        <v>339</v>
      </c>
    </row>
    <row r="254" spans="1:1" ht="14.25" x14ac:dyDescent="0.15">
      <c r="A254" s="17" t="s">
        <v>340</v>
      </c>
    </row>
    <row r="255" spans="1:1" ht="14.25" x14ac:dyDescent="0.15">
      <c r="A255" s="17" t="s">
        <v>341</v>
      </c>
    </row>
    <row r="256" spans="1:1" ht="14.25" x14ac:dyDescent="0.15">
      <c r="A256" s="17" t="s">
        <v>342</v>
      </c>
    </row>
    <row r="257" spans="1:1" ht="14.25" x14ac:dyDescent="0.15">
      <c r="A257" s="17" t="s">
        <v>343</v>
      </c>
    </row>
    <row r="258" spans="1:1" ht="14.25" x14ac:dyDescent="0.15">
      <c r="A258" s="17" t="s">
        <v>344</v>
      </c>
    </row>
    <row r="259" spans="1:1" ht="14.25" x14ac:dyDescent="0.15">
      <c r="A259" s="17" t="s">
        <v>345</v>
      </c>
    </row>
    <row r="260" spans="1:1" ht="14.25" x14ac:dyDescent="0.15">
      <c r="A260" s="17" t="s">
        <v>346</v>
      </c>
    </row>
    <row r="261" spans="1:1" ht="14.25" x14ac:dyDescent="0.15">
      <c r="A261" s="17" t="s">
        <v>347</v>
      </c>
    </row>
    <row r="262" spans="1:1" ht="14.25" x14ac:dyDescent="0.15">
      <c r="A262" s="17" t="s">
        <v>348</v>
      </c>
    </row>
    <row r="263" spans="1:1" ht="14.25" x14ac:dyDescent="0.15">
      <c r="A263" s="17" t="s">
        <v>349</v>
      </c>
    </row>
    <row r="264" spans="1:1" ht="14.25" x14ac:dyDescent="0.15">
      <c r="A264" s="17" t="s">
        <v>350</v>
      </c>
    </row>
    <row r="265" spans="1:1" ht="14.25" x14ac:dyDescent="0.15">
      <c r="A265" s="17" t="s">
        <v>351</v>
      </c>
    </row>
    <row r="266" spans="1:1" ht="14.25" x14ac:dyDescent="0.15">
      <c r="A266" s="17" t="s">
        <v>352</v>
      </c>
    </row>
    <row r="267" spans="1:1" ht="14.25" x14ac:dyDescent="0.15">
      <c r="A267" s="17" t="s">
        <v>353</v>
      </c>
    </row>
    <row r="268" spans="1:1" ht="14.25" x14ac:dyDescent="0.15">
      <c r="A268" s="17" t="s">
        <v>354</v>
      </c>
    </row>
    <row r="269" spans="1:1" ht="14.25" x14ac:dyDescent="0.15">
      <c r="A269" s="17" t="s">
        <v>355</v>
      </c>
    </row>
    <row r="270" spans="1:1" ht="14.25" x14ac:dyDescent="0.15">
      <c r="A270" s="17" t="s">
        <v>356</v>
      </c>
    </row>
    <row r="271" spans="1:1" ht="14.25" x14ac:dyDescent="0.15">
      <c r="A271" s="17" t="s">
        <v>357</v>
      </c>
    </row>
    <row r="272" spans="1:1" ht="14.25" x14ac:dyDescent="0.15">
      <c r="A272" s="17" t="s">
        <v>358</v>
      </c>
    </row>
    <row r="273" spans="1:1" ht="14.25" x14ac:dyDescent="0.15">
      <c r="A273" s="17" t="s">
        <v>359</v>
      </c>
    </row>
    <row r="274" spans="1:1" ht="14.25" x14ac:dyDescent="0.15">
      <c r="A274" s="17" t="s">
        <v>360</v>
      </c>
    </row>
    <row r="275" spans="1:1" ht="14.25" x14ac:dyDescent="0.15">
      <c r="A275" s="17" t="s">
        <v>361</v>
      </c>
    </row>
    <row r="276" spans="1:1" ht="14.25" x14ac:dyDescent="0.15">
      <c r="A276" s="17" t="s">
        <v>362</v>
      </c>
    </row>
    <row r="277" spans="1:1" ht="14.25" x14ac:dyDescent="0.15">
      <c r="A277" s="17" t="s">
        <v>363</v>
      </c>
    </row>
    <row r="278" spans="1:1" ht="14.25" x14ac:dyDescent="0.15">
      <c r="A278" s="17" t="s">
        <v>364</v>
      </c>
    </row>
    <row r="279" spans="1:1" ht="14.25" x14ac:dyDescent="0.15">
      <c r="A279" s="17" t="s">
        <v>365</v>
      </c>
    </row>
    <row r="280" spans="1:1" ht="14.25" x14ac:dyDescent="0.15">
      <c r="A280" s="17" t="s">
        <v>366</v>
      </c>
    </row>
    <row r="281" spans="1:1" ht="14.25" x14ac:dyDescent="0.15">
      <c r="A281" s="17" t="s">
        <v>367</v>
      </c>
    </row>
    <row r="282" spans="1:1" ht="14.25" x14ac:dyDescent="0.15">
      <c r="A282" s="17" t="s">
        <v>368</v>
      </c>
    </row>
    <row r="283" spans="1:1" ht="14.25" x14ac:dyDescent="0.15">
      <c r="A283" s="17" t="s">
        <v>369</v>
      </c>
    </row>
    <row r="284" spans="1:1" ht="14.25" x14ac:dyDescent="0.15">
      <c r="A284" s="17" t="s">
        <v>370</v>
      </c>
    </row>
    <row r="285" spans="1:1" ht="14.25" x14ac:dyDescent="0.15">
      <c r="A285" s="17" t="s">
        <v>371</v>
      </c>
    </row>
    <row r="286" spans="1:1" ht="14.25" x14ac:dyDescent="0.15">
      <c r="A286" s="17" t="s">
        <v>372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130" zoomScaleNormal="130" workbookViewId="0">
      <selection activeCell="G9" sqref="G9"/>
    </sheetView>
  </sheetViews>
  <sheetFormatPr defaultRowHeight="13.5" x14ac:dyDescent="0.15"/>
  <cols>
    <col min="1" max="1" width="16.375" customWidth="1"/>
    <col min="2" max="2" width="9.5" bestFit="1" customWidth="1"/>
    <col min="4" max="4" width="13.875" style="24" bestFit="1" customWidth="1"/>
    <col min="5" max="5" width="12.75" style="24" bestFit="1" customWidth="1"/>
    <col min="7" max="7" width="12.375" style="25" customWidth="1"/>
    <col min="9" max="9" width="27" customWidth="1"/>
  </cols>
  <sheetData>
    <row r="1" spans="1:9" x14ac:dyDescent="0.15">
      <c r="A1" t="s">
        <v>373</v>
      </c>
      <c r="B1">
        <v>1</v>
      </c>
      <c r="H1" t="s">
        <v>383</v>
      </c>
      <c r="I1" t="s">
        <v>388</v>
      </c>
    </row>
    <row r="2" spans="1:9" x14ac:dyDescent="0.15">
      <c r="A2" t="s">
        <v>381</v>
      </c>
      <c r="B2">
        <v>10.48</v>
      </c>
      <c r="H2" t="s">
        <v>384</v>
      </c>
      <c r="I2" t="s">
        <v>389</v>
      </c>
    </row>
    <row r="3" spans="1:9" x14ac:dyDescent="0.15">
      <c r="A3" t="s">
        <v>374</v>
      </c>
      <c r="H3" t="s">
        <v>385</v>
      </c>
      <c r="I3" t="s">
        <v>391</v>
      </c>
    </row>
    <row r="4" spans="1:9" x14ac:dyDescent="0.15">
      <c r="A4" t="s">
        <v>375</v>
      </c>
      <c r="H4" t="s">
        <v>386</v>
      </c>
      <c r="I4" t="s">
        <v>392</v>
      </c>
    </row>
    <row r="5" spans="1:9" x14ac:dyDescent="0.15">
      <c r="A5" t="s">
        <v>376</v>
      </c>
      <c r="B5">
        <v>250.25</v>
      </c>
      <c r="H5" t="s">
        <v>387</v>
      </c>
      <c r="I5" t="s">
        <v>390</v>
      </c>
    </row>
    <row r="6" spans="1:9" x14ac:dyDescent="0.15">
      <c r="A6" t="s">
        <v>377</v>
      </c>
      <c r="B6">
        <v>45</v>
      </c>
    </row>
    <row r="7" spans="1:9" x14ac:dyDescent="0.15">
      <c r="A7" t="s">
        <v>378</v>
      </c>
      <c r="B7">
        <v>90.12</v>
      </c>
    </row>
    <row r="8" spans="1:9" x14ac:dyDescent="0.15">
      <c r="A8" t="s">
        <v>379</v>
      </c>
      <c r="B8">
        <v>4.5999999999999996</v>
      </c>
    </row>
    <row r="10" spans="1:9" x14ac:dyDescent="0.15">
      <c r="C10" t="s">
        <v>382</v>
      </c>
    </row>
    <row r="11" spans="1:9" x14ac:dyDescent="0.15">
      <c r="A11" t="s">
        <v>409</v>
      </c>
      <c r="B11" s="26"/>
      <c r="C11">
        <v>0.96499999999999997</v>
      </c>
    </row>
    <row r="12" spans="1:9" x14ac:dyDescent="0.15">
      <c r="A12" t="s">
        <v>398</v>
      </c>
      <c r="B12" s="25"/>
      <c r="C12">
        <v>250.25</v>
      </c>
      <c r="D12"/>
    </row>
    <row r="13" spans="1:9" x14ac:dyDescent="0.15">
      <c r="B13" s="25"/>
      <c r="D13"/>
    </row>
    <row r="14" spans="1:9" x14ac:dyDescent="0.15">
      <c r="A14" t="s">
        <v>399</v>
      </c>
      <c r="B14" s="25">
        <v>56</v>
      </c>
      <c r="C14">
        <v>2003.5714285714287</v>
      </c>
      <c r="D14"/>
      <c r="E14" s="24" t="s">
        <v>404</v>
      </c>
      <c r="F14">
        <f>(1+C19)*C12*C11</f>
        <v>1089.3670287500001</v>
      </c>
      <c r="H14">
        <v>1089.3670287500001</v>
      </c>
      <c r="I14" s="25">
        <f>99.44/H17*H14</f>
        <v>31.501553078640075</v>
      </c>
    </row>
    <row r="15" spans="1:9" x14ac:dyDescent="0.15">
      <c r="B15" s="25"/>
      <c r="D15"/>
      <c r="E15" s="24" t="s">
        <v>405</v>
      </c>
      <c r="F15">
        <f>112200/B14</f>
        <v>2003.5714285714287</v>
      </c>
      <c r="H15">
        <v>2003.5714285714287</v>
      </c>
      <c r="I15" s="25">
        <f>H15/H14*I14</f>
        <v>57.937875884137888</v>
      </c>
    </row>
    <row r="16" spans="1:9" x14ac:dyDescent="0.15">
      <c r="A16" t="s">
        <v>400</v>
      </c>
      <c r="B16" s="25">
        <v>118.17</v>
      </c>
      <c r="C16">
        <v>98.5</v>
      </c>
      <c r="D16" t="s">
        <v>401</v>
      </c>
      <c r="E16" s="24" t="s">
        <v>406</v>
      </c>
      <c r="F16">
        <f>C19*0.7*B7</f>
        <v>221.48792400000002</v>
      </c>
      <c r="H16">
        <v>345.83350000000002</v>
      </c>
      <c r="I16" s="25">
        <f>H16/H14*I14</f>
        <v>10.000571037222032</v>
      </c>
    </row>
    <row r="17" spans="1:9" x14ac:dyDescent="0.15">
      <c r="B17" s="25"/>
      <c r="D17"/>
      <c r="E17" s="24" t="s">
        <v>407</v>
      </c>
      <c r="F17">
        <f>F18-F16</f>
        <v>124.34557599999999</v>
      </c>
      <c r="G17" s="25">
        <f>F17/0.3/3.511</f>
        <v>118.05333333333333</v>
      </c>
      <c r="H17">
        <f>SUM(H14:H16)</f>
        <v>3438.771957321429</v>
      </c>
      <c r="I17" s="25"/>
    </row>
    <row r="18" spans="1:9" x14ac:dyDescent="0.15">
      <c r="A18" t="s">
        <v>402</v>
      </c>
      <c r="B18" s="25">
        <v>0.96499999999999997</v>
      </c>
      <c r="D18"/>
      <c r="E18" s="24" t="s">
        <v>408</v>
      </c>
      <c r="F18">
        <f>C19*C16</f>
        <v>345.83350000000002</v>
      </c>
      <c r="I18" s="25"/>
    </row>
    <row r="19" spans="1:9" x14ac:dyDescent="0.15">
      <c r="A19" t="s">
        <v>403</v>
      </c>
      <c r="B19" s="25"/>
      <c r="C19">
        <v>3.5110000000000001</v>
      </c>
      <c r="D19"/>
      <c r="H19">
        <v>1.4</v>
      </c>
      <c r="I19" s="25">
        <f>F16/F18*I16</f>
        <v>6.40483272398086</v>
      </c>
    </row>
    <row r="20" spans="1:9" x14ac:dyDescent="0.15">
      <c r="B20" s="25"/>
      <c r="C20" s="24"/>
      <c r="D20" s="25"/>
      <c r="H20" t="s">
        <v>407</v>
      </c>
      <c r="I20" s="25">
        <f>I16-I19</f>
        <v>3.5957383132411724</v>
      </c>
    </row>
    <row r="21" spans="1:9" x14ac:dyDescent="0.15">
      <c r="B21" s="25"/>
      <c r="C21" s="24"/>
      <c r="D21" s="25"/>
    </row>
    <row r="22" spans="1:9" x14ac:dyDescent="0.15">
      <c r="A22" t="s">
        <v>393</v>
      </c>
      <c r="B22" s="25">
        <v>2E-3</v>
      </c>
      <c r="C22" s="24">
        <f>B22*100</f>
        <v>0.2</v>
      </c>
      <c r="D22"/>
    </row>
    <row r="23" spans="1:9" x14ac:dyDescent="0.15">
      <c r="A23" t="s">
        <v>394</v>
      </c>
      <c r="B23">
        <v>1E-3</v>
      </c>
      <c r="C23" s="24">
        <f t="shared" ref="C23:C28" si="0">B23*100</f>
        <v>0.1</v>
      </c>
      <c r="D23"/>
    </row>
    <row r="24" spans="1:9" x14ac:dyDescent="0.15">
      <c r="A24" t="s">
        <v>395</v>
      </c>
      <c r="B24">
        <v>1E-3</v>
      </c>
      <c r="C24" s="24">
        <f t="shared" si="0"/>
        <v>0.1</v>
      </c>
      <c r="D24"/>
    </row>
    <row r="25" spans="1:9" x14ac:dyDescent="0.15">
      <c r="A25" t="s">
        <v>380</v>
      </c>
      <c r="B25">
        <v>3.6188637146137112E-2</v>
      </c>
      <c r="C25" s="24">
        <f t="shared" si="0"/>
        <v>3.618863714613711</v>
      </c>
      <c r="D25"/>
    </row>
    <row r="26" spans="1:9" x14ac:dyDescent="0.15">
      <c r="A26" t="s">
        <v>396</v>
      </c>
      <c r="B26">
        <v>8.0000000000000004E-4</v>
      </c>
      <c r="C26" s="24">
        <f t="shared" si="0"/>
        <v>0.08</v>
      </c>
      <c r="D26"/>
    </row>
    <row r="27" spans="1:9" x14ac:dyDescent="0.15">
      <c r="A27" t="s">
        <v>397</v>
      </c>
      <c r="B27">
        <v>8.0000000000000004E-4</v>
      </c>
      <c r="C27" s="24">
        <f t="shared" si="0"/>
        <v>0.08</v>
      </c>
      <c r="D27"/>
    </row>
    <row r="28" spans="1:9" x14ac:dyDescent="0.15">
      <c r="B28" s="25">
        <f>SUM(B22:B27)</f>
        <v>4.178863714613712E-2</v>
      </c>
      <c r="C28" s="24">
        <f t="shared" si="0"/>
        <v>4.178863714613712</v>
      </c>
      <c r="D28"/>
    </row>
    <row r="29" spans="1:9" x14ac:dyDescent="0.15">
      <c r="B29" s="25">
        <f>B28*100</f>
        <v>4.178863714613712</v>
      </c>
      <c r="C29">
        <v>0.56000000000000005</v>
      </c>
      <c r="D2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3.5" x14ac:dyDescent="0.15"/>
  <sheetData>
    <row r="1" spans="1:1" x14ac:dyDescent="0.15">
      <c r="A1">
        <v>43.429967303794513</v>
      </c>
    </row>
    <row r="2" spans="1:1" x14ac:dyDescent="0.15">
      <c r="A2">
        <v>37.692406946408177</v>
      </c>
    </row>
    <row r="3" spans="1:1" x14ac:dyDescent="0.15">
      <c r="A3">
        <v>14.277625749797323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快捷键</vt:lpstr>
      <vt:lpstr>Sheet3</vt:lpstr>
      <vt:lpstr>未领院</vt:lpstr>
      <vt:lpstr>Sheet2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2019-04-22T03:34:24Z</dcterms:modified>
</cp:coreProperties>
</file>