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E:\DayNotes\"/>
    </mc:Choice>
  </mc:AlternateContent>
  <bookViews>
    <workbookView xWindow="16950" yWindow="5940" windowWidth="28800" windowHeight="15945"/>
  </bookViews>
  <sheets>
    <sheet name="DailyReport" sheetId="1" r:id="rId1"/>
    <sheet name="Today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E36" i="1"/>
  <c r="D36" i="1"/>
  <c r="D34" i="1"/>
  <c r="D33" i="1"/>
  <c r="E32" i="1"/>
  <c r="D32" i="1"/>
  <c r="C32" i="1"/>
  <c r="D13" i="1"/>
  <c r="D87" i="1"/>
  <c r="E86" i="1"/>
  <c r="D86" i="1"/>
  <c r="D84" i="1"/>
  <c r="D83" i="1"/>
  <c r="E82" i="1"/>
  <c r="D82" i="1"/>
  <c r="C82" i="1"/>
  <c r="D80" i="1"/>
  <c r="E79" i="1"/>
  <c r="D79" i="1"/>
  <c r="D77" i="1"/>
  <c r="D76" i="1"/>
  <c r="E75" i="1"/>
  <c r="D75" i="1"/>
  <c r="C75" i="1"/>
  <c r="D56" i="1"/>
  <c r="D73" i="1"/>
  <c r="E72" i="1"/>
  <c r="D72" i="1"/>
  <c r="D70" i="1"/>
  <c r="D69" i="1"/>
  <c r="E68" i="1"/>
  <c r="D68" i="1"/>
  <c r="C68" i="1"/>
  <c r="D66" i="1"/>
  <c r="E65" i="1"/>
  <c r="D65" i="1"/>
  <c r="D63" i="1"/>
  <c r="D62" i="1"/>
  <c r="E61" i="1"/>
  <c r="D61" i="1"/>
  <c r="C61" i="1"/>
  <c r="D59" i="1"/>
  <c r="E58" i="1"/>
  <c r="D58" i="1"/>
  <c r="D55" i="1"/>
  <c r="E54" i="1"/>
  <c r="D54" i="1"/>
  <c r="C54" i="1"/>
  <c r="D52" i="1"/>
  <c r="E51" i="1"/>
  <c r="D51" i="1"/>
  <c r="D49" i="1"/>
  <c r="D48" i="1"/>
  <c r="E47" i="1"/>
  <c r="D47" i="1"/>
  <c r="C47" i="1"/>
  <c r="D45" i="1"/>
  <c r="E44" i="1"/>
  <c r="D44" i="1"/>
  <c r="D42" i="1"/>
  <c r="D41" i="1"/>
  <c r="E40" i="1"/>
  <c r="D40" i="1"/>
  <c r="C40" i="1"/>
  <c r="D30" i="1"/>
  <c r="E29" i="1"/>
  <c r="D29" i="1"/>
  <c r="D27" i="1"/>
  <c r="D26" i="1"/>
  <c r="E25" i="1"/>
  <c r="D25" i="1"/>
  <c r="C25" i="1"/>
  <c r="D23" i="1"/>
  <c r="E22" i="1"/>
  <c r="D22" i="1"/>
  <c r="D20" i="1"/>
  <c r="E18" i="1"/>
  <c r="D18" i="1"/>
  <c r="C18" i="1"/>
  <c r="D16" i="1"/>
  <c r="E15" i="1"/>
  <c r="D15" i="1"/>
  <c r="D12" i="1"/>
  <c r="E11" i="1"/>
  <c r="D11" i="1"/>
  <c r="C11" i="1"/>
  <c r="D9" i="1"/>
  <c r="E8" i="1"/>
  <c r="D8" i="1"/>
  <c r="D6" i="1"/>
  <c r="D5" i="1"/>
  <c r="E4" i="1"/>
  <c r="D4" i="1"/>
  <c r="C4" i="1"/>
</calcChain>
</file>

<file path=xl/sharedStrings.xml><?xml version="1.0" encoding="utf-8"?>
<sst xmlns="http://schemas.openxmlformats.org/spreadsheetml/2006/main" count="57" uniqueCount="57">
  <si>
    <t>03</t>
  </si>
  <si>
    <t>04</t>
  </si>
  <si>
    <t>05</t>
  </si>
  <si>
    <t>06</t>
  </si>
  <si>
    <t>07</t>
  </si>
  <si>
    <t>08</t>
  </si>
  <si>
    <t>存在延误，情况可控。</t>
    <phoneticPr fontId="3" type="noConversion"/>
  </si>
  <si>
    <t>进展严重延误，不可控。</t>
    <phoneticPr fontId="3" type="noConversion"/>
  </si>
  <si>
    <t>搁置/工作取消</t>
    <phoneticPr fontId="3" type="noConversion"/>
  </si>
  <si>
    <t>标题</t>
    <phoneticPr fontId="3" type="noConversion"/>
  </si>
  <si>
    <t>进度</t>
    <phoneticPr fontId="3" type="noConversion"/>
  </si>
  <si>
    <t>说明</t>
    <phoneticPr fontId="3" type="noConversion"/>
  </si>
  <si>
    <t>序号</t>
    <phoneticPr fontId="3" type="noConversion"/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</si>
  <si>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</si>
  <si>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</si>
  <si>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</si>
  <si>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</si>
  <si>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</si>
  <si>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</si>
  <si>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</si>
  <si>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</si>
  <si>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</si>
  <si>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</si>
  <si>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</si>
  <si>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</si>
  <si>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</si>
  <si>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</si>
  <si>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结束</t>
    <phoneticPr fontId="3" type="noConversion"/>
  </si>
  <si>
    <t>开始</t>
    <phoneticPr fontId="3" type="noConversion"/>
  </si>
  <si>
    <t>下个工作日</t>
    <phoneticPr fontId="3" type="noConversion"/>
  </si>
  <si>
    <t>计划进度</t>
    <phoneticPr fontId="3" type="noConversion"/>
  </si>
  <si>
    <t>计划说明</t>
    <phoneticPr fontId="3" type="noConversion"/>
  </si>
  <si>
    <t>状态</t>
    <phoneticPr fontId="3" type="noConversion"/>
  </si>
  <si>
    <t>正常进行中</t>
    <phoneticPr fontId="3" type="noConversion"/>
  </si>
  <si>
    <t>已完成</t>
    <phoneticPr fontId="3" type="noConversion"/>
  </si>
  <si>
    <t>正常</t>
    <rPh sb="0" eb="1">
      <t>zheng'c</t>
    </rPh>
    <phoneticPr fontId="3" type="noConversion"/>
  </si>
  <si>
    <t>01</t>
    <phoneticPr fontId="3" type="noConversion"/>
  </si>
  <si>
    <t>02</t>
  </si>
  <si>
    <t>关键点已列出，当前欠缺的节点已整理。</t>
    <rPh sb="0" eb="1">
      <t>guan'jian</t>
    </rPh>
    <rPh sb="2" eb="3">
      <t>dian</t>
    </rPh>
    <rPh sb="3" eb="4">
      <t>yi</t>
    </rPh>
    <rPh sb="4" eb="5">
      <t>lie'chu</t>
    </rPh>
    <rPh sb="7" eb="8">
      <t>dang'qian</t>
    </rPh>
    <rPh sb="9" eb="10">
      <t>qian'que</t>
    </rPh>
    <rPh sb="11" eb="12">
      <t>de</t>
    </rPh>
    <rPh sb="12" eb="13">
      <t>jie'dian</t>
    </rPh>
    <rPh sb="14" eb="15">
      <t>yi'zheng'li</t>
    </rPh>
    <phoneticPr fontId="3" type="noConversion"/>
  </si>
  <si>
    <t>推进计划拟定，待确认执行</t>
    <rPh sb="0" eb="1">
      <t>tui'jin</t>
    </rPh>
    <rPh sb="2" eb="3">
      <t>ji'hua</t>
    </rPh>
    <rPh sb="4" eb="5">
      <t>ni'ding</t>
    </rPh>
    <rPh sb="7" eb="8">
      <t>dai</t>
    </rPh>
    <rPh sb="8" eb="9">
      <t>que'ren</t>
    </rPh>
    <rPh sb="10" eb="11">
      <t>zhi'xing</t>
    </rPh>
    <phoneticPr fontId="3" type="noConversion"/>
  </si>
  <si>
    <t>待确认执行</t>
    <rPh sb="0" eb="1">
      <t>dai</t>
    </rPh>
    <rPh sb="1" eb="2">
      <t>que'ren</t>
    </rPh>
    <rPh sb="3" eb="4">
      <t>zhi'xing</t>
    </rPh>
    <phoneticPr fontId="3" type="noConversion"/>
  </si>
  <si>
    <t>严重</t>
    <rPh sb="0" eb="1">
      <t>zheng'c</t>
    </rPh>
    <phoneticPr fontId="3" type="noConversion"/>
  </si>
  <si>
    <t>招财进宝首页开发</t>
    <rPh sb="3" eb="4">
      <t>dai'ding</t>
    </rPh>
    <rPh sb="5" eb="6">
      <t>gong'neng'dque'dyi'jiji'dinggong'nendiankai'fa</t>
    </rPh>
    <phoneticPr fontId="3" type="noConversion"/>
  </si>
  <si>
    <t>功能需求变更，时间推迟</t>
    <rPh sb="0" eb="1">
      <t>ji'ding</t>
    </rPh>
    <rPh sb="2" eb="3">
      <t>gong'neng</t>
    </rPh>
    <rPh sb="4" eb="5">
      <t>kai'fa</t>
    </rPh>
    <phoneticPr fontId="3" type="noConversion"/>
  </si>
  <si>
    <t>明确需求完成功能</t>
    <phoneticPr fontId="3" type="noConversion"/>
  </si>
  <si>
    <t>考勤功能服务端开发</t>
    <phoneticPr fontId="3" type="noConversion"/>
  </si>
  <si>
    <t>理财功能产品需求调研</t>
    <rPh sb="0" eb="1">
      <t>shu'ju</t>
    </rPh>
    <rPh sb="2" eb="3">
      <t>an'quan</t>
    </rPh>
    <rPh sb="4" eb="5">
      <t>fang'an</t>
    </rPh>
    <rPh sb="6" eb="7">
      <t>bu'quan</t>
    </rPh>
    <phoneticPr fontId="3" type="noConversion"/>
  </si>
  <si>
    <t>招财进宝客户端贷款功能</t>
    <rPh sb="3" eb="4">
      <t>ye'wu</t>
    </rPh>
    <rPh sb="5" eb="6">
      <t>shu'ju</t>
    </rPh>
    <rPh sb="7" eb="8">
      <t>qu'shu</t>
    </rPh>
    <rPh sb="9" eb="10">
      <t>zhi'cheng</t>
    </rPh>
    <phoneticPr fontId="3" type="noConversion"/>
  </si>
  <si>
    <t>考勤系统测试上线</t>
    <phoneticPr fontId="3" type="noConversion"/>
  </si>
  <si>
    <t>完成测试并上线</t>
    <phoneticPr fontId="3" type="noConversion"/>
  </si>
  <si>
    <t>完成</t>
    <rPh sb="0" eb="1">
      <t>zheng'c</t>
    </rPh>
    <phoneticPr fontId="3" type="noConversion"/>
  </si>
  <si>
    <t>延误</t>
    <phoneticPr fontId="3" type="noConversion"/>
  </si>
  <si>
    <t>需求不明确</t>
    <phoneticPr fontId="3" type="noConversion"/>
  </si>
  <si>
    <t>完成开发工作并测试通过</t>
    <phoneticPr fontId="3" type="noConversion"/>
  </si>
  <si>
    <t>取消</t>
    <rPh sb="0" eb="1">
      <t>zheng'c</t>
    </rPh>
    <phoneticPr fontId="3" type="noConversion"/>
  </si>
  <si>
    <t>产品研发周报</t>
    <phoneticPr fontId="3" type="noConversion"/>
  </si>
  <si>
    <t>2017年第四十六周工作完成情况_XXX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</si>
</sst>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sz val="14"/>
      <color theme="0"/>
      <name val="Verdana"/>
      <family val="2"/>
    </font>
    <font>
      <sz val="10"/>
      <color theme="2" tint="-0.24997711111789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/>
      </top>
      <bottom/>
      <diagonal/>
    </border>
  </borders>
  <cellStyleXfs count="2">
    <xf numFmtId="176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176" fontId="0" fillId="0" borderId="0" xfId="0">
      <alignment vertical="center"/>
    </xf>
    <xf numFmtId="176" fontId="0" fillId="0" borderId="0" xfId="0" applyAlignment="1">
      <alignment vertical="center" wrapText="1"/>
    </xf>
    <xf numFmtId="176" fontId="0" fillId="0" borderId="0" xfId="0" applyFill="1">
      <alignment vertical="center"/>
    </xf>
    <xf numFmtId="176" fontId="0" fillId="2" borderId="0" xfId="0" applyFill="1">
      <alignment vertical="center"/>
    </xf>
    <xf numFmtId="176" fontId="8" fillId="2" borderId="0" xfId="0" applyFont="1" applyFill="1" applyBorder="1" applyAlignment="1">
      <alignment vertical="center"/>
    </xf>
    <xf numFmtId="176" fontId="0" fillId="4" borderId="0" xfId="0" applyFill="1">
      <alignment vertical="center"/>
    </xf>
    <xf numFmtId="176" fontId="0" fillId="5" borderId="0" xfId="0" applyFill="1">
      <alignment vertical="center"/>
    </xf>
    <xf numFmtId="176" fontId="0" fillId="6" borderId="0" xfId="0" applyFill="1">
      <alignment vertical="center"/>
    </xf>
    <xf numFmtId="176" fontId="0" fillId="7" borderId="0" xfId="0" applyFill="1">
      <alignment vertical="center"/>
    </xf>
    <xf numFmtId="176" fontId="7" fillId="0" borderId="0" xfId="0" applyFont="1" applyBorder="1" applyAlignment="1">
      <alignment vertical="center" wrapText="1"/>
    </xf>
    <xf numFmtId="176" fontId="0" fillId="8" borderId="0" xfId="0" applyFill="1">
      <alignment vertical="center"/>
    </xf>
    <xf numFmtId="176" fontId="0" fillId="0" borderId="0" xfId="0" quotePrefix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0" xfId="1" applyFont="1">
      <alignment vertical="center"/>
    </xf>
    <xf numFmtId="9" fontId="0" fillId="0" borderId="0" xfId="1" applyNumberFormat="1" applyFont="1">
      <alignment vertical="center"/>
    </xf>
    <xf numFmtId="49" fontId="0" fillId="0" borderId="0" xfId="0" applyNumberFormat="1" applyAlignment="1">
      <alignment vertical="center" wrapText="1"/>
    </xf>
    <xf numFmtId="176" fontId="6" fillId="0" borderId="0" xfId="0" applyNumberFormat="1" applyFont="1" applyBorder="1" applyAlignment="1">
      <alignment vertical="center" wrapText="1"/>
    </xf>
    <xf numFmtId="176" fontId="9" fillId="3" borderId="0" xfId="0" applyFont="1" applyFill="1" applyAlignment="1">
      <alignment horizontal="centerContinuous" vertical="center"/>
    </xf>
    <xf numFmtId="176" fontId="8" fillId="2" borderId="0" xfId="0" applyFont="1" applyFill="1" applyBorder="1" applyAlignment="1">
      <alignment horizontal="centerContinuous" vertical="center"/>
    </xf>
    <xf numFmtId="176" fontId="6" fillId="0" borderId="0" xfId="0" applyNumberFormat="1" applyFont="1" applyBorder="1" applyAlignment="1">
      <alignment horizontal="left" vertical="top" wrapText="1"/>
    </xf>
    <xf numFmtId="176" fontId="0" fillId="0" borderId="0" xfId="0" applyFill="1" applyAlignment="1">
      <alignment vertical="center" wrapText="1"/>
    </xf>
    <xf numFmtId="9" fontId="5" fillId="0" borderId="0" xfId="0" applyNumberFormat="1" applyFont="1" applyBorder="1" applyAlignment="1">
      <alignment horizontal="right" vertical="center" wrapText="1"/>
    </xf>
    <xf numFmtId="176" fontId="4" fillId="0" borderId="2" xfId="0" applyFont="1" applyBorder="1" applyAlignment="1">
      <alignment vertical="center" wrapText="1"/>
    </xf>
    <xf numFmtId="176" fontId="0" fillId="2" borderId="0" xfId="0" applyFill="1" applyAlignment="1">
      <alignment vertical="center" wrapText="1"/>
    </xf>
    <xf numFmtId="176" fontId="9" fillId="3" borderId="0" xfId="0" applyFont="1" applyFill="1" applyAlignment="1">
      <alignment horizontal="centerContinuous" vertical="center" wrapText="1"/>
    </xf>
    <xf numFmtId="176" fontId="8" fillId="2" borderId="0" xfId="0" applyFont="1" applyFill="1" applyBorder="1" applyAlignment="1">
      <alignment horizontal="centerContinuous" vertical="center" wrapText="1"/>
    </xf>
    <xf numFmtId="176" fontId="2" fillId="0" borderId="2" xfId="0" applyNumberFormat="1" applyFont="1" applyBorder="1" applyAlignment="1">
      <alignment vertical="center" wrapText="1"/>
    </xf>
    <xf numFmtId="176" fontId="11" fillId="0" borderId="2" xfId="0" applyNumberFormat="1" applyFont="1" applyBorder="1" applyAlignment="1">
      <alignment vertical="center" wrapText="1"/>
    </xf>
    <xf numFmtId="9" fontId="11" fillId="0" borderId="2" xfId="0" applyNumberFormat="1" applyFont="1" applyBorder="1" applyAlignment="1">
      <alignment horizontal="right" vertical="center" wrapText="1"/>
    </xf>
    <xf numFmtId="176" fontId="9" fillId="3" borderId="0" xfId="0" applyFont="1" applyFill="1" applyAlignment="1">
      <alignment horizontal="center" vertical="center" wrapText="1"/>
    </xf>
    <xf numFmtId="9" fontId="0" fillId="0" borderId="0" xfId="1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 wrapText="1"/>
    </xf>
    <xf numFmtId="176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176" fontId="0" fillId="0" borderId="0" xfId="0" applyBorder="1" applyAlignment="1">
      <alignment vertical="center" wrapText="1"/>
    </xf>
    <xf numFmtId="176" fontId="0" fillId="0" borderId="0" xfId="0" applyBorder="1">
      <alignment vertical="center"/>
    </xf>
    <xf numFmtId="176" fontId="10" fillId="4" borderId="0" xfId="0" quotePrefix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0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showGridLines="0" tabSelected="1" topLeftCell="A2" zoomScale="150" zoomScaleNormal="80" zoomScalePageLayoutView="80" workbookViewId="0">
      <selection activeCell="C4" sqref="C4:C9"/>
    </sheetView>
  </sheetViews>
  <sheetFormatPr defaultColWidth="8.75" defaultRowHeight="14.25" x14ac:dyDescent="0.2"/>
  <cols>
    <col min="1" max="1" width="16.375" customWidth="1"/>
    <col min="2" max="2" width="0.625" style="3" customWidth="1"/>
    <col min="4" max="4" width="52.75" style="1" customWidth="1"/>
    <col min="5" max="5" width="8.75" style="1" customWidth="1"/>
    <col min="6" max="6" width="0.5" style="3" customWidth="1"/>
  </cols>
  <sheetData>
    <row r="1" spans="1:6" x14ac:dyDescent="0.2">
      <c r="A1" s="2"/>
      <c r="B1" s="2"/>
      <c r="C1" s="2"/>
      <c r="D1" s="22"/>
      <c r="E1" s="22"/>
      <c r="F1" s="2"/>
    </row>
    <row r="2" spans="1:6" ht="27.75" x14ac:dyDescent="0.2">
      <c r="B2" s="19"/>
      <c r="C2" s="19"/>
      <c r="D2" s="31" t="s">
        <v>55</v>
      </c>
      <c r="E2" s="26"/>
      <c r="F2" s="19"/>
    </row>
    <row r="3" spans="1:6" ht="20.25" x14ac:dyDescent="0.2">
      <c r="B3" s="4"/>
      <c r="C3" s="20" t="s">
        <v>56</v>
      </c>
      <c r="D3" s="27"/>
      <c r="E3" s="27"/>
      <c r="F3" s="4"/>
    </row>
    <row r="4" spans="1:6" ht="18" x14ac:dyDescent="0.2">
      <c r="C4" s="40" t="str">
        <f ca="1">INDIRECT( ADDRESS(INT((ROW()-3)/7)+2,1,1,1,"Today"))</f>
        <v>01</v>
      </c>
      <c r="D4" s="9" t="str">
        <f ca="1">INDIRECT(ADDRESS(INT((ROW()-3)/7)+2,2,1,1,"Today"))</f>
        <v>招财进宝首页开发</v>
      </c>
      <c r="E4" s="23">
        <f ca="1">INDIRECT(ADDRESS(INT((ROW()-3)/7)+2,3,1,1,"Today"))</f>
        <v>0.8</v>
      </c>
    </row>
    <row r="5" spans="1:6" x14ac:dyDescent="0.2">
      <c r="C5" s="40"/>
      <c r="D5" s="24" t="str">
        <f ca="1">TEXT(INDIRECT( ADDRESS(INT((ROW()-4)/7)+2,5,1,1,"Today")),"yyyy-mm-dd") &amp; " 至 " &amp; TEXT(INDIRECT( ADDRESS(INT((ROW()-4)/7)+2,6,1,1,"Today")),"yyyy-mm-dd")</f>
        <v>2017-11-01 至 2017-11-10</v>
      </c>
      <c r="E5" s="24"/>
    </row>
    <row r="6" spans="1:6" ht="16.5" x14ac:dyDescent="0.2">
      <c r="C6" s="40"/>
      <c r="D6" s="21" t="str">
        <f ca="1">TRIM(INDIRECT(ADDRESS(INT((ROW()-5)/7)+2,7,4,1,"Today")))</f>
        <v>功能需求变更，时间推迟</v>
      </c>
      <c r="E6" s="21"/>
    </row>
    <row r="7" spans="1:6" ht="16.5" x14ac:dyDescent="0.2">
      <c r="C7" s="40"/>
      <c r="D7" s="21"/>
      <c r="E7" s="21"/>
    </row>
    <row r="8" spans="1:6" ht="16.5" x14ac:dyDescent="0.2">
      <c r="C8" s="40"/>
      <c r="D8" s="28" t="str">
        <f ca="1">IF(TRIM(INDIRECT(ADDRESS(INT((ROW()-8)/7)+2,10,4,1,"Today")))="","", TEXT(INDIRECT( ADDRESS(INT((ROW()-7)/7)+2,8,1,1,"Today")),"yyyy-mm-dd") &amp; " 工作计划")</f>
        <v>2017-11-07 工作计划</v>
      </c>
      <c r="E8" s="30">
        <f ca="1">IF(TRIM(INDIRECT(ADDRESS(INT((ROW()-8)/7)+2,10,4,1,"Today")))="","",INDIRECT(ADDRESS(INT((ROW()-7)/7)+2,9,4,1,"Today")))</f>
        <v>0.9</v>
      </c>
    </row>
    <row r="9" spans="1:6" ht="16.5" x14ac:dyDescent="0.2">
      <c r="C9" s="40"/>
      <c r="D9" s="18" t="str">
        <f ca="1">TRIM(INDIRECT(ADDRESS(INT((ROW()-8)/7)+2,10,4,1,"Today")))</f>
        <v>明确需求完成功能</v>
      </c>
      <c r="E9" s="18"/>
    </row>
    <row r="10" spans="1:6" x14ac:dyDescent="0.2">
      <c r="C10" s="3"/>
      <c r="D10" s="25"/>
      <c r="E10" s="25"/>
    </row>
    <row r="11" spans="1:6" ht="18" x14ac:dyDescent="0.2">
      <c r="C11" s="40" t="str">
        <f ca="1">INDIRECT( ADDRESS(INT((ROW()-3)/7)+2,1,1,1,"Today"))</f>
        <v>02</v>
      </c>
      <c r="D11" s="9" t="str">
        <f ca="1">INDIRECT(ADDRESS(INT((ROW()-3)/7)+2,2,1,1,"Today"))</f>
        <v>考勤功能服务端开发</v>
      </c>
      <c r="E11" s="23">
        <f ca="1">INDIRECT(ADDRESS(INT((ROW()-3)/7)+2,3,1,1,"Today"))</f>
        <v>0.9</v>
      </c>
    </row>
    <row r="12" spans="1:6" x14ac:dyDescent="0.2">
      <c r="C12" s="40"/>
      <c r="D12" s="24" t="str">
        <f ca="1">TEXT(INDIRECT( ADDRESS(INT((ROW()-4)/7)+2,5,1,1,"Today")),"yyyy-mm-dd") &amp; " 至 " &amp; TEXT(INDIRECT( ADDRESS(INT((ROW()-4)/7)+2,6,1,1,"Today")),"yyyy-mm-dd")</f>
        <v>2017-10-31 至 2017-11-06</v>
      </c>
      <c r="E12" s="24"/>
    </row>
    <row r="13" spans="1:6" ht="16.5" x14ac:dyDescent="0.2">
      <c r="C13" s="40"/>
      <c r="D13" s="21" t="str">
        <f ca="1">TRIM(INDIRECT(ADDRESS(INT((ROW()-5)/7)+2,7,4,1,"Today")))</f>
        <v>关键点已列出，当前欠缺的节点已整理。</v>
      </c>
      <c r="E13" s="21"/>
    </row>
    <row r="14" spans="1:6" ht="16.5" x14ac:dyDescent="0.2">
      <c r="C14" s="40"/>
      <c r="D14" s="21"/>
      <c r="E14" s="21"/>
    </row>
    <row r="15" spans="1:6" ht="16.5" x14ac:dyDescent="0.2">
      <c r="C15" s="40"/>
      <c r="D15" s="28" t="str">
        <f ca="1">IF(TRIM(INDIRECT(ADDRESS(INT((ROW()-8)/7)+2,10,4,1,"Today")))="","", TEXT(INDIRECT( ADDRESS(INT((ROW()-7)/7)+2,8,1,1,"Today")),"yyyy-mm-dd") &amp; " 工作计划")</f>
        <v>2017-11-07 工作计划</v>
      </c>
      <c r="E15" s="30">
        <f ca="1">IF(TRIM(INDIRECT(ADDRESS(INT((ROW()-8)/7)+2,10,4,1,"Today")))="","",INDIRECT(ADDRESS(INT((ROW()-7)/7)+2,9,4,1,"Today")))</f>
        <v>0.99</v>
      </c>
    </row>
    <row r="16" spans="1:6" ht="16.5" x14ac:dyDescent="0.2">
      <c r="C16" s="40"/>
      <c r="D16" s="18" t="str">
        <f ca="1">TRIM(INDIRECT(ADDRESS(INT((ROW()-8)/7)+2,10,4,1,"Today")))</f>
        <v>完成开发工作并测试通过</v>
      </c>
      <c r="E16" s="18"/>
    </row>
    <row r="17" spans="3:5" x14ac:dyDescent="0.2">
      <c r="C17" s="3"/>
      <c r="D17" s="25"/>
      <c r="E17" s="25"/>
    </row>
    <row r="18" spans="3:5" ht="21" customHeight="1" x14ac:dyDescent="0.2">
      <c r="C18" s="40" t="str">
        <f ca="1">INDIRECT( ADDRESS(INT((ROW()-3)/7)+2,1,1,1,"Today"))</f>
        <v>03</v>
      </c>
      <c r="D18" s="9" t="str">
        <f ca="1">INDIRECT(ADDRESS(INT((ROW()-3)/7)+2,2,1,1,"Today"))</f>
        <v>理财功能产品需求调研</v>
      </c>
      <c r="E18" s="23">
        <f ca="1">INDIRECT(ADDRESS(INT((ROW()-3)/7)+2,3,1,1,"Today"))</f>
        <v>0.2</v>
      </c>
    </row>
    <row r="19" spans="3:5" x14ac:dyDescent="0.2">
      <c r="C19" s="40"/>
      <c r="D19" s="24">
        <v>2017</v>
      </c>
      <c r="E19" s="24"/>
    </row>
    <row r="20" spans="3:5" ht="16.5" x14ac:dyDescent="0.2">
      <c r="C20" s="40"/>
      <c r="D20" s="21" t="str">
        <f ca="1">TRIM(INDIRECT(ADDRESS(INT((ROW()-5)/7)+2,7,4,1,"Today")))</f>
        <v>推进计划拟定，待确认执行</v>
      </c>
      <c r="E20" s="21"/>
    </row>
    <row r="21" spans="3:5" ht="16.5" x14ac:dyDescent="0.2">
      <c r="C21" s="40"/>
      <c r="D21" s="21"/>
      <c r="E21" s="21"/>
    </row>
    <row r="22" spans="3:5" ht="16.5" x14ac:dyDescent="0.2">
      <c r="C22" s="40"/>
      <c r="D22" s="28" t="str">
        <f ca="1">IF(TRIM(INDIRECT(ADDRESS(INT((ROW()-8)/7)+2,10,4,1,"Today")))="","", TEXT(INDIRECT( ADDRESS(INT((ROW()-7)/7)+2,8,1,1,"Today")),"yyyy-mm-dd") &amp; " 工作计划")</f>
        <v>2017-11-07 工作计划</v>
      </c>
      <c r="E22" s="30">
        <f ca="1">IF(TRIM(INDIRECT(ADDRESS(INT((ROW()-8)/7)+2,10,4,1,"Today")))="","",INDIRECT(ADDRESS(INT((ROW()-7)/7)+2,9,4,1,"Today")))</f>
        <v>0.5</v>
      </c>
    </row>
    <row r="23" spans="3:5" ht="16.5" x14ac:dyDescent="0.2">
      <c r="C23" s="40"/>
      <c r="D23" s="18" t="str">
        <f ca="1">TRIM(INDIRECT(ADDRESS(INT((ROW()-8)/7)+2,10,4,1,"Today")))</f>
        <v>待确认执行</v>
      </c>
      <c r="E23" s="18"/>
    </row>
    <row r="24" spans="3:5" x14ac:dyDescent="0.2">
      <c r="C24" s="3"/>
      <c r="D24" s="25"/>
      <c r="E24" s="25"/>
    </row>
    <row r="25" spans="3:5" ht="18" x14ac:dyDescent="0.2">
      <c r="C25" s="40" t="str">
        <f ca="1">INDIRECT( ADDRESS(INT((ROW()-3)/7)+2,1,1,1,"Today"))</f>
        <v>04</v>
      </c>
      <c r="D25" s="9" t="str">
        <f ca="1">INDIRECT(ADDRESS(INT((ROW()-3)/7)+2,2,1,1,"Today"))</f>
        <v>招财进宝客户端贷款功能</v>
      </c>
      <c r="E25" s="23">
        <f ca="1">INDIRECT(ADDRESS(INT((ROW()-3)/7)+2,3,1,1,"Today"))</f>
        <v>0.5</v>
      </c>
    </row>
    <row r="26" spans="3:5" x14ac:dyDescent="0.2">
      <c r="C26" s="40"/>
      <c r="D26" s="24" t="str">
        <f ca="1">TEXT(INDIRECT( ADDRESS(INT((ROW()-4)/7)+2,5,1,1,"Today")),"yyyy-mm-dd") &amp; " 至 " &amp; TEXT(INDIRECT( ADDRESS(INT((ROW()-4)/7)+2,6,1,1,"Today")),"yyyy-mm-dd")</f>
        <v>2017-11-01 至 2017-12-30</v>
      </c>
      <c r="E26" s="24"/>
    </row>
    <row r="27" spans="3:5" ht="16.5" x14ac:dyDescent="0.2">
      <c r="C27" s="40"/>
      <c r="D27" s="21" t="str">
        <f ca="1">TRIM(INDIRECT(ADDRESS(INT((ROW()-5)/7)+2,7,4,1,"Today")))</f>
        <v>需求不明确</v>
      </c>
      <c r="E27" s="21"/>
    </row>
    <row r="28" spans="3:5" ht="16.5" x14ac:dyDescent="0.2">
      <c r="C28" s="40"/>
      <c r="D28" s="21"/>
      <c r="E28" s="21"/>
    </row>
    <row r="29" spans="3:5" ht="16.5" x14ac:dyDescent="0.2">
      <c r="C29" s="40"/>
      <c r="D29" s="29" t="str">
        <f ca="1">IF(TRIM(INDIRECT(ADDRESS(INT((ROW()-8)/7)+2,10,4,1,"Today")))="","", TEXT(INDIRECT( ADDRESS(INT((ROW()-7)/7)+2,8,1,1,"Today")),"yyyy-mm-dd") &amp; " 工作计划")</f>
        <v/>
      </c>
      <c r="E29" s="30" t="str">
        <f ca="1">IF(TRIM(INDIRECT(ADDRESS(INT((ROW()-8)/7)+2,10,4,1,"Today")))="","",INDIRECT(ADDRESS(INT((ROW()-7)/7)+2,9,4,1,"Today")))</f>
        <v/>
      </c>
    </row>
    <row r="30" spans="3:5" ht="16.5" x14ac:dyDescent="0.2">
      <c r="C30" s="40"/>
      <c r="D30" s="18" t="str">
        <f ca="1">TRIM(INDIRECT(ADDRESS(INT((ROW()-8)/7)+2,10,4,1,"Today")))</f>
        <v/>
      </c>
      <c r="E30" s="18"/>
    </row>
    <row r="31" spans="3:5" x14ac:dyDescent="0.2">
      <c r="C31" s="3"/>
      <c r="D31" s="25"/>
      <c r="E31" s="25"/>
    </row>
    <row r="32" spans="3:5" ht="18" x14ac:dyDescent="0.2">
      <c r="C32" s="40" t="str">
        <f ca="1">INDIRECT( ADDRESS(INT((ROW()-3)/7)+2,1,1,1,"Today"))</f>
        <v>05</v>
      </c>
      <c r="D32" s="9" t="str">
        <f ca="1">INDIRECT(ADDRESS(INT((ROW()-3)/7)+2,2,1,1,"Today"))</f>
        <v>考勤系统测试上线</v>
      </c>
      <c r="E32" s="23">
        <f ca="1">INDIRECT(ADDRESS(INT((ROW()-3)/7)+2,3,1,1,"Today"))</f>
        <v>1</v>
      </c>
    </row>
    <row r="33" spans="3:5" x14ac:dyDescent="0.2">
      <c r="C33" s="40"/>
      <c r="D33" s="24" t="str">
        <f ca="1">TEXT(INDIRECT( ADDRESS(INT((ROW()-4)/7)+2,5,1,1,"Today")),"yyyy-mm-dd") &amp; " 至 " &amp; TEXT(INDIRECT( ADDRESS(INT((ROW()-4)/7)+2,6,1,1,"Today")),"yyyy-mm-dd")</f>
        <v>2017-11-05 至 2017-11-06</v>
      </c>
      <c r="E33" s="24"/>
    </row>
    <row r="34" spans="3:5" ht="16.5" x14ac:dyDescent="0.2">
      <c r="C34" s="40"/>
      <c r="D34" s="21" t="str">
        <f ca="1">TRIM(INDIRECT(ADDRESS(INT((ROW()-5)/7)+2,7,4,1,"Today")))</f>
        <v>完成测试并上线</v>
      </c>
      <c r="E34" s="21"/>
    </row>
    <row r="35" spans="3:5" ht="16.5" x14ac:dyDescent="0.2">
      <c r="C35" s="40"/>
      <c r="D35" s="21"/>
      <c r="E35" s="21"/>
    </row>
    <row r="36" spans="3:5" ht="16.5" x14ac:dyDescent="0.2">
      <c r="C36" s="40"/>
      <c r="D36" s="29" t="str">
        <f ca="1">IF(TRIM(INDIRECT(ADDRESS(INT((ROW()-8)/7)+2,10,4,1,"Today")))="","", TEXT(INDIRECT( ADDRESS(INT((ROW()-7)/7)+2,8,1,1,"Today")),"yyyy-mm-dd") &amp; " 工作计划")</f>
        <v/>
      </c>
      <c r="E36" s="30" t="str">
        <f ca="1">IF(TRIM(INDIRECT(ADDRESS(INT((ROW()-8)/7)+2,10,4,1,"Today")))="","",INDIRECT(ADDRESS(INT((ROW()-7)/7)+2,9,4,1,"Today")))</f>
        <v/>
      </c>
    </row>
    <row r="37" spans="3:5" ht="16.5" x14ac:dyDescent="0.2">
      <c r="C37" s="40"/>
      <c r="D37" s="18" t="str">
        <f ca="1">TRIM(INDIRECT(ADDRESS(INT((ROW()-8)/7)+2,10,4,1,"Today")))</f>
        <v/>
      </c>
      <c r="E37" s="18"/>
    </row>
    <row r="38" spans="3:5" x14ac:dyDescent="0.2">
      <c r="C38" s="3"/>
      <c r="D38" s="25"/>
      <c r="E38" s="25"/>
    </row>
    <row r="39" spans="3:5" hidden="1" x14ac:dyDescent="0.2">
      <c r="C39" s="3"/>
      <c r="D39" s="25"/>
      <c r="E39" s="25"/>
    </row>
    <row r="40" spans="3:5" ht="18" hidden="1" x14ac:dyDescent="0.2">
      <c r="C40" s="40" t="str">
        <f ca="1">INDIRECT( ADDRESS(INT((ROW()-3)/7)+2,1,1,1,"Today"))</f>
        <v>06</v>
      </c>
      <c r="D40" s="9">
        <f ca="1">INDIRECT(ADDRESS(INT((ROW()-3)/7)+2,2,1,1,"Today"))</f>
        <v>0</v>
      </c>
      <c r="E40" s="23">
        <f ca="1">INDIRECT(ADDRESS(INT((ROW()-3)/7)+2,3,1,1,"Today"))</f>
        <v>0</v>
      </c>
    </row>
    <row r="41" spans="3:5" hidden="1" x14ac:dyDescent="0.2">
      <c r="C41" s="40"/>
      <c r="D41" s="24" t="str">
        <f ca="1">TEXT(INDIRECT( ADDRESS(INT((ROW()-4)/7)+2,5,1,1,"Today")),"yyyy-mm-dd") &amp; " 至 " &amp; TEXT(INDIRECT( ADDRESS(INT((ROW()-4)/7)+2,6,1,1,"Today")),"yyyy-mm-dd")</f>
        <v>1900-01-00 至 1900-01-00</v>
      </c>
      <c r="E41" s="24"/>
    </row>
    <row r="42" spans="3:5" ht="16.5" hidden="1" x14ac:dyDescent="0.2">
      <c r="C42" s="40"/>
      <c r="D42" s="21" t="str">
        <f ca="1">TRIM(INDIRECT(ADDRESS(INT((ROW()-5)/7)+2,7,4,1,"Today")))</f>
        <v/>
      </c>
      <c r="E42" s="21"/>
    </row>
    <row r="43" spans="3:5" ht="16.5" hidden="1" x14ac:dyDescent="0.2">
      <c r="C43" s="40"/>
      <c r="D43" s="21"/>
      <c r="E43" s="21"/>
    </row>
    <row r="44" spans="3:5" ht="16.5" hidden="1" x14ac:dyDescent="0.2">
      <c r="C44" s="40"/>
      <c r="D44" s="29" t="str">
        <f ca="1">IF(TRIM(INDIRECT(ADDRESS(INT((ROW()-8)/7)+2,10,4,1,"Today")))="","", TEXT(INDIRECT( ADDRESS(INT((ROW()-7)/7)+2,8,1,1,"Today")),"yyyy-mm-dd") &amp; " 工作计划")</f>
        <v/>
      </c>
      <c r="E44" s="30" t="str">
        <f ca="1">IF(TRIM(INDIRECT(ADDRESS(INT((ROW()-8)/7)+2,10,4,1,"Today")))="","",INDIRECT(ADDRESS(INT((ROW()-7)/7)+2,9,4,1,"Today")))</f>
        <v/>
      </c>
    </row>
    <row r="45" spans="3:5" ht="16.5" hidden="1" x14ac:dyDescent="0.2">
      <c r="C45" s="40"/>
      <c r="D45" s="18" t="str">
        <f ca="1">TRIM(INDIRECT(ADDRESS(INT((ROW()-8)/7)+2,10,4,1,"Today")))</f>
        <v/>
      </c>
      <c r="E45" s="18"/>
    </row>
    <row r="46" spans="3:5" hidden="1" x14ac:dyDescent="0.2">
      <c r="C46" s="3"/>
      <c r="D46" s="25"/>
      <c r="E46" s="25"/>
    </row>
    <row r="47" spans="3:5" ht="18" hidden="1" x14ac:dyDescent="0.2">
      <c r="C47" s="40" t="str">
        <f ca="1">INDIRECT( ADDRESS(INT((ROW()-3)/7)+2,1,1,1,"Today"))</f>
        <v>07</v>
      </c>
      <c r="D47" s="9">
        <f ca="1">INDIRECT(ADDRESS(INT((ROW()-3)/7)+2,2,1,1,"Today"))</f>
        <v>0</v>
      </c>
      <c r="E47" s="23">
        <f ca="1">INDIRECT(ADDRESS(INT((ROW()-3)/7)+2,3,1,1,"Today"))</f>
        <v>0</v>
      </c>
    </row>
    <row r="48" spans="3:5" hidden="1" x14ac:dyDescent="0.2">
      <c r="C48" s="40"/>
      <c r="D48" s="24" t="str">
        <f ca="1">TEXT(INDIRECT( ADDRESS(INT((ROW()-4)/7)+2,5,1,1,"Today")),"yyyy-mm-dd") &amp; " 至 " &amp; TEXT(INDIRECT( ADDRESS(INT((ROW()-4)/7)+2,6,1,1,"Today")),"yyyy-mm-dd")</f>
        <v>1900-01-00 至 1900-01-00</v>
      </c>
      <c r="E48" s="24"/>
    </row>
    <row r="49" spans="3:5" ht="16.5" hidden="1" x14ac:dyDescent="0.2">
      <c r="C49" s="40"/>
      <c r="D49" s="21" t="str">
        <f ca="1">TRIM(INDIRECT(ADDRESS(INT((ROW()-5)/7)+2,7,4,1,"Today")))</f>
        <v/>
      </c>
      <c r="E49" s="21"/>
    </row>
    <row r="50" spans="3:5" ht="16.5" hidden="1" x14ac:dyDescent="0.2">
      <c r="C50" s="40"/>
      <c r="D50" s="21"/>
      <c r="E50" s="21"/>
    </row>
    <row r="51" spans="3:5" ht="16.5" hidden="1" x14ac:dyDescent="0.2">
      <c r="C51" s="40"/>
      <c r="D51" s="29" t="str">
        <f ca="1">IF(TRIM(INDIRECT(ADDRESS(INT((ROW()-8)/7)+2,10,4,1,"Today")))="","", TEXT(INDIRECT( ADDRESS(INT((ROW()-7)/7)+2,8,1,1,"Today")),"yyyy-mm-dd") &amp; " 工作计划")</f>
        <v/>
      </c>
      <c r="E51" s="30" t="str">
        <f ca="1">IF(TRIM(INDIRECT(ADDRESS(INT((ROW()-8)/7)+2,10,4,1,"Today")))="","",INDIRECT(ADDRESS(INT((ROW()-7)/7)+2,9,4,1,"Today")))</f>
        <v/>
      </c>
    </row>
    <row r="52" spans="3:5" ht="16.5" hidden="1" x14ac:dyDescent="0.2">
      <c r="C52" s="40"/>
      <c r="D52" s="18" t="str">
        <f ca="1">TRIM(INDIRECT(ADDRESS(INT((ROW()-8)/7)+2,10,4,1,"Today")))</f>
        <v/>
      </c>
      <c r="E52" s="18"/>
    </row>
    <row r="53" spans="3:5" hidden="1" x14ac:dyDescent="0.2">
      <c r="C53" s="3"/>
      <c r="D53" s="25"/>
      <c r="E53" s="25"/>
    </row>
    <row r="54" spans="3:5" ht="18" hidden="1" x14ac:dyDescent="0.2">
      <c r="C54" s="40" t="str">
        <f ca="1">INDIRECT( ADDRESS(INT((ROW()-3)/7)+2,1,1,1,"Today"))</f>
        <v>08</v>
      </c>
      <c r="D54" s="9">
        <f ca="1">INDIRECT(ADDRESS(INT((ROW()-3)/7)+2,2,1,1,"Today"))</f>
        <v>0</v>
      </c>
      <c r="E54" s="23">
        <f ca="1">INDIRECT(ADDRESS(INT((ROW()-3)/7)+2,3,1,1,"Today"))</f>
        <v>0</v>
      </c>
    </row>
    <row r="55" spans="3:5" hidden="1" x14ac:dyDescent="0.2">
      <c r="C55" s="40"/>
      <c r="D55" s="24" t="str">
        <f ca="1">TEXT(INDIRECT( ADDRESS(INT((ROW()-4)/7)+2,5,1,1,"Today")),"yyyy-mm-dd") &amp; " 至 " &amp; TEXT(INDIRECT( ADDRESS(INT((ROW()-4)/7)+2,6,1,1,"Today")),"yyyy-mm-dd")</f>
        <v>1900-01-00 至 1900-01-00</v>
      </c>
      <c r="E55" s="24"/>
    </row>
    <row r="56" spans="3:5" ht="51" hidden="1" customHeight="1" x14ac:dyDescent="0.2">
      <c r="C56" s="40"/>
      <c r="D56" s="21" t="str">
        <f ca="1">TRIM(INDIRECT(ADDRESS(INT((ROW()-5)/7)+2,7,4,1,"Today")))</f>
        <v/>
      </c>
      <c r="E56" s="21"/>
    </row>
    <row r="57" spans="3:5" ht="16.5" hidden="1" x14ac:dyDescent="0.2">
      <c r="C57" s="40"/>
      <c r="D57" s="21"/>
      <c r="E57" s="21"/>
    </row>
    <row r="58" spans="3:5" ht="16.5" hidden="1" x14ac:dyDescent="0.2">
      <c r="C58" s="40"/>
      <c r="D58" s="29" t="str">
        <f ca="1">IF(TRIM(INDIRECT(ADDRESS(INT((ROW()-8)/7)+2,10,4,1,"Today")))="","", TEXT(INDIRECT( ADDRESS(INT((ROW()-7)/7)+2,8,1,1,"Today")),"yyyy-mm-dd") &amp; " 工作计划")</f>
        <v/>
      </c>
      <c r="E58" s="30" t="str">
        <f ca="1">IF(TRIM(INDIRECT(ADDRESS(INT((ROW()-8)/7)+2,10,4,1,"Today")))="","",INDIRECT(ADDRESS(INT((ROW()-7)/7)+2,9,4,1,"Today")))</f>
        <v/>
      </c>
    </row>
    <row r="59" spans="3:5" ht="16.5" hidden="1" x14ac:dyDescent="0.2">
      <c r="C59" s="40"/>
      <c r="D59" s="18" t="str">
        <f ca="1">TRIM(INDIRECT(ADDRESS(INT((ROW()-8)/7)+2,10,4,1,"Today")))</f>
        <v/>
      </c>
      <c r="E59" s="18"/>
    </row>
    <row r="60" spans="3:5" hidden="1" x14ac:dyDescent="0.2">
      <c r="C60" s="3"/>
      <c r="D60" s="25"/>
      <c r="E60" s="25"/>
    </row>
    <row r="61" spans="3:5" ht="18" hidden="1" x14ac:dyDescent="0.2">
      <c r="C61" s="40" t="str">
        <f ca="1">INDIRECT( ADDRESS(INT((ROW()-3)/7)+2,1,1,1,"Today"))</f>
        <v>09</v>
      </c>
      <c r="D61" s="9">
        <f ca="1">INDIRECT(ADDRESS(INT((ROW()-3)/7)+2,2,1,1,"Today"))</f>
        <v>0</v>
      </c>
      <c r="E61" s="23">
        <f ca="1">INDIRECT(ADDRESS(INT((ROW()-3)/7)+2,3,1,1,"Today"))</f>
        <v>0</v>
      </c>
    </row>
    <row r="62" spans="3:5" hidden="1" x14ac:dyDescent="0.2">
      <c r="C62" s="40"/>
      <c r="D62" s="24" t="str">
        <f ca="1">TEXT(INDIRECT( ADDRESS(INT((ROW()-4)/7)+2,5,1,1,"Today")),"yyyy-mm-dd") &amp; " 至 " &amp; TEXT(INDIRECT( ADDRESS(INT((ROW()-4)/7)+2,6,1,1,"Today")),"yyyy-mm-dd")</f>
        <v>1900-01-00 至 1900-01-00</v>
      </c>
      <c r="E62" s="24"/>
    </row>
    <row r="63" spans="3:5" ht="16.5" hidden="1" x14ac:dyDescent="0.2">
      <c r="C63" s="40"/>
      <c r="D63" s="21" t="str">
        <f ca="1">TRIM(INDIRECT(ADDRESS(INT((ROW()-5)/7)+2,7,4,1,"Today")))</f>
        <v/>
      </c>
      <c r="E63" s="21"/>
    </row>
    <row r="64" spans="3:5" ht="16.5" hidden="1" x14ac:dyDescent="0.2">
      <c r="C64" s="40"/>
      <c r="D64" s="21"/>
      <c r="E64" s="21"/>
    </row>
    <row r="65" spans="3:5" ht="16.5" hidden="1" x14ac:dyDescent="0.2">
      <c r="C65" s="40"/>
      <c r="D65" s="29" t="str">
        <f ca="1">IF(TRIM(INDIRECT(ADDRESS(INT((ROW()-8)/7)+2,10,4,1,"Today")))="","", TEXT(INDIRECT( ADDRESS(INT((ROW()-7)/7)+2,8,1,1,"Today")),"yyyy-mm-dd") &amp; " 工作计划")</f>
        <v/>
      </c>
      <c r="E65" s="30" t="str">
        <f ca="1">IF(TRIM(INDIRECT(ADDRESS(INT((ROW()-8)/7)+2,10,4,1,"Today")))="","",INDIRECT(ADDRESS(INT((ROW()-7)/7)+2,9,4,1,"Today")))</f>
        <v/>
      </c>
    </row>
    <row r="66" spans="3:5" ht="16.5" hidden="1" x14ac:dyDescent="0.2">
      <c r="C66" s="40"/>
      <c r="D66" s="18" t="str">
        <f ca="1">TRIM(INDIRECT(ADDRESS(INT((ROW()-8)/7)+2,10,4,1,"Today")))</f>
        <v/>
      </c>
      <c r="E66" s="18"/>
    </row>
    <row r="67" spans="3:5" hidden="1" x14ac:dyDescent="0.2">
      <c r="C67" s="3"/>
      <c r="D67" s="25"/>
      <c r="E67" s="25"/>
    </row>
    <row r="68" spans="3:5" ht="18" hidden="1" x14ac:dyDescent="0.2">
      <c r="C68" s="40" t="str">
        <f ca="1">INDIRECT( ADDRESS(INT((ROW()-3)/7)+2,1,1,1,"Today"))</f>
        <v>10</v>
      </c>
      <c r="D68" s="9">
        <f ca="1">INDIRECT(ADDRESS(INT((ROW()-3)/7)+2,2,1,1,"Today"))</f>
        <v>0</v>
      </c>
      <c r="E68" s="23">
        <f ca="1">INDIRECT(ADDRESS(INT((ROW()-3)/7)+2,3,1,1,"Today"))</f>
        <v>0</v>
      </c>
    </row>
    <row r="69" spans="3:5" hidden="1" x14ac:dyDescent="0.2">
      <c r="C69" s="40"/>
      <c r="D69" s="24" t="str">
        <f ca="1">TEXT(INDIRECT( ADDRESS(INT((ROW()-4)/7)+2,5,1,1,"Today")),"yyyy-mm-dd") &amp; " 至 " &amp; TEXT(INDIRECT( ADDRESS(INT((ROW()-4)/7)+2,6,1,1,"Today")),"yyyy-mm-dd")</f>
        <v>1900-01-00 至 1900-01-00</v>
      </c>
      <c r="E69" s="24"/>
    </row>
    <row r="70" spans="3:5" ht="16.5" hidden="1" x14ac:dyDescent="0.2">
      <c r="C70" s="40"/>
      <c r="D70" s="21" t="str">
        <f ca="1">TRIM(INDIRECT(ADDRESS(INT((ROW()-5)/7)+2,7,4,1,"Today")))</f>
        <v/>
      </c>
      <c r="E70" s="21"/>
    </row>
    <row r="71" spans="3:5" ht="16.5" hidden="1" x14ac:dyDescent="0.2">
      <c r="C71" s="40"/>
      <c r="D71" s="21"/>
      <c r="E71" s="21"/>
    </row>
    <row r="72" spans="3:5" ht="16.5" hidden="1" x14ac:dyDescent="0.2">
      <c r="C72" s="40"/>
      <c r="D72" s="29" t="str">
        <f ca="1">IF(TRIM(INDIRECT(ADDRESS(INT((ROW()-8)/7)+2,10,4,1,"Today")))="","", TEXT(INDIRECT( ADDRESS(INT((ROW()-7)/7)+2,8,1,1,"Today")),"yyyy-mm-dd") &amp; " 工作计划")</f>
        <v/>
      </c>
      <c r="E72" s="30" t="str">
        <f ca="1">IF(TRIM(INDIRECT(ADDRESS(INT((ROW()-8)/7)+2,10,4,1,"Today")))="","",INDIRECT(ADDRESS(INT((ROW()-7)/7)+2,9,4,1,"Today")))</f>
        <v/>
      </c>
    </row>
    <row r="73" spans="3:5" ht="16.5" hidden="1" x14ac:dyDescent="0.2">
      <c r="C73" s="40"/>
      <c r="D73" s="18" t="str">
        <f ca="1">TRIM(INDIRECT(ADDRESS(INT((ROW()-8)/7)+2,10,4,1,"Today")))</f>
        <v/>
      </c>
      <c r="E73" s="18"/>
    </row>
    <row r="74" spans="3:5" hidden="1" x14ac:dyDescent="0.2">
      <c r="C74" s="3"/>
      <c r="D74" s="25"/>
      <c r="E74" s="25"/>
    </row>
    <row r="75" spans="3:5" ht="18" hidden="1" x14ac:dyDescent="0.2">
      <c r="C75" s="40" t="str">
        <f ca="1">INDIRECT( ADDRESS(INT((ROW()-3)/7)+2,1,1,1,"Today"))</f>
        <v>11</v>
      </c>
      <c r="D75" s="9">
        <f ca="1">INDIRECT(ADDRESS(INT((ROW()-3)/7)+2,2,1,1,"Today"))</f>
        <v>0</v>
      </c>
      <c r="E75" s="23">
        <f ca="1">INDIRECT(ADDRESS(INT((ROW()-3)/7)+2,3,1,1,"Today"))</f>
        <v>0</v>
      </c>
    </row>
    <row r="76" spans="3:5" hidden="1" x14ac:dyDescent="0.2">
      <c r="C76" s="40"/>
      <c r="D76" s="24" t="str">
        <f ca="1">TEXT(INDIRECT( ADDRESS(INT((ROW()-4)/7)+2,5,1,1,"Today")),"yyyy-mm-dd") &amp; " 至 " &amp; TEXT(INDIRECT( ADDRESS(INT((ROW()-4)/7)+2,6,1,1,"Today")),"yyyy-mm-dd")</f>
        <v>1900-01-00 至 1900-01-00</v>
      </c>
      <c r="E76" s="24"/>
    </row>
    <row r="77" spans="3:5" ht="16.5" hidden="1" x14ac:dyDescent="0.2">
      <c r="C77" s="40"/>
      <c r="D77" s="21" t="str">
        <f ca="1">TRIM(INDIRECT(ADDRESS(INT((ROW()-5)/7)+2,7,4,1,"Today")))</f>
        <v/>
      </c>
      <c r="E77" s="21"/>
    </row>
    <row r="78" spans="3:5" ht="16.5" hidden="1" x14ac:dyDescent="0.2">
      <c r="C78" s="40"/>
      <c r="D78" s="21"/>
      <c r="E78" s="21"/>
    </row>
    <row r="79" spans="3:5" ht="16.5" hidden="1" x14ac:dyDescent="0.2">
      <c r="C79" s="40"/>
      <c r="D79" s="29" t="str">
        <f ca="1">IF(TRIM(INDIRECT(ADDRESS(INT((ROW()-8)/7)+2,10,4,1,"Today")))="","", TEXT(INDIRECT( ADDRESS(INT((ROW()-7)/7)+2,8,1,1,"Today")),"yyyy-mm-dd") &amp; " 工作计划")</f>
        <v/>
      </c>
      <c r="E79" s="30" t="str">
        <f ca="1">IF(TRIM(INDIRECT(ADDRESS(INT((ROW()-8)/7)+2,10,4,1,"Today")))="","",INDIRECT(ADDRESS(INT((ROW()-7)/7)+2,9,4,1,"Today")))</f>
        <v/>
      </c>
    </row>
    <row r="80" spans="3:5" ht="16.5" hidden="1" x14ac:dyDescent="0.2">
      <c r="C80" s="40"/>
      <c r="D80" s="18" t="str">
        <f ca="1">TRIM(INDIRECT(ADDRESS(INT((ROW()-8)/7)+2,10,4,1,"Today")))</f>
        <v/>
      </c>
      <c r="E80" s="18"/>
    </row>
    <row r="81" spans="3:5" hidden="1" x14ac:dyDescent="0.2">
      <c r="C81" s="3"/>
      <c r="D81" s="25"/>
      <c r="E81" s="25"/>
    </row>
    <row r="82" spans="3:5" ht="18" hidden="1" x14ac:dyDescent="0.2">
      <c r="C82" s="40" t="str">
        <f ca="1">INDIRECT( ADDRESS(INT((ROW()-3)/7)+2,1,1,1,"Today"))</f>
        <v>12</v>
      </c>
      <c r="D82" s="9">
        <f ca="1">INDIRECT(ADDRESS(INT((ROW()-3)/7)+2,2,1,1,"Today"))</f>
        <v>0</v>
      </c>
      <c r="E82" s="23">
        <f ca="1">INDIRECT(ADDRESS(INT((ROW()-3)/7)+2,3,1,1,"Today"))</f>
        <v>0</v>
      </c>
    </row>
    <row r="83" spans="3:5" hidden="1" x14ac:dyDescent="0.2">
      <c r="C83" s="40"/>
      <c r="D83" s="24" t="str">
        <f ca="1">TEXT(INDIRECT( ADDRESS(INT((ROW()-4)/7)+2,5,1,1,"Today")),"yyyy-mm-dd") &amp; " 至 " &amp; TEXT(INDIRECT( ADDRESS(INT((ROW()-4)/7)+2,6,1,1,"Today")),"yyyy-mm-dd")</f>
        <v>1900-01-00 至 1900-01-00</v>
      </c>
      <c r="E83" s="24"/>
    </row>
    <row r="84" spans="3:5" ht="16.5" hidden="1" x14ac:dyDescent="0.2">
      <c r="C84" s="40"/>
      <c r="D84" s="21" t="str">
        <f ca="1">TRIM(INDIRECT(ADDRESS(INT((ROW()-5)/7)+2,7,4,1,"Today")))</f>
        <v/>
      </c>
      <c r="E84" s="21"/>
    </row>
    <row r="85" spans="3:5" ht="16.5" hidden="1" x14ac:dyDescent="0.2">
      <c r="C85" s="40"/>
      <c r="D85" s="21"/>
      <c r="E85" s="21"/>
    </row>
    <row r="86" spans="3:5" ht="16.5" hidden="1" x14ac:dyDescent="0.2">
      <c r="C86" s="40"/>
      <c r="D86" s="29" t="str">
        <f ca="1">IF(TRIM(INDIRECT(ADDRESS(INT((ROW()-8)/7)+2,10,4,1,"Today")))="","", TEXT(INDIRECT( ADDRESS(INT((ROW()-7)/7)+2,8,1,1,"Today")),"yyyy-mm-dd") &amp; " 工作计划")</f>
        <v/>
      </c>
      <c r="E86" s="30" t="str">
        <f ca="1">IF(TRIM(INDIRECT(ADDRESS(INT((ROW()-8)/7)+2,10,4,1,"Today")))="","",INDIRECT(ADDRESS(INT((ROW()-7)/7)+2,9,4,1,"Today")))</f>
        <v/>
      </c>
    </row>
    <row r="87" spans="3:5" ht="16.5" hidden="1" x14ac:dyDescent="0.2">
      <c r="C87" s="40"/>
      <c r="D87" s="18" t="str">
        <f ca="1">TRIM(INDIRECT(ADDRESS(INT((ROW()-8)/7)+2,10,4,1,"Today")))</f>
        <v/>
      </c>
      <c r="E87" s="18"/>
    </row>
    <row r="88" spans="3:5" x14ac:dyDescent="0.2">
      <c r="C88" s="3"/>
      <c r="D88" s="25"/>
      <c r="E88" s="25"/>
    </row>
    <row r="89" spans="3:5" x14ac:dyDescent="0.2">
      <c r="C89" s="8"/>
      <c r="D89" s="25" t="s">
        <v>34</v>
      </c>
      <c r="E89" s="25"/>
    </row>
    <row r="90" spans="3:5" x14ac:dyDescent="0.2">
      <c r="C90" s="5"/>
      <c r="D90" s="25" t="s">
        <v>33</v>
      </c>
      <c r="E90" s="25"/>
    </row>
    <row r="91" spans="3:5" x14ac:dyDescent="0.2">
      <c r="C91" s="7"/>
      <c r="D91" s="25" t="s">
        <v>6</v>
      </c>
      <c r="E91" s="25"/>
    </row>
    <row r="92" spans="3:5" x14ac:dyDescent="0.2">
      <c r="C92" s="6"/>
      <c r="D92" s="25" t="s">
        <v>7</v>
      </c>
      <c r="E92" s="25"/>
    </row>
    <row r="93" spans="3:5" x14ac:dyDescent="0.2">
      <c r="C93" s="10"/>
      <c r="D93" s="25" t="s">
        <v>8</v>
      </c>
      <c r="E93" s="25"/>
    </row>
    <row r="94" spans="3:5" x14ac:dyDescent="0.2">
      <c r="C94" s="3"/>
      <c r="D94" s="25"/>
      <c r="E94" s="25"/>
    </row>
  </sheetData>
  <mergeCells count="12">
    <mergeCell ref="C40:C45"/>
    <mergeCell ref="C4:C9"/>
    <mergeCell ref="C11:C16"/>
    <mergeCell ref="C18:C23"/>
    <mergeCell ref="C25:C30"/>
    <mergeCell ref="C32:C37"/>
    <mergeCell ref="C75:C80"/>
    <mergeCell ref="C82:C87"/>
    <mergeCell ref="C47:C52"/>
    <mergeCell ref="C54:C59"/>
    <mergeCell ref="C61:C66"/>
    <mergeCell ref="C68:C73"/>
  </mergeCells>
  <phoneticPr fontId="3" type="noConversion"/>
  <conditionalFormatting sqref="C88:C1048576 C1:C31 C38:C73">
    <cfRule type="expression" dxfId="19" priority="31">
      <formula>(TRIM(INDIRECT(ADDRESS(IF(MOD((ROW()-3),7)=1,INT((ROW()-3)/7)+2,1),4,1,1,"Today")))="严重")</formula>
    </cfRule>
    <cfRule type="expression" dxfId="18" priority="32">
      <formula>(TRIM(INDIRECT(ADDRESS(IF(MOD((ROW()-3),7)=1,INT((ROW()-3)/7)+2,1),4,1,1,"Today")))="取消")</formula>
    </cfRule>
    <cfRule type="expression" dxfId="17" priority="33">
      <formula>(TRIM(INDIRECT(ADDRESS(IF(MOD((ROW()-3),7)=1,INT((ROW()-3)/7)+2,1),4,1,1,"Today")))="正常")</formula>
    </cfRule>
    <cfRule type="expression" dxfId="16" priority="34">
      <formula>(TRIM(INDIRECT(ADDRESS(IF(MOD((ROW()-3),7)=1,INT((ROW()-3)/7)+2,1),4,1,1,"Today")))="完成")</formula>
    </cfRule>
    <cfRule type="expression" dxfId="15" priority="35">
      <formula>(TRIM(INDIRECT(ADDRESS(IF(MOD((ROW()-3),7)=1,INT((ROW()-3)/7)+2,1),4,1,1,"Today")))="延误")</formula>
    </cfRule>
  </conditionalFormatting>
  <conditionalFormatting sqref="C74:C80">
    <cfRule type="expression" dxfId="14" priority="11">
      <formula>(TRIM(INDIRECT(ADDRESS(IF(MOD((ROW()-3),7)=1,INT((ROW()-3)/7)+2,1),4,1,1,"Today")))="严重")</formula>
    </cfRule>
    <cfRule type="expression" dxfId="13" priority="12">
      <formula>(TRIM(INDIRECT(ADDRESS(IF(MOD((ROW()-3),7)=1,INT((ROW()-3)/7)+2,1),4,1,1,"Today")))="取消")</formula>
    </cfRule>
    <cfRule type="expression" dxfId="12" priority="13">
      <formula>(TRIM(INDIRECT(ADDRESS(IF(MOD((ROW()-3),7)=1,INT((ROW()-3)/7)+2,1),4,1,1,"Today")))="正常")</formula>
    </cfRule>
    <cfRule type="expression" dxfId="11" priority="14">
      <formula>(TRIM(INDIRECT(ADDRESS(IF(MOD((ROW()-3),7)=1,INT((ROW()-3)/7)+2,1),4,1,1,"Today")))="完成")</formula>
    </cfRule>
    <cfRule type="expression" dxfId="10" priority="15">
      <formula>(TRIM(INDIRECT(ADDRESS(IF(MOD((ROW()-3),7)=1,INT((ROW()-3)/7)+2,1),4,1,1,"Today")))="延误")</formula>
    </cfRule>
  </conditionalFormatting>
  <conditionalFormatting sqref="C81:C87">
    <cfRule type="expression" dxfId="9" priority="6">
      <formula>(TRIM(INDIRECT(ADDRESS(IF(MOD((ROW()-3),7)=1,INT((ROW()-3)/7)+2,1),4,1,1,"Today")))="严重")</formula>
    </cfRule>
    <cfRule type="expression" dxfId="8" priority="7">
      <formula>(TRIM(INDIRECT(ADDRESS(IF(MOD((ROW()-3),7)=1,INT((ROW()-3)/7)+2,1),4,1,1,"Today")))="取消")</formula>
    </cfRule>
    <cfRule type="expression" dxfId="7" priority="8">
      <formula>(TRIM(INDIRECT(ADDRESS(IF(MOD((ROW()-3),7)=1,INT((ROW()-3)/7)+2,1),4,1,1,"Today")))="正常")</formula>
    </cfRule>
    <cfRule type="expression" dxfId="6" priority="9">
      <formula>(TRIM(INDIRECT(ADDRESS(IF(MOD((ROW()-3),7)=1,INT((ROW()-3)/7)+2,1),4,1,1,"Today")))="完成")</formula>
    </cfRule>
    <cfRule type="expression" dxfId="5" priority="10">
      <formula>(TRIM(INDIRECT(ADDRESS(IF(MOD((ROW()-3),7)=1,INT((ROW()-3)/7)+2,1),4,1,1,"Today")))="延误")</formula>
    </cfRule>
  </conditionalFormatting>
  <conditionalFormatting sqref="C32:C37">
    <cfRule type="expression" dxfId="4" priority="1">
      <formula>(TRIM(INDIRECT(ADDRESS(IF(MOD((ROW()-3),7)=1,INT((ROW()-3)/7)+2,1),4,1,1,"Today")))="严重")</formula>
    </cfRule>
    <cfRule type="expression" dxfId="3" priority="2">
      <formula>(TRIM(INDIRECT(ADDRESS(IF(MOD((ROW()-3),7)=1,INT((ROW()-3)/7)+2,1),4,1,1,"Today")))="取消")</formula>
    </cfRule>
    <cfRule type="expression" dxfId="2" priority="3">
      <formula>(TRIM(INDIRECT(ADDRESS(IF(MOD((ROW()-3),7)=1,INT((ROW()-3)/7)+2,1),4,1,1,"Today")))="正常")</formula>
    </cfRule>
    <cfRule type="expression" dxfId="1" priority="4">
      <formula>(TRIM(INDIRECT(ADDRESS(IF(MOD((ROW()-3),7)=1,INT((ROW()-3)/7)+2,1),4,1,1,"Today")))="完成")</formula>
    </cfRule>
    <cfRule type="expression" dxfId="0" priority="5">
      <formula>(TRIM(INDIRECT(ADDRESS(IF(MOD((ROW()-3),7)=1,INT((ROW()-3)/7)+2,1),4,1,1,"Today")))="延误")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25" workbookViewId="0">
      <selection activeCell="D10" sqref="D10"/>
    </sheetView>
  </sheetViews>
  <sheetFormatPr defaultColWidth="8.75" defaultRowHeight="14.25" x14ac:dyDescent="0.2"/>
  <cols>
    <col min="1" max="1" width="7.5" customWidth="1"/>
    <col min="2" max="2" width="38.75" style="1" customWidth="1"/>
    <col min="3" max="4" width="8.75" style="15"/>
    <col min="5" max="5" width="27.375" style="12" customWidth="1"/>
    <col min="6" max="6" width="22.375" style="12" customWidth="1"/>
    <col min="7" max="7" width="50.625" style="17" customWidth="1"/>
    <col min="8" max="8" width="21.75" customWidth="1"/>
    <col min="9" max="9" width="8.75" style="15"/>
    <col min="10" max="10" width="41.125" style="1" customWidth="1"/>
  </cols>
  <sheetData>
    <row r="1" spans="1:10" x14ac:dyDescent="0.2">
      <c r="A1" t="s">
        <v>12</v>
      </c>
      <c r="B1" s="1" t="s">
        <v>9</v>
      </c>
      <c r="C1" s="15" t="s">
        <v>10</v>
      </c>
      <c r="D1" s="15" t="s">
        <v>32</v>
      </c>
      <c r="E1" s="12" t="s">
        <v>28</v>
      </c>
      <c r="F1" s="12" t="s">
        <v>27</v>
      </c>
      <c r="G1" s="17" t="s">
        <v>11</v>
      </c>
      <c r="H1" t="s">
        <v>29</v>
      </c>
      <c r="I1" s="15" t="s">
        <v>30</v>
      </c>
      <c r="J1" s="1" t="s">
        <v>31</v>
      </c>
    </row>
    <row r="2" spans="1:10" x14ac:dyDescent="0.2">
      <c r="A2" s="11" t="s">
        <v>36</v>
      </c>
      <c r="B2" s="1" t="s">
        <v>42</v>
      </c>
      <c r="C2" s="15">
        <v>0.8</v>
      </c>
      <c r="D2" s="15" t="s">
        <v>41</v>
      </c>
      <c r="E2" s="13">
        <v>43040</v>
      </c>
      <c r="F2" s="14">
        <v>43049</v>
      </c>
      <c r="G2" s="17" t="s">
        <v>43</v>
      </c>
      <c r="H2" s="12">
        <v>43046</v>
      </c>
      <c r="I2" s="15">
        <v>0.9</v>
      </c>
      <c r="J2" s="1" t="s">
        <v>44</v>
      </c>
    </row>
    <row r="3" spans="1:10" x14ac:dyDescent="0.2">
      <c r="A3" s="11" t="s">
        <v>37</v>
      </c>
      <c r="B3" s="1" t="s">
        <v>45</v>
      </c>
      <c r="C3" s="15">
        <v>0.9</v>
      </c>
      <c r="D3" s="15" t="s">
        <v>51</v>
      </c>
      <c r="E3" s="13">
        <v>43039</v>
      </c>
      <c r="F3" s="14">
        <v>43045</v>
      </c>
      <c r="G3" s="17" t="s">
        <v>38</v>
      </c>
      <c r="H3" s="12">
        <v>43046</v>
      </c>
      <c r="I3" s="15">
        <v>0.99</v>
      </c>
      <c r="J3" s="1" t="s">
        <v>53</v>
      </c>
    </row>
    <row r="4" spans="1:10" x14ac:dyDescent="0.2">
      <c r="A4" s="11" t="s">
        <v>0</v>
      </c>
      <c r="B4" s="1" t="s">
        <v>46</v>
      </c>
      <c r="C4" s="15">
        <v>0.2</v>
      </c>
      <c r="D4" s="15" t="s">
        <v>35</v>
      </c>
      <c r="E4" s="13">
        <v>43040</v>
      </c>
      <c r="F4" s="14">
        <v>43049</v>
      </c>
      <c r="G4" s="17" t="s">
        <v>39</v>
      </c>
      <c r="H4" s="12">
        <v>43046</v>
      </c>
      <c r="I4" s="15">
        <v>0.5</v>
      </c>
      <c r="J4" s="1" t="s">
        <v>40</v>
      </c>
    </row>
    <row r="5" spans="1:10" x14ac:dyDescent="0.2">
      <c r="A5" s="11" t="s">
        <v>1</v>
      </c>
      <c r="B5" s="1" t="s">
        <v>47</v>
      </c>
      <c r="C5" s="15">
        <v>0.5</v>
      </c>
      <c r="D5" s="15" t="s">
        <v>54</v>
      </c>
      <c r="E5" s="13">
        <v>43040</v>
      </c>
      <c r="F5" s="14">
        <v>43099</v>
      </c>
      <c r="G5" s="17" t="s">
        <v>52</v>
      </c>
      <c r="H5" s="12"/>
    </row>
    <row r="6" spans="1:10" x14ac:dyDescent="0.2">
      <c r="A6" s="11" t="s">
        <v>2</v>
      </c>
      <c r="B6" s="1" t="s">
        <v>48</v>
      </c>
      <c r="C6" s="15">
        <v>1</v>
      </c>
      <c r="D6" s="15" t="s">
        <v>50</v>
      </c>
      <c r="E6" s="13">
        <v>43044</v>
      </c>
      <c r="F6" s="14">
        <v>43045</v>
      </c>
      <c r="G6" s="17" t="s">
        <v>49</v>
      </c>
      <c r="H6" s="12"/>
    </row>
    <row r="7" spans="1:10" x14ac:dyDescent="0.2">
      <c r="A7" s="11" t="s">
        <v>3</v>
      </c>
      <c r="H7" s="12"/>
    </row>
    <row r="8" spans="1:10" x14ac:dyDescent="0.2">
      <c r="A8" s="11" t="s">
        <v>4</v>
      </c>
      <c r="D8" s="32"/>
      <c r="E8" s="33"/>
      <c r="F8" s="34"/>
      <c r="G8" s="35"/>
      <c r="H8" s="36"/>
      <c r="I8" s="32"/>
      <c r="J8" s="35"/>
    </row>
    <row r="9" spans="1:10" x14ac:dyDescent="0.2">
      <c r="A9" s="11" t="s">
        <v>5</v>
      </c>
      <c r="C9" s="16"/>
      <c r="D9" s="37"/>
      <c r="E9" s="33"/>
      <c r="F9" s="34"/>
      <c r="G9" s="35"/>
      <c r="H9" s="36"/>
      <c r="I9" s="32"/>
      <c r="J9" s="38"/>
    </row>
    <row r="10" spans="1:10" x14ac:dyDescent="0.2">
      <c r="A10" s="11" t="s">
        <v>13</v>
      </c>
      <c r="C10" s="16"/>
      <c r="D10" s="37"/>
      <c r="E10" s="33"/>
      <c r="F10" s="34"/>
      <c r="G10" s="35"/>
      <c r="H10" s="36"/>
      <c r="I10" s="32"/>
      <c r="J10" s="38"/>
    </row>
    <row r="11" spans="1:10" x14ac:dyDescent="0.2">
      <c r="A11" s="11" t="s">
        <v>14</v>
      </c>
      <c r="D11" s="37"/>
      <c r="E11" s="33"/>
      <c r="F11" s="34"/>
      <c r="G11" s="35"/>
      <c r="H11" s="36"/>
      <c r="I11" s="32"/>
      <c r="J11" s="38"/>
    </row>
    <row r="12" spans="1:10" x14ac:dyDescent="0.2">
      <c r="A12" s="11" t="s">
        <v>15</v>
      </c>
      <c r="D12" s="32"/>
      <c r="E12" s="33"/>
      <c r="F12" s="34"/>
      <c r="G12" s="35"/>
      <c r="H12" s="36"/>
      <c r="I12" s="32"/>
      <c r="J12" s="38"/>
    </row>
    <row r="13" spans="1:10" x14ac:dyDescent="0.2">
      <c r="A13" s="11" t="s">
        <v>16</v>
      </c>
      <c r="D13" s="32"/>
      <c r="E13" s="36"/>
      <c r="F13" s="36"/>
      <c r="G13" s="35"/>
      <c r="H13" s="39"/>
      <c r="I13" s="32"/>
      <c r="J13" s="38"/>
    </row>
    <row r="14" spans="1:10" x14ac:dyDescent="0.2">
      <c r="A14" s="11" t="s">
        <v>17</v>
      </c>
    </row>
    <row r="15" spans="1:10" x14ac:dyDescent="0.2">
      <c r="A15" s="11" t="s">
        <v>18</v>
      </c>
    </row>
    <row r="16" spans="1:10" x14ac:dyDescent="0.2">
      <c r="A16" s="11" t="s">
        <v>19</v>
      </c>
    </row>
    <row r="17" spans="1:1" x14ac:dyDescent="0.2">
      <c r="A17" s="11" t="s">
        <v>20</v>
      </c>
    </row>
    <row r="18" spans="1:1" x14ac:dyDescent="0.2">
      <c r="A18" s="11" t="s">
        <v>21</v>
      </c>
    </row>
    <row r="19" spans="1:1" x14ac:dyDescent="0.2">
      <c r="A19" s="11" t="s">
        <v>22</v>
      </c>
    </row>
    <row r="20" spans="1:1" x14ac:dyDescent="0.2">
      <c r="A20" s="11" t="s">
        <v>23</v>
      </c>
    </row>
    <row r="21" spans="1:1" x14ac:dyDescent="0.2">
      <c r="A21" s="11" t="s">
        <v>24</v>
      </c>
    </row>
    <row r="22" spans="1:1" x14ac:dyDescent="0.2">
      <c r="A22" s="11" t="s">
        <v>25</v>
      </c>
    </row>
    <row r="23" spans="1:1" x14ac:dyDescent="0.2">
      <c r="A23" s="11" t="s">
        <v>26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DailyReport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黄伟强</dc:creator>
  <cp:lastModifiedBy>Stone A</cp:lastModifiedBy>
  <dcterms:created xsi:type="dcterms:W3CDTF">2017-09-13T13:50:24Z</dcterms:created>
  <dcterms:modified xsi:type="dcterms:W3CDTF">2017-11-06T08:56:34Z</dcterms:modified>
</cp:coreProperties>
</file>