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sa\Documents\JOURNAL ARTICLES\YKP\HQ UNICEF AYKP\ARTICLE PSE\"/>
    </mc:Choice>
  </mc:AlternateContent>
  <xr:revisionPtr revIDLastSave="0" documentId="13_ncr:1_{059F9B66-BC9D-41F2-BD93-D5A8FCD32163}" xr6:coauthVersionLast="45" xr6:coauthVersionMax="45" xr10:uidLastSave="{00000000-0000-0000-0000-000000000000}"/>
  <bookViews>
    <workbookView xWindow="-108" yWindow="-108" windowWidth="23256" windowHeight="11964" activeTab="2" xr2:uid="{C6C2D1E2-3156-4FF4-9998-4CC88E0E16E1}"/>
  </bookViews>
  <sheets>
    <sheet name="MSM" sheetId="1" r:id="rId1"/>
    <sheet name="FSW" sheetId="2" r:id="rId2"/>
    <sheet name="TG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14" i="3" l="1"/>
  <c r="P14" i="3"/>
  <c r="T37" i="2" l="1"/>
  <c r="S37" i="2"/>
  <c r="R37" i="2"/>
  <c r="Q37" i="2"/>
  <c r="P37" i="2"/>
  <c r="T36" i="2"/>
  <c r="S36" i="2"/>
  <c r="R36" i="2"/>
  <c r="Q36" i="2"/>
  <c r="P36" i="2"/>
  <c r="T35" i="2"/>
  <c r="S35" i="2"/>
  <c r="R35" i="2"/>
  <c r="Q35" i="2"/>
  <c r="P35" i="2"/>
  <c r="T34" i="2"/>
  <c r="S34" i="2"/>
  <c r="R34" i="2"/>
  <c r="Q34" i="2"/>
  <c r="P34" i="2"/>
  <c r="T33" i="2"/>
  <c r="S33" i="2"/>
  <c r="R33" i="2"/>
  <c r="Q33" i="2"/>
  <c r="P33" i="2"/>
  <c r="T32" i="2"/>
  <c r="S32" i="2"/>
  <c r="R32" i="2"/>
  <c r="Q32" i="2"/>
  <c r="P32" i="2"/>
  <c r="T31" i="2"/>
  <c r="S31" i="2"/>
  <c r="R31" i="2"/>
  <c r="Q31" i="2"/>
  <c r="P31" i="2"/>
  <c r="T30" i="2"/>
  <c r="S30" i="2"/>
  <c r="R30" i="2"/>
  <c r="Q30" i="2"/>
  <c r="P30" i="2"/>
  <c r="T29" i="2"/>
  <c r="S29" i="2"/>
  <c r="R29" i="2"/>
  <c r="Q29" i="2"/>
  <c r="P29" i="2"/>
  <c r="T28" i="2"/>
  <c r="S28" i="2"/>
  <c r="R28" i="2"/>
  <c r="Q28" i="2"/>
  <c r="P28" i="2"/>
  <c r="S25" i="2" l="1"/>
  <c r="R25" i="2"/>
  <c r="Q25" i="2"/>
  <c r="P25" i="2"/>
  <c r="S24" i="2"/>
  <c r="R24" i="2"/>
  <c r="Q24" i="2"/>
  <c r="P24" i="2"/>
  <c r="S23" i="2"/>
  <c r="R23" i="2"/>
  <c r="Q23" i="2"/>
  <c r="P23" i="2"/>
  <c r="S22" i="2"/>
  <c r="R22" i="2"/>
  <c r="Q22" i="2"/>
  <c r="P22" i="2"/>
  <c r="S21" i="2"/>
  <c r="R21" i="2"/>
  <c r="Q21" i="2"/>
  <c r="P21" i="2"/>
  <c r="S20" i="2"/>
  <c r="R20" i="2"/>
  <c r="Q20" i="2"/>
  <c r="P20" i="2"/>
  <c r="S19" i="2"/>
  <c r="R19" i="2"/>
  <c r="Q19" i="2"/>
  <c r="P19" i="2"/>
  <c r="S18" i="2"/>
  <c r="R18" i="2"/>
  <c r="Q18" i="2"/>
  <c r="P18" i="2"/>
  <c r="S17" i="2"/>
  <c r="R17" i="2"/>
  <c r="Q17" i="2"/>
  <c r="P17" i="2"/>
  <c r="S16" i="2"/>
  <c r="R16" i="2"/>
  <c r="Q16" i="2"/>
  <c r="P16" i="2"/>
  <c r="T12" i="1"/>
  <c r="T36" i="1" s="1"/>
  <c r="T8" i="1"/>
  <c r="T32" i="1" s="1"/>
  <c r="T4" i="1"/>
  <c r="T28" i="1" s="1"/>
  <c r="T13" i="2"/>
  <c r="T12" i="2"/>
  <c r="T11" i="2"/>
  <c r="T10" i="2"/>
  <c r="T9" i="2"/>
  <c r="T8" i="2"/>
  <c r="T7" i="2"/>
  <c r="T6" i="2"/>
  <c r="T5" i="2"/>
  <c r="T4" i="2"/>
  <c r="S24" i="3"/>
  <c r="R24" i="3"/>
  <c r="Q24" i="3"/>
  <c r="P24" i="3"/>
  <c r="S23" i="3"/>
  <c r="R23" i="3"/>
  <c r="Q23" i="3"/>
  <c r="P23" i="3"/>
  <c r="S22" i="3"/>
  <c r="R22" i="3"/>
  <c r="Q22" i="3"/>
  <c r="P22" i="3"/>
  <c r="S21" i="3"/>
  <c r="R21" i="3"/>
  <c r="Q21" i="3"/>
  <c r="P21" i="3"/>
  <c r="S20" i="3"/>
  <c r="R20" i="3"/>
  <c r="Q20" i="3"/>
  <c r="P20" i="3"/>
  <c r="S19" i="3"/>
  <c r="R19" i="3"/>
  <c r="Q19" i="3"/>
  <c r="P19" i="3"/>
  <c r="S18" i="3"/>
  <c r="R18" i="3"/>
  <c r="Q18" i="3"/>
  <c r="P18" i="3"/>
  <c r="S17" i="3"/>
  <c r="R17" i="3"/>
  <c r="Q17" i="3"/>
  <c r="P17" i="3"/>
  <c r="T12" i="3"/>
  <c r="T11" i="3"/>
  <c r="T10" i="3"/>
  <c r="T9" i="3"/>
  <c r="T8" i="3"/>
  <c r="T7" i="3"/>
  <c r="T6" i="3"/>
  <c r="T5" i="3"/>
  <c r="S12" i="3"/>
  <c r="R12" i="3"/>
  <c r="Q12" i="3"/>
  <c r="P12" i="3"/>
  <c r="S11" i="3"/>
  <c r="R11" i="3"/>
  <c r="Q11" i="3"/>
  <c r="P11" i="3"/>
  <c r="S10" i="3"/>
  <c r="R10" i="3"/>
  <c r="Q10" i="3"/>
  <c r="P10" i="3"/>
  <c r="S9" i="3"/>
  <c r="R9" i="3"/>
  <c r="Q9" i="3"/>
  <c r="P9" i="3"/>
  <c r="S8" i="3"/>
  <c r="R8" i="3"/>
  <c r="Q8" i="3"/>
  <c r="P8" i="3"/>
  <c r="S7" i="3"/>
  <c r="R7" i="3"/>
  <c r="Q7" i="3"/>
  <c r="P7" i="3"/>
  <c r="S6" i="3"/>
  <c r="R6" i="3"/>
  <c r="Q6" i="3"/>
  <c r="P6" i="3"/>
  <c r="S5" i="3"/>
  <c r="R5" i="3"/>
  <c r="Q5" i="3"/>
  <c r="P5" i="3"/>
  <c r="R4" i="3"/>
  <c r="R13" i="3" s="1"/>
  <c r="Q4" i="3"/>
  <c r="Q13" i="3" s="1"/>
  <c r="P4" i="3"/>
  <c r="P13" i="3" s="1"/>
  <c r="S12" i="2"/>
  <c r="R12" i="2"/>
  <c r="Q12" i="2"/>
  <c r="P12" i="2"/>
  <c r="S11" i="2"/>
  <c r="R11" i="2"/>
  <c r="Q11" i="2"/>
  <c r="P11" i="2"/>
  <c r="S10" i="2"/>
  <c r="R10" i="2"/>
  <c r="Q10" i="2"/>
  <c r="P10" i="2"/>
  <c r="S9" i="2"/>
  <c r="R9" i="2"/>
  <c r="Q9" i="2"/>
  <c r="P9" i="2"/>
  <c r="S8" i="2"/>
  <c r="R8" i="2"/>
  <c r="Q8" i="2"/>
  <c r="P8" i="2"/>
  <c r="S7" i="2"/>
  <c r="R7" i="2"/>
  <c r="Q7" i="2"/>
  <c r="P7" i="2"/>
  <c r="S6" i="2"/>
  <c r="R6" i="2"/>
  <c r="Q6" i="2"/>
  <c r="P6" i="2"/>
  <c r="S5" i="2"/>
  <c r="R5" i="2"/>
  <c r="Q5" i="2"/>
  <c r="P5" i="2"/>
  <c r="S4" i="2"/>
  <c r="S13" i="2" s="1"/>
  <c r="R4" i="2"/>
  <c r="R13" i="2" s="1"/>
  <c r="Q4" i="2"/>
  <c r="Q13" i="2" s="1"/>
  <c r="P4" i="2"/>
  <c r="P13" i="2" s="1"/>
  <c r="S12" i="1"/>
  <c r="S36" i="1" s="1"/>
  <c r="R12" i="1"/>
  <c r="R36" i="1" s="1"/>
  <c r="Q12" i="1"/>
  <c r="Q36" i="1" s="1"/>
  <c r="S11" i="1"/>
  <c r="S35" i="1" s="1"/>
  <c r="R11" i="1"/>
  <c r="R35" i="1" s="1"/>
  <c r="Q11" i="1"/>
  <c r="Q35" i="1" s="1"/>
  <c r="S10" i="1"/>
  <c r="S34" i="1" s="1"/>
  <c r="R10" i="1"/>
  <c r="R34" i="1" s="1"/>
  <c r="Q10" i="1"/>
  <c r="Q34" i="1" s="1"/>
  <c r="S9" i="1"/>
  <c r="S33" i="1" s="1"/>
  <c r="R9" i="1"/>
  <c r="R33" i="1" s="1"/>
  <c r="Q9" i="1"/>
  <c r="Q33" i="1" s="1"/>
  <c r="S8" i="1"/>
  <c r="S32" i="1" s="1"/>
  <c r="R8" i="1"/>
  <c r="R32" i="1" s="1"/>
  <c r="Q8" i="1"/>
  <c r="Q32" i="1" s="1"/>
  <c r="S7" i="1"/>
  <c r="S31" i="1" s="1"/>
  <c r="R7" i="1"/>
  <c r="R31" i="1" s="1"/>
  <c r="Q7" i="1"/>
  <c r="Q31" i="1" s="1"/>
  <c r="S6" i="1"/>
  <c r="S30" i="1" s="1"/>
  <c r="R6" i="1"/>
  <c r="R30" i="1" s="1"/>
  <c r="Q6" i="1"/>
  <c r="Q30" i="1" s="1"/>
  <c r="S5" i="1"/>
  <c r="S29" i="1" s="1"/>
  <c r="R5" i="1"/>
  <c r="R29" i="1" s="1"/>
  <c r="Q5" i="1"/>
  <c r="Q29" i="1" s="1"/>
  <c r="S4" i="1"/>
  <c r="R4" i="1"/>
  <c r="Q4" i="1"/>
  <c r="Q13" i="1" l="1"/>
  <c r="Q28" i="1"/>
  <c r="S13" i="1"/>
  <c r="S28" i="1"/>
  <c r="T6" i="1"/>
  <c r="T10" i="1"/>
  <c r="R16" i="1"/>
  <c r="R24" i="1"/>
  <c r="T7" i="1"/>
  <c r="T11" i="1"/>
  <c r="Q16" i="1"/>
  <c r="Q17" i="1"/>
  <c r="Q18" i="1"/>
  <c r="Q19" i="1"/>
  <c r="Q20" i="1"/>
  <c r="Q22" i="1"/>
  <c r="Q23" i="1"/>
  <c r="Q24" i="1"/>
  <c r="R20" i="1"/>
  <c r="R13" i="1"/>
  <c r="R28" i="1"/>
  <c r="T5" i="1"/>
  <c r="T9" i="1"/>
  <c r="S16" i="1"/>
  <c r="S17" i="1"/>
  <c r="S18" i="1"/>
  <c r="S20" i="1"/>
  <c r="S21" i="1"/>
  <c r="S22" i="1"/>
  <c r="S24" i="1"/>
  <c r="R37" i="1" l="1"/>
  <c r="T31" i="1"/>
  <c r="R19" i="1"/>
  <c r="S37" i="1"/>
  <c r="T13" i="1"/>
  <c r="T37" i="1" s="1"/>
  <c r="T35" i="1"/>
  <c r="R23" i="1"/>
  <c r="S23" i="1"/>
  <c r="S19" i="1"/>
  <c r="T33" i="1"/>
  <c r="R21" i="1"/>
  <c r="Q21" i="1"/>
  <c r="T34" i="1"/>
  <c r="R22" i="1"/>
  <c r="T29" i="1"/>
  <c r="R17" i="1"/>
  <c r="T30" i="1"/>
  <c r="R18" i="1"/>
  <c r="Q37" i="1"/>
  <c r="Q25" i="1" l="1"/>
  <c r="S25" i="1"/>
  <c r="R25" i="1"/>
  <c r="P8" i="1"/>
  <c r="P20" i="1" s="1"/>
  <c r="P32" i="1"/>
  <c r="P9" i="1"/>
  <c r="P21" i="1" s="1"/>
  <c r="P33" i="1"/>
  <c r="P17" i="1"/>
  <c r="P5" i="1"/>
  <c r="P29" i="1"/>
  <c r="P10" i="1"/>
  <c r="P22" i="1" s="1"/>
  <c r="P6" i="1"/>
  <c r="P18" i="1" s="1"/>
  <c r="P12" i="1"/>
  <c r="P24" i="1" s="1"/>
  <c r="P36" i="1"/>
  <c r="P23" i="1"/>
  <c r="P11" i="1"/>
  <c r="P35" i="1"/>
  <c r="P7" i="1"/>
  <c r="P19" i="1" s="1"/>
  <c r="P31" i="1" l="1"/>
  <c r="P34" i="1"/>
  <c r="P30" i="1"/>
  <c r="P4" i="1"/>
  <c r="P16" i="1" s="1"/>
  <c r="P13" i="1"/>
  <c r="P37" i="1" s="1"/>
  <c r="P28" i="1" l="1"/>
  <c r="P25" i="1"/>
  <c r="S25" i="3"/>
  <c r="S16" i="3"/>
  <c r="P25" i="3"/>
  <c r="R25" i="3"/>
  <c r="S13" i="3"/>
  <c r="T13" i="3"/>
  <c r="Q25" i="3"/>
  <c r="R16" i="3"/>
  <c r="P16" i="3"/>
  <c r="F4" i="3"/>
  <c r="S4" i="3"/>
  <c r="T4" i="3"/>
  <c r="Q16" i="3"/>
</calcChain>
</file>

<file path=xl/sharedStrings.xml><?xml version="1.0" encoding="utf-8"?>
<sst xmlns="http://schemas.openxmlformats.org/spreadsheetml/2006/main" count="1828" uniqueCount="416">
  <si>
    <t>Table 2. Population size estimations for adolescent and young males who have sex with males (MSM), 2019</t>
  </si>
  <si>
    <r>
      <t>Size estimate by age groups (counts</t>
    </r>
    <r>
      <rPr>
        <sz val="8"/>
        <color theme="1"/>
        <rFont val="Calibri"/>
        <family val="2"/>
        <scheme val="minor"/>
      </rPr>
      <t> </t>
    </r>
    <r>
      <rPr>
        <b/>
        <sz val="11"/>
        <color rgb="FF000000"/>
        <rFont val="Calibri"/>
        <family val="2"/>
        <scheme val="minor"/>
      </rPr>
      <t>)</t>
    </r>
  </si>
  <si>
    <r>
      <t>Percent of all MSM by age groups (15-49)</t>
    </r>
    <r>
      <rPr>
        <sz val="8"/>
        <color theme="1"/>
        <rFont val="Calibri"/>
        <family val="2"/>
        <scheme val="minor"/>
      </rPr>
      <t> </t>
    </r>
  </si>
  <si>
    <r>
      <t>Percent of equivalent male general population by age group</t>
    </r>
    <r>
      <rPr>
        <sz val="8"/>
        <color theme="1"/>
        <rFont val="Calibri"/>
        <family val="2"/>
        <scheme val="minor"/>
      </rPr>
      <t> </t>
    </r>
  </si>
  <si>
    <t>HIV prevalence</t>
  </si>
  <si>
    <t>Region</t>
  </si>
  <si>
    <t>Country</t>
  </si>
  <si>
    <t>15-19</t>
  </si>
  <si>
    <t>20-24</t>
  </si>
  <si>
    <t>15-24</t>
  </si>
  <si>
    <t>25-49</t>
  </si>
  <si>
    <t>&lt;25</t>
  </si>
  <si>
    <t>EAP</t>
  </si>
  <si>
    <t>China</t>
  </si>
  <si>
    <t>5.6 (2018)</t>
  </si>
  <si>
    <t>Indonesia</t>
  </si>
  <si>
    <t>23.8 (2015)</t>
  </si>
  <si>
    <t>Japan</t>
  </si>
  <si>
    <t>2.8 (2015)</t>
  </si>
  <si>
    <t>Philippines</t>
  </si>
  <si>
    <t>3.7 (2018)</t>
  </si>
  <si>
    <t>Thailand</t>
  </si>
  <si>
    <t>6.2 (2018)</t>
  </si>
  <si>
    <t>Australia</t>
  </si>
  <si>
    <t>1.2 (2014)</t>
  </si>
  <si>
    <t>Malaysia</t>
  </si>
  <si>
    <t>15.5 (2017)</t>
  </si>
  <si>
    <t>South Korea</t>
  </si>
  <si>
    <t>4.3 (2011)</t>
  </si>
  <si>
    <t>Vietnam</t>
  </si>
  <si>
    <t>10.6 (2018)</t>
  </si>
  <si>
    <t xml:space="preserve">Myanmar </t>
  </si>
  <si>
    <t>4.2 (2018)</t>
  </si>
  <si>
    <t>North Korea</t>
  </si>
  <si>
    <t>NA</t>
  </si>
  <si>
    <t>Cambodia</t>
  </si>
  <si>
    <t>0.6 (2015)</t>
  </si>
  <si>
    <t>Papua New Guinea</t>
  </si>
  <si>
    <t>New Zealand</t>
  </si>
  <si>
    <t>Laos</t>
  </si>
  <si>
    <t>2.1 (2017)</t>
  </si>
  <si>
    <t>Mongolia</t>
  </si>
  <si>
    <t>0.7 (2017)</t>
  </si>
  <si>
    <t>Singapore</t>
  </si>
  <si>
    <t>Timor-Leste</t>
  </si>
  <si>
    <t>Solomon Islands</t>
  </si>
  <si>
    <t>Fiji</t>
  </si>
  <si>
    <t>Brunei</t>
  </si>
  <si>
    <t>Vanuatu</t>
  </si>
  <si>
    <t>Samoa</t>
  </si>
  <si>
    <t>0 (2018)</t>
  </si>
  <si>
    <t>Tonga</t>
  </si>
  <si>
    <t>Micronesia (Federated States of)</t>
  </si>
  <si>
    <t>Kiribati</t>
  </si>
  <si>
    <t>EECA</t>
  </si>
  <si>
    <t>Russia</t>
  </si>
  <si>
    <t>Turkey</t>
  </si>
  <si>
    <t>Ukraine</t>
  </si>
  <si>
    <t>6.7 (2017)</t>
  </si>
  <si>
    <t>Romania</t>
  </si>
  <si>
    <t>11.6 (2011)</t>
  </si>
  <si>
    <t>Uzbekistan</t>
  </si>
  <si>
    <t>2.9 (2018)</t>
  </si>
  <si>
    <t>Bulgaria</t>
  </si>
  <si>
    <t>1.3 (2016)</t>
  </si>
  <si>
    <t>Serbia</t>
  </si>
  <si>
    <t>2.8 (2013)</t>
  </si>
  <si>
    <t>Kazakhstan</t>
  </si>
  <si>
    <t>6.7 (2018)</t>
  </si>
  <si>
    <t>Tajikistan</t>
  </si>
  <si>
    <t>1.7 (2017)</t>
  </si>
  <si>
    <t>Belarus</t>
  </si>
  <si>
    <t>4.0 (2013)</t>
  </si>
  <si>
    <t>Croatia</t>
  </si>
  <si>
    <t>1.5 (2013)</t>
  </si>
  <si>
    <t>Turkmenistan</t>
  </si>
  <si>
    <t>Kyrgyzstan</t>
  </si>
  <si>
    <t>5.7 (2017)</t>
  </si>
  <si>
    <t>Bosnia &amp; Herzegovina</t>
  </si>
  <si>
    <t>Azerbaijan</t>
  </si>
  <si>
    <t>0.8 (2018)</t>
  </si>
  <si>
    <t>Albania</t>
  </si>
  <si>
    <t>Moldova</t>
  </si>
  <si>
    <t>7.3 (2017)</t>
  </si>
  <si>
    <t>Georgia</t>
  </si>
  <si>
    <t>8.8 (2018)</t>
  </si>
  <si>
    <t>Armenia</t>
  </si>
  <si>
    <t>0.6 (2018)</t>
  </si>
  <si>
    <t>Macedonia</t>
  </si>
  <si>
    <t>4.4 (2017)</t>
  </si>
  <si>
    <t>Montenegro</t>
  </si>
  <si>
    <t>3.6 (2014)</t>
  </si>
  <si>
    <t>ESA</t>
  </si>
  <si>
    <t>Ethiopia</t>
  </si>
  <si>
    <t>Angola</t>
  </si>
  <si>
    <t>8.2 (2011)</t>
  </si>
  <si>
    <t>Tanzania</t>
  </si>
  <si>
    <t>15.4 (2014)</t>
  </si>
  <si>
    <t>Uganda</t>
  </si>
  <si>
    <t>Kenya</t>
  </si>
  <si>
    <t>12.2 (2011)</t>
  </si>
  <si>
    <t>Mozambique</t>
  </si>
  <si>
    <t>Madagascar</t>
  </si>
  <si>
    <t>9.0 (2014)</t>
  </si>
  <si>
    <t>South Africa</t>
  </si>
  <si>
    <t>Sudan</t>
  </si>
  <si>
    <t>0.8 (2015)</t>
  </si>
  <si>
    <t>Malawi</t>
  </si>
  <si>
    <t>Zambia</t>
  </si>
  <si>
    <t>Somalia</t>
  </si>
  <si>
    <t>Zimbabwe</t>
  </si>
  <si>
    <t>South Sudan</t>
  </si>
  <si>
    <t>Rwanda</t>
  </si>
  <si>
    <t>2.3 (2016)</t>
  </si>
  <si>
    <t>Burundi</t>
  </si>
  <si>
    <t>1.1 (2011)</t>
  </si>
  <si>
    <t>Eritrea</t>
  </si>
  <si>
    <t>Botswana</t>
  </si>
  <si>
    <t>Namibia</t>
  </si>
  <si>
    <t>Lesotho</t>
  </si>
  <si>
    <t>Swaziland</t>
  </si>
  <si>
    <t>Mauritius</t>
  </si>
  <si>
    <t>5.5 (2015)</t>
  </si>
  <si>
    <t>Djibouti</t>
  </si>
  <si>
    <t>Comoros</t>
  </si>
  <si>
    <t>Seychelles</t>
  </si>
  <si>
    <t>0.6 (2013)</t>
  </si>
  <si>
    <t>LAC</t>
  </si>
  <si>
    <t>Brazil</t>
  </si>
  <si>
    <t>Mexico</t>
  </si>
  <si>
    <t>11.9 (2013)</t>
  </si>
  <si>
    <t>Colombia</t>
  </si>
  <si>
    <t>9.5 (2016)</t>
  </si>
  <si>
    <t>Argentina</t>
  </si>
  <si>
    <t>Venezuela</t>
  </si>
  <si>
    <t>Guatemala</t>
  </si>
  <si>
    <t>6.4 (2017)</t>
  </si>
  <si>
    <t>Peru</t>
  </si>
  <si>
    <t>14.5 (2018)</t>
  </si>
  <si>
    <t>Haiti</t>
  </si>
  <si>
    <t>13.3 (2011)</t>
  </si>
  <si>
    <t>Dominican Republic</t>
  </si>
  <si>
    <t>Ecuador</t>
  </si>
  <si>
    <t>Bolivia</t>
  </si>
  <si>
    <t>Chile</t>
  </si>
  <si>
    <t>9.7 (2016)</t>
  </si>
  <si>
    <t>Cuba</t>
  </si>
  <si>
    <t>Honduras</t>
  </si>
  <si>
    <t>8.2 (2018)</t>
  </si>
  <si>
    <t>Nicaragua</t>
  </si>
  <si>
    <t>6.3 (2016)</t>
  </si>
  <si>
    <t>El Salvador</t>
  </si>
  <si>
    <t>8.9 (2018)</t>
  </si>
  <si>
    <t>Paraguay</t>
  </si>
  <si>
    <t>12.7 (2017)</t>
  </si>
  <si>
    <t>Costa Rica</t>
  </si>
  <si>
    <t>Jamaica</t>
  </si>
  <si>
    <t>19.2 (2018)</t>
  </si>
  <si>
    <t>Panama</t>
  </si>
  <si>
    <t>5.7 (2018)</t>
  </si>
  <si>
    <t>Uruguay</t>
  </si>
  <si>
    <t>5.5 (2013)</t>
  </si>
  <si>
    <t>Guyana</t>
  </si>
  <si>
    <t>4.4 (2014)</t>
  </si>
  <si>
    <t>Trinidad &amp; Tobago</t>
  </si>
  <si>
    <t>Suriname</t>
  </si>
  <si>
    <t>13.9 (2018)</t>
  </si>
  <si>
    <t>Bahamas</t>
  </si>
  <si>
    <t>Barbados</t>
  </si>
  <si>
    <t>11.3 (2014)</t>
  </si>
  <si>
    <t>Belize</t>
  </si>
  <si>
    <t>10.5 (2012)</t>
  </si>
  <si>
    <t>St. Lucia</t>
  </si>
  <si>
    <t>St. Vincent &amp; Grenadines</t>
  </si>
  <si>
    <t>Grenada</t>
  </si>
  <si>
    <t>Antigua &amp; Barbuda</t>
  </si>
  <si>
    <t>MENA</t>
  </si>
  <si>
    <t>Iran</t>
  </si>
  <si>
    <t>Egypt</t>
  </si>
  <si>
    <t>6.6 (2017)</t>
  </si>
  <si>
    <t>Morocco</t>
  </si>
  <si>
    <t>4.2 (2017)</t>
  </si>
  <si>
    <t>Algeria</t>
  </si>
  <si>
    <t>3.3 (2017)</t>
  </si>
  <si>
    <t>Iraq</t>
  </si>
  <si>
    <t>Yemen</t>
  </si>
  <si>
    <t>3.1 (2011)</t>
  </si>
  <si>
    <t>Tunisia</t>
  </si>
  <si>
    <t>10.6 (2014)</t>
  </si>
  <si>
    <t>Syria</t>
  </si>
  <si>
    <t>Israel</t>
  </si>
  <si>
    <t>Saudi Arabia</t>
  </si>
  <si>
    <t>Libya</t>
  </si>
  <si>
    <t>Jordan</t>
  </si>
  <si>
    <t>Palestinian Territories</t>
  </si>
  <si>
    <t>Lebanon</t>
  </si>
  <si>
    <t>Kuwait</t>
  </si>
  <si>
    <t>United Arab Emirates</t>
  </si>
  <si>
    <t>Bahrain</t>
  </si>
  <si>
    <t>Oman</t>
  </si>
  <si>
    <t>Qatar</t>
  </si>
  <si>
    <t>United States</t>
  </si>
  <si>
    <t>Canada</t>
  </si>
  <si>
    <t>2.1 (2011)</t>
  </si>
  <si>
    <t>SA</t>
  </si>
  <si>
    <t>India</t>
  </si>
  <si>
    <t>3.4 ( 2015)</t>
  </si>
  <si>
    <t>Bangladesh</t>
  </si>
  <si>
    <t>0 (2015)</t>
  </si>
  <si>
    <t>Pakistan</t>
  </si>
  <si>
    <t>3.6 (2016)</t>
  </si>
  <si>
    <t>Afghanistan</t>
  </si>
  <si>
    <t>0 (2012)</t>
  </si>
  <si>
    <t>Nepal</t>
  </si>
  <si>
    <t>5.3 (2017)</t>
  </si>
  <si>
    <t>Sri Lanka</t>
  </si>
  <si>
    <t>0 (2016)</t>
  </si>
  <si>
    <t>Bhutan</t>
  </si>
  <si>
    <t>Maldives</t>
  </si>
  <si>
    <t>WCA</t>
  </si>
  <si>
    <t>Nigeria</t>
  </si>
  <si>
    <t>18.6 (2015)</t>
  </si>
  <si>
    <t>Congo-Kinshasa</t>
  </si>
  <si>
    <t>2.1 (2016)</t>
  </si>
  <si>
    <t>Niger</t>
  </si>
  <si>
    <t>Côte d’Ivoire</t>
  </si>
  <si>
    <t>9.5 (2015)</t>
  </si>
  <si>
    <t>Cameroon</t>
  </si>
  <si>
    <t>28.8 (2011)</t>
  </si>
  <si>
    <t>Mali</t>
  </si>
  <si>
    <t>10.5 (2015)</t>
  </si>
  <si>
    <t>Ghana</t>
  </si>
  <si>
    <t>Chad</t>
  </si>
  <si>
    <t>Burkina Faso</t>
  </si>
  <si>
    <t>1.2 (2017)</t>
  </si>
  <si>
    <t>Guinea</t>
  </si>
  <si>
    <t>11.4 (2017)</t>
  </si>
  <si>
    <t>Benin</t>
  </si>
  <si>
    <t>10.2 (2017)</t>
  </si>
  <si>
    <t>Senegal</t>
  </si>
  <si>
    <t>19.1 (2018)</t>
  </si>
  <si>
    <t>Sierra Leone</t>
  </si>
  <si>
    <t>5.7 (2011)</t>
  </si>
  <si>
    <t>Togo</t>
  </si>
  <si>
    <t>14.6 (2017)</t>
  </si>
  <si>
    <t>Central African Republic</t>
  </si>
  <si>
    <t>5.4 (2017)</t>
  </si>
  <si>
    <t>Liberia</t>
  </si>
  <si>
    <t>Congo-Brazzaville</t>
  </si>
  <si>
    <t>32.2 (2018)</t>
  </si>
  <si>
    <t>Mauritania</t>
  </si>
  <si>
    <t>Gabon</t>
  </si>
  <si>
    <t>Guinea-Bissau</t>
  </si>
  <si>
    <t>Gambia</t>
  </si>
  <si>
    <t>35.5 (2018)</t>
  </si>
  <si>
    <t>Equatorial Guinea</t>
  </si>
  <si>
    <t>Cape Verde</t>
  </si>
  <si>
    <t>6.6 (2013)</t>
  </si>
  <si>
    <t>São Tomé &amp; Príncipe</t>
  </si>
  <si>
    <t>WE</t>
  </si>
  <si>
    <t>Germany</t>
  </si>
  <si>
    <t>1.1 (2016)</t>
  </si>
  <si>
    <t>United Kingdom</t>
  </si>
  <si>
    <t>1.5 (2015)</t>
  </si>
  <si>
    <t>France</t>
  </si>
  <si>
    <t>1.5 (2011)</t>
  </si>
  <si>
    <t>Italy</t>
  </si>
  <si>
    <t>Spain</t>
  </si>
  <si>
    <t>7.2 (2015)</t>
  </si>
  <si>
    <t>Netherlands</t>
  </si>
  <si>
    <t>Poland</t>
  </si>
  <si>
    <t>1.6 (2014)</t>
  </si>
  <si>
    <t>Sweden</t>
  </si>
  <si>
    <t>1.0 (2013)</t>
  </si>
  <si>
    <t>Belgium</t>
  </si>
  <si>
    <t>0.5 (2015)</t>
  </si>
  <si>
    <t>Austria</t>
  </si>
  <si>
    <t>Czechia</t>
  </si>
  <si>
    <t>1.4 (2011)</t>
  </si>
  <si>
    <t>Portugal</t>
  </si>
  <si>
    <t>2.8 (2011)</t>
  </si>
  <si>
    <t>Norway</t>
  </si>
  <si>
    <t>Denmark</t>
  </si>
  <si>
    <t>Hungary</t>
  </si>
  <si>
    <t>4 (2011)</t>
  </si>
  <si>
    <t>Switzerland</t>
  </si>
  <si>
    <t>3.8 (2013)</t>
  </si>
  <si>
    <t>Finland</t>
  </si>
  <si>
    <t>Ireland</t>
  </si>
  <si>
    <t>2.5 (2016)</t>
  </si>
  <si>
    <t>Greece</t>
  </si>
  <si>
    <t>Slovakia</t>
  </si>
  <si>
    <t>Slovenia</t>
  </si>
  <si>
    <t>Lithuania</t>
  </si>
  <si>
    <t>0 (2011)</t>
  </si>
  <si>
    <t>Latvia</t>
  </si>
  <si>
    <t>Estonia</t>
  </si>
  <si>
    <t>Cyprus</t>
  </si>
  <si>
    <t>Luxembourg</t>
  </si>
  <si>
    <t>Iceland</t>
  </si>
  <si>
    <t>Malta</t>
  </si>
  <si>
    <t>Table 2. Population size estimations for adolescent and young female sex workers (FSW), 2019</t>
  </si>
  <si>
    <t>Size estimate by age groups (counts)</t>
  </si>
  <si>
    <t>Percent of all FSW by age groups</t>
  </si>
  <si>
    <t>Percent of equivalent male general population by age group</t>
  </si>
  <si>
    <t>0.1 (2018)</t>
  </si>
  <si>
    <t>4.1 (2015)</t>
  </si>
  <si>
    <t>0.7 (2015)</t>
  </si>
  <si>
    <t>2.8 (2017)</t>
  </si>
  <si>
    <t>12.7 (2011)</t>
  </si>
  <si>
    <t>0 (2017)</t>
  </si>
  <si>
    <t>0 (2013)</t>
  </si>
  <si>
    <t>1.6 (2017)</t>
  </si>
  <si>
    <t>0.7 (2016)</t>
  </si>
  <si>
    <t>Myanmar (Burma)</t>
  </si>
  <si>
    <t>1 (2017)</t>
  </si>
  <si>
    <t>1.3 (2017)</t>
  </si>
  <si>
    <t>1.7 (2018)</t>
  </si>
  <si>
    <t>0.6 (2017)</t>
  </si>
  <si>
    <t>2.5 (2018)</t>
  </si>
  <si>
    <t>3.8 (2017)</t>
  </si>
  <si>
    <t>0.9 (2016)</t>
  </si>
  <si>
    <t>4.1 (2018)</t>
  </si>
  <si>
    <t>7.2 (2011)</t>
  </si>
  <si>
    <t>4.5 (2016)</t>
  </si>
  <si>
    <t>0.4 (2015)</t>
  </si>
  <si>
    <t>34 (2016)</t>
  </si>
  <si>
    <t>24.3 (2011)</t>
  </si>
  <si>
    <t>Eswatini</t>
  </si>
  <si>
    <t>64.1 (2011)</t>
  </si>
  <si>
    <t>21.3 (2018)</t>
  </si>
  <si>
    <t>8.1 (2013)</t>
  </si>
  <si>
    <t>4.3 (2013)</t>
  </si>
  <si>
    <t>6.7 (2011)</t>
  </si>
  <si>
    <t>2.4 (2012)</t>
  </si>
  <si>
    <t>0.4 (2018)</t>
  </si>
  <si>
    <t>1.5 (2017)</t>
  </si>
  <si>
    <t>0.6 (2012)</t>
  </si>
  <si>
    <t>2.2 (2018)</t>
  </si>
  <si>
    <t>2.6 (2017)</t>
  </si>
  <si>
    <t>1.6 (2016)</t>
  </si>
  <si>
    <t>0.4 (2017)</t>
  </si>
  <si>
    <t>5.8 (2014)</t>
  </si>
  <si>
    <t>9.5 (2018)</t>
  </si>
  <si>
    <t>2.3 (2015)</t>
  </si>
  <si>
    <t>3.5 (2017)</t>
  </si>
  <si>
    <t>0 (2014)</t>
  </si>
  <si>
    <t xml:space="preserve">NA </t>
  </si>
  <si>
    <t>0.1 (2016)</t>
  </si>
  <si>
    <t>3.8 (2016)</t>
  </si>
  <si>
    <t>0.3 (2012)</t>
  </si>
  <si>
    <t>9.8 (2015)</t>
  </si>
  <si>
    <t>Congo - Kinshasa</t>
  </si>
  <si>
    <t>4.5 (2012)</t>
  </si>
  <si>
    <t>13.9 (2015)</t>
  </si>
  <si>
    <t>2.4 (2014)</t>
  </si>
  <si>
    <t>27.5 (2012)</t>
  </si>
  <si>
    <t>3.4 (2016)</t>
  </si>
  <si>
    <t>19.6 (2011)</t>
  </si>
  <si>
    <t>3.6 (2017)</t>
  </si>
  <si>
    <t>10.7 (2017)</t>
  </si>
  <si>
    <t>2.9 (2017)</t>
  </si>
  <si>
    <t>3.3 (2016)</t>
  </si>
  <si>
    <t>14.6 (2014)</t>
  </si>
  <si>
    <t>Congo - Brazzaville</t>
  </si>
  <si>
    <t>3.5 (2018)</t>
  </si>
  <si>
    <t>22.2 (2011)</t>
  </si>
  <si>
    <t>8.3 (2018)</t>
  </si>
  <si>
    <t>3.9 (2013)</t>
  </si>
  <si>
    <t>2.2 (2015)</t>
  </si>
  <si>
    <t>0.1 (2013)</t>
  </si>
  <si>
    <t>1.3 (2015)</t>
  </si>
  <si>
    <t>9.1 (2011)</t>
  </si>
  <si>
    <t>Table 3. Population size estimations for adolescent and young male to female transgender (TG), 2019</t>
  </si>
  <si>
    <t>18.9 (2015)</t>
  </si>
  <si>
    <t>3.0 (2018)</t>
  </si>
  <si>
    <t>10.2 (2018)</t>
  </si>
  <si>
    <t>4.6 (2017)</t>
  </si>
  <si>
    <t>18.6 (2017)</t>
  </si>
  <si>
    <t>17.1 (2017)</t>
  </si>
  <si>
    <t>10.3 (2018)</t>
  </si>
  <si>
    <t>3.9 (2016)</t>
  </si>
  <si>
    <t>11.3 (2018)</t>
  </si>
  <si>
    <t>7.6 (2017)</t>
  </si>
  <si>
    <t>33.3 (2017)</t>
  </si>
  <si>
    <t>5.9 (2015)</t>
  </si>
  <si>
    <t>1.1 (2015)</t>
  </si>
  <si>
    <t>6.2 (2016)</t>
  </si>
  <si>
    <t>1.9 (2017)</t>
  </si>
  <si>
    <t>na</t>
  </si>
  <si>
    <t>Key for the UNICEF Regions</t>
  </si>
  <si>
    <t>EAP – East Asia and Pacific</t>
  </si>
  <si>
    <t>SA – South Asia</t>
  </si>
  <si>
    <t>LAC – Latin America and the Caribbean</t>
  </si>
  <si>
    <t>EECA - Eastern Europe and Central Asia</t>
  </si>
  <si>
    <t>ESA - Eastern and Southern Africa</t>
  </si>
  <si>
    <t>MENA - Middle East and North Africa</t>
  </si>
  <si>
    <t>WCA - West and Central Africa</t>
  </si>
  <si>
    <r>
      <t> </t>
    </r>
    <r>
      <rPr>
        <sz val="10"/>
        <color theme="1"/>
        <rFont val="Calibri"/>
        <family val="2"/>
        <scheme val="minor"/>
      </rPr>
      <t xml:space="preserve">Need to round these to nearest 1000.  </t>
    </r>
  </si>
  <si>
    <t>Or nearest 100.  Though, we could just put &lt;1000 instead.  Or &lt;500.  Need to show a certain lack of precision.</t>
  </si>
  <si>
    <r>
      <t> </t>
    </r>
    <r>
      <rPr>
        <sz val="10"/>
        <color theme="1"/>
        <rFont val="Calibri"/>
        <family val="2"/>
        <scheme val="minor"/>
      </rPr>
      <t>There are MSM 50+ so we cannot call 100% using only 15-49.</t>
    </r>
  </si>
  <si>
    <r>
      <t> </t>
    </r>
    <r>
      <rPr>
        <sz val="10"/>
        <color theme="1"/>
        <rFont val="Calibri"/>
        <family val="2"/>
        <scheme val="minor"/>
      </rPr>
      <t>Is this based on 15-49, or entire population.  Need to make these columns equivalent but frankly not sure these columns are necessary.</t>
    </r>
  </si>
  <si>
    <t>Global</t>
  </si>
  <si>
    <t>East Asia and the Pacific</t>
  </si>
  <si>
    <t>Eastern Europe and central Asia</t>
  </si>
  <si>
    <t>East and southern Africa</t>
  </si>
  <si>
    <t>Latin America and the Caribbean</t>
  </si>
  <si>
    <t>Middle East and North Africa</t>
  </si>
  <si>
    <t>North America</t>
  </si>
  <si>
    <t>South Asia</t>
  </si>
  <si>
    <t>West and central Africa</t>
  </si>
  <si>
    <t>West and central Europe</t>
  </si>
  <si>
    <t>Column1</t>
  </si>
  <si>
    <t>Column2</t>
  </si>
  <si>
    <t>Column3</t>
  </si>
  <si>
    <t>Column4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</si>
</sst>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 * #,##0_ ;_ * \-#,##0_ ;_ * &quot;-&quot;??_ ;_ @_ 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right" vertical="center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9" fontId="0" fillId="0" borderId="0" xfId="2" applyNumberFormat="1" applyFont="1"/>
    <xf numFmtId="165" fontId="0" fillId="0" borderId="0" xfId="1" applyNumberFormat="1" applyFont="1"/>
    <xf numFmtId="1" fontId="6" fillId="0" borderId="0" xfId="0" applyNumberFormat="1" applyFont="1" applyAlignment="1">
      <alignment horizontal="right" vertical="center"/>
    </xf>
    <xf numFmtId="0" fontId="4" fillId="0" borderId="0" xfId="0" applyFont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" formatCode="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" formatCode="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" formatCode="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" formatCode="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" formatCode="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right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Population size</a:t>
            </a:r>
            <a:r>
              <a:rPr lang="en-US" baseline="0"/>
              <a:t> estimates of men who have sex with men by age, by region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MSM!$P$3</c:f>
              <c:strCache>
                <c:ptCount val="1"/>
                <c:pt idx="0">
                  <c:v>15-19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MSM!$O$4:$O$13</c15:sqref>
                  </c15:fullRef>
                </c:ext>
              </c:extLst>
              <c:f>MSM!$O$4:$O$12</c:f>
              <c:strCache>
                <c:ptCount val="9"/>
                <c:pt idx="0">
                  <c:v>East Asia and the Pacific</c:v>
                </c:pt>
                <c:pt idx="1">
                  <c:v>Eastern Europe and central Asia</c:v>
                </c:pt>
                <c:pt idx="2">
                  <c:v>East and southern Africa</c:v>
                </c:pt>
                <c:pt idx="3">
                  <c:v>Latin America and the Caribbean</c:v>
                </c:pt>
                <c:pt idx="4">
                  <c:v>Middle East and North Africa</c:v>
                </c:pt>
                <c:pt idx="5">
                  <c:v>North America</c:v>
                </c:pt>
                <c:pt idx="6">
                  <c:v>South Asia</c:v>
                </c:pt>
                <c:pt idx="7">
                  <c:v>West and central Africa</c:v>
                </c:pt>
                <c:pt idx="8">
                  <c:v>West and central Europe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MSM!$P$4:$P$13</c15:sqref>
                  </c15:fullRef>
                </c:ext>
              </c:extLst>
              <c:f>MSM!$P$4:$P$12</c:f>
              <c:numCache>
                <c:formatCode>General</c:formatCode>
                <c:ptCount val="9"/>
                <c:pt idx="0">
                  <c:v>438599</c:v>
                </c:pt>
                <c:pt idx="1">
                  <c:v>105660</c:v>
                </c:pt>
                <c:pt idx="2">
                  <c:v>202143</c:v>
                </c:pt>
                <c:pt idx="3">
                  <c:v>374845</c:v>
                </c:pt>
                <c:pt idx="4">
                  <c:v>55625</c:v>
                </c:pt>
                <c:pt idx="5">
                  <c:v>352973</c:v>
                </c:pt>
                <c:pt idx="6">
                  <c:v>690487</c:v>
                </c:pt>
                <c:pt idx="7">
                  <c:v>448789</c:v>
                </c:pt>
                <c:pt idx="8">
                  <c:v>322293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01-4C4D-909F-9679F8D12C89}"/>
            </c:ext>
          </c:extLst>
        </c:ser>
        <c:ser>
          <c:idx val="1"/>
          <c:order val="1"/>
          <c:tx>
            <c:strRef>
              <c:f>MSM!$Q$3</c:f>
              <c:strCache>
                <c:ptCount val="1"/>
                <c:pt idx="0">
                  <c:v>20-24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MSM!$O$4:$O$13</c15:sqref>
                  </c15:fullRef>
                </c:ext>
              </c:extLst>
              <c:f>MSM!$O$4:$O$12</c:f>
              <c:strCache>
                <c:ptCount val="9"/>
                <c:pt idx="0">
                  <c:v>East Asia and the Pacific</c:v>
                </c:pt>
                <c:pt idx="1">
                  <c:v>Eastern Europe and central Asia</c:v>
                </c:pt>
                <c:pt idx="2">
                  <c:v>East and southern Africa</c:v>
                </c:pt>
                <c:pt idx="3">
                  <c:v>Latin America and the Caribbean</c:v>
                </c:pt>
                <c:pt idx="4">
                  <c:v>Middle East and North Africa</c:v>
                </c:pt>
                <c:pt idx="5">
                  <c:v>North America</c:v>
                </c:pt>
                <c:pt idx="6">
                  <c:v>South Asia</c:v>
                </c:pt>
                <c:pt idx="7">
                  <c:v>West and central Africa</c:v>
                </c:pt>
                <c:pt idx="8">
                  <c:v>West and central Europe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MSM!$Q$4:$Q$13</c15:sqref>
                  </c15:fullRef>
                </c:ext>
              </c:extLst>
              <c:f>MSM!$Q$4:$Q$12</c:f>
              <c:numCache>
                <c:formatCode>General</c:formatCode>
                <c:ptCount val="9"/>
                <c:pt idx="0">
                  <c:v>1856429</c:v>
                </c:pt>
                <c:pt idx="1">
                  <c:v>451353</c:v>
                </c:pt>
                <c:pt idx="2">
                  <c:v>405882</c:v>
                </c:pt>
                <c:pt idx="3">
                  <c:v>1253086</c:v>
                </c:pt>
                <c:pt idx="4">
                  <c:v>217708</c:v>
                </c:pt>
                <c:pt idx="5">
                  <c:v>930550</c:v>
                </c:pt>
                <c:pt idx="6">
                  <c:v>2092176</c:v>
                </c:pt>
                <c:pt idx="7">
                  <c:v>804414</c:v>
                </c:pt>
                <c:pt idx="8">
                  <c:v>993058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01-4C4D-909F-9679F8D12C89}"/>
            </c:ext>
          </c:extLst>
        </c:ser>
        <c:ser>
          <c:idx val="3"/>
          <c:order val="3"/>
          <c:tx>
            <c:strRef>
              <c:f>MSM!$S$3</c:f>
              <c:strCache>
                <c:ptCount val="1"/>
                <c:pt idx="0">
                  <c:v>25-49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MSM!$O$4:$O$13</c15:sqref>
                  </c15:fullRef>
                </c:ext>
              </c:extLst>
              <c:f>MSM!$O$4:$O$12</c:f>
              <c:strCache>
                <c:ptCount val="9"/>
                <c:pt idx="0">
                  <c:v>East Asia and the Pacific</c:v>
                </c:pt>
                <c:pt idx="1">
                  <c:v>Eastern Europe and central Asia</c:v>
                </c:pt>
                <c:pt idx="2">
                  <c:v>East and southern Africa</c:v>
                </c:pt>
                <c:pt idx="3">
                  <c:v>Latin America and the Caribbean</c:v>
                </c:pt>
                <c:pt idx="4">
                  <c:v>Middle East and North Africa</c:v>
                </c:pt>
                <c:pt idx="5">
                  <c:v>North America</c:v>
                </c:pt>
                <c:pt idx="6">
                  <c:v>South Asia</c:v>
                </c:pt>
                <c:pt idx="7">
                  <c:v>West and central Africa</c:v>
                </c:pt>
                <c:pt idx="8">
                  <c:v>West and central Europe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MSM!$S$4:$S$13</c15:sqref>
                  </c15:fullRef>
                </c:ext>
              </c:extLst>
              <c:f>MSM!$S$4:$S$12</c:f>
              <c:numCache>
                <c:formatCode>General</c:formatCode>
                <c:ptCount val="9"/>
                <c:pt idx="0">
                  <c:v>15683819</c:v>
                </c:pt>
                <c:pt idx="1">
                  <c:v>4470392</c:v>
                </c:pt>
                <c:pt idx="2">
                  <c:v>1441618</c:v>
                </c:pt>
                <c:pt idx="3">
                  <c:v>7303357</c:v>
                </c:pt>
                <c:pt idx="4">
                  <c:v>1742354</c:v>
                </c:pt>
                <c:pt idx="5">
                  <c:v>5491585</c:v>
                </c:pt>
                <c:pt idx="6">
                  <c:v>10929792</c:v>
                </c:pt>
                <c:pt idx="7">
                  <c:v>2747190</c:v>
                </c:pt>
                <c:pt idx="8">
                  <c:v>7642170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501-4C4D-909F-9679F8D12C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198968879"/>
        <c:axId val="400506864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MSM!$R$3</c15:sqref>
                        </c15:formulaRef>
                      </c:ext>
                    </c:extLst>
                    <c:strCache>
                      <c:ptCount val="1"/>
                      <c:pt idx="0">
                        <c:v>15-24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MSM!$O$4:$O$13</c15:sqref>
                        </c15:fullRef>
                        <c15:formulaRef>
                          <c15:sqref>MSM!$O$4:$O$12</c15:sqref>
                        </c15:formulaRef>
                      </c:ext>
                    </c:extLst>
                    <c:strCache>
                      <c:ptCount val="9"/>
                      <c:pt idx="0">
                        <c:v>East Asia and the Pacific</c:v>
                      </c:pt>
                      <c:pt idx="1">
                        <c:v>Eastern Europe and central Asia</c:v>
                      </c:pt>
                      <c:pt idx="2">
                        <c:v>East and southern Africa</c:v>
                      </c:pt>
                      <c:pt idx="3">
                        <c:v>Latin America and the Caribbean</c:v>
                      </c:pt>
                      <c:pt idx="4">
                        <c:v>Middle East and North Africa</c:v>
                      </c:pt>
                      <c:pt idx="5">
                        <c:v>North America</c:v>
                      </c:pt>
                      <c:pt idx="6">
                        <c:v>South Asia</c:v>
                      </c:pt>
                      <c:pt idx="7">
                        <c:v>West and central Africa</c:v>
                      </c:pt>
                      <c:pt idx="8">
                        <c:v>West and central Europe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MSM!$R$4:$R$13</c15:sqref>
                        </c15:fullRef>
                        <c15:formulaRef>
                          <c15:sqref>MSM!$R$4:$R$12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2295028</c:v>
                      </c:pt>
                      <c:pt idx="1">
                        <c:v>557011</c:v>
                      </c:pt>
                      <c:pt idx="2">
                        <c:v>608021</c:v>
                      </c:pt>
                      <c:pt idx="3">
                        <c:v>1627928</c:v>
                      </c:pt>
                      <c:pt idx="4">
                        <c:v>273332</c:v>
                      </c:pt>
                      <c:pt idx="5">
                        <c:v>1283521</c:v>
                      </c:pt>
                      <c:pt idx="6">
                        <c:v>2782665</c:v>
                      </c:pt>
                      <c:pt idx="7">
                        <c:v>1253202</c:v>
                      </c:pt>
                      <c:pt idx="8">
                        <c:v>1315354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8501-4C4D-909F-9679F8D12C89}"/>
                  </c:ext>
                </c:extLst>
              </c15:ser>
            </c15:filteredBarSeries>
          </c:ext>
        </c:extLst>
      </c:barChart>
      <c:catAx>
        <c:axId val="1198968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506864"/>
        <c:crosses val="autoZero"/>
        <c:auto val="1"/>
        <c:lblAlgn val="ctr"/>
        <c:lblOffset val="100"/>
        <c:noMultiLvlLbl val="0"/>
      </c:catAx>
      <c:valAx>
        <c:axId val="40050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men who have sex with men</a:t>
                </a:r>
              </a:p>
            </c:rich>
          </c:tx>
          <c:layout>
            <c:manualLayout>
              <c:xMode val="edge"/>
              <c:yMode val="edge"/>
              <c:x val="1.7021276595744681E-2"/>
              <c:y val="0.192323016708643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968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Distribution of adolescent</a:t>
            </a:r>
            <a:r>
              <a:rPr lang="en-US" baseline="0"/>
              <a:t> men who have sex with men by region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AF1-4126-ABFD-22421556065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AF1-4126-ABFD-22421556065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AF1-4126-ABFD-22421556065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AF1-4126-ABFD-22421556065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AF1-4126-ABFD-22421556065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DAF1-4126-ABFD-22421556065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DAF1-4126-ABFD-224215560653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DAF1-4126-ABFD-224215560653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DAF1-4126-ABFD-22421556065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MSM!$O$4:$O$12</c:f>
              <c:strCache>
                <c:ptCount val="9"/>
                <c:pt idx="0">
                  <c:v>East Asia and the Pacific</c:v>
                </c:pt>
                <c:pt idx="1">
                  <c:v>Eastern Europe and central Asia</c:v>
                </c:pt>
                <c:pt idx="2">
                  <c:v>East and southern Africa</c:v>
                </c:pt>
                <c:pt idx="3">
                  <c:v>Latin America and the Caribbean</c:v>
                </c:pt>
                <c:pt idx="4">
                  <c:v>Middle East and North Africa</c:v>
                </c:pt>
                <c:pt idx="5">
                  <c:v>North America</c:v>
                </c:pt>
                <c:pt idx="6">
                  <c:v>South Asia</c:v>
                </c:pt>
                <c:pt idx="7">
                  <c:v>West and central Africa</c:v>
                </c:pt>
                <c:pt idx="8">
                  <c:v>West and central Europe</c:v>
                </c:pt>
              </c:strCache>
            </c:strRef>
          </c:cat>
          <c:val>
            <c:numRef>
              <c:f>MSM!$P$4:$P$12</c:f>
              <c:numCache>
                <c:formatCode>General</c:formatCode>
                <c:ptCount val="9"/>
                <c:pt idx="0">
                  <c:v>438599</c:v>
                </c:pt>
                <c:pt idx="1">
                  <c:v>105660</c:v>
                </c:pt>
                <c:pt idx="2">
                  <c:v>202143</c:v>
                </c:pt>
                <c:pt idx="3">
                  <c:v>374845</c:v>
                </c:pt>
                <c:pt idx="4">
                  <c:v>55625</c:v>
                </c:pt>
                <c:pt idx="5">
                  <c:v>352973</c:v>
                </c:pt>
                <c:pt idx="6">
                  <c:v>690487</c:v>
                </c:pt>
                <c:pt idx="7">
                  <c:v>448789</c:v>
                </c:pt>
                <c:pt idx="8">
                  <c:v>322293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07-4CD9-B1B5-75EF961E10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270778489519361"/>
          <c:y val="0.21192986293379995"/>
          <c:w val="0.24673661099676686"/>
          <c:h val="0.7528995333916593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Population size estimates of transgender people by age, by region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FSW!$P$3</c:f>
              <c:strCache>
                <c:ptCount val="1"/>
                <c:pt idx="0">
                  <c:v>15-19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FSW!$O$4:$O$13</c15:sqref>
                  </c15:fullRef>
                </c:ext>
              </c:extLst>
              <c:f>FSW!$O$4:$O$12</c:f>
              <c:strCache>
                <c:ptCount val="9"/>
                <c:pt idx="0">
                  <c:v>East Asia and the Pacific</c:v>
                </c:pt>
                <c:pt idx="1">
                  <c:v>Eastern Europe and central Asia</c:v>
                </c:pt>
                <c:pt idx="2">
                  <c:v>East and southern Africa</c:v>
                </c:pt>
                <c:pt idx="3">
                  <c:v>Latin America and the Caribbean</c:v>
                </c:pt>
                <c:pt idx="4">
                  <c:v>Middle East and North Africa</c:v>
                </c:pt>
                <c:pt idx="5">
                  <c:v>North America</c:v>
                </c:pt>
                <c:pt idx="6">
                  <c:v>South Asia</c:v>
                </c:pt>
                <c:pt idx="7">
                  <c:v>West and central Africa</c:v>
                </c:pt>
                <c:pt idx="8">
                  <c:v>West and central Europe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FSW!$P$4:$P$13</c15:sqref>
                  </c15:fullRef>
                </c:ext>
              </c:extLst>
              <c:f>FSW!$P$4:$P$12</c:f>
              <c:numCache>
                <c:formatCode>General</c:formatCode>
                <c:ptCount val="9"/>
                <c:pt idx="0">
                  <c:v>163376</c:v>
                </c:pt>
                <c:pt idx="1">
                  <c:v>31895</c:v>
                </c:pt>
                <c:pt idx="2">
                  <c:v>343053</c:v>
                </c:pt>
                <c:pt idx="3">
                  <c:v>136548</c:v>
                </c:pt>
                <c:pt idx="4">
                  <c:v>50221</c:v>
                </c:pt>
                <c:pt idx="5">
                  <c:v>53004</c:v>
                </c:pt>
                <c:pt idx="6">
                  <c:v>248601</c:v>
                </c:pt>
                <c:pt idx="7">
                  <c:v>289463</c:v>
                </c:pt>
                <c:pt idx="8">
                  <c:v>45256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F4-40AE-AA1A-6C87153C9EA3}"/>
            </c:ext>
          </c:extLst>
        </c:ser>
        <c:ser>
          <c:idx val="1"/>
          <c:order val="1"/>
          <c:tx>
            <c:strRef>
              <c:f>FSW!$Q$3</c:f>
              <c:strCache>
                <c:ptCount val="1"/>
                <c:pt idx="0">
                  <c:v>20-24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FSW!$O$4:$O$13</c15:sqref>
                  </c15:fullRef>
                </c:ext>
              </c:extLst>
              <c:f>FSW!$O$4:$O$12</c:f>
              <c:strCache>
                <c:ptCount val="9"/>
                <c:pt idx="0">
                  <c:v>East Asia and the Pacific</c:v>
                </c:pt>
                <c:pt idx="1">
                  <c:v>Eastern Europe and central Asia</c:v>
                </c:pt>
                <c:pt idx="2">
                  <c:v>East and southern Africa</c:v>
                </c:pt>
                <c:pt idx="3">
                  <c:v>Latin America and the Caribbean</c:v>
                </c:pt>
                <c:pt idx="4">
                  <c:v>Middle East and North Africa</c:v>
                </c:pt>
                <c:pt idx="5">
                  <c:v>North America</c:v>
                </c:pt>
                <c:pt idx="6">
                  <c:v>South Asia</c:v>
                </c:pt>
                <c:pt idx="7">
                  <c:v>West and central Africa</c:v>
                </c:pt>
                <c:pt idx="8">
                  <c:v>West and central Europe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FSW!$Q$4:$Q$13</c15:sqref>
                  </c15:fullRef>
                </c:ext>
              </c:extLst>
              <c:f>FSW!$Q$4:$Q$12</c:f>
              <c:numCache>
                <c:formatCode>General</c:formatCode>
                <c:ptCount val="9"/>
                <c:pt idx="0">
                  <c:v>696169</c:v>
                </c:pt>
                <c:pt idx="1">
                  <c:v>134883</c:v>
                </c:pt>
                <c:pt idx="2">
                  <c:v>694423</c:v>
                </c:pt>
                <c:pt idx="3">
                  <c:v>453097</c:v>
                </c:pt>
                <c:pt idx="4">
                  <c:v>191239</c:v>
                </c:pt>
                <c:pt idx="5">
                  <c:v>140342</c:v>
                </c:pt>
                <c:pt idx="6">
                  <c:v>753206</c:v>
                </c:pt>
                <c:pt idx="7">
                  <c:v>516583</c:v>
                </c:pt>
                <c:pt idx="8">
                  <c:v>140216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F4-40AE-AA1A-6C87153C9EA3}"/>
            </c:ext>
          </c:extLst>
        </c:ser>
        <c:ser>
          <c:idx val="3"/>
          <c:order val="3"/>
          <c:tx>
            <c:strRef>
              <c:f>FSW!$S$3</c:f>
              <c:strCache>
                <c:ptCount val="1"/>
                <c:pt idx="0">
                  <c:v>25-49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FSW!$O$4:$O$13</c15:sqref>
                  </c15:fullRef>
                </c:ext>
              </c:extLst>
              <c:f>FSW!$O$4:$O$12</c:f>
              <c:strCache>
                <c:ptCount val="9"/>
                <c:pt idx="0">
                  <c:v>East Asia and the Pacific</c:v>
                </c:pt>
                <c:pt idx="1">
                  <c:v>Eastern Europe and central Asia</c:v>
                </c:pt>
                <c:pt idx="2">
                  <c:v>East and southern Africa</c:v>
                </c:pt>
                <c:pt idx="3">
                  <c:v>Latin America and the Caribbean</c:v>
                </c:pt>
                <c:pt idx="4">
                  <c:v>Middle East and North Africa</c:v>
                </c:pt>
                <c:pt idx="5">
                  <c:v>North America</c:v>
                </c:pt>
                <c:pt idx="6">
                  <c:v>South Asia</c:v>
                </c:pt>
                <c:pt idx="7">
                  <c:v>West and central Africa</c:v>
                </c:pt>
                <c:pt idx="8">
                  <c:v>West and central Europe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FSW!$S$4:$S$13</c15:sqref>
                  </c15:fullRef>
                </c:ext>
              </c:extLst>
              <c:f>FSW!$S$4:$S$12</c:f>
              <c:numCache>
                <c:formatCode>General</c:formatCode>
                <c:ptCount val="9"/>
                <c:pt idx="0">
                  <c:v>6072420</c:v>
                </c:pt>
                <c:pt idx="1">
                  <c:v>1412858</c:v>
                </c:pt>
                <c:pt idx="2">
                  <c:v>2534592</c:v>
                </c:pt>
                <c:pt idx="3">
                  <c:v>2713311</c:v>
                </c:pt>
                <c:pt idx="4">
                  <c:v>1437858</c:v>
                </c:pt>
                <c:pt idx="5">
                  <c:v>846107</c:v>
                </c:pt>
                <c:pt idx="6">
                  <c:v>4065521</c:v>
                </c:pt>
                <c:pt idx="7">
                  <c:v>1787079</c:v>
                </c:pt>
                <c:pt idx="8">
                  <c:v>1123790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AF4-40AE-AA1A-6C87153C9E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38412895"/>
        <c:axId val="575213839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FSW!$R$3</c15:sqref>
                        </c15:formulaRef>
                      </c:ext>
                    </c:extLst>
                    <c:strCache>
                      <c:ptCount val="1"/>
                      <c:pt idx="0">
                        <c:v>15-24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FSW!$O$4:$O$13</c15:sqref>
                        </c15:fullRef>
                        <c15:formulaRef>
                          <c15:sqref>FSW!$O$4:$O$12</c15:sqref>
                        </c15:formulaRef>
                      </c:ext>
                    </c:extLst>
                    <c:strCache>
                      <c:ptCount val="9"/>
                      <c:pt idx="0">
                        <c:v>East Asia and the Pacific</c:v>
                      </c:pt>
                      <c:pt idx="1">
                        <c:v>Eastern Europe and central Asia</c:v>
                      </c:pt>
                      <c:pt idx="2">
                        <c:v>East and southern Africa</c:v>
                      </c:pt>
                      <c:pt idx="3">
                        <c:v>Latin America and the Caribbean</c:v>
                      </c:pt>
                      <c:pt idx="4">
                        <c:v>Middle East and North Africa</c:v>
                      </c:pt>
                      <c:pt idx="5">
                        <c:v>North America</c:v>
                      </c:pt>
                      <c:pt idx="6">
                        <c:v>South Asia</c:v>
                      </c:pt>
                      <c:pt idx="7">
                        <c:v>West and central Africa</c:v>
                      </c:pt>
                      <c:pt idx="8">
                        <c:v>West and central Europe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FSW!$R$4:$R$13</c15:sqref>
                        </c15:fullRef>
                        <c15:formulaRef>
                          <c15:sqref>FSW!$R$4:$R$12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859542</c:v>
                      </c:pt>
                      <c:pt idx="1">
                        <c:v>166777</c:v>
                      </c:pt>
                      <c:pt idx="2">
                        <c:v>1037476</c:v>
                      </c:pt>
                      <c:pt idx="3">
                        <c:v>589645</c:v>
                      </c:pt>
                      <c:pt idx="4">
                        <c:v>241460</c:v>
                      </c:pt>
                      <c:pt idx="5">
                        <c:v>193347</c:v>
                      </c:pt>
                      <c:pt idx="6">
                        <c:v>1001807</c:v>
                      </c:pt>
                      <c:pt idx="7">
                        <c:v>806045</c:v>
                      </c:pt>
                      <c:pt idx="8">
                        <c:v>185474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8AF4-40AE-AA1A-6C87153C9EA3}"/>
                  </c:ext>
                </c:extLst>
              </c15:ser>
            </c15:filteredBarSeries>
          </c:ext>
        </c:extLst>
      </c:barChart>
      <c:catAx>
        <c:axId val="17384128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regions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213839"/>
        <c:crosses val="autoZero"/>
        <c:auto val="1"/>
        <c:lblAlgn val="ctr"/>
        <c:lblOffset val="100"/>
        <c:noMultiLvlLbl val="0"/>
      </c:catAx>
      <c:valAx>
        <c:axId val="575213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1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 i="0" baseline="0">
                    <a:effectLst/>
                  </a:rPr>
                  <a:t>Number of sex workers</a:t>
                </a:r>
                <a:endParaRPr lang="en-US" sz="1100"/>
              </a:p>
            </c:rich>
          </c:tx>
          <c:layout>
            <c:manualLayout>
              <c:xMode val="edge"/>
              <c:yMode val="edge"/>
              <c:x val="1.2857142857142857E-2"/>
              <c:y val="0.30338171021169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8412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ysClr val="windowText" lastClr="000000"/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Population size estimates of transgender people by age, by region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ysClr val="windowText" lastClr="000000"/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TG!$P$3</c:f>
              <c:strCache>
                <c:ptCount val="1"/>
                <c:pt idx="0">
                  <c:v>15-19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TG!$O$4:$O$13</c15:sqref>
                  </c15:fullRef>
                </c:ext>
              </c:extLst>
              <c:f>TG!$O$4:$O$12</c:f>
              <c:strCache>
                <c:ptCount val="9"/>
                <c:pt idx="0">
                  <c:v>East Asia and the Pacific</c:v>
                </c:pt>
                <c:pt idx="1">
                  <c:v>Eastern Europe and central Asia</c:v>
                </c:pt>
                <c:pt idx="2">
                  <c:v>East and southern Africa</c:v>
                </c:pt>
                <c:pt idx="3">
                  <c:v>Latin America and the Caribbean</c:v>
                </c:pt>
                <c:pt idx="4">
                  <c:v>Middle East and North Africa</c:v>
                </c:pt>
                <c:pt idx="5">
                  <c:v>North America</c:v>
                </c:pt>
                <c:pt idx="6">
                  <c:v>South Asia</c:v>
                </c:pt>
                <c:pt idx="7">
                  <c:v>West and central Africa</c:v>
                </c:pt>
                <c:pt idx="8">
                  <c:v>West and central Europe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TG!$P$4:$P$13</c15:sqref>
                  </c15:fullRef>
                </c:ext>
              </c:extLst>
              <c:f>TG!$P$4:$P$12</c:f>
              <c:numCache>
                <c:formatCode>General</c:formatCode>
                <c:ptCount val="9"/>
                <c:pt idx="0">
                  <c:v>101827</c:v>
                </c:pt>
                <c:pt idx="1">
                  <c:v>8018</c:v>
                </c:pt>
                <c:pt idx="2">
                  <c:v>14844</c:v>
                </c:pt>
                <c:pt idx="3">
                  <c:v>29558</c:v>
                </c:pt>
                <c:pt idx="4">
                  <c:v>10091</c:v>
                </c:pt>
                <c:pt idx="5">
                  <c:v>62639</c:v>
                </c:pt>
                <c:pt idx="6">
                  <c:v>166309</c:v>
                </c:pt>
                <c:pt idx="7">
                  <c:v>235598</c:v>
                </c:pt>
                <c:pt idx="8">
                  <c:v>44610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9B-4481-A3EC-F832716FF50F}"/>
            </c:ext>
          </c:extLst>
        </c:ser>
        <c:ser>
          <c:idx val="1"/>
          <c:order val="1"/>
          <c:tx>
            <c:strRef>
              <c:f>TG!$Q$3</c:f>
              <c:strCache>
                <c:ptCount val="1"/>
                <c:pt idx="0">
                  <c:v>20-24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TG!$O$4:$O$13</c15:sqref>
                  </c15:fullRef>
                </c:ext>
              </c:extLst>
              <c:f>TG!$O$4:$O$12</c:f>
              <c:strCache>
                <c:ptCount val="9"/>
                <c:pt idx="0">
                  <c:v>East Asia and the Pacific</c:v>
                </c:pt>
                <c:pt idx="1">
                  <c:v>Eastern Europe and central Asia</c:v>
                </c:pt>
                <c:pt idx="2">
                  <c:v>East and southern Africa</c:v>
                </c:pt>
                <c:pt idx="3">
                  <c:v>Latin America and the Caribbean</c:v>
                </c:pt>
                <c:pt idx="4">
                  <c:v>Middle East and North Africa</c:v>
                </c:pt>
                <c:pt idx="5">
                  <c:v>North America</c:v>
                </c:pt>
                <c:pt idx="6">
                  <c:v>South Asia</c:v>
                </c:pt>
                <c:pt idx="7">
                  <c:v>West and central Africa</c:v>
                </c:pt>
                <c:pt idx="8">
                  <c:v>West and central Europe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TG!$Q$4:$Q$13</c15:sqref>
                  </c15:fullRef>
                </c:ext>
              </c:extLst>
              <c:f>TG!$Q$4:$Q$12</c:f>
              <c:numCache>
                <c:formatCode>General</c:formatCode>
                <c:ptCount val="9"/>
                <c:pt idx="0">
                  <c:v>431022</c:v>
                </c:pt>
                <c:pt idx="1">
                  <c:v>37888</c:v>
                </c:pt>
                <c:pt idx="2">
                  <c:v>30229</c:v>
                </c:pt>
                <c:pt idx="3">
                  <c:v>100639</c:v>
                </c:pt>
                <c:pt idx="4">
                  <c:v>37874</c:v>
                </c:pt>
                <c:pt idx="5">
                  <c:v>165155</c:v>
                </c:pt>
                <c:pt idx="6">
                  <c:v>503830</c:v>
                </c:pt>
                <c:pt idx="7">
                  <c:v>422080</c:v>
                </c:pt>
                <c:pt idx="8">
                  <c:v>137194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9B-4481-A3EC-F832716FF50F}"/>
            </c:ext>
          </c:extLst>
        </c:ser>
        <c:ser>
          <c:idx val="3"/>
          <c:order val="3"/>
          <c:tx>
            <c:strRef>
              <c:f>TG!$S$3</c:f>
              <c:strCache>
                <c:ptCount val="1"/>
                <c:pt idx="0">
                  <c:v>25-49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TG!$O$4:$O$13</c15:sqref>
                  </c15:fullRef>
                </c:ext>
              </c:extLst>
              <c:f>TG!$O$4:$O$12</c:f>
              <c:strCache>
                <c:ptCount val="9"/>
                <c:pt idx="0">
                  <c:v>East Asia and the Pacific</c:v>
                </c:pt>
                <c:pt idx="1">
                  <c:v>Eastern Europe and central Asia</c:v>
                </c:pt>
                <c:pt idx="2">
                  <c:v>East and southern Africa</c:v>
                </c:pt>
                <c:pt idx="3">
                  <c:v>Latin America and the Caribbean</c:v>
                </c:pt>
                <c:pt idx="4">
                  <c:v>Middle East and North Africa</c:v>
                </c:pt>
                <c:pt idx="5">
                  <c:v>North America</c:v>
                </c:pt>
                <c:pt idx="6">
                  <c:v>South Asia</c:v>
                </c:pt>
                <c:pt idx="7">
                  <c:v>West and central Africa</c:v>
                </c:pt>
                <c:pt idx="8">
                  <c:v>West and central Europe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TG!$S$4:$S$13</c15:sqref>
                  </c15:fullRef>
                </c:ext>
              </c:extLst>
              <c:f>TG!$S$4:$S$12</c:f>
              <c:numCache>
                <c:formatCode>General</c:formatCode>
                <c:ptCount val="9"/>
                <c:pt idx="0">
                  <c:v>3637691</c:v>
                </c:pt>
                <c:pt idx="1">
                  <c:v>366912</c:v>
                </c:pt>
                <c:pt idx="2">
                  <c:v>106697</c:v>
                </c:pt>
                <c:pt idx="3">
                  <c:v>590077</c:v>
                </c:pt>
                <c:pt idx="4">
                  <c:v>294580</c:v>
                </c:pt>
                <c:pt idx="5">
                  <c:v>974738</c:v>
                </c:pt>
                <c:pt idx="6">
                  <c:v>2632031</c:v>
                </c:pt>
                <c:pt idx="7">
                  <c:v>1440950</c:v>
                </c:pt>
                <c:pt idx="8">
                  <c:v>1055144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B9B-4481-A3EC-F832716FF5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28824095"/>
        <c:axId val="1068237055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TG!$R$3</c15:sqref>
                        </c15:formulaRef>
                      </c:ext>
                    </c:extLst>
                    <c:strCache>
                      <c:ptCount val="1"/>
                      <c:pt idx="0">
                        <c:v>15-24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TG!$O$4:$O$13</c15:sqref>
                        </c15:fullRef>
                        <c15:formulaRef>
                          <c15:sqref>TG!$O$4:$O$12</c15:sqref>
                        </c15:formulaRef>
                      </c:ext>
                    </c:extLst>
                    <c:strCache>
                      <c:ptCount val="9"/>
                      <c:pt idx="0">
                        <c:v>East Asia and the Pacific</c:v>
                      </c:pt>
                      <c:pt idx="1">
                        <c:v>Eastern Europe and central Asia</c:v>
                      </c:pt>
                      <c:pt idx="2">
                        <c:v>East and southern Africa</c:v>
                      </c:pt>
                      <c:pt idx="3">
                        <c:v>Latin America and the Caribbean</c:v>
                      </c:pt>
                      <c:pt idx="4">
                        <c:v>Middle East and North Africa</c:v>
                      </c:pt>
                      <c:pt idx="5">
                        <c:v>North America</c:v>
                      </c:pt>
                      <c:pt idx="6">
                        <c:v>South Asia</c:v>
                      </c:pt>
                      <c:pt idx="7">
                        <c:v>West and central Africa</c:v>
                      </c:pt>
                      <c:pt idx="8">
                        <c:v>West and central Europe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TG!$R$4:$R$13</c15:sqref>
                        </c15:fullRef>
                        <c15:formulaRef>
                          <c15:sqref>TG!$R$4:$R$12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532848</c:v>
                      </c:pt>
                      <c:pt idx="1">
                        <c:v>45904</c:v>
                      </c:pt>
                      <c:pt idx="2">
                        <c:v>45067</c:v>
                      </c:pt>
                      <c:pt idx="3">
                        <c:v>130190</c:v>
                      </c:pt>
                      <c:pt idx="4">
                        <c:v>47964</c:v>
                      </c:pt>
                      <c:pt idx="5">
                        <c:v>227793</c:v>
                      </c:pt>
                      <c:pt idx="6">
                        <c:v>670138</c:v>
                      </c:pt>
                      <c:pt idx="7">
                        <c:v>657682</c:v>
                      </c:pt>
                      <c:pt idx="8">
                        <c:v>181804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AB9B-4481-A3EC-F832716FF50F}"/>
                  </c:ext>
                </c:extLst>
              </c15:ser>
            </c15:filteredBarSeries>
          </c:ext>
        </c:extLst>
      </c:barChart>
      <c:catAx>
        <c:axId val="14288240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Regions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8237055"/>
        <c:crosses val="autoZero"/>
        <c:auto val="1"/>
        <c:lblAlgn val="ctr"/>
        <c:lblOffset val="100"/>
        <c:noMultiLvlLbl val="0"/>
      </c:catAx>
      <c:valAx>
        <c:axId val="1068237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transgender people</a:t>
                </a:r>
              </a:p>
            </c:rich>
          </c:tx>
          <c:layout>
            <c:manualLayout>
              <c:xMode val="edge"/>
              <c:yMode val="edge"/>
              <c:x val="1.5850144092219021E-2"/>
              <c:y val="0.158336634301080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824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384174</xdr:colOff>
      <xdr:row>0</xdr:row>
      <xdr:rowOff>155574</xdr:rowOff>
    </xdr:from>
    <xdr:to>
      <xdr:col>35</xdr:col>
      <xdr:colOff>57149</xdr:colOff>
      <xdr:row>20</xdr:row>
      <xdr:rowOff>82550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4DD6723-F41D-490B-8B7D-C3F1E200CF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9524</xdr:colOff>
      <xdr:row>21</xdr:row>
      <xdr:rowOff>4761</xdr:rowOff>
    </xdr:from>
    <xdr:to>
      <xdr:col>36</xdr:col>
      <xdr:colOff>285750</xdr:colOff>
      <xdr:row>41</xdr:row>
      <xdr:rowOff>104774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05F8FB2-ACDE-40C9-B1B8-C78D8DBCFC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409574</xdr:colOff>
      <xdr:row>1</xdr:row>
      <xdr:rowOff>139699</xdr:rowOff>
    </xdr:from>
    <xdr:to>
      <xdr:col>36</xdr:col>
      <xdr:colOff>155574</xdr:colOff>
      <xdr:row>20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3EF8F5-9484-4E01-8349-7DA7E1E3F3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492125</xdr:colOff>
      <xdr:row>1</xdr:row>
      <xdr:rowOff>12700</xdr:rowOff>
    </xdr:from>
    <xdr:to>
      <xdr:col>35</xdr:col>
      <xdr:colOff>161925</xdr:colOff>
      <xdr:row>22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FEFDD3-D833-4EE9-99EC-12BC4B4E7F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DDD1327-B13E-4A82-89DB-EDFB124B8A65}" name="Table1" displayName="Table1" ref="C4:F188" totalsRowShown="0" headerRowDxfId="5" dataDxfId="4">
  <autoFilter ref="C4:F188" xr:uid="{1647E51F-2FF6-4F8C-BE75-7C646664A7B2}"/>
  <tableColumns count="4">
    <tableColumn id="1" xr3:uid="{CC8AAA31-7278-4165-BDC9-F7EA977BE5F1}" name="Column1" dataDxfId="3"/>
    <tableColumn id="2" xr3:uid="{D97F0B7B-00DA-4983-BC17-A5EA9C153921}" name="Column2" dataDxfId="2"/>
    <tableColumn id="3" xr3:uid="{9B66D1A9-877D-4A51-8E46-EA21998C6454}" name="Column3" dataDxfId="1"/>
    <tableColumn id="4" xr3:uid="{7E33D753-35A8-4BF4-9F28-CD23245BE6DF}" name="Column4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BC005-63B6-4D07-AE0E-BCDF25120C42}">
  <dimension ref="A1:T188"/>
  <sheetViews>
    <sheetView topLeftCell="P21" workbookViewId="0">
      <selection activeCell="D8" sqref="D8"/>
    </sheetView>
  </sheetViews>
  <sheetFormatPr defaultRowHeight="14.4" x14ac:dyDescent="0.3"/>
  <cols>
    <col min="3" max="6" width="10.44140625" customWidth="1"/>
    <col min="16" max="17" width="12.5546875" bestFit="1" customWidth="1"/>
    <col min="18" max="20" width="13.6640625" bestFit="1" customWidth="1"/>
  </cols>
  <sheetData>
    <row r="1" spans="1:20" ht="15.6" x14ac:dyDescent="0.3">
      <c r="A1" s="1" t="s">
        <v>0</v>
      </c>
    </row>
    <row r="2" spans="1:20" x14ac:dyDescent="0.3">
      <c r="A2" s="3"/>
      <c r="B2" s="3"/>
      <c r="C2" s="13" t="s">
        <v>1</v>
      </c>
      <c r="D2" s="13"/>
      <c r="E2" s="13"/>
      <c r="F2" s="13"/>
      <c r="G2" s="13" t="s">
        <v>2</v>
      </c>
      <c r="H2" s="13"/>
      <c r="I2" s="13"/>
      <c r="J2" s="13" t="s">
        <v>3</v>
      </c>
      <c r="K2" s="13"/>
      <c r="L2" s="13"/>
      <c r="M2" s="4" t="s">
        <v>4</v>
      </c>
    </row>
    <row r="3" spans="1:20" x14ac:dyDescent="0.3">
      <c r="A3" s="3" t="s">
        <v>5</v>
      </c>
      <c r="B3" s="3" t="s">
        <v>6</v>
      </c>
      <c r="C3" s="4" t="s">
        <v>7</v>
      </c>
      <c r="D3" s="4" t="s">
        <v>8</v>
      </c>
      <c r="E3" s="4" t="s">
        <v>9</v>
      </c>
      <c r="F3" s="4" t="s">
        <v>10</v>
      </c>
      <c r="G3" s="4" t="s">
        <v>7</v>
      </c>
      <c r="H3" s="4" t="s">
        <v>8</v>
      </c>
      <c r="I3" s="4" t="s">
        <v>10</v>
      </c>
      <c r="J3" s="4" t="s">
        <v>7</v>
      </c>
      <c r="K3" s="4" t="s">
        <v>8</v>
      </c>
      <c r="L3" s="4" t="s">
        <v>10</v>
      </c>
      <c r="M3" s="4" t="s">
        <v>11</v>
      </c>
      <c r="P3" s="4" t="s">
        <v>7</v>
      </c>
      <c r="Q3" s="4" t="s">
        <v>8</v>
      </c>
      <c r="R3" s="4" t="s">
        <v>9</v>
      </c>
      <c r="S3" s="4" t="s">
        <v>10</v>
      </c>
    </row>
    <row r="4" spans="1:20" x14ac:dyDescent="0.3">
      <c r="A4" s="5" t="s">
        <v>12</v>
      </c>
      <c r="B4" s="5" t="s">
        <v>13</v>
      </c>
      <c r="C4" s="6" t="s">
        <v>412</v>
      </c>
      <c r="D4" s="6" t="s">
        <v>413</v>
      </c>
      <c r="E4" s="6" t="s">
        <v>414</v>
      </c>
      <c r="F4" s="6" t="s">
        <v>415</v>
      </c>
      <c r="G4" s="7">
        <v>2.14</v>
      </c>
      <c r="H4" s="7">
        <v>9.56</v>
      </c>
      <c r="I4" s="7">
        <v>88.3</v>
      </c>
      <c r="J4" s="7">
        <v>0.06</v>
      </c>
      <c r="K4" s="7">
        <v>0.28999999999999998</v>
      </c>
      <c r="L4" s="7">
        <v>2.66</v>
      </c>
      <c r="M4" s="7" t="s">
        <v>14</v>
      </c>
      <c r="O4" t="s">
        <v>403</v>
      </c>
      <c r="P4">
        <f>SUM(C5:C30)</f>
        <v>438599</v>
      </c>
      <c r="Q4">
        <f>SUM(D5:D30)</f>
        <v>1856429</v>
      </c>
      <c r="R4">
        <f>SUM(E5:E30)</f>
        <v>2295028</v>
      </c>
      <c r="S4">
        <f>SUM(F5:F30)</f>
        <v>15683819</v>
      </c>
      <c r="T4">
        <f>S4+R4</f>
        <v>17978847</v>
      </c>
    </row>
    <row r="5" spans="1:20" x14ac:dyDescent="0.3">
      <c r="A5" s="5" t="s">
        <v>12</v>
      </c>
      <c r="B5" s="5" t="s">
        <v>15</v>
      </c>
      <c r="C5" s="12">
        <v>236527</v>
      </c>
      <c r="D5" s="12">
        <v>1054645</v>
      </c>
      <c r="E5" s="12">
        <v>1291172</v>
      </c>
      <c r="F5" s="12">
        <v>9744725</v>
      </c>
      <c r="G5" s="7">
        <v>4.2699999999999996</v>
      </c>
      <c r="H5" s="7">
        <v>14.13</v>
      </c>
      <c r="I5" s="7">
        <v>81.59</v>
      </c>
      <c r="J5" s="7">
        <v>0.12</v>
      </c>
      <c r="K5" s="7">
        <v>0.39</v>
      </c>
      <c r="L5" s="7">
        <v>2.2200000000000002</v>
      </c>
      <c r="M5" s="7" t="s">
        <v>16</v>
      </c>
      <c r="O5" t="s">
        <v>404</v>
      </c>
      <c r="P5">
        <f>SUM(C31:C51)</f>
        <v>105660</v>
      </c>
      <c r="Q5">
        <f>SUM(D31:D51)</f>
        <v>451353</v>
      </c>
      <c r="R5">
        <f>SUM(E31:E51)</f>
        <v>557011</v>
      </c>
      <c r="S5">
        <f>SUM(F31:F51)</f>
        <v>4470392</v>
      </c>
      <c r="T5">
        <f t="shared" ref="T5:T13" si="0">S5+R5</f>
        <v>5027403</v>
      </c>
    </row>
    <row r="6" spans="1:20" x14ac:dyDescent="0.3">
      <c r="A6" s="5" t="s">
        <v>12</v>
      </c>
      <c r="B6" s="5" t="s">
        <v>17</v>
      </c>
      <c r="C6" s="12">
        <v>86760</v>
      </c>
      <c r="D6" s="12">
        <v>286948</v>
      </c>
      <c r="E6" s="12">
        <v>373708</v>
      </c>
      <c r="F6" s="12">
        <v>1656732</v>
      </c>
      <c r="G6" s="7">
        <v>2.98</v>
      </c>
      <c r="H6" s="7">
        <v>10.27</v>
      </c>
      <c r="I6" s="7">
        <v>86.74</v>
      </c>
      <c r="J6" s="7">
        <v>0.11</v>
      </c>
      <c r="K6" s="7">
        <v>0.37</v>
      </c>
      <c r="L6" s="7">
        <v>3.1</v>
      </c>
      <c r="M6" s="7" t="s">
        <v>18</v>
      </c>
      <c r="O6" t="s">
        <v>405</v>
      </c>
      <c r="P6">
        <f>SUM(C52:C76)</f>
        <v>202143</v>
      </c>
      <c r="Q6">
        <f>SUM(D52:D76)</f>
        <v>405882</v>
      </c>
      <c r="R6">
        <f>SUM(E52:E76)</f>
        <v>608021</v>
      </c>
      <c r="S6">
        <f>SUM(F52:F76)</f>
        <v>1441618</v>
      </c>
      <c r="T6">
        <f t="shared" si="0"/>
        <v>2049639</v>
      </c>
    </row>
    <row r="7" spans="1:20" x14ac:dyDescent="0.3">
      <c r="A7" s="5" t="s">
        <v>12</v>
      </c>
      <c r="B7" s="5" t="s">
        <v>19</v>
      </c>
      <c r="C7" s="12">
        <v>27167</v>
      </c>
      <c r="D7" s="12">
        <v>93608</v>
      </c>
      <c r="E7" s="12">
        <v>120775</v>
      </c>
      <c r="F7" s="12">
        <v>790352</v>
      </c>
      <c r="G7" s="7">
        <v>1.99</v>
      </c>
      <c r="H7" s="7">
        <v>11.54</v>
      </c>
      <c r="I7" s="7">
        <v>86.47</v>
      </c>
      <c r="J7" s="7">
        <v>0.06</v>
      </c>
      <c r="K7" s="7">
        <v>0.32</v>
      </c>
      <c r="L7" s="7">
        <v>2.39</v>
      </c>
      <c r="M7" s="7" t="s">
        <v>20</v>
      </c>
      <c r="O7" t="s">
        <v>406</v>
      </c>
      <c r="P7">
        <f>SUM(C77:C107)</f>
        <v>374845</v>
      </c>
      <c r="Q7">
        <f>SUM(D77:D107)</f>
        <v>1253086</v>
      </c>
      <c r="R7">
        <f>SUM(E77:E107)</f>
        <v>1627928</v>
      </c>
      <c r="S7">
        <f>SUM(F77:F107)</f>
        <v>7303357</v>
      </c>
      <c r="T7">
        <f t="shared" si="0"/>
        <v>8931285</v>
      </c>
    </row>
    <row r="8" spans="1:20" x14ac:dyDescent="0.3">
      <c r="A8" s="5" t="s">
        <v>12</v>
      </c>
      <c r="B8" s="5" t="s">
        <v>21</v>
      </c>
      <c r="C8" s="12">
        <v>16485</v>
      </c>
      <c r="D8" s="12">
        <v>95380</v>
      </c>
      <c r="E8" s="12">
        <v>111864</v>
      </c>
      <c r="F8" s="12">
        <v>714750</v>
      </c>
      <c r="G8" s="7">
        <v>2.8</v>
      </c>
      <c r="H8" s="7">
        <v>11.8</v>
      </c>
      <c r="I8" s="7">
        <v>85.4</v>
      </c>
      <c r="J8" s="7">
        <v>0.09</v>
      </c>
      <c r="K8" s="7">
        <v>0.36</v>
      </c>
      <c r="L8" s="7">
        <v>2.62</v>
      </c>
      <c r="M8" s="7" t="s">
        <v>22</v>
      </c>
      <c r="O8" t="s">
        <v>407</v>
      </c>
      <c r="P8">
        <f>SUM(C108:C126)</f>
        <v>55625</v>
      </c>
      <c r="Q8">
        <f>SUM(D108:D126)</f>
        <v>217708</v>
      </c>
      <c r="R8">
        <f>SUM(E108:E126)</f>
        <v>273332</v>
      </c>
      <c r="S8">
        <f>SUM(F108:F126)</f>
        <v>1742354</v>
      </c>
      <c r="T8">
        <f t="shared" si="0"/>
        <v>2015686</v>
      </c>
    </row>
    <row r="9" spans="1:20" x14ac:dyDescent="0.3">
      <c r="A9" s="5" t="s">
        <v>12</v>
      </c>
      <c r="B9" s="5" t="s">
        <v>23</v>
      </c>
      <c r="C9" s="12">
        <v>14483</v>
      </c>
      <c r="D9" s="12">
        <v>61108</v>
      </c>
      <c r="E9" s="12">
        <v>75591</v>
      </c>
      <c r="F9" s="12">
        <v>442241</v>
      </c>
      <c r="G9" s="7">
        <v>4.2699999999999996</v>
      </c>
      <c r="H9" s="7">
        <v>12.28</v>
      </c>
      <c r="I9" s="7">
        <v>83.45</v>
      </c>
      <c r="J9" s="7">
        <v>0.19</v>
      </c>
      <c r="K9" s="7">
        <v>0.55000000000000004</v>
      </c>
      <c r="L9" s="7">
        <v>3.75</v>
      </c>
      <c r="M9" s="7" t="s">
        <v>24</v>
      </c>
      <c r="O9" t="s">
        <v>408</v>
      </c>
      <c r="P9">
        <f>SUM(C127:C128)</f>
        <v>352973</v>
      </c>
      <c r="Q9">
        <f>SUM(D127:D128)</f>
        <v>930550</v>
      </c>
      <c r="R9">
        <f>SUM(E127:E128)</f>
        <v>1283521</v>
      </c>
      <c r="S9">
        <f>SUM(F127:F128)</f>
        <v>5491585</v>
      </c>
      <c r="T9">
        <f t="shared" si="0"/>
        <v>6775106</v>
      </c>
    </row>
    <row r="10" spans="1:20" x14ac:dyDescent="0.3">
      <c r="A10" s="5" t="s">
        <v>12</v>
      </c>
      <c r="B10" s="5" t="s">
        <v>25</v>
      </c>
      <c r="C10" s="12">
        <v>11516</v>
      </c>
      <c r="D10" s="12">
        <v>33140</v>
      </c>
      <c r="E10" s="12">
        <v>44656</v>
      </c>
      <c r="F10" s="12">
        <v>225190</v>
      </c>
      <c r="G10" s="7">
        <v>3.43</v>
      </c>
      <c r="H10" s="7">
        <v>13.28</v>
      </c>
      <c r="I10" s="7">
        <v>83.28</v>
      </c>
      <c r="J10" s="7">
        <v>0.09</v>
      </c>
      <c r="K10" s="7">
        <v>0.35</v>
      </c>
      <c r="L10" s="7">
        <v>2.1800000000000002</v>
      </c>
      <c r="M10" s="7" t="s">
        <v>26</v>
      </c>
      <c r="O10" t="s">
        <v>409</v>
      </c>
      <c r="P10">
        <f>SUM(C129:C136)</f>
        <v>690487</v>
      </c>
      <c r="Q10">
        <f>SUM(D129:D136)</f>
        <v>2092176</v>
      </c>
      <c r="R10">
        <f>SUM(E129:E136)</f>
        <v>2782665</v>
      </c>
      <c r="S10">
        <f>SUM(F129:F136)</f>
        <v>10929792</v>
      </c>
      <c r="T10">
        <f t="shared" si="0"/>
        <v>13712457</v>
      </c>
    </row>
    <row r="11" spans="1:20" x14ac:dyDescent="0.3">
      <c r="A11" s="5" t="s">
        <v>12</v>
      </c>
      <c r="B11" s="5" t="s">
        <v>27</v>
      </c>
      <c r="C11" s="12">
        <v>8487</v>
      </c>
      <c r="D11" s="12">
        <v>32864</v>
      </c>
      <c r="E11" s="12">
        <v>41351</v>
      </c>
      <c r="F11" s="12">
        <v>206031</v>
      </c>
      <c r="G11" s="7">
        <v>1.83</v>
      </c>
      <c r="H11" s="7">
        <v>9.84</v>
      </c>
      <c r="I11" s="7">
        <v>88.33</v>
      </c>
      <c r="J11" s="7">
        <v>0.06</v>
      </c>
      <c r="K11" s="7">
        <v>0.3</v>
      </c>
      <c r="L11" s="7">
        <v>2.69</v>
      </c>
      <c r="M11" s="7" t="s">
        <v>28</v>
      </c>
      <c r="O11" t="s">
        <v>410</v>
      </c>
      <c r="P11">
        <f>SUM(C137:C160)</f>
        <v>448789</v>
      </c>
      <c r="Q11">
        <f>SUM(D137:D160)</f>
        <v>804414</v>
      </c>
      <c r="R11">
        <f>SUM(E137:E160)</f>
        <v>1253202</v>
      </c>
      <c r="S11">
        <f>SUM(F137:F160)</f>
        <v>2747190</v>
      </c>
      <c r="T11">
        <f t="shared" si="0"/>
        <v>4000392</v>
      </c>
    </row>
    <row r="12" spans="1:20" x14ac:dyDescent="0.3">
      <c r="A12" s="5" t="s">
        <v>12</v>
      </c>
      <c r="B12" s="5" t="s">
        <v>29</v>
      </c>
      <c r="C12" s="12">
        <v>6989</v>
      </c>
      <c r="D12" s="12">
        <v>37641</v>
      </c>
      <c r="E12" s="12">
        <v>44630</v>
      </c>
      <c r="F12" s="12">
        <v>337733</v>
      </c>
      <c r="G12" s="7">
        <v>0.9</v>
      </c>
      <c r="H12" s="7">
        <v>6.48</v>
      </c>
      <c r="I12" s="7">
        <v>92.62</v>
      </c>
      <c r="J12" s="7">
        <v>0.03</v>
      </c>
      <c r="K12" s="7">
        <v>0.18</v>
      </c>
      <c r="L12" s="7">
        <v>2.63</v>
      </c>
      <c r="M12" s="7" t="s">
        <v>30</v>
      </c>
      <c r="O12" t="s">
        <v>411</v>
      </c>
      <c r="P12">
        <f>SUM(C161:C188)</f>
        <v>322293</v>
      </c>
      <c r="Q12">
        <f>SUM(D161:D188)</f>
        <v>993058</v>
      </c>
      <c r="R12">
        <f>SUM(E161:E188)</f>
        <v>1315354</v>
      </c>
      <c r="S12">
        <f>SUM(F161:F188)</f>
        <v>7642170</v>
      </c>
      <c r="T12">
        <f t="shared" si="0"/>
        <v>8957524</v>
      </c>
    </row>
    <row r="13" spans="1:20" x14ac:dyDescent="0.3">
      <c r="A13" s="5" t="s">
        <v>12</v>
      </c>
      <c r="B13" s="5" t="s">
        <v>31</v>
      </c>
      <c r="C13" s="12">
        <v>6721</v>
      </c>
      <c r="D13" s="12">
        <v>48424</v>
      </c>
      <c r="E13" s="12">
        <v>55145</v>
      </c>
      <c r="F13" s="12">
        <v>692371</v>
      </c>
      <c r="G13" s="7">
        <v>1.33</v>
      </c>
      <c r="H13" s="7">
        <v>8.7799999999999994</v>
      </c>
      <c r="I13" s="7">
        <v>89.89</v>
      </c>
      <c r="J13" s="7">
        <v>0.04</v>
      </c>
      <c r="K13" s="7">
        <v>0.24</v>
      </c>
      <c r="L13" s="7">
        <v>2.4700000000000002</v>
      </c>
      <c r="M13" s="7" t="s">
        <v>32</v>
      </c>
      <c r="O13" t="s">
        <v>402</v>
      </c>
      <c r="P13">
        <f>SUM(P4:P12)</f>
        <v>2991414</v>
      </c>
      <c r="Q13">
        <f t="shared" ref="Q13:S13" si="1">SUM(Q4:Q12)</f>
        <v>9004656</v>
      </c>
      <c r="R13">
        <f>SUM(R4:R12)</f>
        <v>11996062</v>
      </c>
      <c r="S13">
        <f t="shared" si="1"/>
        <v>57452277</v>
      </c>
      <c r="T13">
        <f t="shared" si="0"/>
        <v>69448339</v>
      </c>
    </row>
    <row r="14" spans="1:20" x14ac:dyDescent="0.3">
      <c r="A14" s="5" t="s">
        <v>12</v>
      </c>
      <c r="B14" s="5" t="s">
        <v>33</v>
      </c>
      <c r="C14" s="12">
        <v>5339</v>
      </c>
      <c r="D14" s="12">
        <v>35275</v>
      </c>
      <c r="E14" s="12">
        <v>40614</v>
      </c>
      <c r="F14" s="12">
        <v>361085</v>
      </c>
      <c r="G14" s="7">
        <v>2.76</v>
      </c>
      <c r="H14" s="7">
        <v>11.92</v>
      </c>
      <c r="I14" s="7">
        <v>85.32</v>
      </c>
      <c r="J14" s="7">
        <v>0.08</v>
      </c>
      <c r="K14" s="7">
        <v>0.34</v>
      </c>
      <c r="L14" s="7">
        <v>2.4500000000000002</v>
      </c>
      <c r="M14" s="7" t="s">
        <v>34</v>
      </c>
    </row>
    <row r="15" spans="1:20" x14ac:dyDescent="0.3">
      <c r="A15" s="5" t="s">
        <v>12</v>
      </c>
      <c r="B15" s="5" t="s">
        <v>35</v>
      </c>
      <c r="C15" s="12">
        <v>5244</v>
      </c>
      <c r="D15" s="12">
        <v>22641</v>
      </c>
      <c r="E15" s="12">
        <v>27886</v>
      </c>
      <c r="F15" s="12">
        <v>162040</v>
      </c>
      <c r="G15" s="7">
        <v>2.5299999999999998</v>
      </c>
      <c r="H15" s="7">
        <v>13</v>
      </c>
      <c r="I15" s="7">
        <v>84.47</v>
      </c>
      <c r="J15" s="7">
        <v>0.08</v>
      </c>
      <c r="K15" s="7">
        <v>0.41</v>
      </c>
      <c r="L15" s="7">
        <v>2.69</v>
      </c>
      <c r="M15" s="7" t="s">
        <v>36</v>
      </c>
    </row>
    <row r="16" spans="1:20" x14ac:dyDescent="0.3">
      <c r="A16" s="5" t="s">
        <v>12</v>
      </c>
      <c r="B16" s="5" t="s">
        <v>37</v>
      </c>
      <c r="C16" s="12">
        <v>3606</v>
      </c>
      <c r="D16" s="12">
        <v>18500</v>
      </c>
      <c r="E16" s="12">
        <v>22106</v>
      </c>
      <c r="F16" s="12">
        <v>120240</v>
      </c>
      <c r="G16" s="7">
        <v>5.05</v>
      </c>
      <c r="H16" s="7">
        <v>16.61</v>
      </c>
      <c r="I16" s="7">
        <v>78.34</v>
      </c>
      <c r="J16" s="7">
        <v>0.14000000000000001</v>
      </c>
      <c r="K16" s="7">
        <v>0.46</v>
      </c>
      <c r="L16" s="7">
        <v>2.17</v>
      </c>
      <c r="M16" s="7" t="s">
        <v>34</v>
      </c>
      <c r="O16" t="s">
        <v>403</v>
      </c>
      <c r="P16" s="10">
        <f>P4/T4</f>
        <v>2.4395279630556953E-2</v>
      </c>
      <c r="Q16" s="10">
        <f>Q4/T4</f>
        <v>0.10325628779198132</v>
      </c>
      <c r="R16" s="10">
        <f>R4/T4</f>
        <v>0.12765156742253828</v>
      </c>
      <c r="S16" s="10">
        <f>S4/T4</f>
        <v>0.87234843257746175</v>
      </c>
    </row>
    <row r="17" spans="1:20" x14ac:dyDescent="0.3">
      <c r="A17" s="5" t="s">
        <v>12</v>
      </c>
      <c r="B17" s="5" t="s">
        <v>38</v>
      </c>
      <c r="C17" s="12">
        <v>3403</v>
      </c>
      <c r="D17" s="12">
        <v>11182</v>
      </c>
      <c r="E17" s="12">
        <v>14585</v>
      </c>
      <c r="F17" s="12">
        <v>52745</v>
      </c>
      <c r="G17" s="7">
        <v>4.74</v>
      </c>
      <c r="H17" s="7">
        <v>14.1</v>
      </c>
      <c r="I17" s="7">
        <v>81.16</v>
      </c>
      <c r="J17" s="7">
        <v>0.22</v>
      </c>
      <c r="K17" s="7">
        <v>0.65</v>
      </c>
      <c r="L17" s="7">
        <v>3.76</v>
      </c>
      <c r="M17" s="7" t="s">
        <v>34</v>
      </c>
      <c r="O17" t="s">
        <v>404</v>
      </c>
      <c r="P17" s="10">
        <f t="shared" ref="P17:P25" si="2">P5/T5</f>
        <v>2.1016815242382598E-2</v>
      </c>
      <c r="Q17" s="10">
        <f t="shared" ref="Q17:Q25" si="3">Q5/T5</f>
        <v>8.9778559626113127E-2</v>
      </c>
      <c r="R17" s="10">
        <f t="shared" ref="R17:R25" si="4">R5/T5</f>
        <v>0.11079497704878642</v>
      </c>
      <c r="S17" s="10">
        <f t="shared" ref="S17:S25" si="5">S5/T5</f>
        <v>0.88920502295121362</v>
      </c>
    </row>
    <row r="18" spans="1:20" x14ac:dyDescent="0.3">
      <c r="A18" s="5" t="s">
        <v>12</v>
      </c>
      <c r="B18" s="5" t="s">
        <v>39</v>
      </c>
      <c r="C18" s="12">
        <v>2387</v>
      </c>
      <c r="D18" s="12">
        <v>7100</v>
      </c>
      <c r="E18" s="12">
        <v>9487</v>
      </c>
      <c r="F18" s="12">
        <v>40879</v>
      </c>
      <c r="G18" s="7">
        <v>2.0699999999999998</v>
      </c>
      <c r="H18" s="7">
        <v>11.75</v>
      </c>
      <c r="I18" s="7">
        <v>86.18</v>
      </c>
      <c r="J18" s="7">
        <v>0.06</v>
      </c>
      <c r="K18" s="7">
        <v>0.33</v>
      </c>
      <c r="L18" s="7">
        <v>2.39</v>
      </c>
      <c r="M18" s="7" t="s">
        <v>40</v>
      </c>
      <c r="O18" t="s">
        <v>405</v>
      </c>
      <c r="P18" s="10">
        <f t="shared" si="2"/>
        <v>9.8623708857998899E-2</v>
      </c>
      <c r="Q18" s="10">
        <f t="shared" si="3"/>
        <v>0.1980260914239044</v>
      </c>
      <c r="R18" s="10">
        <f t="shared" si="4"/>
        <v>0.29664784871872557</v>
      </c>
      <c r="S18" s="10">
        <f t="shared" si="5"/>
        <v>0.70335215128127437</v>
      </c>
    </row>
    <row r="19" spans="1:20" x14ac:dyDescent="0.3">
      <c r="A19" s="5" t="s">
        <v>12</v>
      </c>
      <c r="B19" s="5" t="s">
        <v>41</v>
      </c>
      <c r="C19" s="12">
        <v>1161</v>
      </c>
      <c r="D19" s="12">
        <v>6587</v>
      </c>
      <c r="E19" s="12">
        <v>7748</v>
      </c>
      <c r="F19" s="12">
        <v>48316</v>
      </c>
      <c r="G19" s="7">
        <v>2.4</v>
      </c>
      <c r="H19" s="7">
        <v>10.32</v>
      </c>
      <c r="I19" s="7">
        <v>87.28</v>
      </c>
      <c r="J19" s="7">
        <v>7.0000000000000007E-2</v>
      </c>
      <c r="K19" s="7">
        <v>0.28999999999999998</v>
      </c>
      <c r="L19" s="7">
        <v>2.48</v>
      </c>
      <c r="M19" s="7" t="s">
        <v>42</v>
      </c>
      <c r="O19" t="s">
        <v>406</v>
      </c>
      <c r="P19" s="10">
        <f t="shared" si="2"/>
        <v>4.1969884512698903E-2</v>
      </c>
      <c r="Q19" s="10">
        <f t="shared" si="3"/>
        <v>0.14030299111494035</v>
      </c>
      <c r="R19" s="10">
        <f t="shared" si="4"/>
        <v>0.18227253972972535</v>
      </c>
      <c r="S19" s="10">
        <f t="shared" si="5"/>
        <v>0.81772746027027465</v>
      </c>
    </row>
    <row r="20" spans="1:20" x14ac:dyDescent="0.3">
      <c r="A20" s="5" t="s">
        <v>12</v>
      </c>
      <c r="B20" s="5" t="s">
        <v>43</v>
      </c>
      <c r="C20" s="12">
        <v>586</v>
      </c>
      <c r="D20" s="12">
        <v>2520</v>
      </c>
      <c r="E20" s="12">
        <v>3106</v>
      </c>
      <c r="F20" s="12">
        <v>21318</v>
      </c>
      <c r="G20" s="7">
        <v>1.08</v>
      </c>
      <c r="H20" s="7">
        <v>8.9</v>
      </c>
      <c r="I20" s="7">
        <v>90.02</v>
      </c>
      <c r="J20" s="7">
        <v>0.03</v>
      </c>
      <c r="K20" s="7">
        <v>0.27</v>
      </c>
      <c r="L20" s="7">
        <v>2.69</v>
      </c>
      <c r="M20" s="7" t="s">
        <v>16</v>
      </c>
      <c r="O20" t="s">
        <v>407</v>
      </c>
      <c r="P20" s="10">
        <f t="shared" si="2"/>
        <v>2.759606406950289E-2</v>
      </c>
      <c r="Q20" s="10">
        <f t="shared" si="3"/>
        <v>0.10800690186864423</v>
      </c>
      <c r="R20" s="10">
        <f t="shared" si="4"/>
        <v>0.13560246982913013</v>
      </c>
      <c r="S20" s="10">
        <f t="shared" si="5"/>
        <v>0.86439753017086984</v>
      </c>
    </row>
    <row r="21" spans="1:20" x14ac:dyDescent="0.3">
      <c r="A21" s="5" t="s">
        <v>12</v>
      </c>
      <c r="B21" s="5" t="s">
        <v>44</v>
      </c>
      <c r="C21" s="12">
        <v>495</v>
      </c>
      <c r="D21" s="12">
        <v>4096</v>
      </c>
      <c r="E21" s="12">
        <v>4591</v>
      </c>
      <c r="F21" s="12">
        <v>41409</v>
      </c>
      <c r="G21" s="7">
        <v>3.39</v>
      </c>
      <c r="H21" s="7">
        <v>15.46</v>
      </c>
      <c r="I21" s="7">
        <v>81.150000000000006</v>
      </c>
      <c r="J21" s="7">
        <v>0.1</v>
      </c>
      <c r="K21" s="7">
        <v>0.44</v>
      </c>
      <c r="L21" s="7">
        <v>2.3199999999999998</v>
      </c>
      <c r="M21" s="7" t="s">
        <v>34</v>
      </c>
      <c r="O21" t="s">
        <v>408</v>
      </c>
      <c r="P21" s="10">
        <f t="shared" si="2"/>
        <v>5.2098520672591693E-2</v>
      </c>
      <c r="Q21" s="10">
        <f t="shared" si="3"/>
        <v>0.13734840458584707</v>
      </c>
      <c r="R21" s="10">
        <f t="shared" si="4"/>
        <v>0.18944663006010534</v>
      </c>
      <c r="S21" s="10">
        <f t="shared" si="5"/>
        <v>0.81055336993989469</v>
      </c>
    </row>
    <row r="22" spans="1:20" x14ac:dyDescent="0.3">
      <c r="A22" s="5" t="s">
        <v>12</v>
      </c>
      <c r="B22" s="5" t="s">
        <v>45</v>
      </c>
      <c r="C22" s="12">
        <v>332</v>
      </c>
      <c r="D22" s="12">
        <v>1515</v>
      </c>
      <c r="E22" s="12">
        <v>1848</v>
      </c>
      <c r="F22" s="12">
        <v>7955</v>
      </c>
      <c r="G22" s="7">
        <v>4.6100000000000003</v>
      </c>
      <c r="H22" s="7">
        <v>16.78</v>
      </c>
      <c r="I22" s="7">
        <v>78.61</v>
      </c>
      <c r="J22" s="7">
        <v>0.14000000000000001</v>
      </c>
      <c r="K22" s="7">
        <v>0.51</v>
      </c>
      <c r="L22" s="7">
        <v>2.39</v>
      </c>
      <c r="M22" s="7" t="s">
        <v>34</v>
      </c>
      <c r="O22" t="s">
        <v>409</v>
      </c>
      <c r="P22" s="10">
        <f t="shared" si="2"/>
        <v>5.0354724904515653E-2</v>
      </c>
      <c r="Q22" s="10">
        <f t="shared" si="3"/>
        <v>0.1525748449019749</v>
      </c>
      <c r="R22" s="10">
        <f t="shared" si="4"/>
        <v>0.20292971565927245</v>
      </c>
      <c r="S22" s="10">
        <f t="shared" si="5"/>
        <v>0.79707028434072758</v>
      </c>
    </row>
    <row r="23" spans="1:20" x14ac:dyDescent="0.3">
      <c r="A23" s="5" t="s">
        <v>12</v>
      </c>
      <c r="B23" s="5" t="s">
        <v>46</v>
      </c>
      <c r="C23" s="12">
        <v>242</v>
      </c>
      <c r="D23" s="12">
        <v>882</v>
      </c>
      <c r="E23" s="12">
        <v>1124</v>
      </c>
      <c r="F23" s="12">
        <v>4131</v>
      </c>
      <c r="G23" s="7">
        <v>3.32</v>
      </c>
      <c r="H23" s="7">
        <v>12.89</v>
      </c>
      <c r="I23" s="7">
        <v>83.78</v>
      </c>
      <c r="J23" s="7">
        <v>0.1</v>
      </c>
      <c r="K23" s="7">
        <v>0.37</v>
      </c>
      <c r="L23" s="7">
        <v>2.4</v>
      </c>
      <c r="M23" s="7" t="s">
        <v>34</v>
      </c>
      <c r="O23" t="s">
        <v>410</v>
      </c>
      <c r="P23" s="10">
        <f t="shared" si="2"/>
        <v>0.1121862557469368</v>
      </c>
      <c r="Q23" s="10">
        <f t="shared" si="3"/>
        <v>0.20108379378820876</v>
      </c>
      <c r="R23" s="10">
        <f t="shared" si="4"/>
        <v>0.31326979955964318</v>
      </c>
      <c r="S23" s="10">
        <f t="shared" si="5"/>
        <v>0.68673020044035682</v>
      </c>
    </row>
    <row r="24" spans="1:20" x14ac:dyDescent="0.3">
      <c r="A24" s="5" t="s">
        <v>12</v>
      </c>
      <c r="B24" s="5" t="s">
        <v>47</v>
      </c>
      <c r="C24" s="12">
        <v>227</v>
      </c>
      <c r="D24" s="12">
        <v>881</v>
      </c>
      <c r="E24" s="12">
        <v>1108</v>
      </c>
      <c r="F24" s="12">
        <v>5723</v>
      </c>
      <c r="G24" s="7">
        <v>3.07</v>
      </c>
      <c r="H24" s="7">
        <v>11.93</v>
      </c>
      <c r="I24" s="7">
        <v>85</v>
      </c>
      <c r="J24" s="7">
        <v>0.08</v>
      </c>
      <c r="K24" s="7">
        <v>0.31</v>
      </c>
      <c r="L24" s="7">
        <v>2.19</v>
      </c>
      <c r="M24" s="7" t="s">
        <v>34</v>
      </c>
      <c r="O24" t="s">
        <v>411</v>
      </c>
      <c r="P24" s="10">
        <f t="shared" si="2"/>
        <v>3.5980143620045001E-2</v>
      </c>
      <c r="Q24" s="10">
        <f t="shared" si="3"/>
        <v>0.11086300187417862</v>
      </c>
      <c r="R24" s="10">
        <f t="shared" si="4"/>
        <v>0.14684348040820208</v>
      </c>
      <c r="S24" s="10">
        <f t="shared" si="5"/>
        <v>0.85315651959179795</v>
      </c>
    </row>
    <row r="25" spans="1:20" x14ac:dyDescent="0.3">
      <c r="A25" s="5" t="s">
        <v>12</v>
      </c>
      <c r="B25" s="5" t="s">
        <v>48</v>
      </c>
      <c r="C25" s="12">
        <v>103</v>
      </c>
      <c r="D25" s="12">
        <v>400</v>
      </c>
      <c r="E25" s="12">
        <v>504</v>
      </c>
      <c r="F25" s="12">
        <v>2853</v>
      </c>
      <c r="G25" s="7">
        <v>4.37</v>
      </c>
      <c r="H25" s="7">
        <v>15.4</v>
      </c>
      <c r="I25" s="7">
        <v>80.22</v>
      </c>
      <c r="J25" s="7">
        <v>0.13</v>
      </c>
      <c r="K25" s="7">
        <v>0.47</v>
      </c>
      <c r="L25" s="7">
        <v>2.4300000000000002</v>
      </c>
      <c r="M25" s="7" t="s">
        <v>34</v>
      </c>
      <c r="O25" t="s">
        <v>402</v>
      </c>
      <c r="P25" s="10">
        <f t="shared" si="2"/>
        <v>4.3073945944193136E-2</v>
      </c>
      <c r="Q25" s="10">
        <f t="shared" si="3"/>
        <v>0.12965977487236952</v>
      </c>
      <c r="R25" s="10">
        <f t="shared" si="4"/>
        <v>0.1727336056230229</v>
      </c>
      <c r="S25" s="10">
        <f t="shared" si="5"/>
        <v>0.82726639437697713</v>
      </c>
    </row>
    <row r="26" spans="1:20" x14ac:dyDescent="0.3">
      <c r="A26" s="5" t="s">
        <v>12</v>
      </c>
      <c r="B26" s="5" t="s">
        <v>49</v>
      </c>
      <c r="C26" s="12">
        <v>102</v>
      </c>
      <c r="D26" s="12">
        <v>361</v>
      </c>
      <c r="E26" s="12">
        <v>463</v>
      </c>
      <c r="F26" s="12">
        <v>1879</v>
      </c>
      <c r="G26" s="7">
        <v>5.9</v>
      </c>
      <c r="H26" s="7">
        <v>17.239999999999998</v>
      </c>
      <c r="I26" s="7">
        <v>76.86</v>
      </c>
      <c r="J26" s="7">
        <v>0.18</v>
      </c>
      <c r="K26" s="7">
        <v>0.53</v>
      </c>
      <c r="L26" s="7">
        <v>2.38</v>
      </c>
      <c r="M26" s="7" t="s">
        <v>50</v>
      </c>
    </row>
    <row r="27" spans="1:20" x14ac:dyDescent="0.3">
      <c r="A27" s="5" t="s">
        <v>12</v>
      </c>
      <c r="B27" s="5" t="s">
        <v>51</v>
      </c>
      <c r="C27" s="12">
        <v>91</v>
      </c>
      <c r="D27" s="12">
        <v>265</v>
      </c>
      <c r="E27" s="12">
        <v>356</v>
      </c>
      <c r="F27" s="12">
        <v>1183</v>
      </c>
      <c r="G27" s="7">
        <v>6.88</v>
      </c>
      <c r="H27" s="7">
        <v>19.88</v>
      </c>
      <c r="I27" s="7">
        <v>73.23</v>
      </c>
      <c r="J27" s="7">
        <v>0.21</v>
      </c>
      <c r="K27" s="7">
        <v>0.61</v>
      </c>
      <c r="L27" s="7">
        <v>2.23</v>
      </c>
      <c r="M27" s="7" t="s">
        <v>34</v>
      </c>
    </row>
    <row r="28" spans="1:20" x14ac:dyDescent="0.3">
      <c r="A28" s="5" t="s">
        <v>12</v>
      </c>
      <c r="B28" s="5" t="s">
        <v>52</v>
      </c>
      <c r="C28" s="12">
        <v>55</v>
      </c>
      <c r="D28" s="12">
        <v>158</v>
      </c>
      <c r="E28" s="12">
        <v>212</v>
      </c>
      <c r="F28" s="12">
        <v>580</v>
      </c>
      <c r="G28" s="7">
        <v>5.31</v>
      </c>
      <c r="H28" s="7">
        <v>17.8</v>
      </c>
      <c r="I28" s="7">
        <v>76.89</v>
      </c>
      <c r="J28" s="7">
        <v>0.15</v>
      </c>
      <c r="K28" s="7">
        <v>0.49</v>
      </c>
      <c r="L28" s="7">
        <v>2.12</v>
      </c>
      <c r="M28" s="7" t="s">
        <v>34</v>
      </c>
      <c r="O28" t="s">
        <v>403</v>
      </c>
      <c r="P28" s="11">
        <f>MROUND(P4,1000)</f>
        <v>439000</v>
      </c>
      <c r="Q28" s="11">
        <f t="shared" ref="Q28:T28" si="6">MROUND(Q4,1000)</f>
        <v>1856000</v>
      </c>
      <c r="R28" s="11">
        <f t="shared" si="6"/>
        <v>2295000</v>
      </c>
      <c r="S28" s="11">
        <f t="shared" si="6"/>
        <v>15684000</v>
      </c>
      <c r="T28" s="11">
        <f t="shared" si="6"/>
        <v>17979000</v>
      </c>
    </row>
    <row r="29" spans="1:20" x14ac:dyDescent="0.3">
      <c r="A29" s="5" t="s">
        <v>12</v>
      </c>
      <c r="B29" s="5" t="s">
        <v>53</v>
      </c>
      <c r="C29" s="12">
        <v>47</v>
      </c>
      <c r="D29" s="12">
        <v>156</v>
      </c>
      <c r="E29" s="12">
        <v>202</v>
      </c>
      <c r="F29" s="12">
        <v>674</v>
      </c>
      <c r="G29" s="7">
        <v>4.95</v>
      </c>
      <c r="H29" s="7">
        <v>17.29</v>
      </c>
      <c r="I29" s="7">
        <v>77.760000000000005</v>
      </c>
      <c r="J29" s="7">
        <v>0.15</v>
      </c>
      <c r="K29" s="7">
        <v>0.52</v>
      </c>
      <c r="L29" s="7">
        <v>2.3199999999999998</v>
      </c>
      <c r="M29" s="7" t="s">
        <v>34</v>
      </c>
      <c r="O29" t="s">
        <v>404</v>
      </c>
      <c r="P29" s="11">
        <f t="shared" ref="P29:T37" si="7">MROUND(P5,1000)</f>
        <v>106000</v>
      </c>
      <c r="Q29" s="11">
        <f t="shared" si="7"/>
        <v>451000</v>
      </c>
      <c r="R29" s="11">
        <f t="shared" si="7"/>
        <v>557000</v>
      </c>
      <c r="S29" s="11">
        <f t="shared" si="7"/>
        <v>4470000</v>
      </c>
      <c r="T29" s="11">
        <f t="shared" si="7"/>
        <v>5027000</v>
      </c>
    </row>
    <row r="30" spans="1:20" x14ac:dyDescent="0.3">
      <c r="A30" s="5" t="s">
        <v>54</v>
      </c>
      <c r="B30" s="5" t="s">
        <v>55</v>
      </c>
      <c r="C30" s="12">
        <v>44</v>
      </c>
      <c r="D30" s="12">
        <v>152</v>
      </c>
      <c r="E30" s="12">
        <v>196</v>
      </c>
      <c r="F30" s="12">
        <v>684</v>
      </c>
      <c r="G30" s="7">
        <v>2.5299999999999998</v>
      </c>
      <c r="H30" s="7">
        <v>8.17</v>
      </c>
      <c r="I30" s="7">
        <v>89.3</v>
      </c>
      <c r="J30" s="7">
        <v>0.12</v>
      </c>
      <c r="K30" s="7">
        <v>0.4</v>
      </c>
      <c r="L30" s="7">
        <v>4.38</v>
      </c>
      <c r="M30" s="7" t="s">
        <v>34</v>
      </c>
      <c r="O30" t="s">
        <v>405</v>
      </c>
      <c r="P30" s="11">
        <f t="shared" si="7"/>
        <v>202000</v>
      </c>
      <c r="Q30" s="11">
        <f t="shared" si="7"/>
        <v>406000</v>
      </c>
      <c r="R30" s="11">
        <f t="shared" si="7"/>
        <v>608000</v>
      </c>
      <c r="S30" s="11">
        <f t="shared" si="7"/>
        <v>1442000</v>
      </c>
      <c r="T30" s="11">
        <f t="shared" si="7"/>
        <v>2050000</v>
      </c>
    </row>
    <row r="31" spans="1:20" x14ac:dyDescent="0.3">
      <c r="A31" s="5" t="s">
        <v>54</v>
      </c>
      <c r="B31" s="5" t="s">
        <v>56</v>
      </c>
      <c r="C31" s="12">
        <v>41665</v>
      </c>
      <c r="D31" s="12">
        <v>134359</v>
      </c>
      <c r="E31" s="12">
        <v>176023</v>
      </c>
      <c r="F31" s="12">
        <v>1468594</v>
      </c>
      <c r="G31" s="7">
        <v>1.55</v>
      </c>
      <c r="H31" s="7">
        <v>9.4600000000000009</v>
      </c>
      <c r="I31" s="7">
        <v>88.99</v>
      </c>
      <c r="J31" s="7">
        <v>7.0000000000000007E-2</v>
      </c>
      <c r="K31" s="7">
        <v>0.45</v>
      </c>
      <c r="L31" s="7">
        <v>4.25</v>
      </c>
      <c r="M31" s="7" t="s">
        <v>34</v>
      </c>
      <c r="O31" t="s">
        <v>406</v>
      </c>
      <c r="P31" s="11">
        <f t="shared" si="7"/>
        <v>375000</v>
      </c>
      <c r="Q31" s="11">
        <f t="shared" si="7"/>
        <v>1253000</v>
      </c>
      <c r="R31" s="11">
        <f t="shared" si="7"/>
        <v>1628000</v>
      </c>
      <c r="S31" s="11">
        <f t="shared" si="7"/>
        <v>7303000</v>
      </c>
      <c r="T31" s="11">
        <f t="shared" si="7"/>
        <v>8931000</v>
      </c>
    </row>
    <row r="32" spans="1:20" x14ac:dyDescent="0.3">
      <c r="A32" s="5" t="s">
        <v>54</v>
      </c>
      <c r="B32" s="5" t="s">
        <v>57</v>
      </c>
      <c r="C32" s="12">
        <v>16560</v>
      </c>
      <c r="D32" s="12">
        <v>101277</v>
      </c>
      <c r="E32" s="12">
        <v>117837</v>
      </c>
      <c r="F32" s="12">
        <v>952717</v>
      </c>
      <c r="G32" s="7">
        <v>1.93</v>
      </c>
      <c r="H32" s="7">
        <v>8.11</v>
      </c>
      <c r="I32" s="7">
        <v>89.96</v>
      </c>
      <c r="J32" s="7">
        <v>0.1</v>
      </c>
      <c r="K32" s="7">
        <v>0.4</v>
      </c>
      <c r="L32" s="7">
        <v>4.46</v>
      </c>
      <c r="M32" s="7" t="s">
        <v>58</v>
      </c>
      <c r="O32" t="s">
        <v>407</v>
      </c>
      <c r="P32" s="11">
        <f t="shared" si="7"/>
        <v>56000</v>
      </c>
      <c r="Q32" s="11">
        <f t="shared" si="7"/>
        <v>218000</v>
      </c>
      <c r="R32" s="11">
        <f t="shared" si="7"/>
        <v>273000</v>
      </c>
      <c r="S32" s="11">
        <f t="shared" si="7"/>
        <v>1742000</v>
      </c>
      <c r="T32" s="11">
        <f t="shared" si="7"/>
        <v>2016000</v>
      </c>
    </row>
    <row r="33" spans="1:20" x14ac:dyDescent="0.3">
      <c r="A33" s="5" t="s">
        <v>54</v>
      </c>
      <c r="B33" s="5" t="s">
        <v>59</v>
      </c>
      <c r="C33" s="12">
        <v>9799</v>
      </c>
      <c r="D33" s="12">
        <v>41156</v>
      </c>
      <c r="E33" s="12">
        <v>50954</v>
      </c>
      <c r="F33" s="12">
        <v>456432</v>
      </c>
      <c r="G33" s="7">
        <v>2.42</v>
      </c>
      <c r="H33" s="7">
        <v>9.44</v>
      </c>
      <c r="I33" s="7">
        <v>88.14</v>
      </c>
      <c r="J33" s="7">
        <v>0.17</v>
      </c>
      <c r="K33" s="7">
        <v>0.66</v>
      </c>
      <c r="L33" s="7">
        <v>6.17</v>
      </c>
      <c r="M33" s="7" t="s">
        <v>60</v>
      </c>
      <c r="O33" t="s">
        <v>408</v>
      </c>
      <c r="P33" s="11">
        <f t="shared" si="7"/>
        <v>353000</v>
      </c>
      <c r="Q33" s="11">
        <f t="shared" si="7"/>
        <v>931000</v>
      </c>
      <c r="R33" s="11">
        <f t="shared" si="7"/>
        <v>1284000</v>
      </c>
      <c r="S33" s="11">
        <f t="shared" si="7"/>
        <v>5492000</v>
      </c>
      <c r="T33" s="11">
        <f t="shared" si="7"/>
        <v>6775000</v>
      </c>
    </row>
    <row r="34" spans="1:20" x14ac:dyDescent="0.3">
      <c r="A34" s="5" t="s">
        <v>54</v>
      </c>
      <c r="B34" s="5" t="s">
        <v>61</v>
      </c>
      <c r="C34" s="12">
        <v>7494</v>
      </c>
      <c r="D34" s="12">
        <v>29271</v>
      </c>
      <c r="E34" s="12">
        <v>36765</v>
      </c>
      <c r="F34" s="12">
        <v>273235</v>
      </c>
      <c r="G34" s="7">
        <v>2.2799999999999998</v>
      </c>
      <c r="H34" s="7">
        <v>11.47</v>
      </c>
      <c r="I34" s="7">
        <v>86.24</v>
      </c>
      <c r="J34" s="7">
        <v>0.08</v>
      </c>
      <c r="K34" s="7">
        <v>0.38</v>
      </c>
      <c r="L34" s="7">
        <v>2.84</v>
      </c>
      <c r="M34" s="7" t="s">
        <v>62</v>
      </c>
      <c r="O34" t="s">
        <v>409</v>
      </c>
      <c r="P34" s="11">
        <f t="shared" si="7"/>
        <v>690000</v>
      </c>
      <c r="Q34" s="11">
        <f t="shared" si="7"/>
        <v>2092000</v>
      </c>
      <c r="R34" s="11">
        <f t="shared" si="7"/>
        <v>2783000</v>
      </c>
      <c r="S34" s="11">
        <f t="shared" si="7"/>
        <v>10930000</v>
      </c>
      <c r="T34" s="11">
        <f t="shared" si="7"/>
        <v>13712000</v>
      </c>
    </row>
    <row r="35" spans="1:20" x14ac:dyDescent="0.3">
      <c r="A35" s="5" t="s">
        <v>54</v>
      </c>
      <c r="B35" s="5" t="s">
        <v>63</v>
      </c>
      <c r="C35" s="12">
        <v>6882</v>
      </c>
      <c r="D35" s="12">
        <v>34616</v>
      </c>
      <c r="E35" s="12">
        <v>41498</v>
      </c>
      <c r="F35" s="12">
        <v>260176</v>
      </c>
      <c r="G35" s="7">
        <v>3.31</v>
      </c>
      <c r="H35" s="7">
        <v>8.7899999999999991</v>
      </c>
      <c r="I35" s="7">
        <v>87.9</v>
      </c>
      <c r="J35" s="7">
        <v>0.24</v>
      </c>
      <c r="K35" s="7">
        <v>0.64</v>
      </c>
      <c r="L35" s="7">
        <v>6.41</v>
      </c>
      <c r="M35" s="7" t="s">
        <v>64</v>
      </c>
      <c r="O35" t="s">
        <v>410</v>
      </c>
      <c r="P35" s="11">
        <f t="shared" si="7"/>
        <v>449000</v>
      </c>
      <c r="Q35" s="11">
        <f t="shared" si="7"/>
        <v>804000</v>
      </c>
      <c r="R35" s="11">
        <f t="shared" si="7"/>
        <v>1253000</v>
      </c>
      <c r="S35" s="11">
        <f t="shared" si="7"/>
        <v>2747000</v>
      </c>
      <c r="T35" s="11">
        <f t="shared" si="7"/>
        <v>4000000</v>
      </c>
    </row>
    <row r="36" spans="1:20" x14ac:dyDescent="0.3">
      <c r="A36" s="5" t="s">
        <v>54</v>
      </c>
      <c r="B36" s="5" t="s">
        <v>65</v>
      </c>
      <c r="C36" s="12">
        <v>3733</v>
      </c>
      <c r="D36" s="12">
        <v>9920</v>
      </c>
      <c r="E36" s="12">
        <v>13653</v>
      </c>
      <c r="F36" s="12">
        <v>99183</v>
      </c>
      <c r="G36" s="7">
        <v>1.86</v>
      </c>
      <c r="H36" s="7">
        <v>9.33</v>
      </c>
      <c r="I36" s="7">
        <v>88.81</v>
      </c>
      <c r="J36" s="7">
        <v>0.15</v>
      </c>
      <c r="K36" s="7">
        <v>0.74</v>
      </c>
      <c r="L36" s="7">
        <v>7</v>
      </c>
      <c r="M36" s="7" t="s">
        <v>66</v>
      </c>
      <c r="O36" t="s">
        <v>411</v>
      </c>
      <c r="P36" s="11">
        <f t="shared" si="7"/>
        <v>322000</v>
      </c>
      <c r="Q36" s="11">
        <f t="shared" si="7"/>
        <v>993000</v>
      </c>
      <c r="R36" s="11">
        <f t="shared" si="7"/>
        <v>1315000</v>
      </c>
      <c r="S36" s="11">
        <f t="shared" si="7"/>
        <v>7642000</v>
      </c>
      <c r="T36" s="11">
        <f t="shared" si="7"/>
        <v>8958000</v>
      </c>
    </row>
    <row r="37" spans="1:20" x14ac:dyDescent="0.3">
      <c r="A37" s="5" t="s">
        <v>54</v>
      </c>
      <c r="B37" s="5" t="s">
        <v>67</v>
      </c>
      <c r="C37" s="12">
        <v>3020</v>
      </c>
      <c r="D37" s="12">
        <v>15136</v>
      </c>
      <c r="E37" s="12">
        <v>18156</v>
      </c>
      <c r="F37" s="12">
        <v>144067</v>
      </c>
      <c r="G37" s="7">
        <v>1.7</v>
      </c>
      <c r="H37" s="7">
        <v>8.4</v>
      </c>
      <c r="I37" s="7">
        <v>89.9</v>
      </c>
      <c r="J37" s="7">
        <v>0.06</v>
      </c>
      <c r="K37" s="7">
        <v>0.31</v>
      </c>
      <c r="L37" s="7">
        <v>3.31</v>
      </c>
      <c r="M37" s="7" t="s">
        <v>68</v>
      </c>
      <c r="O37" t="s">
        <v>402</v>
      </c>
      <c r="P37" s="11">
        <f t="shared" si="7"/>
        <v>2991000</v>
      </c>
      <c r="Q37" s="11">
        <f t="shared" si="7"/>
        <v>9005000</v>
      </c>
      <c r="R37" s="11">
        <f t="shared" si="7"/>
        <v>11996000</v>
      </c>
      <c r="S37" s="11">
        <f t="shared" si="7"/>
        <v>57452000</v>
      </c>
      <c r="T37" s="11">
        <f t="shared" si="7"/>
        <v>69448000</v>
      </c>
    </row>
    <row r="38" spans="1:20" x14ac:dyDescent="0.3">
      <c r="A38" s="5" t="s">
        <v>54</v>
      </c>
      <c r="B38" s="5" t="s">
        <v>69</v>
      </c>
      <c r="C38" s="12">
        <v>2821</v>
      </c>
      <c r="D38" s="12">
        <v>13959</v>
      </c>
      <c r="E38" s="12">
        <v>16780</v>
      </c>
      <c r="F38" s="12">
        <v>149318</v>
      </c>
      <c r="G38" s="7">
        <v>2.68</v>
      </c>
      <c r="H38" s="7">
        <v>13.43</v>
      </c>
      <c r="I38" s="7">
        <v>83.89</v>
      </c>
      <c r="J38" s="7">
        <v>0.1</v>
      </c>
      <c r="K38" s="7">
        <v>0.48</v>
      </c>
      <c r="L38" s="7">
        <v>3</v>
      </c>
      <c r="M38" s="7" t="s">
        <v>70</v>
      </c>
    </row>
    <row r="39" spans="1:20" x14ac:dyDescent="0.3">
      <c r="A39" s="5" t="s">
        <v>54</v>
      </c>
      <c r="B39" s="5" t="s">
        <v>71</v>
      </c>
      <c r="C39" s="12">
        <v>2335</v>
      </c>
      <c r="D39" s="12">
        <v>11677</v>
      </c>
      <c r="E39" s="12">
        <v>14012</v>
      </c>
      <c r="F39" s="12">
        <v>72964</v>
      </c>
      <c r="G39" s="7">
        <v>2.1</v>
      </c>
      <c r="H39" s="7">
        <v>7.59</v>
      </c>
      <c r="I39" s="7">
        <v>90.31</v>
      </c>
      <c r="J39" s="7">
        <v>0.1</v>
      </c>
      <c r="K39" s="7">
        <v>0.37</v>
      </c>
      <c r="L39" s="7">
        <v>4.45</v>
      </c>
      <c r="M39" s="7" t="s">
        <v>72</v>
      </c>
    </row>
    <row r="40" spans="1:20" x14ac:dyDescent="0.3">
      <c r="A40" s="5" t="s">
        <v>54</v>
      </c>
      <c r="B40" s="5" t="s">
        <v>73</v>
      </c>
      <c r="C40" s="12">
        <v>2243</v>
      </c>
      <c r="D40" s="12">
        <v>8118</v>
      </c>
      <c r="E40" s="12">
        <v>10361</v>
      </c>
      <c r="F40" s="12">
        <v>96538</v>
      </c>
      <c r="G40" s="7">
        <v>1.97</v>
      </c>
      <c r="H40" s="7">
        <v>10.14</v>
      </c>
      <c r="I40" s="7">
        <v>87.9</v>
      </c>
      <c r="J40" s="7">
        <v>0.17</v>
      </c>
      <c r="K40" s="7">
        <v>0.85</v>
      </c>
      <c r="L40" s="7">
        <v>7.41</v>
      </c>
      <c r="M40" s="7" t="s">
        <v>74</v>
      </c>
    </row>
    <row r="41" spans="1:20" x14ac:dyDescent="0.3">
      <c r="A41" s="5" t="s">
        <v>54</v>
      </c>
      <c r="B41" s="5" t="s">
        <v>75</v>
      </c>
      <c r="C41" s="12">
        <v>1480</v>
      </c>
      <c r="D41" s="12">
        <v>7628</v>
      </c>
      <c r="E41" s="12">
        <v>9108</v>
      </c>
      <c r="F41" s="12">
        <v>66138</v>
      </c>
      <c r="G41" s="7">
        <v>2.4</v>
      </c>
      <c r="H41" s="7">
        <v>10.82</v>
      </c>
      <c r="I41" s="7">
        <v>86.78</v>
      </c>
      <c r="J41" s="7">
        <v>0.08</v>
      </c>
      <c r="K41" s="7">
        <v>0.36</v>
      </c>
      <c r="L41" s="7">
        <v>2.9</v>
      </c>
      <c r="M41" s="7" t="s">
        <v>34</v>
      </c>
    </row>
    <row r="42" spans="1:20" x14ac:dyDescent="0.3">
      <c r="A42" s="5" t="s">
        <v>54</v>
      </c>
      <c r="B42" s="5" t="s">
        <v>76</v>
      </c>
      <c r="C42" s="12">
        <v>1279</v>
      </c>
      <c r="D42" s="12">
        <v>5759</v>
      </c>
      <c r="E42" s="12">
        <v>7037</v>
      </c>
      <c r="F42" s="12">
        <v>46197</v>
      </c>
      <c r="G42" s="7">
        <v>2.16</v>
      </c>
      <c r="H42" s="7">
        <v>11.18</v>
      </c>
      <c r="I42" s="7">
        <v>86.66</v>
      </c>
      <c r="J42" s="7">
        <v>0.08</v>
      </c>
      <c r="K42" s="7">
        <v>0.39</v>
      </c>
      <c r="L42" s="7">
        <v>3.03</v>
      </c>
      <c r="M42" s="7" t="s">
        <v>77</v>
      </c>
    </row>
    <row r="43" spans="1:20" x14ac:dyDescent="0.3">
      <c r="A43" s="5" t="s">
        <v>54</v>
      </c>
      <c r="B43" s="5" t="s">
        <v>78</v>
      </c>
      <c r="C43" s="12">
        <v>1261</v>
      </c>
      <c r="D43" s="12">
        <v>6542</v>
      </c>
      <c r="E43" s="12">
        <v>7803</v>
      </c>
      <c r="F43" s="12">
        <v>50704</v>
      </c>
      <c r="G43" s="7">
        <v>1.66</v>
      </c>
      <c r="H43" s="7">
        <v>10.61</v>
      </c>
      <c r="I43" s="7">
        <v>87.72</v>
      </c>
      <c r="J43" s="7">
        <v>0.14000000000000001</v>
      </c>
      <c r="K43" s="7">
        <v>0.87</v>
      </c>
      <c r="L43" s="7">
        <v>7.15</v>
      </c>
      <c r="M43" s="7" t="s">
        <v>34</v>
      </c>
    </row>
    <row r="44" spans="1:20" x14ac:dyDescent="0.3">
      <c r="A44" s="5" t="s">
        <v>54</v>
      </c>
      <c r="B44" s="5" t="s">
        <v>79</v>
      </c>
      <c r="C44" s="12">
        <v>1013</v>
      </c>
      <c r="D44" s="12">
        <v>6470</v>
      </c>
      <c r="E44" s="12">
        <v>7483</v>
      </c>
      <c r="F44" s="12">
        <v>53469</v>
      </c>
      <c r="G44" s="7">
        <v>1.07</v>
      </c>
      <c r="H44" s="7">
        <v>7.61</v>
      </c>
      <c r="I44" s="7">
        <v>91.32</v>
      </c>
      <c r="J44" s="7">
        <v>0.04</v>
      </c>
      <c r="K44" s="7">
        <v>0.27</v>
      </c>
      <c r="L44" s="7">
        <v>3.2</v>
      </c>
      <c r="M44" s="7" t="s">
        <v>80</v>
      </c>
    </row>
    <row r="45" spans="1:20" x14ac:dyDescent="0.3">
      <c r="A45" s="5" t="s">
        <v>54</v>
      </c>
      <c r="B45" s="5" t="s">
        <v>81</v>
      </c>
      <c r="C45" s="12">
        <v>1007</v>
      </c>
      <c r="D45" s="12">
        <v>7159</v>
      </c>
      <c r="E45" s="12">
        <v>8166</v>
      </c>
      <c r="F45" s="12">
        <v>85913</v>
      </c>
      <c r="G45" s="7">
        <v>1.73</v>
      </c>
      <c r="H45" s="7">
        <v>10.57</v>
      </c>
      <c r="I45" s="7">
        <v>87.7</v>
      </c>
      <c r="J45" s="7">
        <v>0.13</v>
      </c>
      <c r="K45" s="7">
        <v>0.81</v>
      </c>
      <c r="L45" s="7">
        <v>6.7</v>
      </c>
      <c r="M45" s="7" t="s">
        <v>34</v>
      </c>
    </row>
    <row r="46" spans="1:20" x14ac:dyDescent="0.3">
      <c r="A46" s="5" t="s">
        <v>54</v>
      </c>
      <c r="B46" s="5" t="s">
        <v>82</v>
      </c>
      <c r="C46" s="12">
        <v>958</v>
      </c>
      <c r="D46" s="12">
        <v>5843</v>
      </c>
      <c r="E46" s="12">
        <v>6800</v>
      </c>
      <c r="F46" s="12">
        <v>48497</v>
      </c>
      <c r="G46" s="7">
        <v>1.61</v>
      </c>
      <c r="H46" s="7">
        <v>8.1300000000000008</v>
      </c>
      <c r="I46" s="7">
        <v>90.26</v>
      </c>
      <c r="J46" s="7">
        <v>7.0000000000000007E-2</v>
      </c>
      <c r="K46" s="7">
        <v>0.35</v>
      </c>
      <c r="L46" s="7">
        <v>3.9</v>
      </c>
      <c r="M46" s="7" t="s">
        <v>83</v>
      </c>
    </row>
    <row r="47" spans="1:20" x14ac:dyDescent="0.3">
      <c r="A47" s="5" t="s">
        <v>54</v>
      </c>
      <c r="B47" s="5" t="s">
        <v>84</v>
      </c>
      <c r="C47" s="12">
        <v>738</v>
      </c>
      <c r="D47" s="12">
        <v>3726</v>
      </c>
      <c r="E47" s="12">
        <v>4465</v>
      </c>
      <c r="F47" s="12">
        <v>41395</v>
      </c>
      <c r="G47" s="7">
        <v>1.19</v>
      </c>
      <c r="H47" s="7">
        <v>7.83</v>
      </c>
      <c r="I47" s="7">
        <v>90.98</v>
      </c>
      <c r="J47" s="7">
        <v>0.05</v>
      </c>
      <c r="K47" s="7">
        <v>0.31</v>
      </c>
      <c r="L47" s="7">
        <v>3.59</v>
      </c>
      <c r="M47" s="7" t="s">
        <v>85</v>
      </c>
    </row>
    <row r="48" spans="1:20" x14ac:dyDescent="0.3">
      <c r="A48" s="5" t="s">
        <v>54</v>
      </c>
      <c r="B48" s="5" t="s">
        <v>86</v>
      </c>
      <c r="C48" s="12">
        <v>425</v>
      </c>
      <c r="D48" s="12">
        <v>2795</v>
      </c>
      <c r="E48" s="12">
        <v>3221</v>
      </c>
      <c r="F48" s="12">
        <v>32482</v>
      </c>
      <c r="G48" s="7">
        <v>1.3</v>
      </c>
      <c r="H48" s="7">
        <v>7.91</v>
      </c>
      <c r="I48" s="7">
        <v>90.78</v>
      </c>
      <c r="J48" s="7">
        <v>0.05</v>
      </c>
      <c r="K48" s="7">
        <v>0.32</v>
      </c>
      <c r="L48" s="7">
        <v>3.67</v>
      </c>
      <c r="M48" s="7" t="s">
        <v>87</v>
      </c>
    </row>
    <row r="49" spans="1:13" x14ac:dyDescent="0.3">
      <c r="A49" s="5" t="s">
        <v>54</v>
      </c>
      <c r="B49" s="5" t="s">
        <v>88</v>
      </c>
      <c r="C49" s="12">
        <v>367</v>
      </c>
      <c r="D49" s="12">
        <v>2225</v>
      </c>
      <c r="E49" s="12">
        <v>2592</v>
      </c>
      <c r="F49" s="12">
        <v>25531</v>
      </c>
      <c r="G49" s="7">
        <v>0.9</v>
      </c>
      <c r="H49" s="7">
        <v>6.45</v>
      </c>
      <c r="I49" s="7">
        <v>92.65</v>
      </c>
      <c r="J49" s="7">
        <v>7.0000000000000007E-2</v>
      </c>
      <c r="K49" s="7">
        <v>0.48</v>
      </c>
      <c r="L49" s="7">
        <v>6.96</v>
      </c>
      <c r="M49" s="7" t="s">
        <v>89</v>
      </c>
    </row>
    <row r="50" spans="1:13" x14ac:dyDescent="0.3">
      <c r="A50" s="5" t="s">
        <v>54</v>
      </c>
      <c r="B50" s="5" t="s">
        <v>90</v>
      </c>
      <c r="C50" s="12">
        <v>354</v>
      </c>
      <c r="D50" s="12">
        <v>2538</v>
      </c>
      <c r="E50" s="12">
        <v>2892</v>
      </c>
      <c r="F50" s="12">
        <v>36477</v>
      </c>
      <c r="G50" s="7">
        <v>1.92</v>
      </c>
      <c r="H50" s="7">
        <v>10.02</v>
      </c>
      <c r="I50" s="7">
        <v>88.06</v>
      </c>
      <c r="J50" s="7">
        <v>0.15</v>
      </c>
      <c r="K50" s="7">
        <v>0.78</v>
      </c>
      <c r="L50" s="7">
        <v>6.88</v>
      </c>
      <c r="M50" s="7" t="s">
        <v>91</v>
      </c>
    </row>
    <row r="51" spans="1:13" x14ac:dyDescent="0.3">
      <c r="A51" s="5" t="s">
        <v>92</v>
      </c>
      <c r="B51" s="5" t="s">
        <v>93</v>
      </c>
      <c r="C51" s="12">
        <v>226</v>
      </c>
      <c r="D51" s="12">
        <v>1179</v>
      </c>
      <c r="E51" s="12">
        <v>1405</v>
      </c>
      <c r="F51" s="12">
        <v>10365</v>
      </c>
      <c r="G51" s="7">
        <v>9.92</v>
      </c>
      <c r="H51" s="7">
        <v>21.34</v>
      </c>
      <c r="I51" s="7">
        <v>68.739999999999995</v>
      </c>
      <c r="J51" s="7">
        <v>0.13</v>
      </c>
      <c r="K51" s="7">
        <v>0.28000000000000003</v>
      </c>
      <c r="L51" s="7">
        <v>0.89</v>
      </c>
      <c r="M51" s="7" t="s">
        <v>34</v>
      </c>
    </row>
    <row r="52" spans="1:13" x14ac:dyDescent="0.3">
      <c r="A52" s="5" t="s">
        <v>92</v>
      </c>
      <c r="B52" s="5" t="s">
        <v>94</v>
      </c>
      <c r="C52" s="12">
        <v>38368</v>
      </c>
      <c r="D52" s="12">
        <v>82558</v>
      </c>
      <c r="E52" s="12">
        <v>120926</v>
      </c>
      <c r="F52" s="12">
        <v>265912</v>
      </c>
      <c r="G52" s="7">
        <v>13.16</v>
      </c>
      <c r="H52" s="7">
        <v>20.66</v>
      </c>
      <c r="I52" s="7">
        <v>66.19</v>
      </c>
      <c r="J52" s="7">
        <v>0.28999999999999998</v>
      </c>
      <c r="K52" s="7">
        <v>0.46</v>
      </c>
      <c r="L52" s="7">
        <v>1.48</v>
      </c>
      <c r="M52" s="7" t="s">
        <v>95</v>
      </c>
    </row>
    <row r="53" spans="1:13" x14ac:dyDescent="0.3">
      <c r="A53" s="5" t="s">
        <v>92</v>
      </c>
      <c r="B53" s="5" t="s">
        <v>96</v>
      </c>
      <c r="C53" s="12">
        <v>22481</v>
      </c>
      <c r="D53" s="12">
        <v>35292</v>
      </c>
      <c r="E53" s="12">
        <v>57773</v>
      </c>
      <c r="F53" s="12">
        <v>113082</v>
      </c>
      <c r="G53" s="7">
        <v>9.7799999999999994</v>
      </c>
      <c r="H53" s="7">
        <v>19.420000000000002</v>
      </c>
      <c r="I53" s="7">
        <v>70.81</v>
      </c>
      <c r="J53" s="7">
        <v>0.13</v>
      </c>
      <c r="K53" s="7">
        <v>0.26</v>
      </c>
      <c r="L53" s="7">
        <v>0.96</v>
      </c>
      <c r="M53" s="7" t="s">
        <v>97</v>
      </c>
    </row>
    <row r="54" spans="1:13" x14ac:dyDescent="0.3">
      <c r="A54" s="5" t="s">
        <v>92</v>
      </c>
      <c r="B54" s="5" t="s">
        <v>98</v>
      </c>
      <c r="C54" s="12">
        <v>19475</v>
      </c>
      <c r="D54" s="12">
        <v>38688</v>
      </c>
      <c r="E54" s="12">
        <v>58163</v>
      </c>
      <c r="F54" s="12">
        <v>141065</v>
      </c>
      <c r="G54" s="7">
        <v>12.45</v>
      </c>
      <c r="H54" s="7">
        <v>21.84</v>
      </c>
      <c r="I54" s="7">
        <v>65.709999999999994</v>
      </c>
      <c r="J54" s="7">
        <v>0.17</v>
      </c>
      <c r="K54" s="7">
        <v>0.31</v>
      </c>
      <c r="L54" s="7">
        <v>0.92</v>
      </c>
      <c r="M54" s="7" t="s">
        <v>34</v>
      </c>
    </row>
    <row r="55" spans="1:13" x14ac:dyDescent="0.3">
      <c r="A55" s="5" t="s">
        <v>92</v>
      </c>
      <c r="B55" s="5" t="s">
        <v>99</v>
      </c>
      <c r="C55" s="12">
        <v>18955</v>
      </c>
      <c r="D55" s="12">
        <v>33266</v>
      </c>
      <c r="E55" s="12">
        <v>52221</v>
      </c>
      <c r="F55" s="12">
        <v>100087</v>
      </c>
      <c r="G55" s="7">
        <v>9.31</v>
      </c>
      <c r="H55" s="7">
        <v>19.41</v>
      </c>
      <c r="I55" s="7">
        <v>71.290000000000006</v>
      </c>
      <c r="J55" s="7">
        <v>0.12</v>
      </c>
      <c r="K55" s="7">
        <v>0.24</v>
      </c>
      <c r="L55" s="7">
        <v>0.89</v>
      </c>
      <c r="M55" s="7" t="s">
        <v>100</v>
      </c>
    </row>
    <row r="56" spans="1:13" x14ac:dyDescent="0.3">
      <c r="A56" s="5" t="s">
        <v>92</v>
      </c>
      <c r="B56" s="5" t="s">
        <v>101</v>
      </c>
      <c r="C56" s="12">
        <v>16750</v>
      </c>
      <c r="D56" s="12">
        <v>34929</v>
      </c>
      <c r="E56" s="12">
        <v>51679</v>
      </c>
      <c r="F56" s="12">
        <v>128319</v>
      </c>
      <c r="G56" s="7">
        <v>14.1</v>
      </c>
      <c r="H56" s="7">
        <v>21.53</v>
      </c>
      <c r="I56" s="7">
        <v>64.37</v>
      </c>
      <c r="J56" s="7">
        <v>0.19</v>
      </c>
      <c r="K56" s="7">
        <v>0.28000000000000003</v>
      </c>
      <c r="L56" s="7">
        <v>0.85</v>
      </c>
      <c r="M56" s="7" t="s">
        <v>34</v>
      </c>
    </row>
    <row r="57" spans="1:13" x14ac:dyDescent="0.3">
      <c r="A57" s="5" t="s">
        <v>92</v>
      </c>
      <c r="B57" s="5" t="s">
        <v>102</v>
      </c>
      <c r="C57" s="12">
        <v>13844</v>
      </c>
      <c r="D57" s="12">
        <v>21130</v>
      </c>
      <c r="E57" s="12">
        <v>34973</v>
      </c>
      <c r="F57" s="12">
        <v>63189</v>
      </c>
      <c r="G57" s="7">
        <v>10.4</v>
      </c>
      <c r="H57" s="7">
        <v>20.36</v>
      </c>
      <c r="I57" s="7">
        <v>69.239999999999995</v>
      </c>
      <c r="J57" s="7">
        <v>0.17</v>
      </c>
      <c r="K57" s="7">
        <v>0.34</v>
      </c>
      <c r="L57" s="7">
        <v>1.1399999999999999</v>
      </c>
      <c r="M57" s="7" t="s">
        <v>103</v>
      </c>
    </row>
    <row r="58" spans="1:13" x14ac:dyDescent="0.3">
      <c r="A58" s="5" t="s">
        <v>92</v>
      </c>
      <c r="B58" s="5" t="s">
        <v>104</v>
      </c>
      <c r="C58" s="12">
        <v>12067</v>
      </c>
      <c r="D58" s="12">
        <v>23635</v>
      </c>
      <c r="E58" s="12">
        <v>35702</v>
      </c>
      <c r="F58" s="12">
        <v>80371</v>
      </c>
      <c r="G58" s="7">
        <v>5.42</v>
      </c>
      <c r="H58" s="7">
        <v>14.34</v>
      </c>
      <c r="I58" s="7">
        <v>80.239999999999995</v>
      </c>
      <c r="J58" s="7">
        <v>7.0000000000000007E-2</v>
      </c>
      <c r="K58" s="7">
        <v>0.19</v>
      </c>
      <c r="L58" s="7">
        <v>1.05</v>
      </c>
      <c r="M58" s="7" t="s">
        <v>50</v>
      </c>
    </row>
    <row r="59" spans="1:13" x14ac:dyDescent="0.3">
      <c r="A59" s="5" t="s">
        <v>92</v>
      </c>
      <c r="B59" s="5" t="s">
        <v>105</v>
      </c>
      <c r="C59" s="12">
        <v>11635</v>
      </c>
      <c r="D59" s="12">
        <v>30787</v>
      </c>
      <c r="E59" s="12">
        <v>42422</v>
      </c>
      <c r="F59" s="12">
        <v>172249</v>
      </c>
      <c r="G59" s="7">
        <v>7.13</v>
      </c>
      <c r="H59" s="7">
        <v>19.5</v>
      </c>
      <c r="I59" s="7">
        <v>73.36</v>
      </c>
      <c r="J59" s="7">
        <v>0.09</v>
      </c>
      <c r="K59" s="7">
        <v>0.25</v>
      </c>
      <c r="L59" s="7">
        <v>0.94</v>
      </c>
      <c r="M59" s="7" t="s">
        <v>106</v>
      </c>
    </row>
    <row r="60" spans="1:13" x14ac:dyDescent="0.3">
      <c r="A60" s="5" t="s">
        <v>92</v>
      </c>
      <c r="B60" s="5" t="s">
        <v>107</v>
      </c>
      <c r="C60" s="12">
        <v>10068</v>
      </c>
      <c r="D60" s="12">
        <v>27522</v>
      </c>
      <c r="E60" s="12">
        <v>37590</v>
      </c>
      <c r="F60" s="12">
        <v>103540</v>
      </c>
      <c r="G60" s="7">
        <v>11.88</v>
      </c>
      <c r="H60" s="7">
        <v>21.15</v>
      </c>
      <c r="I60" s="7">
        <v>66.97</v>
      </c>
      <c r="J60" s="7">
        <v>0.16</v>
      </c>
      <c r="K60" s="7">
        <v>0.28000000000000003</v>
      </c>
      <c r="L60" s="7">
        <v>0.88</v>
      </c>
      <c r="M60" s="7" t="s">
        <v>34</v>
      </c>
    </row>
    <row r="61" spans="1:13" x14ac:dyDescent="0.3">
      <c r="A61" s="5" t="s">
        <v>92</v>
      </c>
      <c r="B61" s="5" t="s">
        <v>108</v>
      </c>
      <c r="C61" s="12">
        <v>7404</v>
      </c>
      <c r="D61" s="12">
        <v>13180</v>
      </c>
      <c r="E61" s="12">
        <v>20583</v>
      </c>
      <c r="F61" s="12">
        <v>41734</v>
      </c>
      <c r="G61" s="7">
        <v>12.07</v>
      </c>
      <c r="H61" s="7">
        <v>21.02</v>
      </c>
      <c r="I61" s="7">
        <v>66.900000000000006</v>
      </c>
      <c r="J61" s="7">
        <v>0.15</v>
      </c>
      <c r="K61" s="7">
        <v>0.27</v>
      </c>
      <c r="L61" s="7">
        <v>0.86</v>
      </c>
      <c r="M61" s="7" t="s">
        <v>34</v>
      </c>
    </row>
    <row r="62" spans="1:13" x14ac:dyDescent="0.3">
      <c r="A62" s="5" t="s">
        <v>92</v>
      </c>
      <c r="B62" s="5" t="s">
        <v>109</v>
      </c>
      <c r="C62" s="12">
        <v>7060</v>
      </c>
      <c r="D62" s="12">
        <v>12291</v>
      </c>
      <c r="E62" s="12">
        <v>19350</v>
      </c>
      <c r="F62" s="12">
        <v>39119</v>
      </c>
      <c r="G62" s="7">
        <v>11.47</v>
      </c>
      <c r="H62" s="7">
        <v>23.28</v>
      </c>
      <c r="I62" s="7">
        <v>65.239999999999995</v>
      </c>
      <c r="J62" s="7">
        <v>0.16</v>
      </c>
      <c r="K62" s="7">
        <v>0.31</v>
      </c>
      <c r="L62" s="7">
        <v>0.88</v>
      </c>
      <c r="M62" s="7" t="s">
        <v>34</v>
      </c>
    </row>
    <row r="63" spans="1:13" x14ac:dyDescent="0.3">
      <c r="A63" s="5" t="s">
        <v>92</v>
      </c>
      <c r="B63" s="5" t="s">
        <v>110</v>
      </c>
      <c r="C63" s="12">
        <v>5712</v>
      </c>
      <c r="D63" s="12">
        <v>11594</v>
      </c>
      <c r="E63" s="12">
        <v>17306</v>
      </c>
      <c r="F63" s="12">
        <v>32486</v>
      </c>
      <c r="G63" s="7">
        <v>12.32</v>
      </c>
      <c r="H63" s="7">
        <v>21.23</v>
      </c>
      <c r="I63" s="7">
        <v>66.45</v>
      </c>
      <c r="J63" s="7">
        <v>0.16</v>
      </c>
      <c r="K63" s="7">
        <v>0.27</v>
      </c>
      <c r="L63" s="7">
        <v>0.85</v>
      </c>
      <c r="M63" s="7" t="s">
        <v>34</v>
      </c>
    </row>
    <row r="64" spans="1:13" x14ac:dyDescent="0.3">
      <c r="A64" s="5" t="s">
        <v>92</v>
      </c>
      <c r="B64" s="5" t="s">
        <v>111</v>
      </c>
      <c r="C64" s="12">
        <v>5564</v>
      </c>
      <c r="D64" s="12">
        <v>9588</v>
      </c>
      <c r="E64" s="12">
        <v>15152</v>
      </c>
      <c r="F64" s="12">
        <v>30013</v>
      </c>
      <c r="G64" s="7">
        <v>10.09</v>
      </c>
      <c r="H64" s="7">
        <v>20.48</v>
      </c>
      <c r="I64" s="7">
        <v>69.44</v>
      </c>
      <c r="J64" s="7">
        <v>0.14000000000000001</v>
      </c>
      <c r="K64" s="7">
        <v>0.28000000000000003</v>
      </c>
      <c r="L64" s="7">
        <v>0.94</v>
      </c>
      <c r="M64" s="7" t="s">
        <v>34</v>
      </c>
    </row>
    <row r="65" spans="1:13" x14ac:dyDescent="0.3">
      <c r="A65" s="5" t="s">
        <v>92</v>
      </c>
      <c r="B65" s="5" t="s">
        <v>112</v>
      </c>
      <c r="C65" s="12">
        <v>3831</v>
      </c>
      <c r="D65" s="12">
        <v>7775</v>
      </c>
      <c r="E65" s="12">
        <v>11607</v>
      </c>
      <c r="F65" s="12">
        <v>26369</v>
      </c>
      <c r="G65" s="7">
        <v>7.94</v>
      </c>
      <c r="H65" s="7">
        <v>18.739999999999998</v>
      </c>
      <c r="I65" s="7">
        <v>73.319999999999993</v>
      </c>
      <c r="J65" s="7">
        <v>0.1</v>
      </c>
      <c r="K65" s="7">
        <v>0.25</v>
      </c>
      <c r="L65" s="7">
        <v>0.97</v>
      </c>
      <c r="M65" s="7" t="s">
        <v>113</v>
      </c>
    </row>
    <row r="66" spans="1:13" x14ac:dyDescent="0.3">
      <c r="A66" s="5" t="s">
        <v>92</v>
      </c>
      <c r="B66" s="5" t="s">
        <v>114</v>
      </c>
      <c r="C66" s="12">
        <v>3417</v>
      </c>
      <c r="D66" s="12">
        <v>8058</v>
      </c>
      <c r="E66" s="12">
        <v>11474</v>
      </c>
      <c r="F66" s="12">
        <v>31533</v>
      </c>
      <c r="G66" s="7">
        <v>4.6399999999999997</v>
      </c>
      <c r="H66" s="7">
        <v>16.559999999999999</v>
      </c>
      <c r="I66" s="7">
        <v>78.8</v>
      </c>
      <c r="J66" s="7">
        <v>0.06</v>
      </c>
      <c r="K66" s="7">
        <v>0.23</v>
      </c>
      <c r="L66" s="7">
        <v>1.1000000000000001</v>
      </c>
      <c r="M66" s="7" t="s">
        <v>115</v>
      </c>
    </row>
    <row r="67" spans="1:13" x14ac:dyDescent="0.3">
      <c r="A67" s="5" t="s">
        <v>92</v>
      </c>
      <c r="B67" s="5" t="s">
        <v>116</v>
      </c>
      <c r="C67" s="12">
        <v>1850</v>
      </c>
      <c r="D67" s="12">
        <v>6599</v>
      </c>
      <c r="E67" s="12">
        <v>8448</v>
      </c>
      <c r="F67" s="12">
        <v>31399</v>
      </c>
      <c r="G67" s="7">
        <v>9.93</v>
      </c>
      <c r="H67" s="7">
        <v>17.61</v>
      </c>
      <c r="I67" s="7">
        <v>72.45</v>
      </c>
      <c r="J67" s="7">
        <v>0.14000000000000001</v>
      </c>
      <c r="K67" s="7">
        <v>0.24</v>
      </c>
      <c r="L67" s="7">
        <v>0.99</v>
      </c>
      <c r="M67" s="7" t="s">
        <v>34</v>
      </c>
    </row>
    <row r="68" spans="1:13" x14ac:dyDescent="0.3">
      <c r="A68" s="5" t="s">
        <v>92</v>
      </c>
      <c r="B68" s="5" t="s">
        <v>117</v>
      </c>
      <c r="C68" s="12">
        <v>1190</v>
      </c>
      <c r="D68" s="12">
        <v>2110</v>
      </c>
      <c r="E68" s="12">
        <v>3300</v>
      </c>
      <c r="F68" s="12">
        <v>8679</v>
      </c>
      <c r="G68" s="7">
        <v>6.21</v>
      </c>
      <c r="H68" s="7">
        <v>16.16</v>
      </c>
      <c r="I68" s="7">
        <v>77.63</v>
      </c>
      <c r="J68" s="7">
        <v>0.08</v>
      </c>
      <c r="K68" s="7">
        <v>0.22</v>
      </c>
      <c r="L68" s="7">
        <v>1.04</v>
      </c>
      <c r="M68" s="7" t="s">
        <v>34</v>
      </c>
    </row>
    <row r="69" spans="1:13" x14ac:dyDescent="0.3">
      <c r="A69" s="5" t="s">
        <v>92</v>
      </c>
      <c r="B69" s="5" t="s">
        <v>118</v>
      </c>
      <c r="C69" s="12">
        <v>522</v>
      </c>
      <c r="D69" s="12">
        <v>1357</v>
      </c>
      <c r="E69" s="12">
        <v>1878</v>
      </c>
      <c r="F69" s="12">
        <v>6518</v>
      </c>
      <c r="G69" s="7">
        <v>5.52</v>
      </c>
      <c r="H69" s="7">
        <v>17.43</v>
      </c>
      <c r="I69" s="7">
        <v>77.05</v>
      </c>
      <c r="J69" s="7">
        <v>0.08</v>
      </c>
      <c r="K69" s="7">
        <v>0.24</v>
      </c>
      <c r="L69" s="7">
        <v>1.05</v>
      </c>
      <c r="M69" s="7" t="s">
        <v>34</v>
      </c>
    </row>
    <row r="70" spans="1:13" x14ac:dyDescent="0.3">
      <c r="A70" s="5" t="s">
        <v>92</v>
      </c>
      <c r="B70" s="5" t="s">
        <v>119</v>
      </c>
      <c r="C70" s="12">
        <v>498</v>
      </c>
      <c r="D70" s="12">
        <v>1571</v>
      </c>
      <c r="E70" s="12">
        <v>2069</v>
      </c>
      <c r="F70" s="12">
        <v>6945</v>
      </c>
      <c r="G70" s="7">
        <v>5.94</v>
      </c>
      <c r="H70" s="7">
        <v>16.59</v>
      </c>
      <c r="I70" s="7">
        <v>77.47</v>
      </c>
      <c r="J70" s="7">
        <v>7.0000000000000007E-2</v>
      </c>
      <c r="K70" s="7">
        <v>0.21</v>
      </c>
      <c r="L70" s="7">
        <v>0.98</v>
      </c>
      <c r="M70" s="7" t="s">
        <v>34</v>
      </c>
    </row>
    <row r="71" spans="1:13" x14ac:dyDescent="0.3">
      <c r="A71" s="5" t="s">
        <v>92</v>
      </c>
      <c r="B71" s="5" t="s">
        <v>120</v>
      </c>
      <c r="C71" s="12">
        <v>450</v>
      </c>
      <c r="D71" s="12">
        <v>1258</v>
      </c>
      <c r="E71" s="12">
        <v>1709</v>
      </c>
      <c r="F71" s="12">
        <v>5877</v>
      </c>
      <c r="G71" s="7">
        <v>8.64</v>
      </c>
      <c r="H71" s="7">
        <v>20.07</v>
      </c>
      <c r="I71" s="7">
        <v>71.28</v>
      </c>
      <c r="J71" s="7">
        <v>0.12</v>
      </c>
      <c r="K71" s="7">
        <v>0.27</v>
      </c>
      <c r="L71" s="7">
        <v>0.97</v>
      </c>
      <c r="M71" s="7" t="s">
        <v>34</v>
      </c>
    </row>
    <row r="72" spans="1:13" x14ac:dyDescent="0.3">
      <c r="A72" s="5" t="s">
        <v>92</v>
      </c>
      <c r="B72" s="5" t="s">
        <v>121</v>
      </c>
      <c r="C72" s="12">
        <v>362</v>
      </c>
      <c r="D72" s="12">
        <v>840</v>
      </c>
      <c r="E72" s="12">
        <v>1202</v>
      </c>
      <c r="F72" s="12">
        <v>2984</v>
      </c>
      <c r="G72" s="7">
        <v>4.6900000000000004</v>
      </c>
      <c r="H72" s="7">
        <v>13.34</v>
      </c>
      <c r="I72" s="7">
        <v>81.97</v>
      </c>
      <c r="J72" s="7">
        <v>0.08</v>
      </c>
      <c r="K72" s="7">
        <v>0.21</v>
      </c>
      <c r="L72" s="7">
        <v>1.32</v>
      </c>
      <c r="M72" s="7" t="s">
        <v>122</v>
      </c>
    </row>
    <row r="73" spans="1:13" x14ac:dyDescent="0.3">
      <c r="A73" s="5" t="s">
        <v>92</v>
      </c>
      <c r="B73" s="5" t="s">
        <v>123</v>
      </c>
      <c r="C73" s="12">
        <v>247</v>
      </c>
      <c r="D73" s="12">
        <v>703</v>
      </c>
      <c r="E73" s="12">
        <v>950</v>
      </c>
      <c r="F73" s="12">
        <v>4322</v>
      </c>
      <c r="G73" s="7">
        <v>7.1</v>
      </c>
      <c r="H73" s="7">
        <v>16.34</v>
      </c>
      <c r="I73" s="7">
        <v>76.569999999999993</v>
      </c>
      <c r="J73" s="7">
        <v>0.08</v>
      </c>
      <c r="K73" s="7">
        <v>0.18</v>
      </c>
      <c r="L73" s="7">
        <v>0.84</v>
      </c>
      <c r="M73" s="7" t="s">
        <v>34</v>
      </c>
    </row>
    <row r="74" spans="1:13" x14ac:dyDescent="0.3">
      <c r="A74" s="5" t="s">
        <v>92</v>
      </c>
      <c r="B74" s="5" t="s">
        <v>124</v>
      </c>
      <c r="C74" s="12">
        <v>231</v>
      </c>
      <c r="D74" s="12">
        <v>533</v>
      </c>
      <c r="E74" s="12">
        <v>764</v>
      </c>
      <c r="F74" s="12">
        <v>2497</v>
      </c>
      <c r="G74" s="7">
        <v>3.94</v>
      </c>
      <c r="H74" s="7">
        <v>15.48</v>
      </c>
      <c r="I74" s="7">
        <v>80.58</v>
      </c>
      <c r="J74" s="7">
        <v>0.06</v>
      </c>
      <c r="K74" s="7">
        <v>0.25</v>
      </c>
      <c r="L74" s="7">
        <v>1.31</v>
      </c>
      <c r="M74" s="7" t="s">
        <v>50</v>
      </c>
    </row>
    <row r="75" spans="1:13" x14ac:dyDescent="0.3">
      <c r="A75" s="5" t="s">
        <v>92</v>
      </c>
      <c r="B75" s="5" t="s">
        <v>125</v>
      </c>
      <c r="C75" s="12">
        <v>145</v>
      </c>
      <c r="D75" s="12">
        <v>570</v>
      </c>
      <c r="E75" s="12">
        <v>716</v>
      </c>
      <c r="F75" s="12">
        <v>2970</v>
      </c>
      <c r="G75" s="7">
        <v>3.93</v>
      </c>
      <c r="H75" s="7">
        <v>11.25</v>
      </c>
      <c r="I75" s="7">
        <v>84.82</v>
      </c>
      <c r="J75" s="7">
        <v>0.06</v>
      </c>
      <c r="K75" s="7">
        <v>0.18</v>
      </c>
      <c r="L75" s="7">
        <v>1.38</v>
      </c>
      <c r="M75" s="7" t="s">
        <v>126</v>
      </c>
    </row>
    <row r="76" spans="1:13" x14ac:dyDescent="0.3">
      <c r="A76" s="5" t="s">
        <v>127</v>
      </c>
      <c r="B76" s="5" t="s">
        <v>128</v>
      </c>
      <c r="C76" s="12">
        <v>17</v>
      </c>
      <c r="D76" s="12">
        <v>48</v>
      </c>
      <c r="E76" s="12">
        <v>64</v>
      </c>
      <c r="F76" s="12">
        <v>359</v>
      </c>
      <c r="G76" s="7">
        <v>3.94</v>
      </c>
      <c r="H76" s="7">
        <v>13.47</v>
      </c>
      <c r="I76" s="7">
        <v>82.59</v>
      </c>
      <c r="J76" s="7">
        <v>0.2</v>
      </c>
      <c r="K76" s="7">
        <v>0.68</v>
      </c>
      <c r="L76" s="7">
        <v>4.1900000000000004</v>
      </c>
      <c r="M76" s="7" t="s">
        <v>34</v>
      </c>
    </row>
    <row r="77" spans="1:13" x14ac:dyDescent="0.3">
      <c r="A77" s="5" t="s">
        <v>127</v>
      </c>
      <c r="B77" s="5" t="s">
        <v>129</v>
      </c>
      <c r="C77" s="12">
        <v>114475</v>
      </c>
      <c r="D77" s="12">
        <v>391495</v>
      </c>
      <c r="E77" s="12">
        <v>505970</v>
      </c>
      <c r="F77" s="12">
        <v>2400287</v>
      </c>
      <c r="G77" s="7">
        <v>3.19</v>
      </c>
      <c r="H77" s="7">
        <v>13.28</v>
      </c>
      <c r="I77" s="7">
        <v>83.53</v>
      </c>
      <c r="J77" s="7">
        <v>0.16</v>
      </c>
      <c r="K77" s="7">
        <v>0.68</v>
      </c>
      <c r="L77" s="7">
        <v>4.2699999999999996</v>
      </c>
      <c r="M77" s="7" t="s">
        <v>130</v>
      </c>
    </row>
    <row r="78" spans="1:13" x14ac:dyDescent="0.3">
      <c r="A78" s="5" t="s">
        <v>127</v>
      </c>
      <c r="B78" s="5" t="s">
        <v>131</v>
      </c>
      <c r="C78" s="12">
        <v>55218</v>
      </c>
      <c r="D78" s="12">
        <v>230174</v>
      </c>
      <c r="E78" s="12">
        <v>285392</v>
      </c>
      <c r="F78" s="12">
        <v>1447490</v>
      </c>
      <c r="G78" s="7">
        <v>5.0599999999999996</v>
      </c>
      <c r="H78" s="7">
        <v>15.28</v>
      </c>
      <c r="I78" s="7">
        <v>79.66</v>
      </c>
      <c r="J78" s="7">
        <v>0.25</v>
      </c>
      <c r="K78" s="7">
        <v>0.77</v>
      </c>
      <c r="L78" s="7">
        <v>4.01</v>
      </c>
      <c r="M78" s="7" t="s">
        <v>132</v>
      </c>
    </row>
    <row r="79" spans="1:13" x14ac:dyDescent="0.3">
      <c r="A79" s="5" t="s">
        <v>127</v>
      </c>
      <c r="B79" s="5" t="s">
        <v>133</v>
      </c>
      <c r="C79" s="12">
        <v>34971</v>
      </c>
      <c r="D79" s="12">
        <v>105535</v>
      </c>
      <c r="E79" s="12">
        <v>140506</v>
      </c>
      <c r="F79" s="12">
        <v>550230</v>
      </c>
      <c r="G79" s="7">
        <v>4.2</v>
      </c>
      <c r="H79" s="7">
        <v>13.79</v>
      </c>
      <c r="I79" s="7">
        <v>82</v>
      </c>
      <c r="J79" s="7">
        <v>0.22</v>
      </c>
      <c r="K79" s="7">
        <v>0.73</v>
      </c>
      <c r="L79" s="7">
        <v>4.32</v>
      </c>
      <c r="M79" s="7" t="s">
        <v>34</v>
      </c>
    </row>
    <row r="80" spans="1:13" x14ac:dyDescent="0.3">
      <c r="A80" s="5" t="s">
        <v>127</v>
      </c>
      <c r="B80" s="5" t="s">
        <v>134</v>
      </c>
      <c r="C80" s="12">
        <v>25421</v>
      </c>
      <c r="D80" s="12">
        <v>83394</v>
      </c>
      <c r="E80" s="12">
        <v>108815</v>
      </c>
      <c r="F80" s="12">
        <v>495759</v>
      </c>
      <c r="G80" s="7">
        <v>5.73</v>
      </c>
      <c r="H80" s="7">
        <v>14.44</v>
      </c>
      <c r="I80" s="7">
        <v>79.83</v>
      </c>
      <c r="J80" s="7">
        <v>0.31</v>
      </c>
      <c r="K80" s="7">
        <v>0.79</v>
      </c>
      <c r="L80" s="7">
        <v>4.37</v>
      </c>
      <c r="M80" s="7" t="s">
        <v>34</v>
      </c>
    </row>
    <row r="81" spans="1:13" x14ac:dyDescent="0.3">
      <c r="A81" s="5" t="s">
        <v>127</v>
      </c>
      <c r="B81" s="5" t="s">
        <v>135</v>
      </c>
      <c r="C81" s="12">
        <v>22342</v>
      </c>
      <c r="D81" s="12">
        <v>56357</v>
      </c>
      <c r="E81" s="12">
        <v>78699</v>
      </c>
      <c r="F81" s="12">
        <v>311453</v>
      </c>
      <c r="G81" s="7">
        <v>6.29</v>
      </c>
      <c r="H81" s="7">
        <v>18.47</v>
      </c>
      <c r="I81" s="7">
        <v>75.239999999999995</v>
      </c>
      <c r="J81" s="7">
        <v>0.31</v>
      </c>
      <c r="K81" s="7">
        <v>0.91</v>
      </c>
      <c r="L81" s="7">
        <v>3.7</v>
      </c>
      <c r="M81" s="7" t="s">
        <v>136</v>
      </c>
    </row>
    <row r="82" spans="1:13" x14ac:dyDescent="0.3">
      <c r="A82" s="5" t="s">
        <v>127</v>
      </c>
      <c r="B82" s="5" t="s">
        <v>137</v>
      </c>
      <c r="C82" s="12">
        <v>15066</v>
      </c>
      <c r="D82" s="12">
        <v>44257</v>
      </c>
      <c r="E82" s="12">
        <v>59323</v>
      </c>
      <c r="F82" s="12">
        <v>180302</v>
      </c>
      <c r="G82" s="7">
        <v>3.08</v>
      </c>
      <c r="H82" s="7">
        <v>11.51</v>
      </c>
      <c r="I82" s="7">
        <v>85.42</v>
      </c>
      <c r="J82" s="7">
        <v>0.16</v>
      </c>
      <c r="K82" s="7">
        <v>0.59</v>
      </c>
      <c r="L82" s="7">
        <v>4.4000000000000004</v>
      </c>
      <c r="M82" s="7" t="s">
        <v>138</v>
      </c>
    </row>
    <row r="83" spans="1:13" x14ac:dyDescent="0.3">
      <c r="A83" s="5" t="s">
        <v>127</v>
      </c>
      <c r="B83" s="5" t="s">
        <v>139</v>
      </c>
      <c r="C83" s="12">
        <v>13828</v>
      </c>
      <c r="D83" s="12">
        <v>51734</v>
      </c>
      <c r="E83" s="12">
        <v>65562</v>
      </c>
      <c r="F83" s="12">
        <v>383987</v>
      </c>
      <c r="G83" s="7">
        <v>7.19</v>
      </c>
      <c r="H83" s="7">
        <v>17.559999999999999</v>
      </c>
      <c r="I83" s="7">
        <v>75.25</v>
      </c>
      <c r="J83" s="7">
        <v>0.45</v>
      </c>
      <c r="K83" s="7">
        <v>1.1000000000000001</v>
      </c>
      <c r="L83" s="7">
        <v>4.6900000000000004</v>
      </c>
      <c r="M83" s="7" t="s">
        <v>140</v>
      </c>
    </row>
    <row r="84" spans="1:13" x14ac:dyDescent="0.3">
      <c r="A84" s="5" t="s">
        <v>127</v>
      </c>
      <c r="B84" s="5" t="s">
        <v>141</v>
      </c>
      <c r="C84" s="12">
        <v>13633</v>
      </c>
      <c r="D84" s="12">
        <v>33321</v>
      </c>
      <c r="E84" s="12">
        <v>46955</v>
      </c>
      <c r="F84" s="12">
        <v>142784</v>
      </c>
      <c r="G84" s="7">
        <v>5.66</v>
      </c>
      <c r="H84" s="7">
        <v>15.9</v>
      </c>
      <c r="I84" s="7">
        <v>78.44</v>
      </c>
      <c r="J84" s="7">
        <v>0.36</v>
      </c>
      <c r="K84" s="7">
        <v>1.01</v>
      </c>
      <c r="L84" s="7">
        <v>4.9800000000000004</v>
      </c>
      <c r="M84" s="7" t="s">
        <v>34</v>
      </c>
    </row>
    <row r="85" spans="1:13" x14ac:dyDescent="0.3">
      <c r="A85" s="5" t="s">
        <v>127</v>
      </c>
      <c r="B85" s="5" t="s">
        <v>142</v>
      </c>
      <c r="C85" s="12">
        <v>10336</v>
      </c>
      <c r="D85" s="12">
        <v>29058</v>
      </c>
      <c r="E85" s="12">
        <v>39395</v>
      </c>
      <c r="F85" s="12">
        <v>143322</v>
      </c>
      <c r="G85" s="7">
        <v>3.94</v>
      </c>
      <c r="H85" s="7">
        <v>14.78</v>
      </c>
      <c r="I85" s="7">
        <v>81.28</v>
      </c>
      <c r="J85" s="7">
        <v>0.2</v>
      </c>
      <c r="K85" s="7">
        <v>0.76</v>
      </c>
      <c r="L85" s="7">
        <v>4.1500000000000004</v>
      </c>
      <c r="M85" s="7" t="s">
        <v>34</v>
      </c>
    </row>
    <row r="86" spans="1:13" x14ac:dyDescent="0.3">
      <c r="A86" s="5" t="s">
        <v>127</v>
      </c>
      <c r="B86" s="5" t="s">
        <v>143</v>
      </c>
      <c r="C86" s="12">
        <v>9530</v>
      </c>
      <c r="D86" s="12">
        <v>35712</v>
      </c>
      <c r="E86" s="12">
        <v>45241</v>
      </c>
      <c r="F86" s="12">
        <v>196400</v>
      </c>
      <c r="G86" s="7">
        <v>5.42</v>
      </c>
      <c r="H86" s="7">
        <v>16.54</v>
      </c>
      <c r="I86" s="7">
        <v>78.040000000000006</v>
      </c>
      <c r="J86" s="7">
        <v>0.28000000000000003</v>
      </c>
      <c r="K86" s="7">
        <v>0.85</v>
      </c>
      <c r="L86" s="7">
        <v>4.0199999999999996</v>
      </c>
      <c r="M86" s="7" t="s">
        <v>34</v>
      </c>
    </row>
    <row r="87" spans="1:13" x14ac:dyDescent="0.3">
      <c r="A87" s="5" t="s">
        <v>127</v>
      </c>
      <c r="B87" s="5" t="s">
        <v>144</v>
      </c>
      <c r="C87" s="12">
        <v>8712</v>
      </c>
      <c r="D87" s="12">
        <v>26563</v>
      </c>
      <c r="E87" s="12">
        <v>35274</v>
      </c>
      <c r="F87" s="12">
        <v>125357</v>
      </c>
      <c r="G87" s="7">
        <v>3.2</v>
      </c>
      <c r="H87" s="7">
        <v>12.14</v>
      </c>
      <c r="I87" s="7">
        <v>84.66</v>
      </c>
      <c r="J87" s="7">
        <v>0.17</v>
      </c>
      <c r="K87" s="7">
        <v>0.63</v>
      </c>
      <c r="L87" s="7">
        <v>4.42</v>
      </c>
      <c r="M87" s="7" t="s">
        <v>145</v>
      </c>
    </row>
    <row r="88" spans="1:13" x14ac:dyDescent="0.3">
      <c r="A88" s="5" t="s">
        <v>127</v>
      </c>
      <c r="B88" s="5" t="s">
        <v>146</v>
      </c>
      <c r="C88" s="12">
        <v>8256</v>
      </c>
      <c r="D88" s="12">
        <v>31279</v>
      </c>
      <c r="E88" s="12">
        <v>39535</v>
      </c>
      <c r="F88" s="12">
        <v>218107</v>
      </c>
      <c r="G88" s="7">
        <v>4.2699999999999996</v>
      </c>
      <c r="H88" s="7">
        <v>12.73</v>
      </c>
      <c r="I88" s="7">
        <v>83</v>
      </c>
      <c r="J88" s="7">
        <v>0.31</v>
      </c>
      <c r="K88" s="7">
        <v>0.94</v>
      </c>
      <c r="L88" s="7">
        <v>6.12</v>
      </c>
      <c r="M88" s="7" t="s">
        <v>80</v>
      </c>
    </row>
    <row r="89" spans="1:13" x14ac:dyDescent="0.3">
      <c r="A89" s="5" t="s">
        <v>127</v>
      </c>
      <c r="B89" s="5" t="s">
        <v>147</v>
      </c>
      <c r="C89" s="12">
        <v>8149</v>
      </c>
      <c r="D89" s="12">
        <v>24271</v>
      </c>
      <c r="E89" s="12">
        <v>32420</v>
      </c>
      <c r="F89" s="12">
        <v>158265</v>
      </c>
      <c r="G89" s="7">
        <v>6.03</v>
      </c>
      <c r="H89" s="7">
        <v>17.899999999999999</v>
      </c>
      <c r="I89" s="7">
        <v>76.069999999999993</v>
      </c>
      <c r="J89" s="7">
        <v>0.28999999999999998</v>
      </c>
      <c r="K89" s="7">
        <v>0.85</v>
      </c>
      <c r="L89" s="7">
        <v>3.62</v>
      </c>
      <c r="M89" s="7" t="s">
        <v>148</v>
      </c>
    </row>
    <row r="90" spans="1:13" x14ac:dyDescent="0.3">
      <c r="A90" s="5" t="s">
        <v>127</v>
      </c>
      <c r="B90" s="5" t="s">
        <v>149</v>
      </c>
      <c r="C90" s="12">
        <v>8068</v>
      </c>
      <c r="D90" s="12">
        <v>23931</v>
      </c>
      <c r="E90" s="12">
        <v>31998</v>
      </c>
      <c r="F90" s="12">
        <v>101691</v>
      </c>
      <c r="G90" s="7">
        <v>5.96</v>
      </c>
      <c r="H90" s="7">
        <v>16.03</v>
      </c>
      <c r="I90" s="7">
        <v>78.010000000000005</v>
      </c>
      <c r="J90" s="7">
        <v>0.28999999999999998</v>
      </c>
      <c r="K90" s="7">
        <v>0.77</v>
      </c>
      <c r="L90" s="7">
        <v>3.77</v>
      </c>
      <c r="M90" s="7" t="s">
        <v>150</v>
      </c>
    </row>
    <row r="91" spans="1:13" x14ac:dyDescent="0.3">
      <c r="A91" s="5" t="s">
        <v>127</v>
      </c>
      <c r="B91" s="5" t="s">
        <v>151</v>
      </c>
      <c r="C91" s="12">
        <v>5235</v>
      </c>
      <c r="D91" s="12">
        <v>14081</v>
      </c>
      <c r="E91" s="12">
        <v>19316</v>
      </c>
      <c r="F91" s="12">
        <v>68527</v>
      </c>
      <c r="G91" s="7">
        <v>5.28</v>
      </c>
      <c r="H91" s="7">
        <v>18.079999999999998</v>
      </c>
      <c r="I91" s="7">
        <v>76.64</v>
      </c>
      <c r="J91" s="7">
        <v>0.27</v>
      </c>
      <c r="K91" s="7">
        <v>0.92</v>
      </c>
      <c r="L91" s="7">
        <v>3.89</v>
      </c>
      <c r="M91" s="7" t="s">
        <v>152</v>
      </c>
    </row>
    <row r="92" spans="1:13" x14ac:dyDescent="0.3">
      <c r="A92" s="5" t="s">
        <v>127</v>
      </c>
      <c r="B92" s="5" t="s">
        <v>153</v>
      </c>
      <c r="C92" s="12">
        <v>4339</v>
      </c>
      <c r="D92" s="12">
        <v>14843</v>
      </c>
      <c r="E92" s="12">
        <v>19181</v>
      </c>
      <c r="F92" s="12">
        <v>62934</v>
      </c>
      <c r="G92" s="7">
        <v>4.26</v>
      </c>
      <c r="H92" s="7">
        <v>15.6</v>
      </c>
      <c r="I92" s="7">
        <v>80.14</v>
      </c>
      <c r="J92" s="7">
        <v>0.21</v>
      </c>
      <c r="K92" s="7">
        <v>0.78</v>
      </c>
      <c r="L92" s="7">
        <v>4.01</v>
      </c>
      <c r="M92" s="7" t="s">
        <v>154</v>
      </c>
    </row>
    <row r="93" spans="1:13" x14ac:dyDescent="0.3">
      <c r="A93" s="5" t="s">
        <v>127</v>
      </c>
      <c r="B93" s="5" t="s">
        <v>155</v>
      </c>
      <c r="C93" s="12">
        <v>4238</v>
      </c>
      <c r="D93" s="12">
        <v>15511</v>
      </c>
      <c r="E93" s="12">
        <v>19749</v>
      </c>
      <c r="F93" s="12">
        <v>79679</v>
      </c>
      <c r="G93" s="7">
        <v>4.0999999999999996</v>
      </c>
      <c r="H93" s="7">
        <v>13.51</v>
      </c>
      <c r="I93" s="7">
        <v>82.39</v>
      </c>
      <c r="J93" s="7">
        <v>0.21</v>
      </c>
      <c r="K93" s="7">
        <v>0.68</v>
      </c>
      <c r="L93" s="7">
        <v>4.1500000000000004</v>
      </c>
      <c r="M93" s="7" t="s">
        <v>34</v>
      </c>
    </row>
    <row r="94" spans="1:13" x14ac:dyDescent="0.3">
      <c r="A94" s="5" t="s">
        <v>127</v>
      </c>
      <c r="B94" s="5" t="s">
        <v>156</v>
      </c>
      <c r="C94" s="12">
        <v>2797</v>
      </c>
      <c r="D94" s="12">
        <v>9206</v>
      </c>
      <c r="E94" s="12">
        <v>12003</v>
      </c>
      <c r="F94" s="12">
        <v>56138</v>
      </c>
      <c r="G94" s="7">
        <v>5.41</v>
      </c>
      <c r="H94" s="7">
        <v>16.12</v>
      </c>
      <c r="I94" s="7">
        <v>78.47</v>
      </c>
      <c r="J94" s="7">
        <v>0.35</v>
      </c>
      <c r="K94" s="7">
        <v>1.03</v>
      </c>
      <c r="L94" s="7">
        <v>5.01</v>
      </c>
      <c r="M94" s="7" t="s">
        <v>157</v>
      </c>
    </row>
    <row r="95" spans="1:13" x14ac:dyDescent="0.3">
      <c r="A95" s="5" t="s">
        <v>127</v>
      </c>
      <c r="B95" s="5" t="s">
        <v>158</v>
      </c>
      <c r="C95" s="12">
        <v>2694</v>
      </c>
      <c r="D95" s="12">
        <v>8034</v>
      </c>
      <c r="E95" s="12">
        <v>10728</v>
      </c>
      <c r="F95" s="12">
        <v>39106</v>
      </c>
      <c r="G95" s="7">
        <v>4.47</v>
      </c>
      <c r="H95" s="7">
        <v>14.37</v>
      </c>
      <c r="I95" s="7">
        <v>81.16</v>
      </c>
      <c r="J95" s="7">
        <v>0.23</v>
      </c>
      <c r="K95" s="7">
        <v>0.73</v>
      </c>
      <c r="L95" s="7">
        <v>4.13</v>
      </c>
      <c r="M95" s="7" t="s">
        <v>159</v>
      </c>
    </row>
    <row r="96" spans="1:13" x14ac:dyDescent="0.3">
      <c r="A96" s="5" t="s">
        <v>127</v>
      </c>
      <c r="B96" s="5" t="s">
        <v>160</v>
      </c>
      <c r="C96" s="12">
        <v>2562</v>
      </c>
      <c r="D96" s="12">
        <v>8230</v>
      </c>
      <c r="E96" s="12">
        <v>10791</v>
      </c>
      <c r="F96" s="12">
        <v>46492</v>
      </c>
      <c r="G96" s="7">
        <v>4</v>
      </c>
      <c r="H96" s="7">
        <v>13.57</v>
      </c>
      <c r="I96" s="7">
        <v>82.44</v>
      </c>
      <c r="J96" s="7">
        <v>0.22</v>
      </c>
      <c r="K96" s="7">
        <v>0.74</v>
      </c>
      <c r="L96" s="7">
        <v>4.49</v>
      </c>
      <c r="M96" s="7" t="s">
        <v>161</v>
      </c>
    </row>
    <row r="97" spans="1:13" x14ac:dyDescent="0.3">
      <c r="A97" s="5" t="s">
        <v>127</v>
      </c>
      <c r="B97" s="5" t="s">
        <v>162</v>
      </c>
      <c r="C97" s="12">
        <v>1841</v>
      </c>
      <c r="D97" s="12">
        <v>6247</v>
      </c>
      <c r="E97" s="12">
        <v>8088</v>
      </c>
      <c r="F97" s="12">
        <v>37961</v>
      </c>
      <c r="G97" s="7">
        <v>6.16</v>
      </c>
      <c r="H97" s="7">
        <v>18.899999999999999</v>
      </c>
      <c r="I97" s="7">
        <v>74.94</v>
      </c>
      <c r="J97" s="7">
        <v>0.37</v>
      </c>
      <c r="K97" s="7">
        <v>1.1299999999999999</v>
      </c>
      <c r="L97" s="7">
        <v>4.46</v>
      </c>
      <c r="M97" s="7" t="s">
        <v>163</v>
      </c>
    </row>
    <row r="98" spans="1:13" x14ac:dyDescent="0.3">
      <c r="A98" s="5" t="s">
        <v>127</v>
      </c>
      <c r="B98" s="5" t="s">
        <v>164</v>
      </c>
      <c r="C98" s="12">
        <v>761</v>
      </c>
      <c r="D98" s="12">
        <v>2333</v>
      </c>
      <c r="E98" s="12">
        <v>3094</v>
      </c>
      <c r="F98" s="12">
        <v>9252</v>
      </c>
      <c r="G98" s="7">
        <v>2.92</v>
      </c>
      <c r="H98" s="7">
        <v>10.119999999999999</v>
      </c>
      <c r="I98" s="7">
        <v>86.96</v>
      </c>
      <c r="J98" s="7">
        <v>0.19</v>
      </c>
      <c r="K98" s="7">
        <v>0.67</v>
      </c>
      <c r="L98" s="7">
        <v>5.73</v>
      </c>
      <c r="M98" s="7" t="s">
        <v>34</v>
      </c>
    </row>
    <row r="99" spans="1:13" x14ac:dyDescent="0.3">
      <c r="A99" s="5" t="s">
        <v>127</v>
      </c>
      <c r="B99" s="5" t="s">
        <v>165</v>
      </c>
      <c r="C99" s="12">
        <v>684</v>
      </c>
      <c r="D99" s="12">
        <v>2372</v>
      </c>
      <c r="E99" s="12">
        <v>3056</v>
      </c>
      <c r="F99" s="12">
        <v>20373</v>
      </c>
      <c r="G99" s="7">
        <v>4.9000000000000004</v>
      </c>
      <c r="H99" s="7">
        <v>15.14</v>
      </c>
      <c r="I99" s="7">
        <v>79.959999999999994</v>
      </c>
      <c r="J99" s="7">
        <v>0.28999999999999998</v>
      </c>
      <c r="K99" s="7">
        <v>0.9</v>
      </c>
      <c r="L99" s="7">
        <v>4.75</v>
      </c>
      <c r="M99" s="7" t="s">
        <v>166</v>
      </c>
    </row>
    <row r="100" spans="1:13" x14ac:dyDescent="0.3">
      <c r="A100" s="5" t="s">
        <v>127</v>
      </c>
      <c r="B100" s="5" t="s">
        <v>167</v>
      </c>
      <c r="C100" s="12">
        <v>452</v>
      </c>
      <c r="D100" s="12">
        <v>1397</v>
      </c>
      <c r="E100" s="12">
        <v>1849</v>
      </c>
      <c r="F100" s="12">
        <v>7375</v>
      </c>
      <c r="G100" s="7">
        <v>5.38</v>
      </c>
      <c r="H100" s="7">
        <v>15.23</v>
      </c>
      <c r="I100" s="7">
        <v>79.39</v>
      </c>
      <c r="J100" s="7">
        <v>0.34</v>
      </c>
      <c r="K100" s="7">
        <v>0.95</v>
      </c>
      <c r="L100" s="7">
        <v>4.95</v>
      </c>
      <c r="M100" s="7" t="s">
        <v>34</v>
      </c>
    </row>
    <row r="101" spans="1:13" x14ac:dyDescent="0.3">
      <c r="A101" s="5" t="s">
        <v>127</v>
      </c>
      <c r="B101" s="5" t="s">
        <v>168</v>
      </c>
      <c r="C101" s="12">
        <v>348</v>
      </c>
      <c r="D101" s="12">
        <v>987</v>
      </c>
      <c r="E101" s="12">
        <v>1335</v>
      </c>
      <c r="F101" s="12">
        <v>5145</v>
      </c>
      <c r="G101" s="7">
        <v>5.08</v>
      </c>
      <c r="H101" s="7">
        <v>13.69</v>
      </c>
      <c r="I101" s="7">
        <v>81.23</v>
      </c>
      <c r="J101" s="7">
        <v>0.36</v>
      </c>
      <c r="K101" s="7">
        <v>0.98</v>
      </c>
      <c r="L101" s="7">
        <v>5.81</v>
      </c>
      <c r="M101" s="7" t="s">
        <v>169</v>
      </c>
    </row>
    <row r="102" spans="1:13" x14ac:dyDescent="0.3">
      <c r="A102" s="5" t="s">
        <v>127</v>
      </c>
      <c r="B102" s="5" t="s">
        <v>170</v>
      </c>
      <c r="C102" s="12">
        <v>239</v>
      </c>
      <c r="D102" s="12">
        <v>646</v>
      </c>
      <c r="E102" s="12">
        <v>885</v>
      </c>
      <c r="F102" s="12">
        <v>3831</v>
      </c>
      <c r="G102" s="7">
        <v>4.4400000000000004</v>
      </c>
      <c r="H102" s="7">
        <v>16.09</v>
      </c>
      <c r="I102" s="7">
        <v>79.47</v>
      </c>
      <c r="J102" s="7">
        <v>0.22</v>
      </c>
      <c r="K102" s="7">
        <v>0.79</v>
      </c>
      <c r="L102" s="7">
        <v>3.89</v>
      </c>
      <c r="M102" s="7" t="s">
        <v>171</v>
      </c>
    </row>
    <row r="103" spans="1:13" x14ac:dyDescent="0.3">
      <c r="A103" s="5" t="s">
        <v>127</v>
      </c>
      <c r="B103" s="5" t="s">
        <v>172</v>
      </c>
      <c r="C103" s="12">
        <v>239</v>
      </c>
      <c r="D103" s="12">
        <v>866</v>
      </c>
      <c r="E103" s="12">
        <v>1105</v>
      </c>
      <c r="F103" s="12">
        <v>4276</v>
      </c>
      <c r="G103" s="7">
        <v>4.51</v>
      </c>
      <c r="H103" s="7">
        <v>14.6</v>
      </c>
      <c r="I103" s="7">
        <v>80.89</v>
      </c>
      <c r="J103" s="7">
        <v>0.28000000000000003</v>
      </c>
      <c r="K103" s="7">
        <v>0.91</v>
      </c>
      <c r="L103" s="7">
        <v>5.04</v>
      </c>
      <c r="M103" s="7" t="s">
        <v>34</v>
      </c>
    </row>
    <row r="104" spans="1:13" x14ac:dyDescent="0.3">
      <c r="A104" s="5" t="s">
        <v>127</v>
      </c>
      <c r="B104" s="5" t="s">
        <v>173</v>
      </c>
      <c r="C104" s="12">
        <v>138</v>
      </c>
      <c r="D104" s="12">
        <v>448</v>
      </c>
      <c r="E104" s="12">
        <v>586</v>
      </c>
      <c r="F104" s="12">
        <v>2480</v>
      </c>
      <c r="G104" s="7">
        <v>5.62</v>
      </c>
      <c r="H104" s="7">
        <v>15.78</v>
      </c>
      <c r="I104" s="7">
        <v>78.599999999999994</v>
      </c>
      <c r="J104" s="7">
        <v>0.37</v>
      </c>
      <c r="K104" s="7">
        <v>1.04</v>
      </c>
      <c r="L104" s="7">
        <v>5.17</v>
      </c>
      <c r="M104" s="7" t="s">
        <v>34</v>
      </c>
    </row>
    <row r="105" spans="1:13" x14ac:dyDescent="0.3">
      <c r="A105" s="5" t="s">
        <v>127</v>
      </c>
      <c r="B105" s="5" t="s">
        <v>174</v>
      </c>
      <c r="C105" s="12">
        <v>107</v>
      </c>
      <c r="D105" s="12">
        <v>301</v>
      </c>
      <c r="E105" s="12">
        <v>408</v>
      </c>
      <c r="F105" s="12">
        <v>1498</v>
      </c>
      <c r="G105" s="7">
        <v>4.4400000000000004</v>
      </c>
      <c r="H105" s="7">
        <v>13.76</v>
      </c>
      <c r="I105" s="7">
        <v>81.8</v>
      </c>
      <c r="J105" s="7">
        <v>0.28999999999999998</v>
      </c>
      <c r="K105" s="7">
        <v>0.91</v>
      </c>
      <c r="L105" s="7">
        <v>5.4</v>
      </c>
      <c r="M105" s="7" t="s">
        <v>34</v>
      </c>
    </row>
    <row r="106" spans="1:13" x14ac:dyDescent="0.3">
      <c r="A106" s="5" t="s">
        <v>127</v>
      </c>
      <c r="B106" s="5" t="s">
        <v>175</v>
      </c>
      <c r="C106" s="12">
        <v>85</v>
      </c>
      <c r="D106" s="12">
        <v>264</v>
      </c>
      <c r="E106" s="12">
        <v>350</v>
      </c>
      <c r="F106" s="12">
        <v>1572</v>
      </c>
      <c r="G106" s="7">
        <v>5.04</v>
      </c>
      <c r="H106" s="7">
        <v>14.88</v>
      </c>
      <c r="I106" s="7">
        <v>80.08</v>
      </c>
      <c r="J106" s="7">
        <v>0.33</v>
      </c>
      <c r="K106" s="7">
        <v>0.99</v>
      </c>
      <c r="L106" s="7">
        <v>5.32</v>
      </c>
      <c r="M106" s="7" t="s">
        <v>34</v>
      </c>
    </row>
    <row r="107" spans="1:13" x14ac:dyDescent="0.3">
      <c r="A107" s="5" t="s">
        <v>176</v>
      </c>
      <c r="B107" s="5" t="s">
        <v>177</v>
      </c>
      <c r="C107" s="12">
        <v>81</v>
      </c>
      <c r="D107" s="12">
        <v>239</v>
      </c>
      <c r="E107" s="12">
        <v>319</v>
      </c>
      <c r="F107" s="12">
        <v>1284</v>
      </c>
      <c r="G107" s="7">
        <v>3.45</v>
      </c>
      <c r="H107" s="7">
        <v>10.46</v>
      </c>
      <c r="I107" s="7">
        <v>86.09</v>
      </c>
      <c r="J107" s="7">
        <v>7.0000000000000007E-2</v>
      </c>
      <c r="K107" s="7">
        <v>0.2</v>
      </c>
      <c r="L107" s="7">
        <v>1.66</v>
      </c>
      <c r="M107" s="7" t="s">
        <v>34</v>
      </c>
    </row>
    <row r="108" spans="1:13" x14ac:dyDescent="0.3">
      <c r="A108" s="5" t="s">
        <v>176</v>
      </c>
      <c r="B108" s="5" t="s">
        <v>178</v>
      </c>
      <c r="C108" s="12">
        <v>15527</v>
      </c>
      <c r="D108" s="12">
        <v>47110</v>
      </c>
      <c r="E108" s="12">
        <v>62637</v>
      </c>
      <c r="F108" s="12">
        <v>387798</v>
      </c>
      <c r="G108" s="7">
        <v>3.34</v>
      </c>
      <c r="H108" s="7">
        <v>13.55</v>
      </c>
      <c r="I108" s="7">
        <v>83.11</v>
      </c>
      <c r="J108" s="7">
        <v>0.04</v>
      </c>
      <c r="K108" s="7">
        <v>0.17</v>
      </c>
      <c r="L108" s="7">
        <v>1.05</v>
      </c>
      <c r="M108" s="7" t="s">
        <v>179</v>
      </c>
    </row>
    <row r="109" spans="1:13" x14ac:dyDescent="0.3">
      <c r="A109" s="5" t="s">
        <v>176</v>
      </c>
      <c r="B109" s="5" t="s">
        <v>180</v>
      </c>
      <c r="C109" s="12">
        <v>11163</v>
      </c>
      <c r="D109" s="12">
        <v>45319</v>
      </c>
      <c r="E109" s="12">
        <v>56482</v>
      </c>
      <c r="F109" s="12">
        <v>277868</v>
      </c>
      <c r="G109" s="7">
        <v>5.61</v>
      </c>
      <c r="H109" s="7">
        <v>14.81</v>
      </c>
      <c r="I109" s="7">
        <v>79.58</v>
      </c>
      <c r="J109" s="7">
        <v>7.0000000000000007E-2</v>
      </c>
      <c r="K109" s="7">
        <v>0.18</v>
      </c>
      <c r="L109" s="7">
        <v>0.96</v>
      </c>
      <c r="M109" s="7" t="s">
        <v>181</v>
      </c>
    </row>
    <row r="110" spans="1:13" x14ac:dyDescent="0.3">
      <c r="A110" s="5" t="s">
        <v>176</v>
      </c>
      <c r="B110" s="5" t="s">
        <v>182</v>
      </c>
      <c r="C110" s="12">
        <v>6412</v>
      </c>
      <c r="D110" s="12">
        <v>16936</v>
      </c>
      <c r="E110" s="12">
        <v>23348</v>
      </c>
      <c r="F110" s="12">
        <v>90980</v>
      </c>
      <c r="G110" s="7">
        <v>4.46</v>
      </c>
      <c r="H110" s="7">
        <v>12.31</v>
      </c>
      <c r="I110" s="7">
        <v>83.23</v>
      </c>
      <c r="J110" s="7">
        <v>0.06</v>
      </c>
      <c r="K110" s="7">
        <v>0.16</v>
      </c>
      <c r="L110" s="7">
        <v>1.05</v>
      </c>
      <c r="M110" s="7" t="s">
        <v>183</v>
      </c>
    </row>
    <row r="111" spans="1:13" x14ac:dyDescent="0.3">
      <c r="A111" s="5" t="s">
        <v>176</v>
      </c>
      <c r="B111" s="5" t="s">
        <v>184</v>
      </c>
      <c r="C111" s="12">
        <v>6385</v>
      </c>
      <c r="D111" s="12">
        <v>17635</v>
      </c>
      <c r="E111" s="12">
        <v>24019</v>
      </c>
      <c r="F111" s="12">
        <v>119205</v>
      </c>
      <c r="G111" s="7">
        <v>2.0499999999999998</v>
      </c>
      <c r="H111" s="7">
        <v>11.85</v>
      </c>
      <c r="I111" s="7">
        <v>86.1</v>
      </c>
      <c r="J111" s="7">
        <v>0.04</v>
      </c>
      <c r="K111" s="7">
        <v>0.23</v>
      </c>
      <c r="L111" s="7">
        <v>1.7</v>
      </c>
      <c r="M111" s="7" t="s">
        <v>34</v>
      </c>
    </row>
    <row r="112" spans="1:13" x14ac:dyDescent="0.3">
      <c r="A112" s="5" t="s">
        <v>176</v>
      </c>
      <c r="B112" s="5" t="s">
        <v>185</v>
      </c>
      <c r="C112" s="12">
        <v>4376</v>
      </c>
      <c r="D112" s="12">
        <v>25352</v>
      </c>
      <c r="E112" s="12">
        <v>29728</v>
      </c>
      <c r="F112" s="12">
        <v>184215</v>
      </c>
      <c r="G112" s="7">
        <v>2.09</v>
      </c>
      <c r="H112" s="7">
        <v>12.13</v>
      </c>
      <c r="I112" s="7">
        <v>85.78</v>
      </c>
      <c r="J112" s="7">
        <v>0.03</v>
      </c>
      <c r="K112" s="7">
        <v>0.16</v>
      </c>
      <c r="L112" s="7">
        <v>1.1399999999999999</v>
      </c>
      <c r="M112" s="7" t="s">
        <v>186</v>
      </c>
    </row>
    <row r="113" spans="1:13" x14ac:dyDescent="0.3">
      <c r="A113" s="5" t="s">
        <v>176</v>
      </c>
      <c r="B113" s="5" t="s">
        <v>187</v>
      </c>
      <c r="C113" s="12">
        <v>2251</v>
      </c>
      <c r="D113" s="12">
        <v>13033</v>
      </c>
      <c r="E113" s="12">
        <v>15284</v>
      </c>
      <c r="F113" s="12">
        <v>92182</v>
      </c>
      <c r="G113" s="7">
        <v>4.4400000000000004</v>
      </c>
      <c r="H113" s="7">
        <v>12.98</v>
      </c>
      <c r="I113" s="7">
        <v>82.58</v>
      </c>
      <c r="J113" s="7">
        <v>0.05</v>
      </c>
      <c r="K113" s="7">
        <v>0.16</v>
      </c>
      <c r="L113" s="7">
        <v>1.02</v>
      </c>
      <c r="M113" s="7" t="s">
        <v>188</v>
      </c>
    </row>
    <row r="114" spans="1:13" x14ac:dyDescent="0.3">
      <c r="A114" s="5" t="s">
        <v>176</v>
      </c>
      <c r="B114" s="5" t="s">
        <v>189</v>
      </c>
      <c r="C114" s="12">
        <v>1643</v>
      </c>
      <c r="D114" s="12">
        <v>4806</v>
      </c>
      <c r="E114" s="12">
        <v>6449</v>
      </c>
      <c r="F114" s="12">
        <v>30576</v>
      </c>
      <c r="G114" s="7">
        <v>1.58</v>
      </c>
      <c r="H114" s="7">
        <v>10.27</v>
      </c>
      <c r="I114" s="7">
        <v>88.16</v>
      </c>
      <c r="J114" s="7">
        <v>0.03</v>
      </c>
      <c r="K114" s="7">
        <v>0.2</v>
      </c>
      <c r="L114" s="7">
        <v>1.75</v>
      </c>
      <c r="M114" s="7" t="s">
        <v>34</v>
      </c>
    </row>
    <row r="115" spans="1:13" x14ac:dyDescent="0.3">
      <c r="A115" s="5" t="s">
        <v>176</v>
      </c>
      <c r="B115" s="5" t="s">
        <v>190</v>
      </c>
      <c r="C115" s="12">
        <v>1527</v>
      </c>
      <c r="D115" s="12">
        <v>9948</v>
      </c>
      <c r="E115" s="12">
        <v>11475</v>
      </c>
      <c r="F115" s="12">
        <v>85418</v>
      </c>
      <c r="G115" s="7">
        <v>1.5</v>
      </c>
      <c r="H115" s="7">
        <v>9.1999999999999993</v>
      </c>
      <c r="I115" s="7">
        <v>89.3</v>
      </c>
      <c r="J115" s="7">
        <v>7.0000000000000007E-2</v>
      </c>
      <c r="K115" s="7">
        <v>0.44</v>
      </c>
      <c r="L115" s="7">
        <v>4.29</v>
      </c>
      <c r="M115" s="7" t="s">
        <v>34</v>
      </c>
    </row>
    <row r="116" spans="1:13" x14ac:dyDescent="0.3">
      <c r="A116" s="5" t="s">
        <v>176</v>
      </c>
      <c r="B116" s="5" t="s">
        <v>191</v>
      </c>
      <c r="C116" s="12">
        <v>1487</v>
      </c>
      <c r="D116" s="12">
        <v>9120</v>
      </c>
      <c r="E116" s="12">
        <v>10607</v>
      </c>
      <c r="F116" s="12">
        <v>88479</v>
      </c>
      <c r="G116" s="7">
        <v>0.76</v>
      </c>
      <c r="H116" s="7">
        <v>5.12</v>
      </c>
      <c r="I116" s="7">
        <v>94.12</v>
      </c>
      <c r="J116" s="7">
        <v>0.01</v>
      </c>
      <c r="K116" s="7">
        <v>7.0000000000000007E-2</v>
      </c>
      <c r="L116" s="7">
        <v>1.23</v>
      </c>
      <c r="M116" s="7" t="s">
        <v>34</v>
      </c>
    </row>
    <row r="117" spans="1:13" x14ac:dyDescent="0.3">
      <c r="A117" s="5" t="s">
        <v>176</v>
      </c>
      <c r="B117" s="5" t="s">
        <v>192</v>
      </c>
      <c r="C117" s="12">
        <v>1224</v>
      </c>
      <c r="D117" s="12">
        <v>8235</v>
      </c>
      <c r="E117" s="12">
        <v>9459</v>
      </c>
      <c r="F117" s="12">
        <v>151360</v>
      </c>
      <c r="G117" s="7">
        <v>4.62</v>
      </c>
      <c r="H117" s="7">
        <v>12.96</v>
      </c>
      <c r="I117" s="7">
        <v>82.41</v>
      </c>
      <c r="J117" s="7">
        <v>0.05</v>
      </c>
      <c r="K117" s="7">
        <v>0.15</v>
      </c>
      <c r="L117" s="7">
        <v>0.96</v>
      </c>
      <c r="M117" s="7" t="s">
        <v>34</v>
      </c>
    </row>
    <row r="118" spans="1:13" x14ac:dyDescent="0.3">
      <c r="A118" s="5" t="s">
        <v>176</v>
      </c>
      <c r="B118" s="5" t="s">
        <v>193</v>
      </c>
      <c r="C118" s="12">
        <v>1068</v>
      </c>
      <c r="D118" s="12">
        <v>2994</v>
      </c>
      <c r="E118" s="12">
        <v>4062</v>
      </c>
      <c r="F118" s="12">
        <v>19038</v>
      </c>
      <c r="G118" s="7">
        <v>1.87</v>
      </c>
      <c r="H118" s="7">
        <v>10.7</v>
      </c>
      <c r="I118" s="7">
        <v>87.44</v>
      </c>
      <c r="J118" s="7">
        <v>0.03</v>
      </c>
      <c r="K118" s="7">
        <v>0.19</v>
      </c>
      <c r="L118" s="7">
        <v>1.58</v>
      </c>
      <c r="M118" s="7" t="s">
        <v>34</v>
      </c>
    </row>
    <row r="119" spans="1:13" x14ac:dyDescent="0.3">
      <c r="A119" s="5" t="s">
        <v>176</v>
      </c>
      <c r="B119" s="5" t="s">
        <v>194</v>
      </c>
      <c r="C119" s="12">
        <v>958</v>
      </c>
      <c r="D119" s="12">
        <v>5492</v>
      </c>
      <c r="E119" s="12">
        <v>6449</v>
      </c>
      <c r="F119" s="12">
        <v>44884</v>
      </c>
      <c r="G119" s="7">
        <v>2.2000000000000002</v>
      </c>
      <c r="H119" s="7">
        <v>12.8</v>
      </c>
      <c r="I119" s="7">
        <v>85</v>
      </c>
      <c r="J119" s="7">
        <v>0.04</v>
      </c>
      <c r="K119" s="7">
        <v>0.25</v>
      </c>
      <c r="L119" s="7">
        <v>1.67</v>
      </c>
      <c r="M119" s="7" t="s">
        <v>34</v>
      </c>
    </row>
    <row r="120" spans="1:13" x14ac:dyDescent="0.3">
      <c r="A120" s="5" t="s">
        <v>176</v>
      </c>
      <c r="B120" s="5" t="s">
        <v>195</v>
      </c>
      <c r="C120" s="12">
        <v>586</v>
      </c>
      <c r="D120" s="12">
        <v>3407</v>
      </c>
      <c r="E120" s="12">
        <v>3993</v>
      </c>
      <c r="F120" s="12">
        <v>22619</v>
      </c>
      <c r="G120" s="7">
        <v>1.52</v>
      </c>
      <c r="H120" s="7">
        <v>9.86</v>
      </c>
      <c r="I120" s="7">
        <v>88.62</v>
      </c>
      <c r="J120" s="7">
        <v>0.03</v>
      </c>
      <c r="K120" s="7">
        <v>0.2</v>
      </c>
      <c r="L120" s="7">
        <v>1.76</v>
      </c>
      <c r="M120" s="7" t="s">
        <v>34</v>
      </c>
    </row>
    <row r="121" spans="1:13" x14ac:dyDescent="0.3">
      <c r="A121" s="5" t="s">
        <v>176</v>
      </c>
      <c r="B121" s="5" t="s">
        <v>196</v>
      </c>
      <c r="C121" s="12">
        <v>537</v>
      </c>
      <c r="D121" s="12">
        <v>3492</v>
      </c>
      <c r="E121" s="12">
        <v>4029</v>
      </c>
      <c r="F121" s="12">
        <v>31379</v>
      </c>
      <c r="G121" s="7">
        <v>0.65</v>
      </c>
      <c r="H121" s="7">
        <v>3.72</v>
      </c>
      <c r="I121" s="7">
        <v>95.63</v>
      </c>
      <c r="J121" s="7">
        <v>0.01</v>
      </c>
      <c r="K121" s="7">
        <v>0.05</v>
      </c>
      <c r="L121" s="7">
        <v>1.35</v>
      </c>
      <c r="M121" s="7" t="s">
        <v>34</v>
      </c>
    </row>
    <row r="122" spans="1:13" x14ac:dyDescent="0.3">
      <c r="A122" s="5" t="s">
        <v>176</v>
      </c>
      <c r="B122" s="5" t="s">
        <v>197</v>
      </c>
      <c r="C122" s="12">
        <v>142</v>
      </c>
      <c r="D122" s="12">
        <v>813</v>
      </c>
      <c r="E122" s="12">
        <v>955</v>
      </c>
      <c r="F122" s="12">
        <v>20906</v>
      </c>
      <c r="G122" s="7">
        <v>0.28999999999999998</v>
      </c>
      <c r="H122" s="7">
        <v>4.09</v>
      </c>
      <c r="I122" s="7">
        <v>95.62</v>
      </c>
      <c r="J122" s="7">
        <v>0</v>
      </c>
      <c r="K122" s="7">
        <v>0.04</v>
      </c>
      <c r="L122" s="7">
        <v>0.9</v>
      </c>
      <c r="M122" s="7" t="s">
        <v>34</v>
      </c>
    </row>
    <row r="123" spans="1:13" x14ac:dyDescent="0.3">
      <c r="A123" s="5" t="s">
        <v>176</v>
      </c>
      <c r="B123" s="5" t="s">
        <v>198</v>
      </c>
      <c r="C123" s="12">
        <v>140</v>
      </c>
      <c r="D123" s="12">
        <v>2002</v>
      </c>
      <c r="E123" s="12">
        <v>2143</v>
      </c>
      <c r="F123" s="12">
        <v>46754</v>
      </c>
      <c r="G123" s="7">
        <v>0.8</v>
      </c>
      <c r="H123" s="7">
        <v>3.67</v>
      </c>
      <c r="I123" s="7">
        <v>95.53</v>
      </c>
      <c r="J123" s="7">
        <v>0.01</v>
      </c>
      <c r="K123" s="7">
        <v>0.05</v>
      </c>
      <c r="L123" s="7">
        <v>1.35</v>
      </c>
      <c r="M123" s="7" t="s">
        <v>34</v>
      </c>
    </row>
    <row r="124" spans="1:13" x14ac:dyDescent="0.3">
      <c r="A124" s="5" t="s">
        <v>176</v>
      </c>
      <c r="B124" s="5" t="s">
        <v>199</v>
      </c>
      <c r="C124" s="12">
        <v>90</v>
      </c>
      <c r="D124" s="12">
        <v>416</v>
      </c>
      <c r="E124" s="12">
        <v>506</v>
      </c>
      <c r="F124" s="12">
        <v>10809</v>
      </c>
      <c r="G124" s="7">
        <v>0.28999999999999998</v>
      </c>
      <c r="H124" s="7">
        <v>3.41</v>
      </c>
      <c r="I124" s="7">
        <v>96.3</v>
      </c>
      <c r="J124" s="7">
        <v>0</v>
      </c>
      <c r="K124" s="7">
        <v>0.03</v>
      </c>
      <c r="L124" s="7">
        <v>0.95</v>
      </c>
      <c r="M124" s="7" t="s">
        <v>34</v>
      </c>
    </row>
    <row r="125" spans="1:13" x14ac:dyDescent="0.3">
      <c r="A125" s="5" t="s">
        <v>176</v>
      </c>
      <c r="B125" s="5" t="s">
        <v>200</v>
      </c>
      <c r="C125" s="12">
        <v>69</v>
      </c>
      <c r="D125" s="12">
        <v>823</v>
      </c>
      <c r="E125" s="12">
        <v>892</v>
      </c>
      <c r="F125" s="12">
        <v>23213</v>
      </c>
      <c r="G125" s="7">
        <v>0.26</v>
      </c>
      <c r="H125" s="7">
        <v>5.01</v>
      </c>
      <c r="I125" s="7">
        <v>94.74</v>
      </c>
      <c r="J125" s="7">
        <v>0</v>
      </c>
      <c r="K125" s="7">
        <v>0.05</v>
      </c>
      <c r="L125" s="7">
        <v>0.88</v>
      </c>
      <c r="M125" s="7" t="s">
        <v>34</v>
      </c>
    </row>
    <row r="126" spans="1:13" x14ac:dyDescent="0.3">
      <c r="A126" s="5" t="s">
        <v>34</v>
      </c>
      <c r="B126" s="5" t="s">
        <v>201</v>
      </c>
      <c r="C126" s="12">
        <v>40</v>
      </c>
      <c r="D126" s="12">
        <v>775</v>
      </c>
      <c r="E126" s="12">
        <v>815</v>
      </c>
      <c r="F126" s="12">
        <v>14671</v>
      </c>
      <c r="G126" s="7">
        <v>5.4</v>
      </c>
      <c r="H126" s="7">
        <v>13.92</v>
      </c>
      <c r="I126" s="7">
        <v>80.680000000000007</v>
      </c>
      <c r="J126" s="7">
        <v>0.43</v>
      </c>
      <c r="K126" s="7">
        <v>1.1000000000000001</v>
      </c>
      <c r="L126" s="7">
        <v>6.36</v>
      </c>
      <c r="M126" s="7" t="s">
        <v>34</v>
      </c>
    </row>
    <row r="127" spans="1:13" x14ac:dyDescent="0.3">
      <c r="A127" s="5" t="s">
        <v>34</v>
      </c>
      <c r="B127" s="5" t="s">
        <v>202</v>
      </c>
      <c r="C127" s="12">
        <v>328121</v>
      </c>
      <c r="D127" s="12">
        <v>845202</v>
      </c>
      <c r="E127" s="12">
        <v>1173322</v>
      </c>
      <c r="F127" s="12">
        <v>4900388</v>
      </c>
      <c r="G127" s="7">
        <v>3.54</v>
      </c>
      <c r="H127" s="7">
        <v>12.17</v>
      </c>
      <c r="I127" s="7">
        <v>84.29</v>
      </c>
      <c r="J127" s="7">
        <v>0.28999999999999998</v>
      </c>
      <c r="K127" s="7">
        <v>0.99</v>
      </c>
      <c r="L127" s="7">
        <v>6.85</v>
      </c>
      <c r="M127" s="7" t="s">
        <v>203</v>
      </c>
    </row>
    <row r="128" spans="1:13" x14ac:dyDescent="0.3">
      <c r="A128" s="5" t="s">
        <v>204</v>
      </c>
      <c r="B128" s="5" t="s">
        <v>205</v>
      </c>
      <c r="C128" s="12">
        <v>24852</v>
      </c>
      <c r="D128" s="12">
        <v>85348</v>
      </c>
      <c r="E128" s="12">
        <v>110199</v>
      </c>
      <c r="F128" s="12">
        <v>591197</v>
      </c>
      <c r="G128" s="7">
        <v>4.3</v>
      </c>
      <c r="H128" s="7">
        <v>14.63</v>
      </c>
      <c r="I128" s="7">
        <v>81.069999999999993</v>
      </c>
      <c r="J128" s="7">
        <v>0.11</v>
      </c>
      <c r="K128" s="7">
        <v>0.38</v>
      </c>
      <c r="L128" s="7">
        <v>2.09</v>
      </c>
      <c r="M128" s="7" t="s">
        <v>206</v>
      </c>
    </row>
    <row r="129" spans="1:13" x14ac:dyDescent="0.3">
      <c r="A129" s="5" t="s">
        <v>204</v>
      </c>
      <c r="B129" s="5" t="s">
        <v>207</v>
      </c>
      <c r="C129" s="12">
        <v>442117</v>
      </c>
      <c r="D129" s="12">
        <v>1503836</v>
      </c>
      <c r="E129" s="12">
        <v>1945954</v>
      </c>
      <c r="F129" s="12">
        <v>8332955</v>
      </c>
      <c r="G129" s="7">
        <v>10.45</v>
      </c>
      <c r="H129" s="7">
        <v>17.079999999999998</v>
      </c>
      <c r="I129" s="7">
        <v>72.47</v>
      </c>
      <c r="J129" s="7">
        <v>0.27</v>
      </c>
      <c r="K129" s="7">
        <v>0.43</v>
      </c>
      <c r="L129" s="7">
        <v>1.84</v>
      </c>
      <c r="M129" s="7" t="s">
        <v>208</v>
      </c>
    </row>
    <row r="130" spans="1:13" x14ac:dyDescent="0.3">
      <c r="A130" s="5" t="s">
        <v>204</v>
      </c>
      <c r="B130" s="5" t="s">
        <v>209</v>
      </c>
      <c r="C130" s="12">
        <v>124952</v>
      </c>
      <c r="D130" s="12">
        <v>204221</v>
      </c>
      <c r="E130" s="12">
        <v>329173</v>
      </c>
      <c r="F130" s="12">
        <v>866383</v>
      </c>
      <c r="G130" s="7">
        <v>4.33</v>
      </c>
      <c r="H130" s="7">
        <v>16.010000000000002</v>
      </c>
      <c r="I130" s="7">
        <v>79.66</v>
      </c>
      <c r="J130" s="7">
        <v>0.12</v>
      </c>
      <c r="K130" s="7">
        <v>0.43</v>
      </c>
      <c r="L130" s="7">
        <v>2.13</v>
      </c>
      <c r="M130" s="7" t="s">
        <v>210</v>
      </c>
    </row>
    <row r="131" spans="1:13" x14ac:dyDescent="0.3">
      <c r="A131" s="5" t="s">
        <v>204</v>
      </c>
      <c r="B131" s="5" t="s">
        <v>211</v>
      </c>
      <c r="C131" s="12">
        <v>69517</v>
      </c>
      <c r="D131" s="12">
        <v>257140</v>
      </c>
      <c r="E131" s="12">
        <v>326657</v>
      </c>
      <c r="F131" s="12">
        <v>1278998</v>
      </c>
      <c r="G131" s="7">
        <v>8.74</v>
      </c>
      <c r="H131" s="7">
        <v>20.89</v>
      </c>
      <c r="I131" s="7">
        <v>70.36</v>
      </c>
      <c r="J131" s="7">
        <v>0.24</v>
      </c>
      <c r="K131" s="7">
        <v>0.56999999999999995</v>
      </c>
      <c r="L131" s="7">
        <v>1.92</v>
      </c>
      <c r="M131" s="7" t="s">
        <v>212</v>
      </c>
    </row>
    <row r="132" spans="1:13" x14ac:dyDescent="0.3">
      <c r="A132" s="5" t="s">
        <v>204</v>
      </c>
      <c r="B132" s="5" t="s">
        <v>213</v>
      </c>
      <c r="C132" s="12">
        <v>24579</v>
      </c>
      <c r="D132" s="12">
        <v>58730</v>
      </c>
      <c r="E132" s="12">
        <v>83309</v>
      </c>
      <c r="F132" s="12">
        <v>197785</v>
      </c>
      <c r="G132" s="7">
        <v>9.8000000000000007</v>
      </c>
      <c r="H132" s="7">
        <v>23.25</v>
      </c>
      <c r="I132" s="7">
        <v>66.94</v>
      </c>
      <c r="J132" s="7">
        <v>0.27</v>
      </c>
      <c r="K132" s="7">
        <v>0.63</v>
      </c>
      <c r="L132" s="7">
        <v>1.82</v>
      </c>
      <c r="M132" s="7" t="s">
        <v>214</v>
      </c>
    </row>
    <row r="133" spans="1:13" x14ac:dyDescent="0.3">
      <c r="A133" s="5" t="s">
        <v>204</v>
      </c>
      <c r="B133" s="5" t="s">
        <v>215</v>
      </c>
      <c r="C133" s="12">
        <v>18857</v>
      </c>
      <c r="D133" s="12">
        <v>44734</v>
      </c>
      <c r="E133" s="12">
        <v>63592</v>
      </c>
      <c r="F133" s="12">
        <v>128773</v>
      </c>
      <c r="G133" s="7">
        <v>6.88</v>
      </c>
      <c r="H133" s="7">
        <v>15.03</v>
      </c>
      <c r="I133" s="7">
        <v>78.09</v>
      </c>
      <c r="J133" s="7">
        <v>0.2</v>
      </c>
      <c r="K133" s="7">
        <v>0.45</v>
      </c>
      <c r="L133" s="7">
        <v>2.3199999999999998</v>
      </c>
      <c r="M133" s="7" t="s">
        <v>216</v>
      </c>
    </row>
    <row r="134" spans="1:13" x14ac:dyDescent="0.3">
      <c r="A134" s="5" t="s">
        <v>204</v>
      </c>
      <c r="B134" s="5" t="s">
        <v>217</v>
      </c>
      <c r="C134" s="12">
        <v>10191</v>
      </c>
      <c r="D134" s="12">
        <v>22241</v>
      </c>
      <c r="E134" s="12">
        <v>32432</v>
      </c>
      <c r="F134" s="12">
        <v>115592</v>
      </c>
      <c r="G134" s="7">
        <v>3.9</v>
      </c>
      <c r="H134" s="7">
        <v>14.04</v>
      </c>
      <c r="I134" s="7">
        <v>82.05</v>
      </c>
      <c r="J134" s="7">
        <v>0.09</v>
      </c>
      <c r="K134" s="7">
        <v>0.34</v>
      </c>
      <c r="L134" s="7">
        <v>1.97</v>
      </c>
      <c r="M134" s="7" t="s">
        <v>34</v>
      </c>
    </row>
    <row r="135" spans="1:13" x14ac:dyDescent="0.3">
      <c r="A135" s="5" t="s">
        <v>204</v>
      </c>
      <c r="B135" s="5" t="s">
        <v>218</v>
      </c>
      <c r="C135" s="12">
        <v>231</v>
      </c>
      <c r="D135" s="12">
        <v>830</v>
      </c>
      <c r="E135" s="12">
        <v>1061</v>
      </c>
      <c r="F135" s="12">
        <v>4849</v>
      </c>
      <c r="G135" s="7">
        <v>0.87</v>
      </c>
      <c r="H135" s="7">
        <v>8.99</v>
      </c>
      <c r="I135" s="7">
        <v>90.15</v>
      </c>
      <c r="J135" s="7">
        <v>0.02</v>
      </c>
      <c r="K135" s="7">
        <v>0.17</v>
      </c>
      <c r="L135" s="7">
        <v>1.75</v>
      </c>
      <c r="M135" s="7" t="s">
        <v>34</v>
      </c>
    </row>
    <row r="136" spans="1:13" x14ac:dyDescent="0.3">
      <c r="A136" s="5" t="s">
        <v>219</v>
      </c>
      <c r="B136" s="5" t="s">
        <v>220</v>
      </c>
      <c r="C136" s="12">
        <v>43</v>
      </c>
      <c r="D136" s="12">
        <v>444</v>
      </c>
      <c r="E136" s="12">
        <v>487</v>
      </c>
      <c r="F136" s="12">
        <v>4457</v>
      </c>
      <c r="G136" s="7">
        <v>9.99</v>
      </c>
      <c r="H136" s="7">
        <v>19.600000000000001</v>
      </c>
      <c r="I136" s="7">
        <v>70.41</v>
      </c>
      <c r="J136" s="7">
        <v>0.3</v>
      </c>
      <c r="K136" s="7">
        <v>0.6</v>
      </c>
      <c r="L136" s="7">
        <v>2.14</v>
      </c>
      <c r="M136" s="7" t="s">
        <v>221</v>
      </c>
    </row>
    <row r="137" spans="1:13" x14ac:dyDescent="0.3">
      <c r="A137" s="5" t="s">
        <v>219</v>
      </c>
      <c r="B137" s="5" t="s">
        <v>222</v>
      </c>
      <c r="C137" s="12">
        <v>153968</v>
      </c>
      <c r="D137" s="12">
        <v>301922</v>
      </c>
      <c r="E137" s="12">
        <v>455890</v>
      </c>
      <c r="F137" s="12">
        <v>1084866</v>
      </c>
      <c r="G137" s="7">
        <v>12.4</v>
      </c>
      <c r="H137" s="7">
        <v>20.64</v>
      </c>
      <c r="I137" s="7">
        <v>66.959999999999994</v>
      </c>
      <c r="J137" s="7">
        <v>0.37</v>
      </c>
      <c r="K137" s="7">
        <v>0.61</v>
      </c>
      <c r="L137" s="7">
        <v>1.98</v>
      </c>
      <c r="M137" s="7" t="s">
        <v>223</v>
      </c>
    </row>
    <row r="138" spans="1:13" x14ac:dyDescent="0.3">
      <c r="A138" s="5" t="s">
        <v>219</v>
      </c>
      <c r="B138" s="5" t="s">
        <v>224</v>
      </c>
      <c r="C138" s="12">
        <v>76333</v>
      </c>
      <c r="D138" s="12">
        <v>127066</v>
      </c>
      <c r="E138" s="12">
        <v>203399</v>
      </c>
      <c r="F138" s="12">
        <v>412193</v>
      </c>
      <c r="G138" s="7">
        <v>17.13</v>
      </c>
      <c r="H138" s="7">
        <v>22.77</v>
      </c>
      <c r="I138" s="7">
        <v>60.1</v>
      </c>
      <c r="J138" s="7">
        <v>0.57999999999999996</v>
      </c>
      <c r="K138" s="7">
        <v>0.77</v>
      </c>
      <c r="L138" s="7">
        <v>2.0299999999999998</v>
      </c>
      <c r="M138" s="7" t="s">
        <v>34</v>
      </c>
    </row>
    <row r="139" spans="1:13" x14ac:dyDescent="0.3">
      <c r="A139" s="5" t="s">
        <v>219</v>
      </c>
      <c r="B139" s="5" t="s">
        <v>225</v>
      </c>
      <c r="C139" s="12">
        <v>30661</v>
      </c>
      <c r="D139" s="12">
        <v>40752</v>
      </c>
      <c r="E139" s="12">
        <v>71414</v>
      </c>
      <c r="F139" s="12">
        <v>107586</v>
      </c>
      <c r="G139" s="7">
        <v>12.51</v>
      </c>
      <c r="H139" s="7">
        <v>20.68</v>
      </c>
      <c r="I139" s="7">
        <v>66.81</v>
      </c>
      <c r="J139" s="7">
        <v>0.37</v>
      </c>
      <c r="K139" s="7">
        <v>0.61</v>
      </c>
      <c r="L139" s="7">
        <v>1.96</v>
      </c>
      <c r="M139" s="7" t="s">
        <v>226</v>
      </c>
    </row>
    <row r="140" spans="1:13" x14ac:dyDescent="0.3">
      <c r="A140" s="5" t="s">
        <v>219</v>
      </c>
      <c r="B140" s="5" t="s">
        <v>227</v>
      </c>
      <c r="C140" s="12">
        <v>24390</v>
      </c>
      <c r="D140" s="12">
        <v>40323</v>
      </c>
      <c r="E140" s="12">
        <v>64714</v>
      </c>
      <c r="F140" s="12">
        <v>130259</v>
      </c>
      <c r="G140" s="7">
        <v>12.16</v>
      </c>
      <c r="H140" s="7">
        <v>19.64</v>
      </c>
      <c r="I140" s="7">
        <v>68.2</v>
      </c>
      <c r="J140" s="7">
        <v>0.34</v>
      </c>
      <c r="K140" s="7">
        <v>0.55000000000000004</v>
      </c>
      <c r="L140" s="7">
        <v>1.9</v>
      </c>
      <c r="M140" s="7" t="s">
        <v>228</v>
      </c>
    </row>
    <row r="141" spans="1:13" x14ac:dyDescent="0.3">
      <c r="A141" s="5" t="s">
        <v>219</v>
      </c>
      <c r="B141" s="5" t="s">
        <v>229</v>
      </c>
      <c r="C141" s="12">
        <v>22713</v>
      </c>
      <c r="D141" s="12">
        <v>36697</v>
      </c>
      <c r="E141" s="12">
        <v>59409</v>
      </c>
      <c r="F141" s="12">
        <v>127422</v>
      </c>
      <c r="G141" s="7">
        <v>14.65</v>
      </c>
      <c r="H141" s="7">
        <v>21.21</v>
      </c>
      <c r="I141" s="7">
        <v>64.14</v>
      </c>
      <c r="J141" s="7">
        <v>0.46</v>
      </c>
      <c r="K141" s="7">
        <v>0.67</v>
      </c>
      <c r="L141" s="7">
        <v>2.02</v>
      </c>
      <c r="M141" s="7" t="s">
        <v>230</v>
      </c>
    </row>
    <row r="142" spans="1:13" x14ac:dyDescent="0.3">
      <c r="A142" s="5" t="s">
        <v>219</v>
      </c>
      <c r="B142" s="5" t="s">
        <v>231</v>
      </c>
      <c r="C142" s="12">
        <v>21965</v>
      </c>
      <c r="D142" s="12">
        <v>31801</v>
      </c>
      <c r="E142" s="12">
        <v>53765</v>
      </c>
      <c r="F142" s="12">
        <v>96151</v>
      </c>
      <c r="G142" s="7">
        <v>8.06</v>
      </c>
      <c r="H142" s="7">
        <v>18.309999999999999</v>
      </c>
      <c r="I142" s="7">
        <v>73.64</v>
      </c>
      <c r="J142" s="7">
        <v>0.23</v>
      </c>
      <c r="K142" s="7">
        <v>0.51</v>
      </c>
      <c r="L142" s="7">
        <v>2.06</v>
      </c>
      <c r="M142" s="7" t="s">
        <v>34</v>
      </c>
    </row>
    <row r="143" spans="1:13" x14ac:dyDescent="0.3">
      <c r="A143" s="5" t="s">
        <v>219</v>
      </c>
      <c r="B143" s="5" t="s">
        <v>232</v>
      </c>
      <c r="C143" s="12">
        <v>18568</v>
      </c>
      <c r="D143" s="12">
        <v>42182</v>
      </c>
      <c r="E143" s="12">
        <v>60750</v>
      </c>
      <c r="F143" s="12">
        <v>169670</v>
      </c>
      <c r="G143" s="7">
        <v>14.63</v>
      </c>
      <c r="H143" s="7">
        <v>21.92</v>
      </c>
      <c r="I143" s="7">
        <v>63.44</v>
      </c>
      <c r="J143" s="7">
        <v>0.43</v>
      </c>
      <c r="K143" s="7">
        <v>0.64</v>
      </c>
      <c r="L143" s="7">
        <v>1.86</v>
      </c>
      <c r="M143" s="7" t="s">
        <v>34</v>
      </c>
    </row>
    <row r="144" spans="1:13" x14ac:dyDescent="0.3">
      <c r="A144" s="5" t="s">
        <v>219</v>
      </c>
      <c r="B144" s="5" t="s">
        <v>233</v>
      </c>
      <c r="C144" s="12">
        <v>16766</v>
      </c>
      <c r="D144" s="12">
        <v>25118</v>
      </c>
      <c r="E144" s="12">
        <v>41884</v>
      </c>
      <c r="F144" s="12">
        <v>72678</v>
      </c>
      <c r="G144" s="7">
        <v>10.5</v>
      </c>
      <c r="H144" s="7">
        <v>20.73</v>
      </c>
      <c r="I144" s="7">
        <v>68.77</v>
      </c>
      <c r="J144" s="7">
        <v>0.31</v>
      </c>
      <c r="K144" s="7">
        <v>0.62</v>
      </c>
      <c r="L144" s="7">
        <v>2.0499999999999998</v>
      </c>
      <c r="M144" s="7" t="s">
        <v>234</v>
      </c>
    </row>
    <row r="145" spans="1:13" x14ac:dyDescent="0.3">
      <c r="A145" s="5" t="s">
        <v>219</v>
      </c>
      <c r="B145" s="5" t="s">
        <v>235</v>
      </c>
      <c r="C145" s="12">
        <v>16078</v>
      </c>
      <c r="D145" s="12">
        <v>31754</v>
      </c>
      <c r="E145" s="12">
        <v>47832</v>
      </c>
      <c r="F145" s="12">
        <v>105320</v>
      </c>
      <c r="G145" s="7">
        <v>14.13</v>
      </c>
      <c r="H145" s="7">
        <v>23.21</v>
      </c>
      <c r="I145" s="7">
        <v>62.66</v>
      </c>
      <c r="J145" s="7">
        <v>0.42</v>
      </c>
      <c r="K145" s="7">
        <v>0.69</v>
      </c>
      <c r="L145" s="7">
        <v>1.85</v>
      </c>
      <c r="M145" s="7" t="s">
        <v>236</v>
      </c>
    </row>
    <row r="146" spans="1:13" x14ac:dyDescent="0.3">
      <c r="A146" s="5" t="s">
        <v>219</v>
      </c>
      <c r="B146" s="5" t="s">
        <v>237</v>
      </c>
      <c r="C146" s="12">
        <v>13178</v>
      </c>
      <c r="D146" s="12">
        <v>21649</v>
      </c>
      <c r="E146" s="12">
        <v>34827</v>
      </c>
      <c r="F146" s="12">
        <v>58443</v>
      </c>
      <c r="G146" s="7">
        <v>10.06</v>
      </c>
      <c r="H146" s="7">
        <v>20.27</v>
      </c>
      <c r="I146" s="7">
        <v>69.67</v>
      </c>
      <c r="J146" s="7">
        <v>0.3</v>
      </c>
      <c r="K146" s="7">
        <v>0.6</v>
      </c>
      <c r="L146" s="7">
        <v>2.0699999999999998</v>
      </c>
      <c r="M146" s="7" t="s">
        <v>238</v>
      </c>
    </row>
    <row r="147" spans="1:13" x14ac:dyDescent="0.3">
      <c r="A147" s="5" t="s">
        <v>219</v>
      </c>
      <c r="B147" s="5" t="s">
        <v>239</v>
      </c>
      <c r="C147" s="12">
        <v>8931</v>
      </c>
      <c r="D147" s="12">
        <v>17998</v>
      </c>
      <c r="E147" s="12">
        <v>26929</v>
      </c>
      <c r="F147" s="12">
        <v>61854</v>
      </c>
      <c r="G147" s="7">
        <v>6.33</v>
      </c>
      <c r="H147" s="7">
        <v>18.91</v>
      </c>
      <c r="I147" s="7">
        <v>74.77</v>
      </c>
      <c r="J147" s="7">
        <v>0.19</v>
      </c>
      <c r="K147" s="7">
        <v>0.56999999999999995</v>
      </c>
      <c r="L147" s="7">
        <v>2.2599999999999998</v>
      </c>
      <c r="M147" s="7" t="s">
        <v>240</v>
      </c>
    </row>
    <row r="148" spans="1:13" x14ac:dyDescent="0.3">
      <c r="A148" s="5" t="s">
        <v>219</v>
      </c>
      <c r="B148" s="5" t="s">
        <v>241</v>
      </c>
      <c r="C148" s="12">
        <v>7654</v>
      </c>
      <c r="D148" s="12">
        <v>22874</v>
      </c>
      <c r="E148" s="12">
        <v>30528</v>
      </c>
      <c r="F148" s="12">
        <v>90456</v>
      </c>
      <c r="G148" s="7">
        <v>12.59</v>
      </c>
      <c r="H148" s="7">
        <v>19.809999999999999</v>
      </c>
      <c r="I148" s="7">
        <v>67.599999999999994</v>
      </c>
      <c r="J148" s="7">
        <v>0.35</v>
      </c>
      <c r="K148" s="7">
        <v>0.56000000000000005</v>
      </c>
      <c r="L148" s="7">
        <v>1.9</v>
      </c>
      <c r="M148" s="7" t="s">
        <v>242</v>
      </c>
    </row>
    <row r="149" spans="1:13" x14ac:dyDescent="0.3">
      <c r="A149" s="5" t="s">
        <v>219</v>
      </c>
      <c r="B149" s="5" t="s">
        <v>243</v>
      </c>
      <c r="C149" s="12">
        <v>7332</v>
      </c>
      <c r="D149" s="12">
        <v>11533</v>
      </c>
      <c r="E149" s="12">
        <v>18865</v>
      </c>
      <c r="F149" s="12">
        <v>39366</v>
      </c>
      <c r="G149" s="7">
        <v>10.06</v>
      </c>
      <c r="H149" s="7">
        <v>19.13</v>
      </c>
      <c r="I149" s="7">
        <v>70.81</v>
      </c>
      <c r="J149" s="7">
        <v>0.28999999999999998</v>
      </c>
      <c r="K149" s="7">
        <v>0.55000000000000004</v>
      </c>
      <c r="L149" s="7">
        <v>2.0299999999999998</v>
      </c>
      <c r="M149" s="7" t="s">
        <v>244</v>
      </c>
    </row>
    <row r="150" spans="1:13" x14ac:dyDescent="0.3">
      <c r="A150" s="5" t="s">
        <v>219</v>
      </c>
      <c r="B150" s="5" t="s">
        <v>245</v>
      </c>
      <c r="C150" s="12">
        <v>6061</v>
      </c>
      <c r="D150" s="12">
        <v>11531</v>
      </c>
      <c r="E150" s="12">
        <v>17592</v>
      </c>
      <c r="F150" s="12">
        <v>42679</v>
      </c>
      <c r="G150" s="7">
        <v>16.04</v>
      </c>
      <c r="H150" s="7">
        <v>23.1</v>
      </c>
      <c r="I150" s="7">
        <v>60.85</v>
      </c>
      <c r="J150" s="7">
        <v>0.45</v>
      </c>
      <c r="K150" s="7">
        <v>0.65</v>
      </c>
      <c r="L150" s="7">
        <v>1.71</v>
      </c>
      <c r="M150" s="7" t="s">
        <v>246</v>
      </c>
    </row>
    <row r="151" spans="1:13" x14ac:dyDescent="0.3">
      <c r="A151" s="5" t="s">
        <v>219</v>
      </c>
      <c r="B151" s="5" t="s">
        <v>247</v>
      </c>
      <c r="C151" s="12">
        <v>5364</v>
      </c>
      <c r="D151" s="12">
        <v>7724</v>
      </c>
      <c r="E151" s="12">
        <v>13088</v>
      </c>
      <c r="F151" s="12">
        <v>20345</v>
      </c>
      <c r="G151" s="7">
        <v>13.9</v>
      </c>
      <c r="H151" s="7">
        <v>20.010000000000002</v>
      </c>
      <c r="I151" s="7">
        <v>66.099999999999994</v>
      </c>
      <c r="J151" s="7">
        <v>0.4</v>
      </c>
      <c r="K151" s="7">
        <v>0.57999999999999996</v>
      </c>
      <c r="L151" s="7">
        <v>1.91</v>
      </c>
      <c r="M151" s="7" t="s">
        <v>34</v>
      </c>
    </row>
    <row r="152" spans="1:13" x14ac:dyDescent="0.3">
      <c r="A152" s="5" t="s">
        <v>219</v>
      </c>
      <c r="B152" s="5" t="s">
        <v>248</v>
      </c>
      <c r="C152" s="12">
        <v>5170</v>
      </c>
      <c r="D152" s="12">
        <v>7444</v>
      </c>
      <c r="E152" s="12">
        <v>12614</v>
      </c>
      <c r="F152" s="12">
        <v>24591</v>
      </c>
      <c r="G152" s="7">
        <v>12.71</v>
      </c>
      <c r="H152" s="7">
        <v>18.96</v>
      </c>
      <c r="I152" s="7">
        <v>68.319999999999993</v>
      </c>
      <c r="J152" s="7">
        <v>0.35</v>
      </c>
      <c r="K152" s="7">
        <v>0.53</v>
      </c>
      <c r="L152" s="7">
        <v>1.9</v>
      </c>
      <c r="M152" s="7" t="s">
        <v>249</v>
      </c>
    </row>
    <row r="153" spans="1:13" x14ac:dyDescent="0.3">
      <c r="A153" s="5" t="s">
        <v>219</v>
      </c>
      <c r="B153" s="5" t="s">
        <v>250</v>
      </c>
      <c r="C153" s="12">
        <v>4863</v>
      </c>
      <c r="D153" s="12">
        <v>7255</v>
      </c>
      <c r="E153" s="12">
        <v>12118</v>
      </c>
      <c r="F153" s="12">
        <v>26136</v>
      </c>
      <c r="G153" s="7">
        <v>9.27</v>
      </c>
      <c r="H153" s="7">
        <v>18.55</v>
      </c>
      <c r="I153" s="7">
        <v>72.17</v>
      </c>
      <c r="J153" s="7">
        <v>0.31</v>
      </c>
      <c r="K153" s="7">
        <v>0.61</v>
      </c>
      <c r="L153" s="7">
        <v>2.39</v>
      </c>
      <c r="M153" s="7" t="s">
        <v>34</v>
      </c>
    </row>
    <row r="154" spans="1:13" x14ac:dyDescent="0.3">
      <c r="A154" s="5" t="s">
        <v>219</v>
      </c>
      <c r="B154" s="5" t="s">
        <v>251</v>
      </c>
      <c r="C154" s="12">
        <v>3676</v>
      </c>
      <c r="D154" s="12">
        <v>7352</v>
      </c>
      <c r="E154" s="12">
        <v>11027</v>
      </c>
      <c r="F154" s="12">
        <v>28602</v>
      </c>
      <c r="G154" s="7">
        <v>9.02</v>
      </c>
      <c r="H154" s="7">
        <v>15.34</v>
      </c>
      <c r="I154" s="7">
        <v>75.650000000000006</v>
      </c>
      <c r="J154" s="7">
        <v>0.24</v>
      </c>
      <c r="K154" s="7">
        <v>0.41</v>
      </c>
      <c r="L154" s="7">
        <v>2.02</v>
      </c>
      <c r="M154" s="7" t="s">
        <v>34</v>
      </c>
    </row>
    <row r="155" spans="1:13" x14ac:dyDescent="0.3">
      <c r="A155" s="5" t="s">
        <v>219</v>
      </c>
      <c r="B155" s="5" t="s">
        <v>252</v>
      </c>
      <c r="C155" s="12">
        <v>1446</v>
      </c>
      <c r="D155" s="12">
        <v>2459</v>
      </c>
      <c r="E155" s="12">
        <v>3905</v>
      </c>
      <c r="F155" s="12">
        <v>12130</v>
      </c>
      <c r="G155" s="7">
        <v>8.9700000000000006</v>
      </c>
      <c r="H155" s="7">
        <v>19.52</v>
      </c>
      <c r="I155" s="7">
        <v>71.510000000000005</v>
      </c>
      <c r="J155" s="7">
        <v>0.26</v>
      </c>
      <c r="K155" s="7">
        <v>0.56999999999999995</v>
      </c>
      <c r="L155" s="7">
        <v>2.08</v>
      </c>
      <c r="M155" s="7" t="s">
        <v>34</v>
      </c>
    </row>
    <row r="156" spans="1:13" x14ac:dyDescent="0.3">
      <c r="A156" s="5" t="s">
        <v>219</v>
      </c>
      <c r="B156" s="5" t="s">
        <v>253</v>
      </c>
      <c r="C156" s="12">
        <v>1269</v>
      </c>
      <c r="D156" s="12">
        <v>2760</v>
      </c>
      <c r="E156" s="12">
        <v>4029</v>
      </c>
      <c r="F156" s="12">
        <v>10111</v>
      </c>
      <c r="G156" s="7">
        <v>6.89</v>
      </c>
      <c r="H156" s="7">
        <v>19.63</v>
      </c>
      <c r="I156" s="7">
        <v>73.48</v>
      </c>
      <c r="J156" s="7">
        <v>0.21</v>
      </c>
      <c r="K156" s="7">
        <v>0.59</v>
      </c>
      <c r="L156" s="7">
        <v>2.2200000000000002</v>
      </c>
      <c r="M156" s="7" t="s">
        <v>254</v>
      </c>
    </row>
    <row r="157" spans="1:13" x14ac:dyDescent="0.3">
      <c r="A157" s="5" t="s">
        <v>219</v>
      </c>
      <c r="B157" s="5" t="s">
        <v>255</v>
      </c>
      <c r="C157" s="12">
        <v>1213</v>
      </c>
      <c r="D157" s="12">
        <v>3457</v>
      </c>
      <c r="E157" s="12">
        <v>4670</v>
      </c>
      <c r="F157" s="12">
        <v>12939</v>
      </c>
      <c r="G157" s="7">
        <v>6.89</v>
      </c>
      <c r="H157" s="7">
        <v>16.34</v>
      </c>
      <c r="I157" s="7">
        <v>76.77</v>
      </c>
      <c r="J157" s="7">
        <v>0.16</v>
      </c>
      <c r="K157" s="7">
        <v>0.39</v>
      </c>
      <c r="L157" s="7">
        <v>1.82</v>
      </c>
      <c r="M157" s="7" t="s">
        <v>34</v>
      </c>
    </row>
    <row r="158" spans="1:13" x14ac:dyDescent="0.3">
      <c r="A158" s="5" t="s">
        <v>219</v>
      </c>
      <c r="B158" s="5" t="s">
        <v>256</v>
      </c>
      <c r="C158" s="12">
        <v>765</v>
      </c>
      <c r="D158" s="12">
        <v>1815</v>
      </c>
      <c r="E158" s="12">
        <v>2580</v>
      </c>
      <c r="F158" s="12">
        <v>8523</v>
      </c>
      <c r="G158" s="7">
        <v>5.48</v>
      </c>
      <c r="H158" s="7">
        <v>13.61</v>
      </c>
      <c r="I158" s="7">
        <v>80.91</v>
      </c>
      <c r="J158" s="7">
        <v>0.15</v>
      </c>
      <c r="K158" s="7">
        <v>0.38</v>
      </c>
      <c r="L158" s="7">
        <v>2.2400000000000002</v>
      </c>
      <c r="M158" s="7" t="s">
        <v>257</v>
      </c>
    </row>
    <row r="159" spans="1:13" x14ac:dyDescent="0.3">
      <c r="A159" s="5" t="s">
        <v>219</v>
      </c>
      <c r="B159" s="5" t="s">
        <v>258</v>
      </c>
      <c r="C159" s="12">
        <v>247</v>
      </c>
      <c r="D159" s="12">
        <v>615</v>
      </c>
      <c r="E159" s="12">
        <v>862</v>
      </c>
      <c r="F159" s="12">
        <v>3655</v>
      </c>
      <c r="G159" s="7">
        <v>10.34</v>
      </c>
      <c r="H159" s="7">
        <v>19.27</v>
      </c>
      <c r="I159" s="7">
        <v>70.39</v>
      </c>
      <c r="J159" s="7">
        <v>0.33</v>
      </c>
      <c r="K159" s="7">
        <v>0.61</v>
      </c>
      <c r="L159" s="7">
        <v>2.23</v>
      </c>
      <c r="M159" s="7" t="s">
        <v>80</v>
      </c>
    </row>
    <row r="160" spans="1:13" x14ac:dyDescent="0.3">
      <c r="A160" s="5" t="s">
        <v>259</v>
      </c>
      <c r="B160" s="5" t="s">
        <v>260</v>
      </c>
      <c r="C160" s="12">
        <v>178</v>
      </c>
      <c r="D160" s="12">
        <v>333</v>
      </c>
      <c r="E160" s="12">
        <v>511</v>
      </c>
      <c r="F160" s="12">
        <v>1215</v>
      </c>
      <c r="G160" s="7">
        <v>4.1399999999999997</v>
      </c>
      <c r="H160" s="7">
        <v>12.29</v>
      </c>
      <c r="I160" s="7">
        <v>83.57</v>
      </c>
      <c r="J160" s="7">
        <v>0.37</v>
      </c>
      <c r="K160" s="7">
        <v>1.08</v>
      </c>
      <c r="L160" s="7">
        <v>7.37</v>
      </c>
      <c r="M160" s="7" t="s">
        <v>261</v>
      </c>
    </row>
    <row r="161" spans="1:13" x14ac:dyDescent="0.3">
      <c r="A161" s="5" t="s">
        <v>259</v>
      </c>
      <c r="B161" s="5" t="s">
        <v>262</v>
      </c>
      <c r="C161" s="12">
        <v>64462</v>
      </c>
      <c r="D161" s="12">
        <v>191230</v>
      </c>
      <c r="E161" s="12">
        <v>255692</v>
      </c>
      <c r="F161" s="12">
        <v>1300121</v>
      </c>
      <c r="G161" s="7">
        <v>5.23</v>
      </c>
      <c r="H161" s="7">
        <v>12.95</v>
      </c>
      <c r="I161" s="7">
        <v>81.819999999999993</v>
      </c>
      <c r="J161" s="7">
        <v>0.4</v>
      </c>
      <c r="K161" s="7">
        <v>1</v>
      </c>
      <c r="L161" s="7">
        <v>6.31</v>
      </c>
      <c r="M161" s="7" t="s">
        <v>263</v>
      </c>
    </row>
    <row r="162" spans="1:13" x14ac:dyDescent="0.3">
      <c r="A162" s="5" t="s">
        <v>259</v>
      </c>
      <c r="B162" s="5" t="s">
        <v>264</v>
      </c>
      <c r="C162" s="12">
        <v>60889</v>
      </c>
      <c r="D162" s="12">
        <v>150904</v>
      </c>
      <c r="E162" s="12">
        <v>211793</v>
      </c>
      <c r="F162" s="12">
        <v>953207</v>
      </c>
      <c r="G162" s="7">
        <v>3.78</v>
      </c>
      <c r="H162" s="7">
        <v>12.11</v>
      </c>
      <c r="I162" s="7">
        <v>84.11</v>
      </c>
      <c r="J162" s="7">
        <v>0.33</v>
      </c>
      <c r="K162" s="7">
        <v>1.05</v>
      </c>
      <c r="L162" s="7">
        <v>7.32</v>
      </c>
      <c r="M162" s="7" t="s">
        <v>265</v>
      </c>
    </row>
    <row r="163" spans="1:13" x14ac:dyDescent="0.3">
      <c r="A163" s="5" t="s">
        <v>259</v>
      </c>
      <c r="B163" s="5" t="s">
        <v>266</v>
      </c>
      <c r="C163" s="12">
        <v>44971</v>
      </c>
      <c r="D163" s="12">
        <v>144194</v>
      </c>
      <c r="E163" s="12">
        <v>189166</v>
      </c>
      <c r="F163" s="12">
        <v>1001246</v>
      </c>
      <c r="G163" s="7">
        <v>3.44</v>
      </c>
      <c r="H163" s="7">
        <v>10.75</v>
      </c>
      <c r="I163" s="7">
        <v>85.81</v>
      </c>
      <c r="J163" s="7">
        <v>0.31</v>
      </c>
      <c r="K163" s="7">
        <v>0.97</v>
      </c>
      <c r="L163" s="7">
        <v>7.76</v>
      </c>
      <c r="M163" s="7" t="s">
        <v>34</v>
      </c>
    </row>
    <row r="164" spans="1:13" x14ac:dyDescent="0.3">
      <c r="A164" s="5" t="s">
        <v>259</v>
      </c>
      <c r="B164" s="5" t="s">
        <v>267</v>
      </c>
      <c r="C164" s="12">
        <v>38745</v>
      </c>
      <c r="D164" s="12">
        <v>121285</v>
      </c>
      <c r="E164" s="12">
        <v>160030</v>
      </c>
      <c r="F164" s="12">
        <v>967773</v>
      </c>
      <c r="G164" s="7">
        <v>1.87</v>
      </c>
      <c r="H164" s="7">
        <v>8.2200000000000006</v>
      </c>
      <c r="I164" s="7">
        <v>89.91</v>
      </c>
      <c r="J164" s="7">
        <v>0.16</v>
      </c>
      <c r="K164" s="7">
        <v>0.7</v>
      </c>
      <c r="L164" s="7">
        <v>7.61</v>
      </c>
      <c r="M164" s="7" t="s">
        <v>268</v>
      </c>
    </row>
    <row r="165" spans="1:13" x14ac:dyDescent="0.3">
      <c r="A165" s="5" t="s">
        <v>259</v>
      </c>
      <c r="B165" s="5" t="s">
        <v>269</v>
      </c>
      <c r="C165" s="12">
        <v>16370</v>
      </c>
      <c r="D165" s="12">
        <v>72172</v>
      </c>
      <c r="E165" s="12">
        <v>88542</v>
      </c>
      <c r="F165" s="12">
        <v>789064</v>
      </c>
      <c r="G165" s="7">
        <v>4.6900000000000004</v>
      </c>
      <c r="H165" s="7">
        <v>13.06</v>
      </c>
      <c r="I165" s="7">
        <v>82.25</v>
      </c>
      <c r="J165" s="7">
        <v>0.41</v>
      </c>
      <c r="K165" s="7">
        <v>1.1299999999999999</v>
      </c>
      <c r="L165" s="7">
        <v>7.14</v>
      </c>
      <c r="M165" s="7" t="s">
        <v>34</v>
      </c>
    </row>
    <row r="166" spans="1:13" x14ac:dyDescent="0.3">
      <c r="A166" s="5" t="s">
        <v>259</v>
      </c>
      <c r="B166" s="5" t="s">
        <v>270</v>
      </c>
      <c r="C166" s="12">
        <v>15095</v>
      </c>
      <c r="D166" s="12">
        <v>42068</v>
      </c>
      <c r="E166" s="12">
        <v>57164</v>
      </c>
      <c r="F166" s="12">
        <v>264874</v>
      </c>
      <c r="G166" s="7">
        <v>1.69</v>
      </c>
      <c r="H166" s="7">
        <v>7.97</v>
      </c>
      <c r="I166" s="7">
        <v>90.34</v>
      </c>
      <c r="J166" s="7">
        <v>0.11</v>
      </c>
      <c r="K166" s="7">
        <v>0.53</v>
      </c>
      <c r="L166" s="7">
        <v>6.05</v>
      </c>
      <c r="M166" s="7" t="s">
        <v>271</v>
      </c>
    </row>
    <row r="167" spans="1:13" x14ac:dyDescent="0.3">
      <c r="A167" s="5" t="s">
        <v>259</v>
      </c>
      <c r="B167" s="5" t="s">
        <v>272</v>
      </c>
      <c r="C167" s="12">
        <v>10207</v>
      </c>
      <c r="D167" s="12">
        <v>48068</v>
      </c>
      <c r="E167" s="12">
        <v>58276</v>
      </c>
      <c r="F167" s="12">
        <v>544836</v>
      </c>
      <c r="G167" s="7">
        <v>4.7</v>
      </c>
      <c r="H167" s="7">
        <v>11.44</v>
      </c>
      <c r="I167" s="7">
        <v>83.85</v>
      </c>
      <c r="J167" s="7">
        <v>0.39</v>
      </c>
      <c r="K167" s="7">
        <v>0.96</v>
      </c>
      <c r="L167" s="7">
        <v>7.03</v>
      </c>
      <c r="M167" s="7" t="s">
        <v>273</v>
      </c>
    </row>
    <row r="168" spans="1:13" x14ac:dyDescent="0.3">
      <c r="A168" s="5" t="s">
        <v>259</v>
      </c>
      <c r="B168" s="5" t="s">
        <v>274</v>
      </c>
      <c r="C168" s="12">
        <v>8816</v>
      </c>
      <c r="D168" s="12">
        <v>21461</v>
      </c>
      <c r="E168" s="12">
        <v>30277</v>
      </c>
      <c r="F168" s="12">
        <v>157251</v>
      </c>
      <c r="G168" s="7">
        <v>3.88</v>
      </c>
      <c r="H168" s="7">
        <v>11.79</v>
      </c>
      <c r="I168" s="7">
        <v>84.33</v>
      </c>
      <c r="J168" s="7">
        <v>0.33</v>
      </c>
      <c r="K168" s="7">
        <v>1</v>
      </c>
      <c r="L168" s="7">
        <v>7.15</v>
      </c>
      <c r="M168" s="7" t="s">
        <v>275</v>
      </c>
    </row>
    <row r="169" spans="1:13" x14ac:dyDescent="0.3">
      <c r="A169" s="5" t="s">
        <v>259</v>
      </c>
      <c r="B169" s="5" t="s">
        <v>276</v>
      </c>
      <c r="C169" s="12">
        <v>8404</v>
      </c>
      <c r="D169" s="12">
        <v>25536</v>
      </c>
      <c r="E169" s="12">
        <v>33940</v>
      </c>
      <c r="F169" s="12">
        <v>182701</v>
      </c>
      <c r="G169" s="7">
        <v>4.21</v>
      </c>
      <c r="H169" s="7">
        <v>11.87</v>
      </c>
      <c r="I169" s="7">
        <v>83.92</v>
      </c>
      <c r="J169" s="7">
        <v>0.35</v>
      </c>
      <c r="K169" s="7">
        <v>0.99</v>
      </c>
      <c r="L169" s="7">
        <v>6.98</v>
      </c>
      <c r="M169" s="7" t="s">
        <v>34</v>
      </c>
    </row>
    <row r="170" spans="1:13" x14ac:dyDescent="0.3">
      <c r="A170" s="5" t="s">
        <v>259</v>
      </c>
      <c r="B170" s="5" t="s">
        <v>277</v>
      </c>
      <c r="C170" s="12">
        <v>7039</v>
      </c>
      <c r="D170" s="12">
        <v>19821</v>
      </c>
      <c r="E170" s="12">
        <v>26859</v>
      </c>
      <c r="F170" s="12">
        <v>140159</v>
      </c>
      <c r="G170" s="7">
        <v>3.63</v>
      </c>
      <c r="H170" s="7">
        <v>8.74</v>
      </c>
      <c r="I170" s="7">
        <v>87.64</v>
      </c>
      <c r="J170" s="7">
        <v>0.27</v>
      </c>
      <c r="K170" s="7">
        <v>0.64</v>
      </c>
      <c r="L170" s="7">
        <v>6.42</v>
      </c>
      <c r="M170" s="7" t="s">
        <v>278</v>
      </c>
    </row>
    <row r="171" spans="1:13" x14ac:dyDescent="0.3">
      <c r="A171" s="5" t="s">
        <v>259</v>
      </c>
      <c r="B171" s="5" t="s">
        <v>279</v>
      </c>
      <c r="C171" s="12">
        <v>6566</v>
      </c>
      <c r="D171" s="12">
        <v>15814</v>
      </c>
      <c r="E171" s="12">
        <v>22380</v>
      </c>
      <c r="F171" s="12">
        <v>158623</v>
      </c>
      <c r="G171" s="7">
        <v>2.96</v>
      </c>
      <c r="H171" s="7">
        <v>10.67</v>
      </c>
      <c r="I171" s="7">
        <v>86.36</v>
      </c>
      <c r="J171" s="7">
        <v>0.26</v>
      </c>
      <c r="K171" s="7">
        <v>0.92</v>
      </c>
      <c r="L171" s="7">
        <v>7.46</v>
      </c>
      <c r="M171" s="7" t="s">
        <v>280</v>
      </c>
    </row>
    <row r="172" spans="1:13" x14ac:dyDescent="0.3">
      <c r="A172" s="5" t="s">
        <v>259</v>
      </c>
      <c r="B172" s="5" t="s">
        <v>281</v>
      </c>
      <c r="C172" s="12">
        <v>5442</v>
      </c>
      <c r="D172" s="12">
        <v>19614</v>
      </c>
      <c r="E172" s="12">
        <v>25056</v>
      </c>
      <c r="F172" s="12">
        <v>158690</v>
      </c>
      <c r="G172" s="7">
        <v>5.39</v>
      </c>
      <c r="H172" s="7">
        <v>13.46</v>
      </c>
      <c r="I172" s="7">
        <v>81.150000000000006</v>
      </c>
      <c r="J172" s="7">
        <v>0.42</v>
      </c>
      <c r="K172" s="7">
        <v>1.05</v>
      </c>
      <c r="L172" s="7">
        <v>6.35</v>
      </c>
      <c r="M172" s="7" t="s">
        <v>34</v>
      </c>
    </row>
    <row r="173" spans="1:13" x14ac:dyDescent="0.3">
      <c r="A173" s="5" t="s">
        <v>259</v>
      </c>
      <c r="B173" s="5" t="s">
        <v>282</v>
      </c>
      <c r="C173" s="12">
        <v>5430</v>
      </c>
      <c r="D173" s="12">
        <v>13554</v>
      </c>
      <c r="E173" s="12">
        <v>18984</v>
      </c>
      <c r="F173" s="12">
        <v>81730</v>
      </c>
      <c r="G173" s="7">
        <v>4.78</v>
      </c>
      <c r="H173" s="7">
        <v>13.91</v>
      </c>
      <c r="I173" s="7">
        <v>81.31</v>
      </c>
      <c r="J173" s="7">
        <v>0.42</v>
      </c>
      <c r="K173" s="7">
        <v>1.21</v>
      </c>
      <c r="L173" s="7">
        <v>7.06</v>
      </c>
      <c r="M173" s="7" t="s">
        <v>34</v>
      </c>
    </row>
    <row r="174" spans="1:13" x14ac:dyDescent="0.3">
      <c r="A174" s="5" t="s">
        <v>259</v>
      </c>
      <c r="B174" s="5" t="s">
        <v>283</v>
      </c>
      <c r="C174" s="12">
        <v>5285</v>
      </c>
      <c r="D174" s="12">
        <v>15372</v>
      </c>
      <c r="E174" s="12">
        <v>20657</v>
      </c>
      <c r="F174" s="12">
        <v>89888</v>
      </c>
      <c r="G174" s="7">
        <v>3.17</v>
      </c>
      <c r="H174" s="7">
        <v>10.09</v>
      </c>
      <c r="I174" s="7">
        <v>86.74</v>
      </c>
      <c r="J174" s="7">
        <v>0.22</v>
      </c>
      <c r="K174" s="7">
        <v>0.69</v>
      </c>
      <c r="L174" s="7">
        <v>5.97</v>
      </c>
      <c r="M174" s="7" t="s">
        <v>284</v>
      </c>
    </row>
    <row r="175" spans="1:13" x14ac:dyDescent="0.3">
      <c r="A175" s="5" t="s">
        <v>259</v>
      </c>
      <c r="B175" s="5" t="s">
        <v>285</v>
      </c>
      <c r="C175" s="12">
        <v>4926</v>
      </c>
      <c r="D175" s="12">
        <v>15650</v>
      </c>
      <c r="E175" s="12">
        <v>20576</v>
      </c>
      <c r="F175" s="12">
        <v>134581</v>
      </c>
      <c r="G175" s="7">
        <v>2.74</v>
      </c>
      <c r="H175" s="7">
        <v>10.53</v>
      </c>
      <c r="I175" s="7">
        <v>86.73</v>
      </c>
      <c r="J175" s="7">
        <v>0.23</v>
      </c>
      <c r="K175" s="7">
        <v>0.89</v>
      </c>
      <c r="L175" s="7">
        <v>7.29</v>
      </c>
      <c r="M175" s="7" t="s">
        <v>286</v>
      </c>
    </row>
    <row r="176" spans="1:13" x14ac:dyDescent="0.3">
      <c r="A176" s="5" t="s">
        <v>259</v>
      </c>
      <c r="B176" s="5" t="s">
        <v>287</v>
      </c>
      <c r="C176" s="12">
        <v>4430</v>
      </c>
      <c r="D176" s="12">
        <v>17028</v>
      </c>
      <c r="E176" s="12">
        <v>21458</v>
      </c>
      <c r="F176" s="12">
        <v>140201</v>
      </c>
      <c r="G176" s="7">
        <v>3.82</v>
      </c>
      <c r="H176" s="7">
        <v>11.89</v>
      </c>
      <c r="I176" s="7">
        <v>84.29</v>
      </c>
      <c r="J176" s="7">
        <v>0.32</v>
      </c>
      <c r="K176" s="7">
        <v>1</v>
      </c>
      <c r="L176" s="7">
        <v>7.08</v>
      </c>
      <c r="M176" s="7" t="s">
        <v>34</v>
      </c>
    </row>
    <row r="177" spans="1:13" x14ac:dyDescent="0.3">
      <c r="A177" s="5" t="s">
        <v>259</v>
      </c>
      <c r="B177" s="5" t="s">
        <v>288</v>
      </c>
      <c r="C177" s="12">
        <v>3841</v>
      </c>
      <c r="D177" s="12">
        <v>11940</v>
      </c>
      <c r="E177" s="12">
        <v>15781</v>
      </c>
      <c r="F177" s="12">
        <v>84655</v>
      </c>
      <c r="G177" s="7">
        <v>3.4</v>
      </c>
      <c r="H177" s="7">
        <v>10.99</v>
      </c>
      <c r="I177" s="7">
        <v>85.61</v>
      </c>
      <c r="J177" s="7">
        <v>0.25</v>
      </c>
      <c r="K177" s="7">
        <v>0.8</v>
      </c>
      <c r="L177" s="7">
        <v>6.26</v>
      </c>
      <c r="M177" s="7" t="s">
        <v>289</v>
      </c>
    </row>
    <row r="178" spans="1:13" x14ac:dyDescent="0.3">
      <c r="A178" s="5" t="s">
        <v>259</v>
      </c>
      <c r="B178" s="5" t="s">
        <v>290</v>
      </c>
      <c r="C178" s="12">
        <v>2895</v>
      </c>
      <c r="D178" s="12">
        <v>9357</v>
      </c>
      <c r="E178" s="12">
        <v>12252</v>
      </c>
      <c r="F178" s="12">
        <v>72888</v>
      </c>
      <c r="G178" s="7">
        <v>1.38</v>
      </c>
      <c r="H178" s="7">
        <v>7.58</v>
      </c>
      <c r="I178" s="7">
        <v>91.04</v>
      </c>
      <c r="J178" s="7">
        <v>0.12</v>
      </c>
      <c r="K178" s="7">
        <v>0.64</v>
      </c>
      <c r="L178" s="7">
        <v>7.65</v>
      </c>
      <c r="M178" s="7" t="s">
        <v>34</v>
      </c>
    </row>
    <row r="179" spans="1:13" x14ac:dyDescent="0.3">
      <c r="A179" s="5" t="s">
        <v>259</v>
      </c>
      <c r="B179" s="5" t="s">
        <v>291</v>
      </c>
      <c r="C179" s="12">
        <v>2636</v>
      </c>
      <c r="D179" s="12">
        <v>14487</v>
      </c>
      <c r="E179" s="12">
        <v>17122</v>
      </c>
      <c r="F179" s="12">
        <v>173962</v>
      </c>
      <c r="G179" s="7">
        <v>1.54</v>
      </c>
      <c r="H179" s="7">
        <v>7.71</v>
      </c>
      <c r="I179" s="7">
        <v>90.75</v>
      </c>
      <c r="J179" s="7">
        <v>0.1</v>
      </c>
      <c r="K179" s="7">
        <v>0.52</v>
      </c>
      <c r="L179" s="7">
        <v>6.12</v>
      </c>
      <c r="M179" s="7" t="s">
        <v>34</v>
      </c>
    </row>
    <row r="180" spans="1:13" x14ac:dyDescent="0.3">
      <c r="A180" s="5" t="s">
        <v>259</v>
      </c>
      <c r="B180" s="5" t="s">
        <v>292</v>
      </c>
      <c r="C180" s="12">
        <v>1391</v>
      </c>
      <c r="D180" s="12">
        <v>6942</v>
      </c>
      <c r="E180" s="12">
        <v>8333</v>
      </c>
      <c r="F180" s="12">
        <v>81712</v>
      </c>
      <c r="G180" s="7">
        <v>2.44</v>
      </c>
      <c r="H180" s="7">
        <v>8.91</v>
      </c>
      <c r="I180" s="7">
        <v>88.64</v>
      </c>
      <c r="J180" s="7">
        <v>0.21</v>
      </c>
      <c r="K180" s="7">
        <v>0.77</v>
      </c>
      <c r="L180" s="7">
        <v>7.67</v>
      </c>
      <c r="M180" s="7" t="s">
        <v>34</v>
      </c>
    </row>
    <row r="181" spans="1:13" x14ac:dyDescent="0.3">
      <c r="A181" s="5" t="s">
        <v>259</v>
      </c>
      <c r="B181" s="5" t="s">
        <v>293</v>
      </c>
      <c r="C181" s="12">
        <v>966</v>
      </c>
      <c r="D181" s="12">
        <v>3524</v>
      </c>
      <c r="E181" s="12">
        <v>4491</v>
      </c>
      <c r="F181" s="12">
        <v>35045</v>
      </c>
      <c r="G181" s="7">
        <v>1.94</v>
      </c>
      <c r="H181" s="7">
        <v>8.67</v>
      </c>
      <c r="I181" s="7">
        <v>89.39</v>
      </c>
      <c r="J181" s="7">
        <v>0.16</v>
      </c>
      <c r="K181" s="7">
        <v>0.7</v>
      </c>
      <c r="L181" s="7">
        <v>7.23</v>
      </c>
      <c r="M181" s="7" t="s">
        <v>294</v>
      </c>
    </row>
    <row r="182" spans="1:13" x14ac:dyDescent="0.3">
      <c r="A182" s="5" t="s">
        <v>259</v>
      </c>
      <c r="B182" s="5" t="s">
        <v>295</v>
      </c>
      <c r="C182" s="12">
        <v>893</v>
      </c>
      <c r="D182" s="12">
        <v>3996</v>
      </c>
      <c r="E182" s="12">
        <v>4889</v>
      </c>
      <c r="F182" s="12">
        <v>41203</v>
      </c>
      <c r="G182" s="7">
        <v>2.68</v>
      </c>
      <c r="H182" s="7">
        <v>7.33</v>
      </c>
      <c r="I182" s="7">
        <v>89.99</v>
      </c>
      <c r="J182" s="7">
        <v>0.21</v>
      </c>
      <c r="K182" s="7">
        <v>0.57999999999999996</v>
      </c>
      <c r="L182" s="7">
        <v>7.16</v>
      </c>
      <c r="M182" s="7" t="s">
        <v>186</v>
      </c>
    </row>
    <row r="183" spans="1:13" x14ac:dyDescent="0.3">
      <c r="A183" s="5" t="s">
        <v>259</v>
      </c>
      <c r="B183" s="5" t="s">
        <v>296</v>
      </c>
      <c r="C183" s="12">
        <v>847</v>
      </c>
      <c r="D183" s="12">
        <v>2315</v>
      </c>
      <c r="E183" s="12">
        <v>3162</v>
      </c>
      <c r="F183" s="12">
        <v>28440</v>
      </c>
      <c r="G183" s="7">
        <v>2.61</v>
      </c>
      <c r="H183" s="7">
        <v>7.89</v>
      </c>
      <c r="I183" s="7">
        <v>89.5</v>
      </c>
      <c r="J183" s="7">
        <v>0.2</v>
      </c>
      <c r="K183" s="7">
        <v>0.6</v>
      </c>
      <c r="L183" s="7">
        <v>6.8</v>
      </c>
      <c r="M183" s="7" t="s">
        <v>50</v>
      </c>
    </row>
    <row r="184" spans="1:13" x14ac:dyDescent="0.3">
      <c r="A184" s="5" t="s">
        <v>259</v>
      </c>
      <c r="B184" s="5" t="s">
        <v>297</v>
      </c>
      <c r="C184" s="12">
        <v>599</v>
      </c>
      <c r="D184" s="12">
        <v>1809</v>
      </c>
      <c r="E184" s="12">
        <v>2409</v>
      </c>
      <c r="F184" s="12">
        <v>20530</v>
      </c>
      <c r="G184" s="7">
        <v>1.71</v>
      </c>
      <c r="H184" s="7">
        <v>10.84</v>
      </c>
      <c r="I184" s="7">
        <v>87.45</v>
      </c>
      <c r="J184" s="7">
        <v>0.1</v>
      </c>
      <c r="K184" s="7">
        <v>0.64</v>
      </c>
      <c r="L184" s="7">
        <v>5.17</v>
      </c>
      <c r="M184" s="7" t="s">
        <v>34</v>
      </c>
    </row>
    <row r="185" spans="1:13" x14ac:dyDescent="0.3">
      <c r="A185" s="5" t="s">
        <v>259</v>
      </c>
      <c r="B185" s="5" t="s">
        <v>298</v>
      </c>
      <c r="C185" s="12">
        <v>321</v>
      </c>
      <c r="D185" s="12">
        <v>2026</v>
      </c>
      <c r="E185" s="12">
        <v>2347</v>
      </c>
      <c r="F185" s="12">
        <v>16348</v>
      </c>
      <c r="G185" s="7">
        <v>2.68</v>
      </c>
      <c r="H185" s="7">
        <v>10.6</v>
      </c>
      <c r="I185" s="7">
        <v>86.72</v>
      </c>
      <c r="J185" s="7">
        <v>0.2</v>
      </c>
      <c r="K185" s="7">
        <v>0.8</v>
      </c>
      <c r="L185" s="7">
        <v>6.52</v>
      </c>
      <c r="M185" s="7" t="s">
        <v>34</v>
      </c>
    </row>
    <row r="186" spans="1:13" x14ac:dyDescent="0.3">
      <c r="A186" s="5" t="s">
        <v>259</v>
      </c>
      <c r="B186" s="5" t="s">
        <v>299</v>
      </c>
      <c r="C186" s="12">
        <v>320</v>
      </c>
      <c r="D186" s="12">
        <v>1265</v>
      </c>
      <c r="E186" s="12">
        <v>1586</v>
      </c>
      <c r="F186" s="12">
        <v>10354</v>
      </c>
      <c r="G186" s="7">
        <v>4.6900000000000004</v>
      </c>
      <c r="H186" s="7">
        <v>12.84</v>
      </c>
      <c r="I186" s="7">
        <v>82.47</v>
      </c>
      <c r="J186" s="7">
        <v>0.36</v>
      </c>
      <c r="K186" s="7">
        <v>0.98</v>
      </c>
      <c r="L186" s="7">
        <v>6.32</v>
      </c>
      <c r="M186" s="7" t="s">
        <v>34</v>
      </c>
    </row>
    <row r="187" spans="1:13" x14ac:dyDescent="0.3">
      <c r="A187" s="5" t="s">
        <v>259</v>
      </c>
      <c r="B187" s="5" t="s">
        <v>300</v>
      </c>
      <c r="C187" s="12">
        <v>292</v>
      </c>
      <c r="D187" s="12">
        <v>799</v>
      </c>
      <c r="E187" s="12">
        <v>1091</v>
      </c>
      <c r="F187" s="12">
        <v>5131</v>
      </c>
      <c r="G187" s="7">
        <v>2.69</v>
      </c>
      <c r="H187" s="7">
        <v>10.33</v>
      </c>
      <c r="I187" s="7">
        <v>86.98</v>
      </c>
      <c r="J187" s="7">
        <v>0.21</v>
      </c>
      <c r="K187" s="7">
        <v>0.8</v>
      </c>
      <c r="L187" s="7">
        <v>6.75</v>
      </c>
      <c r="M187" s="7" t="s">
        <v>34</v>
      </c>
    </row>
    <row r="188" spans="1:13" ht="15.6" x14ac:dyDescent="0.3">
      <c r="A188" s="1"/>
      <c r="C188" s="12">
        <v>215</v>
      </c>
      <c r="D188" s="12">
        <v>827</v>
      </c>
      <c r="E188" s="12">
        <v>1041</v>
      </c>
      <c r="F188" s="12">
        <v>6957</v>
      </c>
    </row>
  </sheetData>
  <mergeCells count="3">
    <mergeCell ref="C2:F2"/>
    <mergeCell ref="G2:I2"/>
    <mergeCell ref="J2:L2"/>
  </mergeCells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B23FE-DED1-4D24-A6F6-4508D3A68BB2}">
  <dimension ref="A1:T187"/>
  <sheetViews>
    <sheetView topLeftCell="V29" workbookViewId="0">
      <selection activeCell="AK12" sqref="AK12"/>
    </sheetView>
  </sheetViews>
  <sheetFormatPr defaultRowHeight="14.4" x14ac:dyDescent="0.3"/>
  <cols>
    <col min="16" max="18" width="12.5546875" bestFit="1" customWidth="1"/>
    <col min="19" max="20" width="13.6640625" bestFit="1" customWidth="1"/>
  </cols>
  <sheetData>
    <row r="1" spans="1:20" ht="15.6" x14ac:dyDescent="0.3">
      <c r="A1" s="1" t="s">
        <v>301</v>
      </c>
    </row>
    <row r="2" spans="1:20" x14ac:dyDescent="0.3">
      <c r="A2" s="3"/>
      <c r="B2" s="3"/>
      <c r="C2" s="13" t="s">
        <v>302</v>
      </c>
      <c r="D2" s="13"/>
      <c r="E2" s="13"/>
      <c r="F2" s="13"/>
      <c r="G2" s="13" t="s">
        <v>303</v>
      </c>
      <c r="H2" s="13"/>
      <c r="I2" s="13"/>
      <c r="J2" s="13" t="s">
        <v>304</v>
      </c>
      <c r="K2" s="13"/>
      <c r="L2" s="13"/>
      <c r="M2" s="4" t="s">
        <v>4</v>
      </c>
    </row>
    <row r="3" spans="1:20" x14ac:dyDescent="0.3">
      <c r="A3" s="5" t="s">
        <v>12</v>
      </c>
      <c r="B3" s="3" t="s">
        <v>6</v>
      </c>
      <c r="C3" s="4" t="s">
        <v>7</v>
      </c>
      <c r="D3" s="4" t="s">
        <v>8</v>
      </c>
      <c r="E3" s="4" t="s">
        <v>9</v>
      </c>
      <c r="F3" s="4" t="s">
        <v>10</v>
      </c>
      <c r="G3" s="4" t="s">
        <v>7</v>
      </c>
      <c r="H3" s="4" t="s">
        <v>8</v>
      </c>
      <c r="I3" s="4" t="s">
        <v>10</v>
      </c>
      <c r="J3" s="4" t="s">
        <v>7</v>
      </c>
      <c r="K3" s="4" t="s">
        <v>8</v>
      </c>
      <c r="L3" s="4" t="s">
        <v>10</v>
      </c>
      <c r="M3" s="4" t="s">
        <v>11</v>
      </c>
      <c r="P3" s="4" t="s">
        <v>7</v>
      </c>
      <c r="Q3" s="4" t="s">
        <v>8</v>
      </c>
      <c r="R3" s="4" t="s">
        <v>9</v>
      </c>
      <c r="S3" s="4" t="s">
        <v>10</v>
      </c>
    </row>
    <row r="4" spans="1:20" x14ac:dyDescent="0.3">
      <c r="A4" s="5" t="s">
        <v>12</v>
      </c>
      <c r="B4" s="5" t="s">
        <v>13</v>
      </c>
      <c r="C4" s="6">
        <v>78844</v>
      </c>
      <c r="D4" s="6">
        <v>357518</v>
      </c>
      <c r="E4" s="6">
        <v>436361</v>
      </c>
      <c r="F4" s="6">
        <v>3515889</v>
      </c>
      <c r="G4" s="7">
        <v>1.99</v>
      </c>
      <c r="H4" s="7">
        <v>9.0500000000000007</v>
      </c>
      <c r="I4" s="7">
        <v>88.96</v>
      </c>
      <c r="J4" s="7">
        <v>0.02</v>
      </c>
      <c r="K4" s="7">
        <v>0.11</v>
      </c>
      <c r="L4" s="7">
        <v>1.04</v>
      </c>
      <c r="M4" s="7" t="s">
        <v>305</v>
      </c>
      <c r="O4" t="s">
        <v>403</v>
      </c>
      <c r="P4">
        <f>SUM(C4:C29)</f>
        <v>163376</v>
      </c>
      <c r="Q4">
        <f t="shared" ref="Q4:S4" si="0">SUM(D4:D29)</f>
        <v>696169</v>
      </c>
      <c r="R4">
        <f>SUM(E4:E29)</f>
        <v>859542</v>
      </c>
      <c r="S4">
        <f t="shared" si="0"/>
        <v>6072420</v>
      </c>
      <c r="T4">
        <f>S4+R4</f>
        <v>6931962</v>
      </c>
    </row>
    <row r="5" spans="1:20" x14ac:dyDescent="0.3">
      <c r="A5" s="5" t="s">
        <v>12</v>
      </c>
      <c r="B5" s="5" t="s">
        <v>15</v>
      </c>
      <c r="C5" s="6">
        <v>35999</v>
      </c>
      <c r="D5" s="6">
        <v>119728</v>
      </c>
      <c r="E5" s="6">
        <v>155727</v>
      </c>
      <c r="F5" s="6">
        <v>720966</v>
      </c>
      <c r="G5" s="7">
        <v>4.1100000000000003</v>
      </c>
      <c r="H5" s="7">
        <v>13.66</v>
      </c>
      <c r="I5" s="7">
        <v>82.24</v>
      </c>
      <c r="J5" s="7">
        <v>0.05</v>
      </c>
      <c r="K5" s="7">
        <v>0.17</v>
      </c>
      <c r="L5" s="7">
        <v>0.99</v>
      </c>
      <c r="M5" s="7" t="s">
        <v>306</v>
      </c>
      <c r="O5" t="s">
        <v>404</v>
      </c>
      <c r="P5">
        <f>SUM(C30:C50)</f>
        <v>31895</v>
      </c>
      <c r="Q5">
        <f t="shared" ref="Q5:S5" si="1">SUM(D30:D50)</f>
        <v>134883</v>
      </c>
      <c r="R5">
        <f>SUM(E30:E50)</f>
        <v>166777</v>
      </c>
      <c r="S5">
        <f t="shared" si="1"/>
        <v>1412858</v>
      </c>
      <c r="T5">
        <f t="shared" ref="T5:T13" si="2">S5+R5</f>
        <v>1579635</v>
      </c>
    </row>
    <row r="6" spans="1:20" x14ac:dyDescent="0.3">
      <c r="A6" s="5" t="s">
        <v>12</v>
      </c>
      <c r="B6" s="5" t="s">
        <v>17</v>
      </c>
      <c r="C6" s="6">
        <v>10545</v>
      </c>
      <c r="D6" s="6">
        <v>36383</v>
      </c>
      <c r="E6" s="6">
        <v>46928</v>
      </c>
      <c r="F6" s="6">
        <v>310195</v>
      </c>
      <c r="G6" s="7">
        <v>2.95</v>
      </c>
      <c r="H6" s="7">
        <v>10.19</v>
      </c>
      <c r="I6" s="7">
        <v>86.86</v>
      </c>
      <c r="J6" s="7">
        <v>0.04</v>
      </c>
      <c r="K6" s="7">
        <v>0.15</v>
      </c>
      <c r="L6" s="7">
        <v>1.27</v>
      </c>
      <c r="M6" s="7" t="s">
        <v>34</v>
      </c>
      <c r="O6" t="s">
        <v>405</v>
      </c>
      <c r="P6">
        <f>SUM(C51:C75)</f>
        <v>343053</v>
      </c>
      <c r="Q6">
        <f t="shared" ref="Q6:S6" si="3">SUM(D51:D75)</f>
        <v>694423</v>
      </c>
      <c r="R6">
        <f>SUM(E51:E75)</f>
        <v>1037476</v>
      </c>
      <c r="S6">
        <f t="shared" si="3"/>
        <v>2534592</v>
      </c>
      <c r="T6">
        <f t="shared" si="2"/>
        <v>3572068</v>
      </c>
    </row>
    <row r="7" spans="1:20" x14ac:dyDescent="0.3">
      <c r="A7" s="5" t="s">
        <v>12</v>
      </c>
      <c r="B7" s="5" t="s">
        <v>19</v>
      </c>
      <c r="C7" s="6">
        <v>7464</v>
      </c>
      <c r="D7" s="6">
        <v>43655</v>
      </c>
      <c r="E7" s="6">
        <v>51119</v>
      </c>
      <c r="F7" s="6">
        <v>340516</v>
      </c>
      <c r="G7" s="7">
        <v>1.91</v>
      </c>
      <c r="H7" s="7">
        <v>11.15</v>
      </c>
      <c r="I7" s="7">
        <v>86.95</v>
      </c>
      <c r="J7" s="7">
        <v>0.03</v>
      </c>
      <c r="K7" s="7">
        <v>0.15</v>
      </c>
      <c r="L7" s="7">
        <v>1.18</v>
      </c>
      <c r="M7" s="7" t="s">
        <v>307</v>
      </c>
      <c r="O7" t="s">
        <v>406</v>
      </c>
      <c r="P7">
        <f>SUM(C76:C106)</f>
        <v>136548</v>
      </c>
      <c r="Q7">
        <f t="shared" ref="Q7:S7" si="4">SUM(D76:D106)</f>
        <v>453097</v>
      </c>
      <c r="R7">
        <f>SUM(E76:E106)</f>
        <v>589645</v>
      </c>
      <c r="S7">
        <f t="shared" si="4"/>
        <v>2713311</v>
      </c>
      <c r="T7">
        <f t="shared" si="2"/>
        <v>3302956</v>
      </c>
    </row>
    <row r="8" spans="1:20" x14ac:dyDescent="0.3">
      <c r="A8" s="5" t="s">
        <v>12</v>
      </c>
      <c r="B8" s="5" t="s">
        <v>21</v>
      </c>
      <c r="C8" s="6">
        <v>7300</v>
      </c>
      <c r="D8" s="6">
        <v>31108</v>
      </c>
      <c r="E8" s="6">
        <v>38407</v>
      </c>
      <c r="F8" s="6">
        <v>241156</v>
      </c>
      <c r="G8" s="7">
        <v>2.61</v>
      </c>
      <c r="H8" s="7">
        <v>11.13</v>
      </c>
      <c r="I8" s="7">
        <v>86.26</v>
      </c>
      <c r="J8" s="7">
        <v>0.04</v>
      </c>
      <c r="K8" s="7">
        <v>0.18</v>
      </c>
      <c r="L8" s="7">
        <v>1.42</v>
      </c>
      <c r="M8" s="7" t="s">
        <v>308</v>
      </c>
      <c r="O8" t="s">
        <v>407</v>
      </c>
      <c r="P8">
        <f>SUM(C107:C125)</f>
        <v>50221</v>
      </c>
      <c r="Q8">
        <f t="shared" ref="Q8:S8" si="5">SUM(D107:D125)</f>
        <v>191239</v>
      </c>
      <c r="R8">
        <f>SUM(E107:E125)</f>
        <v>241460</v>
      </c>
      <c r="S8">
        <f t="shared" si="5"/>
        <v>1437858</v>
      </c>
      <c r="T8">
        <f t="shared" si="2"/>
        <v>1679318</v>
      </c>
    </row>
    <row r="9" spans="1:20" x14ac:dyDescent="0.3">
      <c r="A9" s="5" t="s">
        <v>12</v>
      </c>
      <c r="B9" s="5" t="s">
        <v>37</v>
      </c>
      <c r="C9" s="6">
        <v>3796</v>
      </c>
      <c r="D9" s="6">
        <v>12546</v>
      </c>
      <c r="E9" s="6">
        <v>16342</v>
      </c>
      <c r="F9" s="6">
        <v>59992</v>
      </c>
      <c r="G9" s="7">
        <v>4.97</v>
      </c>
      <c r="H9" s="7">
        <v>16.440000000000001</v>
      </c>
      <c r="I9" s="7">
        <v>78.59</v>
      </c>
      <c r="J9" s="7">
        <v>0.16</v>
      </c>
      <c r="K9" s="7">
        <v>0.54</v>
      </c>
      <c r="L9" s="7">
        <v>2.59</v>
      </c>
      <c r="M9" s="7" t="s">
        <v>309</v>
      </c>
      <c r="O9" t="s">
        <v>408</v>
      </c>
      <c r="P9">
        <f>SUM(C126:C127)</f>
        <v>53004</v>
      </c>
      <c r="Q9">
        <f t="shared" ref="Q9:S9" si="6">SUM(D126:D127)</f>
        <v>140342</v>
      </c>
      <c r="R9">
        <f>SUM(E126:E127)</f>
        <v>193347</v>
      </c>
      <c r="S9">
        <f t="shared" si="6"/>
        <v>846107</v>
      </c>
      <c r="T9">
        <f t="shared" si="2"/>
        <v>1039454</v>
      </c>
    </row>
    <row r="10" spans="1:20" x14ac:dyDescent="0.3">
      <c r="A10" s="5" t="s">
        <v>12</v>
      </c>
      <c r="B10" s="5" t="s">
        <v>25</v>
      </c>
      <c r="C10" s="6">
        <v>3305</v>
      </c>
      <c r="D10" s="6">
        <v>12836</v>
      </c>
      <c r="E10" s="6">
        <v>16141</v>
      </c>
      <c r="F10" s="6">
        <v>78886</v>
      </c>
      <c r="G10" s="7">
        <v>3.48</v>
      </c>
      <c r="H10" s="7">
        <v>13.51</v>
      </c>
      <c r="I10" s="7">
        <v>83.01</v>
      </c>
      <c r="J10" s="7">
        <v>0.04</v>
      </c>
      <c r="K10" s="7">
        <v>0.15</v>
      </c>
      <c r="L10" s="7">
        <v>0.9</v>
      </c>
      <c r="M10" s="7" t="s">
        <v>310</v>
      </c>
      <c r="O10" t="s">
        <v>409</v>
      </c>
      <c r="P10">
        <f>SUM(C128:C135)</f>
        <v>248601</v>
      </c>
      <c r="Q10">
        <f t="shared" ref="Q10:S10" si="7">SUM(D128:D135)</f>
        <v>753206</v>
      </c>
      <c r="R10">
        <f>SUM(E128:E135)</f>
        <v>1001807</v>
      </c>
      <c r="S10">
        <f t="shared" si="7"/>
        <v>4065521</v>
      </c>
      <c r="T10">
        <f t="shared" si="2"/>
        <v>5067328</v>
      </c>
    </row>
    <row r="11" spans="1:20" x14ac:dyDescent="0.3">
      <c r="A11" s="5" t="s">
        <v>12</v>
      </c>
      <c r="B11" s="5" t="s">
        <v>23</v>
      </c>
      <c r="C11" s="6">
        <v>2849</v>
      </c>
      <c r="D11" s="6">
        <v>8300</v>
      </c>
      <c r="E11" s="6">
        <v>11149</v>
      </c>
      <c r="F11" s="6">
        <v>58003</v>
      </c>
      <c r="G11" s="7">
        <v>4.12</v>
      </c>
      <c r="H11" s="7">
        <v>12</v>
      </c>
      <c r="I11" s="7">
        <v>83.88</v>
      </c>
      <c r="J11" s="7">
        <v>0.05</v>
      </c>
      <c r="K11" s="7">
        <v>0.14000000000000001</v>
      </c>
      <c r="L11" s="7">
        <v>0.98</v>
      </c>
      <c r="M11" s="7" t="s">
        <v>311</v>
      </c>
      <c r="O11" t="s">
        <v>410</v>
      </c>
      <c r="P11">
        <f>SUM(C136:C159)</f>
        <v>289463</v>
      </c>
      <c r="Q11">
        <f t="shared" ref="Q11:S11" si="8">SUM(D136:D159)</f>
        <v>516583</v>
      </c>
      <c r="R11">
        <f>SUM(E136:E159)</f>
        <v>806045</v>
      </c>
      <c r="S11">
        <f t="shared" si="8"/>
        <v>1787079</v>
      </c>
      <c r="T11">
        <f t="shared" si="2"/>
        <v>2593124</v>
      </c>
    </row>
    <row r="12" spans="1:20" x14ac:dyDescent="0.3">
      <c r="A12" s="5" t="s">
        <v>12</v>
      </c>
      <c r="B12" s="5" t="s">
        <v>27</v>
      </c>
      <c r="C12" s="6">
        <v>2586</v>
      </c>
      <c r="D12" s="6">
        <v>13850</v>
      </c>
      <c r="E12" s="6">
        <v>16435</v>
      </c>
      <c r="F12" s="6">
        <v>124765</v>
      </c>
      <c r="G12" s="7">
        <v>1.83</v>
      </c>
      <c r="H12" s="7">
        <v>9.81</v>
      </c>
      <c r="I12" s="7">
        <v>88.36</v>
      </c>
      <c r="J12" s="7">
        <v>0.02</v>
      </c>
      <c r="K12" s="7">
        <v>0.12</v>
      </c>
      <c r="L12" s="7">
        <v>1.08</v>
      </c>
      <c r="M12" s="7" t="s">
        <v>34</v>
      </c>
      <c r="O12" t="s">
        <v>411</v>
      </c>
      <c r="P12">
        <f>SUM(C160:C187)</f>
        <v>45256</v>
      </c>
      <c r="Q12">
        <f t="shared" ref="Q12:S12" si="9">SUM(D160:D187)</f>
        <v>140216</v>
      </c>
      <c r="R12">
        <f>SUM(E160:E187)</f>
        <v>185474</v>
      </c>
      <c r="S12">
        <f t="shared" si="9"/>
        <v>1123790</v>
      </c>
      <c r="T12">
        <f t="shared" si="2"/>
        <v>1309264</v>
      </c>
    </row>
    <row r="13" spans="1:20" x14ac:dyDescent="0.3">
      <c r="A13" s="5" t="s">
        <v>12</v>
      </c>
      <c r="B13" s="5" t="s">
        <v>29</v>
      </c>
      <c r="C13" s="6">
        <v>2488</v>
      </c>
      <c r="D13" s="6">
        <v>18189</v>
      </c>
      <c r="E13" s="6">
        <v>20677</v>
      </c>
      <c r="F13" s="6">
        <v>269388</v>
      </c>
      <c r="G13" s="7">
        <v>0.86</v>
      </c>
      <c r="H13" s="7">
        <v>6.27</v>
      </c>
      <c r="I13" s="7">
        <v>92.87</v>
      </c>
      <c r="J13" s="7">
        <v>0.01</v>
      </c>
      <c r="K13" s="7">
        <v>7.0000000000000007E-2</v>
      </c>
      <c r="L13" s="7">
        <v>1.06</v>
      </c>
      <c r="M13" s="7" t="s">
        <v>312</v>
      </c>
      <c r="O13" t="s">
        <v>402</v>
      </c>
      <c r="P13">
        <f>SUM(P4:P12)</f>
        <v>1361417</v>
      </c>
      <c r="Q13">
        <f t="shared" ref="Q13:S13" si="10">SUM(Q4:Q12)</f>
        <v>3720158</v>
      </c>
      <c r="R13">
        <f>SUM(R4:R12)</f>
        <v>5081573</v>
      </c>
      <c r="S13">
        <f t="shared" si="10"/>
        <v>21993536</v>
      </c>
      <c r="T13">
        <f t="shared" si="2"/>
        <v>27075109</v>
      </c>
    </row>
    <row r="14" spans="1:20" x14ac:dyDescent="0.3">
      <c r="A14" s="5" t="s">
        <v>12</v>
      </c>
      <c r="B14" s="5" t="s">
        <v>35</v>
      </c>
      <c r="C14" s="6">
        <v>2116</v>
      </c>
      <c r="D14" s="6">
        <v>10678</v>
      </c>
      <c r="E14" s="6">
        <v>12794</v>
      </c>
      <c r="F14" s="6">
        <v>74191</v>
      </c>
      <c r="G14" s="7">
        <v>2.4300000000000002</v>
      </c>
      <c r="H14" s="7">
        <v>12.28</v>
      </c>
      <c r="I14" s="7">
        <v>85.29</v>
      </c>
      <c r="J14" s="7">
        <v>0.05</v>
      </c>
      <c r="K14" s="7">
        <v>0.23</v>
      </c>
      <c r="L14" s="7">
        <v>1.62</v>
      </c>
      <c r="M14" s="7" t="s">
        <v>313</v>
      </c>
    </row>
    <row r="15" spans="1:20" x14ac:dyDescent="0.3">
      <c r="A15" s="5" t="s">
        <v>12</v>
      </c>
      <c r="B15" s="5" t="s">
        <v>314</v>
      </c>
      <c r="C15" s="6">
        <v>2056</v>
      </c>
      <c r="D15" s="6">
        <v>13775</v>
      </c>
      <c r="E15" s="6">
        <v>15831</v>
      </c>
      <c r="F15" s="6">
        <v>148400</v>
      </c>
      <c r="G15" s="7">
        <v>1.25</v>
      </c>
      <c r="H15" s="7">
        <v>8.39</v>
      </c>
      <c r="I15" s="7">
        <v>90.36</v>
      </c>
      <c r="J15" s="7">
        <v>0.01</v>
      </c>
      <c r="K15" s="7">
        <v>0.09</v>
      </c>
      <c r="L15" s="7">
        <v>0.97</v>
      </c>
      <c r="M15" s="7" t="s">
        <v>20</v>
      </c>
    </row>
    <row r="16" spans="1:20" x14ac:dyDescent="0.3">
      <c r="A16" s="5" t="s">
        <v>12</v>
      </c>
      <c r="B16" s="5" t="s">
        <v>33</v>
      </c>
      <c r="C16" s="6">
        <v>1994</v>
      </c>
      <c r="D16" s="6">
        <v>8557</v>
      </c>
      <c r="E16" s="6">
        <v>10551</v>
      </c>
      <c r="F16" s="6">
        <v>62647</v>
      </c>
      <c r="G16" s="7">
        <v>2.72</v>
      </c>
      <c r="H16" s="7">
        <v>11.69</v>
      </c>
      <c r="I16" s="7">
        <v>85.59</v>
      </c>
      <c r="J16" s="7">
        <v>0.03</v>
      </c>
      <c r="K16" s="7">
        <v>0.13</v>
      </c>
      <c r="L16" s="7">
        <v>0.97</v>
      </c>
      <c r="M16" s="7" t="s">
        <v>34</v>
      </c>
      <c r="O16" t="s">
        <v>403</v>
      </c>
      <c r="P16" s="10">
        <f>P4/T4</f>
        <v>2.3568507732731368E-2</v>
      </c>
      <c r="Q16" s="10">
        <f>Q4/T4</f>
        <v>0.10042885405315263</v>
      </c>
      <c r="R16" s="10">
        <f>R4/T4</f>
        <v>0.12399692900797783</v>
      </c>
      <c r="S16" s="10">
        <f>S4/T4</f>
        <v>0.87600307099202213</v>
      </c>
    </row>
    <row r="17" spans="1:20" x14ac:dyDescent="0.3">
      <c r="A17" s="5" t="s">
        <v>12</v>
      </c>
      <c r="B17" s="5" t="s">
        <v>38</v>
      </c>
      <c r="C17" s="6">
        <v>593</v>
      </c>
      <c r="D17" s="6">
        <v>1746</v>
      </c>
      <c r="E17" s="6">
        <v>2339</v>
      </c>
      <c r="F17" s="6">
        <v>10907</v>
      </c>
      <c r="G17" s="7">
        <v>4.4800000000000004</v>
      </c>
      <c r="H17" s="7">
        <v>13.18</v>
      </c>
      <c r="I17" s="7">
        <v>82.34</v>
      </c>
      <c r="J17" s="7">
        <v>0.05</v>
      </c>
      <c r="K17" s="7">
        <v>0.16</v>
      </c>
      <c r="L17" s="7">
        <v>0.99</v>
      </c>
      <c r="M17" s="7" t="s">
        <v>34</v>
      </c>
      <c r="O17" t="s">
        <v>404</v>
      </c>
      <c r="P17" s="10">
        <f t="shared" ref="P17:P25" si="11">P5/T5</f>
        <v>2.0191373323584245E-2</v>
      </c>
      <c r="Q17" s="10">
        <f t="shared" ref="Q17:Q25" si="12">Q5/T5</f>
        <v>8.5388713215394693E-2</v>
      </c>
      <c r="R17" s="10">
        <f t="shared" ref="R17:R25" si="13">R5/T5</f>
        <v>0.10557945348134221</v>
      </c>
      <c r="S17" s="10">
        <f t="shared" ref="S17:S25" si="14">S5/T5</f>
        <v>0.89442054651865777</v>
      </c>
    </row>
    <row r="18" spans="1:20" x14ac:dyDescent="0.3">
      <c r="A18" s="5" t="s">
        <v>12</v>
      </c>
      <c r="B18" s="5" t="s">
        <v>39</v>
      </c>
      <c r="C18" s="6">
        <v>566</v>
      </c>
      <c r="D18" s="6">
        <v>3242</v>
      </c>
      <c r="E18" s="6">
        <v>3808</v>
      </c>
      <c r="F18" s="6">
        <v>24059</v>
      </c>
      <c r="G18" s="7">
        <v>2.0299999999999998</v>
      </c>
      <c r="H18" s="7">
        <v>11.63</v>
      </c>
      <c r="I18" s="7">
        <v>86.33</v>
      </c>
      <c r="J18" s="7">
        <v>0.03</v>
      </c>
      <c r="K18" s="7">
        <v>0.16</v>
      </c>
      <c r="L18" s="7">
        <v>1.21</v>
      </c>
      <c r="M18" s="7" t="s">
        <v>315</v>
      </c>
      <c r="O18" t="s">
        <v>405</v>
      </c>
      <c r="P18" s="10">
        <f t="shared" si="11"/>
        <v>9.6037645419964013E-2</v>
      </c>
      <c r="Q18" s="10">
        <f t="shared" si="12"/>
        <v>0.1944036339733734</v>
      </c>
      <c r="R18" s="10">
        <f t="shared" si="13"/>
        <v>0.29044127939333741</v>
      </c>
      <c r="S18" s="10">
        <f t="shared" si="14"/>
        <v>0.70955872060666259</v>
      </c>
    </row>
    <row r="19" spans="1:20" x14ac:dyDescent="0.3">
      <c r="A19" s="5" t="s">
        <v>12</v>
      </c>
      <c r="B19" s="5" t="s">
        <v>41</v>
      </c>
      <c r="C19" s="6">
        <v>218</v>
      </c>
      <c r="D19" s="6">
        <v>942</v>
      </c>
      <c r="E19" s="6">
        <v>1160</v>
      </c>
      <c r="F19" s="6">
        <v>8112</v>
      </c>
      <c r="G19" s="7">
        <v>2.35</v>
      </c>
      <c r="H19" s="7">
        <v>10.16</v>
      </c>
      <c r="I19" s="7">
        <v>87.49</v>
      </c>
      <c r="J19" s="7">
        <v>0.03</v>
      </c>
      <c r="K19" s="7">
        <v>0.11</v>
      </c>
      <c r="L19" s="7">
        <v>0.94</v>
      </c>
      <c r="M19" s="7" t="s">
        <v>310</v>
      </c>
      <c r="O19" t="s">
        <v>406</v>
      </c>
      <c r="P19" s="10">
        <f t="shared" si="11"/>
        <v>4.1341150169726754E-2</v>
      </c>
      <c r="Q19" s="10">
        <f t="shared" si="12"/>
        <v>0.13717924186698219</v>
      </c>
      <c r="R19" s="10">
        <f t="shared" si="13"/>
        <v>0.17852039203670894</v>
      </c>
      <c r="S19" s="10">
        <f t="shared" si="14"/>
        <v>0.82147960796329111</v>
      </c>
    </row>
    <row r="20" spans="1:20" x14ac:dyDescent="0.3">
      <c r="A20" s="5" t="s">
        <v>12</v>
      </c>
      <c r="B20" s="5" t="s">
        <v>43</v>
      </c>
      <c r="C20" s="6">
        <v>179</v>
      </c>
      <c r="D20" s="6">
        <v>1276</v>
      </c>
      <c r="E20" s="6">
        <v>1455</v>
      </c>
      <c r="F20" s="6">
        <v>14115</v>
      </c>
      <c r="G20" s="7">
        <v>1.1499999999999999</v>
      </c>
      <c r="H20" s="7">
        <v>8.1999999999999993</v>
      </c>
      <c r="I20" s="7">
        <v>90.66</v>
      </c>
      <c r="J20" s="7">
        <v>0.01</v>
      </c>
      <c r="K20" s="7">
        <v>0.09</v>
      </c>
      <c r="L20" s="7">
        <v>1.03</v>
      </c>
      <c r="M20" s="7" t="s">
        <v>34</v>
      </c>
      <c r="O20" t="s">
        <v>407</v>
      </c>
      <c r="P20" s="10">
        <f t="shared" si="11"/>
        <v>2.99055926274833E-2</v>
      </c>
      <c r="Q20" s="10">
        <f t="shared" si="12"/>
        <v>0.11387896753324861</v>
      </c>
      <c r="R20" s="10">
        <f t="shared" si="13"/>
        <v>0.14378456016073191</v>
      </c>
      <c r="S20" s="10">
        <f t="shared" si="14"/>
        <v>0.85621543983926807</v>
      </c>
    </row>
    <row r="21" spans="1:20" x14ac:dyDescent="0.3">
      <c r="A21" s="5" t="s">
        <v>12</v>
      </c>
      <c r="B21" s="5" t="s">
        <v>44</v>
      </c>
      <c r="C21" s="6">
        <v>135</v>
      </c>
      <c r="D21" s="6">
        <v>613</v>
      </c>
      <c r="E21" s="6">
        <v>748</v>
      </c>
      <c r="F21" s="6">
        <v>3244</v>
      </c>
      <c r="G21" s="7">
        <v>3.38</v>
      </c>
      <c r="H21" s="7">
        <v>15.36</v>
      </c>
      <c r="I21" s="7">
        <v>81.260000000000005</v>
      </c>
      <c r="J21" s="7">
        <v>0.04</v>
      </c>
      <c r="K21" s="7">
        <v>0.18</v>
      </c>
      <c r="L21" s="7">
        <v>0.97</v>
      </c>
      <c r="M21" s="7" t="s">
        <v>34</v>
      </c>
      <c r="O21" t="s">
        <v>408</v>
      </c>
      <c r="P21" s="10">
        <f t="shared" si="11"/>
        <v>5.0992155497020554E-2</v>
      </c>
      <c r="Q21" s="10">
        <f t="shared" si="12"/>
        <v>0.13501511370392533</v>
      </c>
      <c r="R21" s="10">
        <f t="shared" si="13"/>
        <v>0.18600823124448027</v>
      </c>
      <c r="S21" s="10">
        <f t="shared" si="14"/>
        <v>0.81399176875551971</v>
      </c>
    </row>
    <row r="22" spans="1:20" x14ac:dyDescent="0.3">
      <c r="A22" s="5" t="s">
        <v>12</v>
      </c>
      <c r="B22" s="5" t="s">
        <v>45</v>
      </c>
      <c r="C22" s="6">
        <v>92</v>
      </c>
      <c r="D22" s="6">
        <v>330</v>
      </c>
      <c r="E22" s="6">
        <v>422</v>
      </c>
      <c r="F22" s="6">
        <v>1697</v>
      </c>
      <c r="G22" s="7">
        <v>4.3499999999999996</v>
      </c>
      <c r="H22" s="7">
        <v>15.58</v>
      </c>
      <c r="I22" s="7">
        <v>80.069999999999993</v>
      </c>
      <c r="J22" s="7">
        <v>0.05</v>
      </c>
      <c r="K22" s="7">
        <v>0.2</v>
      </c>
      <c r="L22" s="7">
        <v>1</v>
      </c>
      <c r="M22" s="7" t="s">
        <v>310</v>
      </c>
      <c r="O22" t="s">
        <v>409</v>
      </c>
      <c r="P22" s="10">
        <f t="shared" si="11"/>
        <v>4.9059583275446149E-2</v>
      </c>
      <c r="Q22" s="10">
        <f t="shared" si="12"/>
        <v>0.14863967755787666</v>
      </c>
      <c r="R22" s="10">
        <f t="shared" si="13"/>
        <v>0.19769926083332282</v>
      </c>
      <c r="S22" s="10">
        <f t="shared" si="14"/>
        <v>0.80230073916667721</v>
      </c>
    </row>
    <row r="23" spans="1:20" x14ac:dyDescent="0.3">
      <c r="A23" s="5" t="s">
        <v>12</v>
      </c>
      <c r="B23" s="5" t="s">
        <v>46</v>
      </c>
      <c r="C23" s="6">
        <v>91</v>
      </c>
      <c r="D23" s="6">
        <v>360</v>
      </c>
      <c r="E23" s="6">
        <v>452</v>
      </c>
      <c r="F23" s="6">
        <v>2325</v>
      </c>
      <c r="G23" s="7">
        <v>3.29</v>
      </c>
      <c r="H23" s="7">
        <v>12.97</v>
      </c>
      <c r="I23" s="7">
        <v>83.73</v>
      </c>
      <c r="J23" s="7">
        <v>0.04</v>
      </c>
      <c r="K23" s="7">
        <v>0.16</v>
      </c>
      <c r="L23" s="7">
        <v>1.03</v>
      </c>
      <c r="M23" s="7" t="s">
        <v>208</v>
      </c>
      <c r="O23" t="s">
        <v>410</v>
      </c>
      <c r="P23" s="10">
        <f t="shared" si="11"/>
        <v>0.11162713391260888</v>
      </c>
      <c r="Q23" s="10">
        <f t="shared" si="12"/>
        <v>0.19921260996388912</v>
      </c>
      <c r="R23" s="10">
        <f t="shared" si="13"/>
        <v>0.31083935824125647</v>
      </c>
      <c r="S23" s="10">
        <f t="shared" si="14"/>
        <v>0.68916064175874348</v>
      </c>
    </row>
    <row r="24" spans="1:20" x14ac:dyDescent="0.3">
      <c r="A24" s="5" t="s">
        <v>12</v>
      </c>
      <c r="B24" s="5" t="s">
        <v>47</v>
      </c>
      <c r="C24" s="6">
        <v>40</v>
      </c>
      <c r="D24" s="6">
        <v>148</v>
      </c>
      <c r="E24" s="6">
        <v>188</v>
      </c>
      <c r="F24" s="6">
        <v>1042</v>
      </c>
      <c r="G24" s="7">
        <v>3.24</v>
      </c>
      <c r="H24" s="7">
        <v>12.01</v>
      </c>
      <c r="I24" s="7">
        <v>84.75</v>
      </c>
      <c r="J24" s="7">
        <v>0.03</v>
      </c>
      <c r="K24" s="7">
        <v>0.13</v>
      </c>
      <c r="L24" s="7">
        <v>0.88</v>
      </c>
      <c r="M24" s="7" t="s">
        <v>34</v>
      </c>
      <c r="O24" t="s">
        <v>411</v>
      </c>
      <c r="P24" s="10">
        <f t="shared" si="11"/>
        <v>3.4565985164183848E-2</v>
      </c>
      <c r="Q24" s="10">
        <f t="shared" si="12"/>
        <v>0.10709528406799546</v>
      </c>
      <c r="R24" s="10">
        <f t="shared" si="13"/>
        <v>0.14166279680797761</v>
      </c>
      <c r="S24" s="10">
        <f t="shared" si="14"/>
        <v>0.85833720319202234</v>
      </c>
    </row>
    <row r="25" spans="1:20" x14ac:dyDescent="0.3">
      <c r="A25" s="5" t="s">
        <v>12</v>
      </c>
      <c r="B25" s="5" t="s">
        <v>48</v>
      </c>
      <c r="C25" s="6">
        <v>37</v>
      </c>
      <c r="D25" s="6">
        <v>134</v>
      </c>
      <c r="E25" s="6">
        <v>171</v>
      </c>
      <c r="F25" s="6">
        <v>779</v>
      </c>
      <c r="G25" s="7">
        <v>3.89</v>
      </c>
      <c r="H25" s="7">
        <v>14.15</v>
      </c>
      <c r="I25" s="7">
        <v>81.96</v>
      </c>
      <c r="J25" s="7">
        <v>0.05</v>
      </c>
      <c r="K25" s="7">
        <v>0.17</v>
      </c>
      <c r="L25" s="7">
        <v>1</v>
      </c>
      <c r="M25" s="7" t="s">
        <v>34</v>
      </c>
      <c r="O25" t="s">
        <v>402</v>
      </c>
      <c r="P25" s="10">
        <f t="shared" si="11"/>
        <v>5.0282973930040317E-2</v>
      </c>
      <c r="Q25" s="10">
        <f t="shared" si="12"/>
        <v>0.13740140436738407</v>
      </c>
      <c r="R25" s="10">
        <f t="shared" si="13"/>
        <v>0.18768430442883904</v>
      </c>
      <c r="S25" s="10">
        <f t="shared" si="14"/>
        <v>0.8123156955711609</v>
      </c>
    </row>
    <row r="26" spans="1:20" x14ac:dyDescent="0.3">
      <c r="A26" s="5" t="s">
        <v>12</v>
      </c>
      <c r="B26" s="5" t="s">
        <v>49</v>
      </c>
      <c r="C26" s="6">
        <v>33</v>
      </c>
      <c r="D26" s="6">
        <v>92</v>
      </c>
      <c r="E26" s="6">
        <v>124</v>
      </c>
      <c r="F26" s="6">
        <v>410</v>
      </c>
      <c r="G26" s="7">
        <v>6.1</v>
      </c>
      <c r="H26" s="7">
        <v>17.14</v>
      </c>
      <c r="I26" s="7">
        <v>76.760000000000005</v>
      </c>
      <c r="J26" s="7">
        <v>7.0000000000000007E-2</v>
      </c>
      <c r="K26" s="7">
        <v>0.2</v>
      </c>
      <c r="L26" s="7">
        <v>0.91</v>
      </c>
      <c r="M26" s="7" t="s">
        <v>50</v>
      </c>
    </row>
    <row r="27" spans="1:20" x14ac:dyDescent="0.3">
      <c r="A27" s="5" t="s">
        <v>12</v>
      </c>
      <c r="B27" s="5" t="s">
        <v>51</v>
      </c>
      <c r="C27" s="6">
        <v>18</v>
      </c>
      <c r="D27" s="6">
        <v>51</v>
      </c>
      <c r="E27" s="6">
        <v>69</v>
      </c>
      <c r="F27" s="6">
        <v>225</v>
      </c>
      <c r="G27" s="7">
        <v>6.11</v>
      </c>
      <c r="H27" s="7">
        <v>17.45</v>
      </c>
      <c r="I27" s="7">
        <v>76.44</v>
      </c>
      <c r="J27" s="7">
        <v>7.0000000000000007E-2</v>
      </c>
      <c r="K27" s="7">
        <v>0.19</v>
      </c>
      <c r="L27" s="7">
        <v>0.85</v>
      </c>
      <c r="M27" s="7" t="s">
        <v>34</v>
      </c>
    </row>
    <row r="28" spans="1:20" x14ac:dyDescent="0.3">
      <c r="A28" s="5" t="s">
        <v>12</v>
      </c>
      <c r="B28" s="5" t="s">
        <v>52</v>
      </c>
      <c r="C28" s="6">
        <v>17</v>
      </c>
      <c r="D28" s="6">
        <v>56</v>
      </c>
      <c r="E28" s="6">
        <v>73</v>
      </c>
      <c r="F28" s="6">
        <v>243</v>
      </c>
      <c r="G28" s="7">
        <v>5.3</v>
      </c>
      <c r="H28" s="7">
        <v>17.78</v>
      </c>
      <c r="I28" s="7">
        <v>76.92</v>
      </c>
      <c r="J28" s="7">
        <v>0.06</v>
      </c>
      <c r="K28" s="7">
        <v>0.19</v>
      </c>
      <c r="L28" s="7">
        <v>0.81</v>
      </c>
      <c r="M28" s="7" t="s">
        <v>34</v>
      </c>
      <c r="O28" t="s">
        <v>403</v>
      </c>
      <c r="P28" s="11">
        <f>MROUND(P4,1000)</f>
        <v>163000</v>
      </c>
      <c r="Q28" s="11">
        <f t="shared" ref="Q28:T28" si="15">MROUND(Q4,1000)</f>
        <v>696000</v>
      </c>
      <c r="R28" s="11">
        <f t="shared" si="15"/>
        <v>860000</v>
      </c>
      <c r="S28" s="11">
        <f t="shared" si="15"/>
        <v>6072000</v>
      </c>
      <c r="T28" s="11">
        <f t="shared" si="15"/>
        <v>6932000</v>
      </c>
    </row>
    <row r="29" spans="1:20" x14ac:dyDescent="0.3">
      <c r="A29" s="5" t="s">
        <v>12</v>
      </c>
      <c r="B29" s="5" t="s">
        <v>53</v>
      </c>
      <c r="C29" s="6">
        <v>15</v>
      </c>
      <c r="D29" s="6">
        <v>56</v>
      </c>
      <c r="E29" s="6">
        <v>71</v>
      </c>
      <c r="F29" s="6">
        <v>268</v>
      </c>
      <c r="G29" s="7">
        <v>4.5599999999999996</v>
      </c>
      <c r="H29" s="7">
        <v>16.43</v>
      </c>
      <c r="I29" s="7">
        <v>79.010000000000005</v>
      </c>
      <c r="J29" s="7">
        <v>0.05</v>
      </c>
      <c r="K29" s="7">
        <v>0.18</v>
      </c>
      <c r="L29" s="7">
        <v>0.88</v>
      </c>
      <c r="M29" s="7" t="s">
        <v>34</v>
      </c>
      <c r="O29" t="s">
        <v>404</v>
      </c>
      <c r="P29" s="11">
        <f t="shared" ref="P29:T29" si="16">MROUND(P5,1000)</f>
        <v>32000</v>
      </c>
      <c r="Q29" s="11">
        <f t="shared" si="16"/>
        <v>135000</v>
      </c>
      <c r="R29" s="11">
        <f t="shared" si="16"/>
        <v>167000</v>
      </c>
      <c r="S29" s="11">
        <f t="shared" si="16"/>
        <v>1413000</v>
      </c>
      <c r="T29" s="11">
        <f t="shared" si="16"/>
        <v>1580000</v>
      </c>
    </row>
    <row r="30" spans="1:20" x14ac:dyDescent="0.3">
      <c r="A30" s="5" t="s">
        <v>54</v>
      </c>
      <c r="B30" s="5" t="s">
        <v>55</v>
      </c>
      <c r="C30" s="6">
        <v>13960</v>
      </c>
      <c r="D30" s="6">
        <v>45233</v>
      </c>
      <c r="E30" s="6">
        <v>59192</v>
      </c>
      <c r="F30" s="6">
        <v>525536</v>
      </c>
      <c r="G30" s="7">
        <v>2.39</v>
      </c>
      <c r="H30" s="7">
        <v>7.74</v>
      </c>
      <c r="I30" s="7">
        <v>89.88</v>
      </c>
      <c r="J30" s="7">
        <v>0.04</v>
      </c>
      <c r="K30" s="7">
        <v>0.13</v>
      </c>
      <c r="L30" s="7">
        <v>1.56</v>
      </c>
      <c r="M30" s="7" t="s">
        <v>34</v>
      </c>
      <c r="O30" t="s">
        <v>405</v>
      </c>
      <c r="P30" s="11">
        <f t="shared" ref="P30:T30" si="17">MROUND(P6,1000)</f>
        <v>343000</v>
      </c>
      <c r="Q30" s="11">
        <f t="shared" si="17"/>
        <v>694000</v>
      </c>
      <c r="R30" s="11">
        <f t="shared" si="17"/>
        <v>1037000</v>
      </c>
      <c r="S30" s="11">
        <f t="shared" si="17"/>
        <v>2535000</v>
      </c>
      <c r="T30" s="11">
        <f t="shared" si="17"/>
        <v>3572000</v>
      </c>
    </row>
    <row r="31" spans="1:20" x14ac:dyDescent="0.3">
      <c r="A31" s="5" t="s">
        <v>54</v>
      </c>
      <c r="B31" s="5" t="s">
        <v>56</v>
      </c>
      <c r="C31" s="6">
        <v>3793</v>
      </c>
      <c r="D31" s="6">
        <v>23363</v>
      </c>
      <c r="E31" s="6">
        <v>27156</v>
      </c>
      <c r="F31" s="6">
        <v>228735</v>
      </c>
      <c r="G31" s="7">
        <v>1.48</v>
      </c>
      <c r="H31" s="7">
        <v>9.1300000000000008</v>
      </c>
      <c r="I31" s="7">
        <v>89.39</v>
      </c>
      <c r="J31" s="7">
        <v>0.02</v>
      </c>
      <c r="K31" s="7">
        <v>0.11</v>
      </c>
      <c r="L31" s="7">
        <v>1.03</v>
      </c>
      <c r="M31" s="7" t="s">
        <v>34</v>
      </c>
      <c r="O31" t="s">
        <v>406</v>
      </c>
      <c r="P31" s="11">
        <f t="shared" ref="P31:T31" si="18">MROUND(P7,1000)</f>
        <v>137000</v>
      </c>
      <c r="Q31" s="11">
        <f t="shared" si="18"/>
        <v>453000</v>
      </c>
      <c r="R31" s="11">
        <f t="shared" si="18"/>
        <v>590000</v>
      </c>
      <c r="S31" s="11">
        <f t="shared" si="18"/>
        <v>2713000</v>
      </c>
      <c r="T31" s="11">
        <f t="shared" si="18"/>
        <v>3303000</v>
      </c>
    </row>
    <row r="32" spans="1:20" x14ac:dyDescent="0.3">
      <c r="A32" s="5" t="s">
        <v>54</v>
      </c>
      <c r="B32" s="5" t="s">
        <v>57</v>
      </c>
      <c r="C32" s="6">
        <v>3178</v>
      </c>
      <c r="D32" s="6">
        <v>13492</v>
      </c>
      <c r="E32" s="6">
        <v>16670</v>
      </c>
      <c r="F32" s="6">
        <v>157870</v>
      </c>
      <c r="G32" s="7">
        <v>1.82</v>
      </c>
      <c r="H32" s="7">
        <v>7.73</v>
      </c>
      <c r="I32" s="7">
        <v>90.45</v>
      </c>
      <c r="J32" s="7">
        <v>0.03</v>
      </c>
      <c r="K32" s="7">
        <v>0.13</v>
      </c>
      <c r="L32" s="7">
        <v>1.56</v>
      </c>
      <c r="M32" s="7" t="s">
        <v>316</v>
      </c>
      <c r="O32" t="s">
        <v>407</v>
      </c>
      <c r="P32" s="11">
        <f t="shared" ref="P32:T32" si="19">MROUND(P8,1000)</f>
        <v>50000</v>
      </c>
      <c r="Q32" s="11">
        <f t="shared" si="19"/>
        <v>191000</v>
      </c>
      <c r="R32" s="11">
        <f t="shared" si="19"/>
        <v>241000</v>
      </c>
      <c r="S32" s="11">
        <f t="shared" si="19"/>
        <v>1438000</v>
      </c>
      <c r="T32" s="11">
        <f t="shared" si="19"/>
        <v>1679000</v>
      </c>
    </row>
    <row r="33" spans="1:20" x14ac:dyDescent="0.3">
      <c r="A33" s="5" t="s">
        <v>54</v>
      </c>
      <c r="B33" s="5" t="s">
        <v>61</v>
      </c>
      <c r="C33" s="6">
        <v>2953</v>
      </c>
      <c r="D33" s="6">
        <v>14919</v>
      </c>
      <c r="E33" s="6">
        <v>17872</v>
      </c>
      <c r="F33" s="6">
        <v>116589</v>
      </c>
      <c r="G33" s="7">
        <v>2.2000000000000002</v>
      </c>
      <c r="H33" s="7">
        <v>11.1</v>
      </c>
      <c r="I33" s="7">
        <v>86.71</v>
      </c>
      <c r="J33" s="7">
        <v>0.03</v>
      </c>
      <c r="K33" s="7">
        <v>0.17</v>
      </c>
      <c r="L33" s="7">
        <v>1.29</v>
      </c>
      <c r="M33" s="7" t="s">
        <v>317</v>
      </c>
      <c r="O33" t="s">
        <v>408</v>
      </c>
      <c r="P33" s="11">
        <f t="shared" ref="P33:T33" si="20">MROUND(P9,1000)</f>
        <v>53000</v>
      </c>
      <c r="Q33" s="11">
        <f t="shared" si="20"/>
        <v>140000</v>
      </c>
      <c r="R33" s="11">
        <f t="shared" si="20"/>
        <v>193000</v>
      </c>
      <c r="S33" s="11">
        <f t="shared" si="20"/>
        <v>846000</v>
      </c>
      <c r="T33" s="11">
        <f t="shared" si="20"/>
        <v>1039000</v>
      </c>
    </row>
    <row r="34" spans="1:20" x14ac:dyDescent="0.3">
      <c r="A34" s="5" t="s">
        <v>54</v>
      </c>
      <c r="B34" s="5" t="s">
        <v>59</v>
      </c>
      <c r="C34" s="6">
        <v>1318</v>
      </c>
      <c r="D34" s="6">
        <v>5094</v>
      </c>
      <c r="E34" s="6">
        <v>6412</v>
      </c>
      <c r="F34" s="6">
        <v>47865</v>
      </c>
      <c r="G34" s="7">
        <v>2.4300000000000002</v>
      </c>
      <c r="H34" s="7">
        <v>9.3800000000000008</v>
      </c>
      <c r="I34" s="7">
        <v>88.19</v>
      </c>
      <c r="J34" s="7">
        <v>0.03</v>
      </c>
      <c r="K34" s="7">
        <v>0.12</v>
      </c>
      <c r="L34" s="7">
        <v>1.1499999999999999</v>
      </c>
      <c r="M34" s="7" t="s">
        <v>278</v>
      </c>
      <c r="O34" t="s">
        <v>409</v>
      </c>
      <c r="P34" s="11">
        <f t="shared" ref="P34:T34" si="21">MROUND(P10,1000)</f>
        <v>249000</v>
      </c>
      <c r="Q34" s="11">
        <f t="shared" si="21"/>
        <v>753000</v>
      </c>
      <c r="R34" s="11">
        <f t="shared" si="21"/>
        <v>1002000</v>
      </c>
      <c r="S34" s="11">
        <f t="shared" si="21"/>
        <v>4066000</v>
      </c>
      <c r="T34" s="11">
        <f t="shared" si="21"/>
        <v>5067000</v>
      </c>
    </row>
    <row r="35" spans="1:20" x14ac:dyDescent="0.3">
      <c r="A35" s="5" t="s">
        <v>54</v>
      </c>
      <c r="B35" s="5" t="s">
        <v>67</v>
      </c>
      <c r="C35" s="6">
        <v>1237</v>
      </c>
      <c r="D35" s="6">
        <v>6092</v>
      </c>
      <c r="E35" s="6">
        <v>7329</v>
      </c>
      <c r="F35" s="6">
        <v>70144</v>
      </c>
      <c r="G35" s="7">
        <v>1.6</v>
      </c>
      <c r="H35" s="7">
        <v>7.86</v>
      </c>
      <c r="I35" s="7">
        <v>90.54</v>
      </c>
      <c r="J35" s="7">
        <v>0.03</v>
      </c>
      <c r="K35" s="7">
        <v>0.13</v>
      </c>
      <c r="L35" s="7">
        <v>1.55</v>
      </c>
      <c r="M35" s="7" t="s">
        <v>318</v>
      </c>
      <c r="O35" t="s">
        <v>410</v>
      </c>
      <c r="P35" s="11">
        <f t="shared" ref="P35:T35" si="22">MROUND(P11,1000)</f>
        <v>289000</v>
      </c>
      <c r="Q35" s="11">
        <f t="shared" si="22"/>
        <v>517000</v>
      </c>
      <c r="R35" s="11">
        <f t="shared" si="22"/>
        <v>806000</v>
      </c>
      <c r="S35" s="11">
        <f t="shared" si="22"/>
        <v>1787000</v>
      </c>
      <c r="T35" s="11">
        <f t="shared" si="22"/>
        <v>2593000</v>
      </c>
    </row>
    <row r="36" spans="1:20" x14ac:dyDescent="0.3">
      <c r="A36" s="5" t="s">
        <v>54</v>
      </c>
      <c r="B36" s="5" t="s">
        <v>69</v>
      </c>
      <c r="C36" s="6">
        <v>974</v>
      </c>
      <c r="D36" s="6">
        <v>4915</v>
      </c>
      <c r="E36" s="6">
        <v>5889</v>
      </c>
      <c r="F36" s="6">
        <v>32061</v>
      </c>
      <c r="G36" s="7">
        <v>2.57</v>
      </c>
      <c r="H36" s="7">
        <v>12.95</v>
      </c>
      <c r="I36" s="7">
        <v>84.48</v>
      </c>
      <c r="J36" s="7">
        <v>0.04</v>
      </c>
      <c r="K36" s="7">
        <v>0.21</v>
      </c>
      <c r="L36" s="7">
        <v>1.34</v>
      </c>
      <c r="M36" s="7" t="s">
        <v>319</v>
      </c>
      <c r="O36" t="s">
        <v>411</v>
      </c>
      <c r="P36" s="11">
        <f t="shared" ref="P36:T36" si="23">MROUND(P12,1000)</f>
        <v>45000</v>
      </c>
      <c r="Q36" s="11">
        <f t="shared" si="23"/>
        <v>140000</v>
      </c>
      <c r="R36" s="11">
        <f t="shared" si="23"/>
        <v>185000</v>
      </c>
      <c r="S36" s="11">
        <f t="shared" si="23"/>
        <v>1124000</v>
      </c>
      <c r="T36" s="11">
        <f t="shared" si="23"/>
        <v>1309000</v>
      </c>
    </row>
    <row r="37" spans="1:20" x14ac:dyDescent="0.3">
      <c r="A37" s="5" t="s">
        <v>54</v>
      </c>
      <c r="B37" s="5" t="s">
        <v>71</v>
      </c>
      <c r="C37" s="6">
        <v>754</v>
      </c>
      <c r="D37" s="6">
        <v>2727</v>
      </c>
      <c r="E37" s="6">
        <v>3481</v>
      </c>
      <c r="F37" s="6">
        <v>34153</v>
      </c>
      <c r="G37" s="7">
        <v>2</v>
      </c>
      <c r="H37" s="7">
        <v>7.25</v>
      </c>
      <c r="I37" s="7">
        <v>90.75</v>
      </c>
      <c r="J37" s="7">
        <v>0.04</v>
      </c>
      <c r="K37" s="7">
        <v>0.13</v>
      </c>
      <c r="L37" s="7">
        <v>1.6</v>
      </c>
      <c r="M37" s="7" t="s">
        <v>320</v>
      </c>
      <c r="O37" t="s">
        <v>402</v>
      </c>
      <c r="P37" s="11">
        <f t="shared" ref="P37:T37" si="24">MROUND(P13,1000)</f>
        <v>1361000</v>
      </c>
      <c r="Q37" s="11">
        <f t="shared" si="24"/>
        <v>3720000</v>
      </c>
      <c r="R37" s="11">
        <f t="shared" si="24"/>
        <v>5082000</v>
      </c>
      <c r="S37" s="11">
        <f t="shared" si="24"/>
        <v>21994000</v>
      </c>
      <c r="T37" s="11">
        <f t="shared" si="24"/>
        <v>27075000</v>
      </c>
    </row>
    <row r="38" spans="1:20" x14ac:dyDescent="0.3">
      <c r="A38" s="5" t="s">
        <v>54</v>
      </c>
      <c r="B38" s="5" t="s">
        <v>63</v>
      </c>
      <c r="C38" s="6">
        <v>647</v>
      </c>
      <c r="D38" s="6">
        <v>1711</v>
      </c>
      <c r="E38" s="6">
        <v>2357</v>
      </c>
      <c r="F38" s="6">
        <v>17169</v>
      </c>
      <c r="G38" s="7">
        <v>3.31</v>
      </c>
      <c r="H38" s="7">
        <v>8.76</v>
      </c>
      <c r="I38" s="7">
        <v>87.93</v>
      </c>
      <c r="J38" s="7">
        <v>0.04</v>
      </c>
      <c r="K38" s="7">
        <v>0.12</v>
      </c>
      <c r="L38" s="7">
        <v>1.19</v>
      </c>
      <c r="M38" s="7" t="s">
        <v>216</v>
      </c>
    </row>
    <row r="39" spans="1:20" x14ac:dyDescent="0.3">
      <c r="A39" s="5" t="s">
        <v>54</v>
      </c>
      <c r="B39" s="5" t="s">
        <v>75</v>
      </c>
      <c r="C39" s="6">
        <v>571</v>
      </c>
      <c r="D39" s="6">
        <v>2576</v>
      </c>
      <c r="E39" s="6">
        <v>3148</v>
      </c>
      <c r="F39" s="6">
        <v>21424</v>
      </c>
      <c r="G39" s="7">
        <v>2.33</v>
      </c>
      <c r="H39" s="7">
        <v>10.48</v>
      </c>
      <c r="I39" s="7">
        <v>87.19</v>
      </c>
      <c r="J39" s="7">
        <v>0.04</v>
      </c>
      <c r="K39" s="7">
        <v>0.16</v>
      </c>
      <c r="L39" s="7">
        <v>1.34</v>
      </c>
      <c r="M39" s="7" t="s">
        <v>34</v>
      </c>
    </row>
    <row r="40" spans="1:20" x14ac:dyDescent="0.3">
      <c r="A40" s="5" t="s">
        <v>54</v>
      </c>
      <c r="B40" s="5" t="s">
        <v>76</v>
      </c>
      <c r="C40" s="6">
        <v>550</v>
      </c>
      <c r="D40" s="6">
        <v>2859</v>
      </c>
      <c r="E40" s="6">
        <v>3409</v>
      </c>
      <c r="F40" s="6">
        <v>23035</v>
      </c>
      <c r="G40" s="7">
        <v>2.08</v>
      </c>
      <c r="H40" s="7">
        <v>10.81</v>
      </c>
      <c r="I40" s="7">
        <v>87.11</v>
      </c>
      <c r="J40" s="7">
        <v>0.03</v>
      </c>
      <c r="K40" s="7">
        <v>0.17</v>
      </c>
      <c r="L40" s="7">
        <v>1.39</v>
      </c>
      <c r="M40" s="7" t="s">
        <v>321</v>
      </c>
    </row>
    <row r="41" spans="1:20" x14ac:dyDescent="0.3">
      <c r="A41" s="5" t="s">
        <v>54</v>
      </c>
      <c r="B41" s="5" t="s">
        <v>79</v>
      </c>
      <c r="C41" s="6">
        <v>482</v>
      </c>
      <c r="D41" s="6">
        <v>3543</v>
      </c>
      <c r="E41" s="6">
        <v>4024</v>
      </c>
      <c r="F41" s="6">
        <v>48089</v>
      </c>
      <c r="G41" s="7">
        <v>0.92</v>
      </c>
      <c r="H41" s="7">
        <v>6.8</v>
      </c>
      <c r="I41" s="7">
        <v>92.28</v>
      </c>
      <c r="J41" s="7">
        <v>0.02</v>
      </c>
      <c r="K41" s="7">
        <v>0.14000000000000001</v>
      </c>
      <c r="L41" s="7">
        <v>1.84</v>
      </c>
      <c r="M41" s="7" t="s">
        <v>322</v>
      </c>
    </row>
    <row r="42" spans="1:20" x14ac:dyDescent="0.3">
      <c r="A42" s="5" t="s">
        <v>54</v>
      </c>
      <c r="B42" s="5" t="s">
        <v>65</v>
      </c>
      <c r="C42" s="6">
        <v>403</v>
      </c>
      <c r="D42" s="6">
        <v>2024</v>
      </c>
      <c r="E42" s="6">
        <v>2428</v>
      </c>
      <c r="F42" s="6">
        <v>20001</v>
      </c>
      <c r="G42" s="7">
        <v>1.8</v>
      </c>
      <c r="H42" s="7">
        <v>9.02</v>
      </c>
      <c r="I42" s="7">
        <v>89.18</v>
      </c>
      <c r="J42" s="7">
        <v>0.02</v>
      </c>
      <c r="K42" s="7">
        <v>0.1</v>
      </c>
      <c r="L42" s="7">
        <v>1.01</v>
      </c>
      <c r="M42" s="7" t="s">
        <v>311</v>
      </c>
    </row>
    <row r="43" spans="1:20" x14ac:dyDescent="0.3">
      <c r="A43" s="5" t="s">
        <v>54</v>
      </c>
      <c r="B43" s="5" t="s">
        <v>82</v>
      </c>
      <c r="C43" s="6">
        <v>239</v>
      </c>
      <c r="D43" s="6">
        <v>1236</v>
      </c>
      <c r="E43" s="6">
        <v>1474</v>
      </c>
      <c r="F43" s="6">
        <v>14193</v>
      </c>
      <c r="G43" s="7">
        <v>1.52</v>
      </c>
      <c r="H43" s="7">
        <v>7.89</v>
      </c>
      <c r="I43" s="7">
        <v>90.59</v>
      </c>
      <c r="J43" s="7">
        <v>0.02</v>
      </c>
      <c r="K43" s="7">
        <v>0.12</v>
      </c>
      <c r="L43" s="7">
        <v>1.36</v>
      </c>
      <c r="M43" s="7" t="s">
        <v>310</v>
      </c>
    </row>
    <row r="44" spans="1:20" x14ac:dyDescent="0.3">
      <c r="A44" s="5" t="s">
        <v>54</v>
      </c>
      <c r="B44" s="5" t="s">
        <v>73</v>
      </c>
      <c r="C44" s="6">
        <v>206</v>
      </c>
      <c r="D44" s="6">
        <v>1064</v>
      </c>
      <c r="E44" s="6">
        <v>1269</v>
      </c>
      <c r="F44" s="6">
        <v>9421</v>
      </c>
      <c r="G44" s="7">
        <v>1.92</v>
      </c>
      <c r="H44" s="7">
        <v>9.9499999999999993</v>
      </c>
      <c r="I44" s="7">
        <v>88.13</v>
      </c>
      <c r="J44" s="7">
        <v>0.02</v>
      </c>
      <c r="K44" s="7">
        <v>0.12</v>
      </c>
      <c r="L44" s="7">
        <v>1.1000000000000001</v>
      </c>
      <c r="M44" s="7" t="s">
        <v>34</v>
      </c>
    </row>
    <row r="45" spans="1:20" x14ac:dyDescent="0.3">
      <c r="A45" s="5" t="s">
        <v>54</v>
      </c>
      <c r="B45" s="5" t="s">
        <v>84</v>
      </c>
      <c r="C45" s="6">
        <v>172</v>
      </c>
      <c r="D45" s="6">
        <v>1133</v>
      </c>
      <c r="E45" s="6">
        <v>1305</v>
      </c>
      <c r="F45" s="6">
        <v>15167</v>
      </c>
      <c r="G45" s="7">
        <v>1.04</v>
      </c>
      <c r="H45" s="7">
        <v>6.88</v>
      </c>
      <c r="I45" s="7">
        <v>92.08</v>
      </c>
      <c r="J45" s="7">
        <v>0.02</v>
      </c>
      <c r="K45" s="7">
        <v>0.13</v>
      </c>
      <c r="L45" s="7">
        <v>1.7</v>
      </c>
      <c r="M45" s="7" t="s">
        <v>310</v>
      </c>
    </row>
    <row r="46" spans="1:20" x14ac:dyDescent="0.3">
      <c r="A46" s="5" t="s">
        <v>54</v>
      </c>
      <c r="B46" s="5" t="s">
        <v>78</v>
      </c>
      <c r="C46" s="6">
        <v>140</v>
      </c>
      <c r="D46" s="6">
        <v>873</v>
      </c>
      <c r="E46" s="6">
        <v>1014</v>
      </c>
      <c r="F46" s="6">
        <v>7398</v>
      </c>
      <c r="G46" s="7">
        <v>1.67</v>
      </c>
      <c r="H46" s="7">
        <v>10.38</v>
      </c>
      <c r="I46" s="7">
        <v>87.95</v>
      </c>
      <c r="J46" s="7">
        <v>0.02</v>
      </c>
      <c r="K46" s="7">
        <v>0.12</v>
      </c>
      <c r="L46" s="7">
        <v>1.03</v>
      </c>
      <c r="M46" s="7" t="s">
        <v>34</v>
      </c>
    </row>
    <row r="47" spans="1:20" x14ac:dyDescent="0.3">
      <c r="A47" s="5" t="s">
        <v>54</v>
      </c>
      <c r="B47" s="5" t="s">
        <v>86</v>
      </c>
      <c r="C47" s="6">
        <v>125</v>
      </c>
      <c r="D47" s="6">
        <v>770</v>
      </c>
      <c r="E47" s="6">
        <v>896</v>
      </c>
      <c r="F47" s="6">
        <v>11508</v>
      </c>
      <c r="G47" s="7">
        <v>1.01</v>
      </c>
      <c r="H47" s="7">
        <v>6.21</v>
      </c>
      <c r="I47" s="7">
        <v>92.78</v>
      </c>
      <c r="J47" s="7">
        <v>0.02</v>
      </c>
      <c r="K47" s="7">
        <v>0.1</v>
      </c>
      <c r="L47" s="7">
        <v>1.54</v>
      </c>
      <c r="M47" s="7" t="s">
        <v>50</v>
      </c>
    </row>
    <row r="48" spans="1:20" x14ac:dyDescent="0.3">
      <c r="A48" s="5" t="s">
        <v>54</v>
      </c>
      <c r="B48" s="5" t="s">
        <v>81</v>
      </c>
      <c r="C48" s="6">
        <v>117</v>
      </c>
      <c r="D48" s="6">
        <v>774</v>
      </c>
      <c r="E48" s="6">
        <v>892</v>
      </c>
      <c r="F48" s="6">
        <v>6222</v>
      </c>
      <c r="G48" s="7">
        <v>1.65</v>
      </c>
      <c r="H48" s="7">
        <v>10.88</v>
      </c>
      <c r="I48" s="7">
        <v>87.46</v>
      </c>
      <c r="J48" s="7">
        <v>0.02</v>
      </c>
      <c r="K48" s="7">
        <v>0.12</v>
      </c>
      <c r="L48" s="7">
        <v>0.94</v>
      </c>
      <c r="M48" s="7" t="s">
        <v>34</v>
      </c>
    </row>
    <row r="49" spans="1:13" x14ac:dyDescent="0.3">
      <c r="A49" s="5" t="s">
        <v>54</v>
      </c>
      <c r="B49" s="5" t="s">
        <v>88</v>
      </c>
      <c r="C49" s="6">
        <v>47</v>
      </c>
      <c r="D49" s="6">
        <v>334</v>
      </c>
      <c r="E49" s="6">
        <v>380</v>
      </c>
      <c r="F49" s="6">
        <v>4862</v>
      </c>
      <c r="G49" s="7">
        <v>0.89</v>
      </c>
      <c r="H49" s="7">
        <v>6.36</v>
      </c>
      <c r="I49" s="7">
        <v>92.75</v>
      </c>
      <c r="J49" s="7">
        <v>0.01</v>
      </c>
      <c r="K49" s="7">
        <v>7.0000000000000007E-2</v>
      </c>
      <c r="L49" s="7">
        <v>0.97</v>
      </c>
      <c r="M49" s="7" t="s">
        <v>50</v>
      </c>
    </row>
    <row r="50" spans="1:13" x14ac:dyDescent="0.3">
      <c r="A50" s="5" t="s">
        <v>54</v>
      </c>
      <c r="B50" s="5" t="s">
        <v>90</v>
      </c>
      <c r="C50" s="6">
        <v>29</v>
      </c>
      <c r="D50" s="6">
        <v>151</v>
      </c>
      <c r="E50" s="6">
        <v>180</v>
      </c>
      <c r="F50" s="6">
        <v>1416</v>
      </c>
      <c r="G50" s="7">
        <v>1.79</v>
      </c>
      <c r="H50" s="7">
        <v>9.4700000000000006</v>
      </c>
      <c r="I50" s="7">
        <v>88.74</v>
      </c>
      <c r="J50" s="7">
        <v>0.02</v>
      </c>
      <c r="K50" s="7">
        <v>0.1</v>
      </c>
      <c r="L50" s="7">
        <v>0.98</v>
      </c>
      <c r="M50" s="7" t="s">
        <v>208</v>
      </c>
    </row>
    <row r="51" spans="1:13" x14ac:dyDescent="0.3">
      <c r="A51" s="5" t="s">
        <v>92</v>
      </c>
      <c r="B51" s="5" t="s">
        <v>93</v>
      </c>
      <c r="C51" s="6">
        <v>65473</v>
      </c>
      <c r="D51" s="6">
        <v>140580</v>
      </c>
      <c r="E51" s="6">
        <v>206053</v>
      </c>
      <c r="F51" s="6">
        <v>461124</v>
      </c>
      <c r="G51" s="7">
        <v>9.81</v>
      </c>
      <c r="H51" s="7">
        <v>21.07</v>
      </c>
      <c r="I51" s="7">
        <v>69.12</v>
      </c>
      <c r="J51" s="7">
        <v>0.22</v>
      </c>
      <c r="K51" s="7">
        <v>0.48</v>
      </c>
      <c r="L51" s="7">
        <v>1.56</v>
      </c>
      <c r="M51" s="7" t="s">
        <v>34</v>
      </c>
    </row>
    <row r="52" spans="1:13" x14ac:dyDescent="0.3">
      <c r="A52" s="5" t="s">
        <v>92</v>
      </c>
      <c r="B52" s="5" t="s">
        <v>96</v>
      </c>
      <c r="C52" s="6">
        <v>46944</v>
      </c>
      <c r="D52" s="6">
        <v>93971</v>
      </c>
      <c r="E52" s="6">
        <v>140915</v>
      </c>
      <c r="F52" s="6">
        <v>346501</v>
      </c>
      <c r="G52" s="7">
        <v>9.6300000000000008</v>
      </c>
      <c r="H52" s="7">
        <v>19.28</v>
      </c>
      <c r="I52" s="7">
        <v>71.09</v>
      </c>
      <c r="J52" s="7">
        <v>0.32</v>
      </c>
      <c r="K52" s="7">
        <v>0.64</v>
      </c>
      <c r="L52" s="7">
        <v>2.37</v>
      </c>
      <c r="M52" s="7" t="s">
        <v>34</v>
      </c>
    </row>
    <row r="53" spans="1:13" x14ac:dyDescent="0.3">
      <c r="A53" s="5" t="s">
        <v>92</v>
      </c>
      <c r="B53" s="5" t="s">
        <v>98</v>
      </c>
      <c r="C53" s="6">
        <v>34816</v>
      </c>
      <c r="D53" s="6">
        <v>63455</v>
      </c>
      <c r="E53" s="6">
        <v>98272</v>
      </c>
      <c r="F53" s="6">
        <v>199864</v>
      </c>
      <c r="G53" s="7">
        <v>11.68</v>
      </c>
      <c r="H53" s="7">
        <v>21.28</v>
      </c>
      <c r="I53" s="7">
        <v>67.040000000000006</v>
      </c>
      <c r="J53" s="7">
        <v>0.31</v>
      </c>
      <c r="K53" s="7">
        <v>0.56000000000000005</v>
      </c>
      <c r="L53" s="7">
        <v>1.75</v>
      </c>
      <c r="M53" s="7" t="s">
        <v>34</v>
      </c>
    </row>
    <row r="54" spans="1:13" x14ac:dyDescent="0.3">
      <c r="A54" s="5" t="s">
        <v>92</v>
      </c>
      <c r="B54" s="5" t="s">
        <v>99</v>
      </c>
      <c r="C54" s="6">
        <v>31906</v>
      </c>
      <c r="D54" s="6">
        <v>67130</v>
      </c>
      <c r="E54" s="6">
        <v>99037</v>
      </c>
      <c r="F54" s="6">
        <v>251964</v>
      </c>
      <c r="G54" s="7">
        <v>9.09</v>
      </c>
      <c r="H54" s="7">
        <v>19.13</v>
      </c>
      <c r="I54" s="7">
        <v>71.78</v>
      </c>
      <c r="J54" s="7">
        <v>0.22</v>
      </c>
      <c r="K54" s="7">
        <v>0.46</v>
      </c>
      <c r="L54" s="7">
        <v>1.74</v>
      </c>
      <c r="M54" s="7" t="s">
        <v>34</v>
      </c>
    </row>
    <row r="55" spans="1:13" x14ac:dyDescent="0.3">
      <c r="A55" s="5" t="s">
        <v>92</v>
      </c>
      <c r="B55" s="5" t="s">
        <v>101</v>
      </c>
      <c r="C55" s="6">
        <v>26148</v>
      </c>
      <c r="D55" s="6">
        <v>40329</v>
      </c>
      <c r="E55" s="6">
        <v>66477</v>
      </c>
      <c r="F55" s="6">
        <v>127578</v>
      </c>
      <c r="G55" s="7">
        <v>13.47</v>
      </c>
      <c r="H55" s="7">
        <v>20.78</v>
      </c>
      <c r="I55" s="7">
        <v>65.739999999999995</v>
      </c>
      <c r="J55" s="7">
        <v>0.33</v>
      </c>
      <c r="K55" s="7">
        <v>0.51</v>
      </c>
      <c r="L55" s="7">
        <v>1.63</v>
      </c>
      <c r="M55" s="7" t="s">
        <v>34</v>
      </c>
    </row>
    <row r="56" spans="1:13" x14ac:dyDescent="0.3">
      <c r="A56" s="5" t="s">
        <v>92</v>
      </c>
      <c r="B56" s="5" t="s">
        <v>94</v>
      </c>
      <c r="C56" s="6">
        <v>23901</v>
      </c>
      <c r="D56" s="6">
        <v>37767</v>
      </c>
      <c r="E56" s="6">
        <v>61669</v>
      </c>
      <c r="F56" s="6">
        <v>123838</v>
      </c>
      <c r="G56" s="7">
        <v>12.88</v>
      </c>
      <c r="H56" s="7">
        <v>20.36</v>
      </c>
      <c r="I56" s="7">
        <v>66.760000000000005</v>
      </c>
      <c r="J56" s="7">
        <v>0.3</v>
      </c>
      <c r="K56" s="7">
        <v>0.48</v>
      </c>
      <c r="L56" s="7">
        <v>1.57</v>
      </c>
      <c r="M56" s="7" t="s">
        <v>323</v>
      </c>
    </row>
    <row r="57" spans="1:13" x14ac:dyDescent="0.3">
      <c r="A57" s="5" t="s">
        <v>92</v>
      </c>
      <c r="B57" s="5" t="s">
        <v>104</v>
      </c>
      <c r="C57" s="6">
        <v>19184</v>
      </c>
      <c r="D57" s="6">
        <v>50821</v>
      </c>
      <c r="E57" s="6">
        <v>70004</v>
      </c>
      <c r="F57" s="6">
        <v>286820</v>
      </c>
      <c r="G57" s="7">
        <v>5.38</v>
      </c>
      <c r="H57" s="7">
        <v>14.24</v>
      </c>
      <c r="I57" s="7">
        <v>80.38</v>
      </c>
      <c r="J57" s="7">
        <v>0.12</v>
      </c>
      <c r="K57" s="7">
        <v>0.31</v>
      </c>
      <c r="L57" s="7">
        <v>1.76</v>
      </c>
      <c r="M57" s="7" t="s">
        <v>34</v>
      </c>
    </row>
    <row r="58" spans="1:13" x14ac:dyDescent="0.3">
      <c r="A58" s="5" t="s">
        <v>92</v>
      </c>
      <c r="B58" s="5" t="s">
        <v>102</v>
      </c>
      <c r="C58" s="6">
        <v>16582</v>
      </c>
      <c r="D58" s="6">
        <v>32739</v>
      </c>
      <c r="E58" s="6">
        <v>49320</v>
      </c>
      <c r="F58" s="6">
        <v>111616</v>
      </c>
      <c r="G58" s="7">
        <v>10.3</v>
      </c>
      <c r="H58" s="7">
        <v>20.34</v>
      </c>
      <c r="I58" s="7">
        <v>69.349999999999994</v>
      </c>
      <c r="J58" s="7">
        <v>0.23</v>
      </c>
      <c r="K58" s="7">
        <v>0.46</v>
      </c>
      <c r="L58" s="7">
        <v>1.58</v>
      </c>
      <c r="M58" s="7" t="s">
        <v>324</v>
      </c>
    </row>
    <row r="59" spans="1:13" x14ac:dyDescent="0.3">
      <c r="A59" s="5" t="s">
        <v>92</v>
      </c>
      <c r="B59" s="5" t="s">
        <v>107</v>
      </c>
      <c r="C59" s="6">
        <v>13444</v>
      </c>
      <c r="D59" s="6">
        <v>24162</v>
      </c>
      <c r="E59" s="6">
        <v>37605</v>
      </c>
      <c r="F59" s="6">
        <v>79390</v>
      </c>
      <c r="G59" s="7">
        <v>11.49</v>
      </c>
      <c r="H59" s="7">
        <v>20.65</v>
      </c>
      <c r="I59" s="7">
        <v>67.86</v>
      </c>
      <c r="J59" s="7">
        <v>0.27</v>
      </c>
      <c r="K59" s="7">
        <v>0.49</v>
      </c>
      <c r="L59" s="7">
        <v>1.62</v>
      </c>
      <c r="M59" s="7" t="s">
        <v>34</v>
      </c>
    </row>
    <row r="60" spans="1:13" x14ac:dyDescent="0.3">
      <c r="A60" s="5" t="s">
        <v>92</v>
      </c>
      <c r="B60" s="5" t="s">
        <v>108</v>
      </c>
      <c r="C60" s="6">
        <v>13088</v>
      </c>
      <c r="D60" s="6">
        <v>23144</v>
      </c>
      <c r="E60" s="6">
        <v>36233</v>
      </c>
      <c r="F60" s="6">
        <v>75769</v>
      </c>
      <c r="G60" s="7">
        <v>11.69</v>
      </c>
      <c r="H60" s="7">
        <v>20.66</v>
      </c>
      <c r="I60" s="7">
        <v>67.650000000000006</v>
      </c>
      <c r="J60" s="7">
        <v>0.28000000000000003</v>
      </c>
      <c r="K60" s="7">
        <v>0.49</v>
      </c>
      <c r="L60" s="7">
        <v>1.62</v>
      </c>
      <c r="M60" s="7" t="s">
        <v>34</v>
      </c>
    </row>
    <row r="61" spans="1:13" x14ac:dyDescent="0.3">
      <c r="A61" s="5" t="s">
        <v>92</v>
      </c>
      <c r="B61" s="5" t="s">
        <v>105</v>
      </c>
      <c r="C61" s="6">
        <v>11694</v>
      </c>
      <c r="D61" s="6">
        <v>32059</v>
      </c>
      <c r="E61" s="6">
        <v>43753</v>
      </c>
      <c r="F61" s="6">
        <v>126040</v>
      </c>
      <c r="G61" s="7">
        <v>6.89</v>
      </c>
      <c r="H61" s="7">
        <v>18.88</v>
      </c>
      <c r="I61" s="7">
        <v>74.23</v>
      </c>
      <c r="J61" s="7">
        <v>0.11</v>
      </c>
      <c r="K61" s="7">
        <v>0.28999999999999998</v>
      </c>
      <c r="L61" s="7">
        <v>1.1399999999999999</v>
      </c>
      <c r="M61" s="7" t="s">
        <v>325</v>
      </c>
    </row>
    <row r="62" spans="1:13" x14ac:dyDescent="0.3">
      <c r="A62" s="5" t="s">
        <v>92</v>
      </c>
      <c r="B62" s="5" t="s">
        <v>110</v>
      </c>
      <c r="C62" s="6">
        <v>10062</v>
      </c>
      <c r="D62" s="6">
        <v>17872</v>
      </c>
      <c r="E62" s="6">
        <v>27934</v>
      </c>
      <c r="F62" s="6">
        <v>65785</v>
      </c>
      <c r="G62" s="7">
        <v>10.74</v>
      </c>
      <c r="H62" s="7">
        <v>19.07</v>
      </c>
      <c r="I62" s="7">
        <v>70.19</v>
      </c>
      <c r="J62" s="7">
        <v>0.25</v>
      </c>
      <c r="K62" s="7">
        <v>0.45</v>
      </c>
      <c r="L62" s="7">
        <v>1.65</v>
      </c>
      <c r="M62" s="7" t="s">
        <v>34</v>
      </c>
    </row>
    <row r="63" spans="1:13" x14ac:dyDescent="0.3">
      <c r="A63" s="5" t="s">
        <v>92</v>
      </c>
      <c r="B63" s="5" t="s">
        <v>109</v>
      </c>
      <c r="C63" s="6">
        <v>8044</v>
      </c>
      <c r="D63" s="6">
        <v>16386</v>
      </c>
      <c r="E63" s="6">
        <v>24430</v>
      </c>
      <c r="F63" s="6">
        <v>47426</v>
      </c>
      <c r="G63" s="7">
        <v>11.19</v>
      </c>
      <c r="H63" s="7">
        <v>22.8</v>
      </c>
      <c r="I63" s="7">
        <v>66</v>
      </c>
      <c r="J63" s="7">
        <v>0.22</v>
      </c>
      <c r="K63" s="7">
        <v>0.44</v>
      </c>
      <c r="L63" s="7">
        <v>1.27</v>
      </c>
      <c r="M63" s="7" t="s">
        <v>34</v>
      </c>
    </row>
    <row r="64" spans="1:13" x14ac:dyDescent="0.3">
      <c r="A64" s="5" t="s">
        <v>92</v>
      </c>
      <c r="B64" s="5" t="s">
        <v>111</v>
      </c>
      <c r="C64" s="6">
        <v>6550</v>
      </c>
      <c r="D64" s="6">
        <v>13388</v>
      </c>
      <c r="E64" s="6">
        <v>19938</v>
      </c>
      <c r="F64" s="6">
        <v>46117</v>
      </c>
      <c r="G64" s="7">
        <v>9.92</v>
      </c>
      <c r="H64" s="7">
        <v>20.27</v>
      </c>
      <c r="I64" s="7">
        <v>69.819999999999993</v>
      </c>
      <c r="J64" s="7">
        <v>0.24</v>
      </c>
      <c r="K64" s="7">
        <v>0.48</v>
      </c>
      <c r="L64" s="7">
        <v>1.66</v>
      </c>
      <c r="M64" s="7" t="s">
        <v>34</v>
      </c>
    </row>
    <row r="65" spans="1:13" x14ac:dyDescent="0.3">
      <c r="A65" s="5" t="s">
        <v>92</v>
      </c>
      <c r="B65" s="5" t="s">
        <v>112</v>
      </c>
      <c r="C65" s="6">
        <v>6045</v>
      </c>
      <c r="D65" s="6">
        <v>14320</v>
      </c>
      <c r="E65" s="6">
        <v>20366</v>
      </c>
      <c r="F65" s="6">
        <v>59009</v>
      </c>
      <c r="G65" s="7">
        <v>7.62</v>
      </c>
      <c r="H65" s="7">
        <v>18.04</v>
      </c>
      <c r="I65" s="7">
        <v>74.34</v>
      </c>
      <c r="J65" s="7">
        <v>0.18</v>
      </c>
      <c r="K65" s="7">
        <v>0.42</v>
      </c>
      <c r="L65" s="7">
        <v>1.73</v>
      </c>
      <c r="M65" s="7" t="s">
        <v>326</v>
      </c>
    </row>
    <row r="66" spans="1:13" x14ac:dyDescent="0.3">
      <c r="A66" s="5" t="s">
        <v>92</v>
      </c>
      <c r="B66" s="5" t="s">
        <v>114</v>
      </c>
      <c r="C66" s="6">
        <v>3271</v>
      </c>
      <c r="D66" s="6">
        <v>11777</v>
      </c>
      <c r="E66" s="6">
        <v>15049</v>
      </c>
      <c r="F66" s="6">
        <v>57195</v>
      </c>
      <c r="G66" s="7">
        <v>4.53</v>
      </c>
      <c r="H66" s="7">
        <v>16.3</v>
      </c>
      <c r="I66" s="7">
        <v>79.17</v>
      </c>
      <c r="J66" s="7">
        <v>0.11</v>
      </c>
      <c r="K66" s="7">
        <v>0.41</v>
      </c>
      <c r="L66" s="7">
        <v>1.97</v>
      </c>
      <c r="M66" s="7" t="s">
        <v>327</v>
      </c>
    </row>
    <row r="67" spans="1:13" x14ac:dyDescent="0.3">
      <c r="A67" s="5" t="s">
        <v>92</v>
      </c>
      <c r="B67" s="5" t="s">
        <v>116</v>
      </c>
      <c r="C67" s="6">
        <v>1956</v>
      </c>
      <c r="D67" s="6">
        <v>3557</v>
      </c>
      <c r="E67" s="6">
        <v>5513</v>
      </c>
      <c r="F67" s="6">
        <v>14918</v>
      </c>
      <c r="G67" s="7">
        <v>9.57</v>
      </c>
      <c r="H67" s="7">
        <v>17.41</v>
      </c>
      <c r="I67" s="7">
        <v>73.02</v>
      </c>
      <c r="J67" s="7">
        <v>0.22</v>
      </c>
      <c r="K67" s="7">
        <v>0.41</v>
      </c>
      <c r="L67" s="7">
        <v>1.71</v>
      </c>
      <c r="M67" s="7" t="s">
        <v>265</v>
      </c>
    </row>
    <row r="68" spans="1:13" x14ac:dyDescent="0.3">
      <c r="A68" s="5" t="s">
        <v>92</v>
      </c>
      <c r="B68" s="5" t="s">
        <v>119</v>
      </c>
      <c r="C68" s="6">
        <v>916</v>
      </c>
      <c r="D68" s="6">
        <v>2520</v>
      </c>
      <c r="E68" s="6">
        <v>3436</v>
      </c>
      <c r="F68" s="6">
        <v>11160</v>
      </c>
      <c r="G68" s="7">
        <v>6.27</v>
      </c>
      <c r="H68" s="7">
        <v>17.27</v>
      </c>
      <c r="I68" s="7">
        <v>76.459999999999994</v>
      </c>
      <c r="J68" s="7">
        <v>0.16</v>
      </c>
      <c r="K68" s="7">
        <v>0.44</v>
      </c>
      <c r="L68" s="7">
        <v>1.94</v>
      </c>
      <c r="M68" s="7" t="s">
        <v>34</v>
      </c>
    </row>
    <row r="69" spans="1:13" x14ac:dyDescent="0.3">
      <c r="A69" s="5" t="s">
        <v>92</v>
      </c>
      <c r="B69" s="5" t="s">
        <v>118</v>
      </c>
      <c r="C69" s="6">
        <v>824</v>
      </c>
      <c r="D69" s="6">
        <v>2632</v>
      </c>
      <c r="E69" s="6">
        <v>3455</v>
      </c>
      <c r="F69" s="6">
        <v>12004</v>
      </c>
      <c r="G69" s="7">
        <v>5.33</v>
      </c>
      <c r="H69" s="7">
        <v>17.02</v>
      </c>
      <c r="I69" s="7">
        <v>77.650000000000006</v>
      </c>
      <c r="J69" s="7">
        <v>0.12</v>
      </c>
      <c r="K69" s="7">
        <v>0.38</v>
      </c>
      <c r="L69" s="7">
        <v>1.75</v>
      </c>
      <c r="M69" s="7" t="s">
        <v>34</v>
      </c>
    </row>
    <row r="70" spans="1:13" x14ac:dyDescent="0.3">
      <c r="A70" s="5" t="s">
        <v>92</v>
      </c>
      <c r="B70" s="5" t="s">
        <v>117</v>
      </c>
      <c r="C70" s="6">
        <v>814</v>
      </c>
      <c r="D70" s="6">
        <v>2123</v>
      </c>
      <c r="E70" s="6">
        <v>2936</v>
      </c>
      <c r="F70" s="6">
        <v>11385</v>
      </c>
      <c r="G70" s="7">
        <v>5.68</v>
      </c>
      <c r="H70" s="7">
        <v>14.82</v>
      </c>
      <c r="I70" s="7">
        <v>79.5</v>
      </c>
      <c r="J70" s="7">
        <v>0.12</v>
      </c>
      <c r="K70" s="7">
        <v>0.32</v>
      </c>
      <c r="L70" s="7">
        <v>1.73</v>
      </c>
      <c r="M70" s="7" t="s">
        <v>34</v>
      </c>
    </row>
    <row r="71" spans="1:13" x14ac:dyDescent="0.3">
      <c r="A71" s="5" t="s">
        <v>92</v>
      </c>
      <c r="B71" s="5" t="s">
        <v>328</v>
      </c>
      <c r="C71" s="6">
        <v>553</v>
      </c>
      <c r="D71" s="6">
        <v>1215</v>
      </c>
      <c r="E71" s="6">
        <v>1767</v>
      </c>
      <c r="F71" s="6">
        <v>5209</v>
      </c>
      <c r="G71" s="7">
        <v>7.92</v>
      </c>
      <c r="H71" s="7">
        <v>17.41</v>
      </c>
      <c r="I71" s="7">
        <v>74.67</v>
      </c>
      <c r="J71" s="7">
        <v>0.17</v>
      </c>
      <c r="K71" s="7">
        <v>0.38</v>
      </c>
      <c r="L71" s="7">
        <v>1.62</v>
      </c>
      <c r="M71" s="7" t="s">
        <v>329</v>
      </c>
    </row>
    <row r="72" spans="1:13" x14ac:dyDescent="0.3">
      <c r="A72" s="5" t="s">
        <v>92</v>
      </c>
      <c r="B72" s="5" t="s">
        <v>121</v>
      </c>
      <c r="C72" s="6">
        <v>342</v>
      </c>
      <c r="D72" s="6">
        <v>989</v>
      </c>
      <c r="E72" s="6">
        <v>1331</v>
      </c>
      <c r="F72" s="6">
        <v>6142</v>
      </c>
      <c r="G72" s="7">
        <v>4.57</v>
      </c>
      <c r="H72" s="7">
        <v>13.23</v>
      </c>
      <c r="I72" s="7">
        <v>82.19</v>
      </c>
      <c r="J72" s="7">
        <v>0.11</v>
      </c>
      <c r="K72" s="7">
        <v>0.31</v>
      </c>
      <c r="L72" s="7">
        <v>1.91</v>
      </c>
      <c r="M72" s="7" t="s">
        <v>122</v>
      </c>
    </row>
    <row r="73" spans="1:13" x14ac:dyDescent="0.3">
      <c r="A73" s="5" t="s">
        <v>92</v>
      </c>
      <c r="B73" s="5" t="s">
        <v>123</v>
      </c>
      <c r="C73" s="6">
        <v>277</v>
      </c>
      <c r="D73" s="6">
        <v>652</v>
      </c>
      <c r="E73" s="6">
        <v>929</v>
      </c>
      <c r="F73" s="6">
        <v>3238</v>
      </c>
      <c r="G73" s="7">
        <v>6.64</v>
      </c>
      <c r="H73" s="7">
        <v>15.64</v>
      </c>
      <c r="I73" s="7">
        <v>77.72</v>
      </c>
      <c r="J73" s="7">
        <v>0.11</v>
      </c>
      <c r="K73" s="7">
        <v>0.25</v>
      </c>
      <c r="L73" s="7">
        <v>1.24</v>
      </c>
      <c r="M73" s="7" t="s">
        <v>330</v>
      </c>
    </row>
    <row r="74" spans="1:13" x14ac:dyDescent="0.3">
      <c r="A74" s="5" t="s">
        <v>92</v>
      </c>
      <c r="B74" s="5" t="s">
        <v>124</v>
      </c>
      <c r="C74" s="6">
        <v>195</v>
      </c>
      <c r="D74" s="6">
        <v>767</v>
      </c>
      <c r="E74" s="6">
        <v>962</v>
      </c>
      <c r="F74" s="6">
        <v>4036</v>
      </c>
      <c r="G74" s="7">
        <v>3.9</v>
      </c>
      <c r="H74" s="7">
        <v>15.34</v>
      </c>
      <c r="I74" s="7">
        <v>80.760000000000005</v>
      </c>
      <c r="J74" s="7">
        <v>0.09</v>
      </c>
      <c r="K74" s="7">
        <v>0.35</v>
      </c>
      <c r="L74" s="7">
        <v>1.82</v>
      </c>
      <c r="M74" s="7" t="s">
        <v>34</v>
      </c>
    </row>
    <row r="75" spans="1:13" x14ac:dyDescent="0.3">
      <c r="A75" s="5" t="s">
        <v>92</v>
      </c>
      <c r="B75" s="5" t="s">
        <v>125</v>
      </c>
      <c r="C75" s="6">
        <v>24</v>
      </c>
      <c r="D75" s="6">
        <v>68</v>
      </c>
      <c r="E75" s="6">
        <v>92</v>
      </c>
      <c r="F75" s="6">
        <v>464</v>
      </c>
      <c r="G75" s="7">
        <v>4.3099999999999996</v>
      </c>
      <c r="H75" s="7">
        <v>12.22</v>
      </c>
      <c r="I75" s="7">
        <v>83.47</v>
      </c>
      <c r="J75" s="7">
        <v>0.1</v>
      </c>
      <c r="K75" s="7">
        <v>0.28999999999999998</v>
      </c>
      <c r="L75" s="7">
        <v>2.0099999999999998</v>
      </c>
      <c r="M75" s="7" t="s">
        <v>216</v>
      </c>
    </row>
    <row r="76" spans="1:13" x14ac:dyDescent="0.3">
      <c r="A76" s="5" t="s">
        <v>127</v>
      </c>
      <c r="B76" s="5" t="s">
        <v>128</v>
      </c>
      <c r="C76" s="6">
        <v>38092</v>
      </c>
      <c r="D76" s="6">
        <v>131417</v>
      </c>
      <c r="E76" s="6">
        <v>169509</v>
      </c>
      <c r="F76" s="6">
        <v>838900</v>
      </c>
      <c r="G76" s="7">
        <v>3.78</v>
      </c>
      <c r="H76" s="7">
        <v>13.03</v>
      </c>
      <c r="I76" s="7">
        <v>83.19</v>
      </c>
      <c r="J76" s="7">
        <v>7.0000000000000007E-2</v>
      </c>
      <c r="K76" s="7">
        <v>0.23</v>
      </c>
      <c r="L76" s="7">
        <v>1.46</v>
      </c>
      <c r="M76" s="7" t="s">
        <v>223</v>
      </c>
    </row>
    <row r="77" spans="1:13" x14ac:dyDescent="0.3">
      <c r="A77" s="5" t="s">
        <v>127</v>
      </c>
      <c r="B77" s="5" t="s">
        <v>129</v>
      </c>
      <c r="C77" s="6">
        <v>16520</v>
      </c>
      <c r="D77" s="6">
        <v>70081</v>
      </c>
      <c r="E77" s="6">
        <v>86602</v>
      </c>
      <c r="F77" s="6">
        <v>478577</v>
      </c>
      <c r="G77" s="7">
        <v>2.92</v>
      </c>
      <c r="H77" s="7">
        <v>12.4</v>
      </c>
      <c r="I77" s="7">
        <v>84.68</v>
      </c>
      <c r="J77" s="7">
        <v>0.05</v>
      </c>
      <c r="K77" s="7">
        <v>0.2</v>
      </c>
      <c r="L77" s="7">
        <v>1.36</v>
      </c>
      <c r="M77" s="7" t="s">
        <v>331</v>
      </c>
    </row>
    <row r="78" spans="1:13" x14ac:dyDescent="0.3">
      <c r="A78" s="5" t="s">
        <v>127</v>
      </c>
      <c r="B78" s="5" t="s">
        <v>131</v>
      </c>
      <c r="C78" s="6">
        <v>11104</v>
      </c>
      <c r="D78" s="6">
        <v>33755</v>
      </c>
      <c r="E78" s="6">
        <v>44859</v>
      </c>
      <c r="F78" s="6">
        <v>187293</v>
      </c>
      <c r="G78" s="7">
        <v>4.78</v>
      </c>
      <c r="H78" s="7">
        <v>14.54</v>
      </c>
      <c r="I78" s="7">
        <v>80.680000000000007</v>
      </c>
      <c r="J78" s="7">
        <v>0.08</v>
      </c>
      <c r="K78" s="7">
        <v>0.24</v>
      </c>
      <c r="L78" s="7">
        <v>1.35</v>
      </c>
      <c r="M78" s="7" t="s">
        <v>332</v>
      </c>
    </row>
    <row r="79" spans="1:13" x14ac:dyDescent="0.3">
      <c r="A79" s="5" t="s">
        <v>127</v>
      </c>
      <c r="B79" s="5" t="s">
        <v>139</v>
      </c>
      <c r="C79" s="6">
        <v>9131</v>
      </c>
      <c r="D79" s="6">
        <v>22862</v>
      </c>
      <c r="E79" s="6">
        <v>31993</v>
      </c>
      <c r="F79" s="6">
        <v>101688</v>
      </c>
      <c r="G79" s="7">
        <v>6.83</v>
      </c>
      <c r="H79" s="7">
        <v>17.100000000000001</v>
      </c>
      <c r="I79" s="7">
        <v>76.069999999999993</v>
      </c>
      <c r="J79" s="7">
        <v>0.28999999999999998</v>
      </c>
      <c r="K79" s="7">
        <v>0.73</v>
      </c>
      <c r="L79" s="7">
        <v>3.25</v>
      </c>
      <c r="M79" s="7" t="s">
        <v>333</v>
      </c>
    </row>
    <row r="80" spans="1:13" x14ac:dyDescent="0.3">
      <c r="A80" s="5" t="s">
        <v>127</v>
      </c>
      <c r="B80" s="5" t="s">
        <v>133</v>
      </c>
      <c r="C80" s="6">
        <v>8278</v>
      </c>
      <c r="D80" s="6">
        <v>27297</v>
      </c>
      <c r="E80" s="6">
        <v>35574</v>
      </c>
      <c r="F80" s="6">
        <v>169259</v>
      </c>
      <c r="G80" s="7">
        <v>4.04</v>
      </c>
      <c r="H80" s="7">
        <v>13.33</v>
      </c>
      <c r="I80" s="7">
        <v>82.63</v>
      </c>
      <c r="J80" s="7">
        <v>7.0000000000000007E-2</v>
      </c>
      <c r="K80" s="7">
        <v>0.24</v>
      </c>
      <c r="L80" s="7">
        <v>1.48</v>
      </c>
      <c r="M80" s="7" t="s">
        <v>34</v>
      </c>
    </row>
    <row r="81" spans="1:13" x14ac:dyDescent="0.3">
      <c r="A81" s="5" t="s">
        <v>127</v>
      </c>
      <c r="B81" s="5" t="s">
        <v>135</v>
      </c>
      <c r="C81" s="6">
        <v>7959</v>
      </c>
      <c r="D81" s="6">
        <v>23615</v>
      </c>
      <c r="E81" s="6">
        <v>31574</v>
      </c>
      <c r="F81" s="6">
        <v>105022</v>
      </c>
      <c r="G81" s="7">
        <v>5.83</v>
      </c>
      <c r="H81" s="7">
        <v>17.29</v>
      </c>
      <c r="I81" s="7">
        <v>76.89</v>
      </c>
      <c r="J81" s="7">
        <v>0.16</v>
      </c>
      <c r="K81" s="7">
        <v>0.47</v>
      </c>
      <c r="L81" s="7">
        <v>2.11</v>
      </c>
      <c r="M81" s="7" t="s">
        <v>34</v>
      </c>
    </row>
    <row r="82" spans="1:13" x14ac:dyDescent="0.3">
      <c r="A82" s="5" t="s">
        <v>127</v>
      </c>
      <c r="B82" s="5" t="s">
        <v>134</v>
      </c>
      <c r="C82" s="6">
        <v>7197</v>
      </c>
      <c r="D82" s="6">
        <v>18664</v>
      </c>
      <c r="E82" s="6">
        <v>25861</v>
      </c>
      <c r="F82" s="6">
        <v>109674</v>
      </c>
      <c r="G82" s="7">
        <v>5.31</v>
      </c>
      <c r="H82" s="7">
        <v>13.77</v>
      </c>
      <c r="I82" s="7">
        <v>80.92</v>
      </c>
      <c r="J82" s="7">
        <v>0.1</v>
      </c>
      <c r="K82" s="7">
        <v>0.26</v>
      </c>
      <c r="L82" s="7">
        <v>1.5</v>
      </c>
      <c r="M82" s="7" t="s">
        <v>34</v>
      </c>
    </row>
    <row r="83" spans="1:13" x14ac:dyDescent="0.3">
      <c r="A83" s="5" t="s">
        <v>127</v>
      </c>
      <c r="B83" s="5" t="s">
        <v>141</v>
      </c>
      <c r="C83" s="6">
        <v>6868</v>
      </c>
      <c r="D83" s="6">
        <v>19393</v>
      </c>
      <c r="E83" s="6">
        <v>26261</v>
      </c>
      <c r="F83" s="6">
        <v>99404</v>
      </c>
      <c r="G83" s="7">
        <v>5.47</v>
      </c>
      <c r="H83" s="7">
        <v>15.43</v>
      </c>
      <c r="I83" s="7">
        <v>79.099999999999994</v>
      </c>
      <c r="J83" s="7">
        <v>0.24</v>
      </c>
      <c r="K83" s="7">
        <v>0.68</v>
      </c>
      <c r="L83" s="7">
        <v>3.49</v>
      </c>
      <c r="M83" s="7" t="s">
        <v>334</v>
      </c>
    </row>
    <row r="84" spans="1:13" x14ac:dyDescent="0.3">
      <c r="A84" s="5" t="s">
        <v>127</v>
      </c>
      <c r="B84" s="5" t="s">
        <v>146</v>
      </c>
      <c r="C84" s="6">
        <v>5618</v>
      </c>
      <c r="D84" s="6">
        <v>16811</v>
      </c>
      <c r="E84" s="6">
        <v>22429</v>
      </c>
      <c r="F84" s="6">
        <v>111409</v>
      </c>
      <c r="G84" s="7">
        <v>4.2</v>
      </c>
      <c r="H84" s="7">
        <v>12.56</v>
      </c>
      <c r="I84" s="7">
        <v>83.24</v>
      </c>
      <c r="J84" s="7">
        <v>0.23</v>
      </c>
      <c r="K84" s="7">
        <v>0.68</v>
      </c>
      <c r="L84" s="7">
        <v>4.49</v>
      </c>
      <c r="M84" s="7" t="s">
        <v>335</v>
      </c>
    </row>
    <row r="85" spans="1:13" x14ac:dyDescent="0.3">
      <c r="A85" s="5" t="s">
        <v>127</v>
      </c>
      <c r="B85" s="5" t="s">
        <v>137</v>
      </c>
      <c r="C85" s="6">
        <v>4778</v>
      </c>
      <c r="D85" s="6">
        <v>19610</v>
      </c>
      <c r="E85" s="6">
        <v>24388</v>
      </c>
      <c r="F85" s="6">
        <v>122225</v>
      </c>
      <c r="G85" s="7">
        <v>3.26</v>
      </c>
      <c r="H85" s="7">
        <v>13.38</v>
      </c>
      <c r="I85" s="7">
        <v>83.37</v>
      </c>
      <c r="J85" s="7">
        <v>0.05</v>
      </c>
      <c r="K85" s="7">
        <v>0.22</v>
      </c>
      <c r="L85" s="7">
        <v>1.39</v>
      </c>
      <c r="M85" s="7" t="s">
        <v>336</v>
      </c>
    </row>
    <row r="86" spans="1:13" x14ac:dyDescent="0.3">
      <c r="A86" s="5" t="s">
        <v>127</v>
      </c>
      <c r="B86" s="5" t="s">
        <v>142</v>
      </c>
      <c r="C86" s="6">
        <v>2940</v>
      </c>
      <c r="D86" s="6">
        <v>11073</v>
      </c>
      <c r="E86" s="6">
        <v>14013</v>
      </c>
      <c r="F86" s="6">
        <v>62945</v>
      </c>
      <c r="G86" s="7">
        <v>3.82</v>
      </c>
      <c r="H86" s="7">
        <v>14.39</v>
      </c>
      <c r="I86" s="7">
        <v>81.790000000000006</v>
      </c>
      <c r="J86" s="7">
        <v>0.06</v>
      </c>
      <c r="K86" s="7">
        <v>0.24</v>
      </c>
      <c r="L86" s="7">
        <v>1.35</v>
      </c>
      <c r="M86" s="7" t="s">
        <v>34</v>
      </c>
    </row>
    <row r="87" spans="1:13" x14ac:dyDescent="0.3">
      <c r="A87" s="5" t="s">
        <v>127</v>
      </c>
      <c r="B87" s="5" t="s">
        <v>143</v>
      </c>
      <c r="C87" s="6">
        <v>2718</v>
      </c>
      <c r="D87" s="6">
        <v>8343</v>
      </c>
      <c r="E87" s="6">
        <v>11061</v>
      </c>
      <c r="F87" s="6">
        <v>40341</v>
      </c>
      <c r="G87" s="7">
        <v>5.29</v>
      </c>
      <c r="H87" s="7">
        <v>16.23</v>
      </c>
      <c r="I87" s="7">
        <v>78.48</v>
      </c>
      <c r="J87" s="7">
        <v>0.09</v>
      </c>
      <c r="K87" s="7">
        <v>0.27</v>
      </c>
      <c r="L87" s="7">
        <v>1.32</v>
      </c>
      <c r="M87" s="7" t="s">
        <v>337</v>
      </c>
    </row>
    <row r="88" spans="1:13" x14ac:dyDescent="0.3">
      <c r="A88" s="5" t="s">
        <v>127</v>
      </c>
      <c r="B88" s="5" t="s">
        <v>144</v>
      </c>
      <c r="C88" s="6">
        <v>2672</v>
      </c>
      <c r="D88" s="6">
        <v>10153</v>
      </c>
      <c r="E88" s="6">
        <v>12825</v>
      </c>
      <c r="F88" s="6">
        <v>71733</v>
      </c>
      <c r="G88" s="7">
        <v>3.16</v>
      </c>
      <c r="H88" s="7">
        <v>12.01</v>
      </c>
      <c r="I88" s="7">
        <v>84.83</v>
      </c>
      <c r="J88" s="7">
        <v>0.06</v>
      </c>
      <c r="K88" s="7">
        <v>0.21</v>
      </c>
      <c r="L88" s="7">
        <v>1.49</v>
      </c>
      <c r="M88" s="7" t="s">
        <v>216</v>
      </c>
    </row>
    <row r="89" spans="1:13" x14ac:dyDescent="0.3">
      <c r="A89" s="5" t="s">
        <v>127</v>
      </c>
      <c r="B89" s="5" t="s">
        <v>147</v>
      </c>
      <c r="C89" s="6">
        <v>2465</v>
      </c>
      <c r="D89" s="6">
        <v>7353</v>
      </c>
      <c r="E89" s="6">
        <v>9818</v>
      </c>
      <c r="F89" s="6">
        <v>32448</v>
      </c>
      <c r="G89" s="7">
        <v>5.83</v>
      </c>
      <c r="H89" s="7">
        <v>17.399999999999999</v>
      </c>
      <c r="I89" s="7">
        <v>76.77</v>
      </c>
      <c r="J89" s="7">
        <v>0.09</v>
      </c>
      <c r="K89" s="7">
        <v>0.26</v>
      </c>
      <c r="L89" s="7">
        <v>1.17</v>
      </c>
      <c r="M89" s="7" t="s">
        <v>338</v>
      </c>
    </row>
    <row r="90" spans="1:13" x14ac:dyDescent="0.3">
      <c r="A90" s="5" t="s">
        <v>127</v>
      </c>
      <c r="B90" s="5" t="s">
        <v>156</v>
      </c>
      <c r="C90" s="6">
        <v>1787</v>
      </c>
      <c r="D90" s="6">
        <v>5345</v>
      </c>
      <c r="E90" s="6">
        <v>7132</v>
      </c>
      <c r="F90" s="6">
        <v>27870</v>
      </c>
      <c r="G90" s="7">
        <v>5.1100000000000003</v>
      </c>
      <c r="H90" s="7">
        <v>15.27</v>
      </c>
      <c r="I90" s="7">
        <v>79.62</v>
      </c>
      <c r="J90" s="7">
        <v>0.23</v>
      </c>
      <c r="K90" s="7">
        <v>0.68</v>
      </c>
      <c r="L90" s="7">
        <v>3.54</v>
      </c>
      <c r="M90" s="7" t="s">
        <v>339</v>
      </c>
    </row>
    <row r="91" spans="1:13" x14ac:dyDescent="0.3">
      <c r="A91" s="5" t="s">
        <v>127</v>
      </c>
      <c r="B91" s="5" t="s">
        <v>149</v>
      </c>
      <c r="C91" s="6">
        <v>1515</v>
      </c>
      <c r="D91" s="6">
        <v>4102</v>
      </c>
      <c r="E91" s="6">
        <v>5616</v>
      </c>
      <c r="F91" s="6">
        <v>22147</v>
      </c>
      <c r="G91" s="7">
        <v>5.46</v>
      </c>
      <c r="H91" s="7">
        <v>14.77</v>
      </c>
      <c r="I91" s="7">
        <v>79.77</v>
      </c>
      <c r="J91" s="7">
        <v>0.08</v>
      </c>
      <c r="K91" s="7">
        <v>0.22</v>
      </c>
      <c r="L91" s="7">
        <v>1.21</v>
      </c>
      <c r="M91" s="7" t="s">
        <v>340</v>
      </c>
    </row>
    <row r="92" spans="1:13" x14ac:dyDescent="0.3">
      <c r="A92" s="5" t="s">
        <v>127</v>
      </c>
      <c r="B92" s="5" t="s">
        <v>153</v>
      </c>
      <c r="C92" s="6">
        <v>1325</v>
      </c>
      <c r="D92" s="6">
        <v>4848</v>
      </c>
      <c r="E92" s="6">
        <v>6173</v>
      </c>
      <c r="F92" s="6">
        <v>24930</v>
      </c>
      <c r="G92" s="7">
        <v>4.26</v>
      </c>
      <c r="H92" s="7">
        <v>15.59</v>
      </c>
      <c r="I92" s="7">
        <v>80.150000000000006</v>
      </c>
      <c r="J92" s="7">
        <v>7.0000000000000007E-2</v>
      </c>
      <c r="K92" s="7">
        <v>0.25</v>
      </c>
      <c r="L92" s="7">
        <v>1.31</v>
      </c>
      <c r="M92" s="7" t="s">
        <v>341</v>
      </c>
    </row>
    <row r="93" spans="1:13" x14ac:dyDescent="0.3">
      <c r="A93" s="5" t="s">
        <v>127</v>
      </c>
      <c r="B93" s="5" t="s">
        <v>151</v>
      </c>
      <c r="C93" s="6">
        <v>1316</v>
      </c>
      <c r="D93" s="6">
        <v>4695</v>
      </c>
      <c r="E93" s="6">
        <v>6012</v>
      </c>
      <c r="F93" s="6">
        <v>23671</v>
      </c>
      <c r="G93" s="7">
        <v>4.43</v>
      </c>
      <c r="H93" s="7">
        <v>15.82</v>
      </c>
      <c r="I93" s="7">
        <v>79.75</v>
      </c>
      <c r="J93" s="7">
        <v>7.0000000000000007E-2</v>
      </c>
      <c r="K93" s="7">
        <v>0.25</v>
      </c>
      <c r="L93" s="7">
        <v>1.28</v>
      </c>
      <c r="M93" s="7" t="s">
        <v>34</v>
      </c>
    </row>
    <row r="94" spans="1:13" x14ac:dyDescent="0.3">
      <c r="A94" s="5" t="s">
        <v>127</v>
      </c>
      <c r="B94" s="5" t="s">
        <v>155</v>
      </c>
      <c r="C94" s="6">
        <v>829</v>
      </c>
      <c r="D94" s="6">
        <v>2740</v>
      </c>
      <c r="E94" s="6">
        <v>3568</v>
      </c>
      <c r="F94" s="6">
        <v>17147</v>
      </c>
      <c r="G94" s="7">
        <v>4</v>
      </c>
      <c r="H94" s="7">
        <v>13.23</v>
      </c>
      <c r="I94" s="7">
        <v>82.77</v>
      </c>
      <c r="J94" s="7">
        <v>0.06</v>
      </c>
      <c r="K94" s="7">
        <v>0.21</v>
      </c>
      <c r="L94" s="7">
        <v>1.3</v>
      </c>
      <c r="M94" s="7" t="s">
        <v>310</v>
      </c>
    </row>
    <row r="95" spans="1:13" x14ac:dyDescent="0.3">
      <c r="A95" s="5" t="s">
        <v>127</v>
      </c>
      <c r="B95" s="5" t="s">
        <v>158</v>
      </c>
      <c r="C95" s="6">
        <v>757</v>
      </c>
      <c r="D95" s="6">
        <v>2458</v>
      </c>
      <c r="E95" s="6">
        <v>3216</v>
      </c>
      <c r="F95" s="6">
        <v>14129</v>
      </c>
      <c r="G95" s="7">
        <v>4.37</v>
      </c>
      <c r="H95" s="7">
        <v>14.17</v>
      </c>
      <c r="I95" s="7">
        <v>81.459999999999994</v>
      </c>
      <c r="J95" s="7">
        <v>7.0000000000000007E-2</v>
      </c>
      <c r="K95" s="7">
        <v>0.22</v>
      </c>
      <c r="L95" s="7">
        <v>1.28</v>
      </c>
      <c r="M95" s="7" t="s">
        <v>335</v>
      </c>
    </row>
    <row r="96" spans="1:13" x14ac:dyDescent="0.3">
      <c r="A96" s="5" t="s">
        <v>127</v>
      </c>
      <c r="B96" s="5" t="s">
        <v>160</v>
      </c>
      <c r="C96" s="6">
        <v>630</v>
      </c>
      <c r="D96" s="6">
        <v>2153</v>
      </c>
      <c r="E96" s="6">
        <v>2783</v>
      </c>
      <c r="F96" s="6">
        <v>13500</v>
      </c>
      <c r="G96" s="7">
        <v>3.87</v>
      </c>
      <c r="H96" s="7">
        <v>13.22</v>
      </c>
      <c r="I96" s="7">
        <v>82.91</v>
      </c>
      <c r="J96" s="7">
        <v>0.08</v>
      </c>
      <c r="K96" s="7">
        <v>0.26</v>
      </c>
      <c r="L96" s="7">
        <v>1.62</v>
      </c>
      <c r="M96" s="7" t="s">
        <v>34</v>
      </c>
    </row>
    <row r="97" spans="1:13" x14ac:dyDescent="0.3">
      <c r="A97" s="5" t="s">
        <v>127</v>
      </c>
      <c r="B97" s="5" t="s">
        <v>162</v>
      </c>
      <c r="C97" s="6">
        <v>488</v>
      </c>
      <c r="D97" s="6">
        <v>1395</v>
      </c>
      <c r="E97" s="6">
        <v>1883</v>
      </c>
      <c r="F97" s="6">
        <v>5913</v>
      </c>
      <c r="G97" s="7">
        <v>6.26</v>
      </c>
      <c r="H97" s="7">
        <v>17.899999999999999</v>
      </c>
      <c r="I97" s="7">
        <v>75.84</v>
      </c>
      <c r="J97" s="7">
        <v>0.24</v>
      </c>
      <c r="K97" s="7">
        <v>0.69</v>
      </c>
      <c r="L97" s="7">
        <v>2.93</v>
      </c>
      <c r="M97" s="7" t="s">
        <v>342</v>
      </c>
    </row>
    <row r="98" spans="1:13" x14ac:dyDescent="0.3">
      <c r="A98" s="5" t="s">
        <v>127</v>
      </c>
      <c r="B98" s="5" t="s">
        <v>164</v>
      </c>
      <c r="C98" s="6">
        <v>475</v>
      </c>
      <c r="D98" s="6">
        <v>1653</v>
      </c>
      <c r="E98" s="6">
        <v>2128</v>
      </c>
      <c r="F98" s="6">
        <v>14500</v>
      </c>
      <c r="G98" s="7">
        <v>2.86</v>
      </c>
      <c r="H98" s="7">
        <v>9.94</v>
      </c>
      <c r="I98" s="7">
        <v>87.2</v>
      </c>
      <c r="J98" s="7">
        <v>0.13</v>
      </c>
      <c r="K98" s="7">
        <v>0.47</v>
      </c>
      <c r="L98" s="7">
        <v>4.1100000000000003</v>
      </c>
      <c r="M98" s="7" t="s">
        <v>34</v>
      </c>
    </row>
    <row r="99" spans="1:13" x14ac:dyDescent="0.3">
      <c r="A99" s="5" t="s">
        <v>127</v>
      </c>
      <c r="B99" s="5" t="s">
        <v>165</v>
      </c>
      <c r="C99" s="6">
        <v>329</v>
      </c>
      <c r="D99" s="6">
        <v>1018</v>
      </c>
      <c r="E99" s="6">
        <v>1347</v>
      </c>
      <c r="F99" s="6">
        <v>5687</v>
      </c>
      <c r="G99" s="7">
        <v>4.68</v>
      </c>
      <c r="H99" s="7">
        <v>14.47</v>
      </c>
      <c r="I99" s="7">
        <v>80.849999999999994</v>
      </c>
      <c r="J99" s="7">
        <v>0.22</v>
      </c>
      <c r="K99" s="7">
        <v>0.68</v>
      </c>
      <c r="L99" s="7">
        <v>3.8</v>
      </c>
      <c r="M99" s="7" t="s">
        <v>343</v>
      </c>
    </row>
    <row r="100" spans="1:13" x14ac:dyDescent="0.3">
      <c r="A100" s="5" t="s">
        <v>127</v>
      </c>
      <c r="B100" s="5" t="s">
        <v>167</v>
      </c>
      <c r="C100" s="6">
        <v>247</v>
      </c>
      <c r="D100" s="6">
        <v>696</v>
      </c>
      <c r="E100" s="6">
        <v>942</v>
      </c>
      <c r="F100" s="6">
        <v>3802</v>
      </c>
      <c r="G100" s="7">
        <v>5.2</v>
      </c>
      <c r="H100" s="7">
        <v>14.67</v>
      </c>
      <c r="I100" s="7">
        <v>80.13</v>
      </c>
      <c r="J100" s="7">
        <v>0.23</v>
      </c>
      <c r="K100" s="7">
        <v>0.64</v>
      </c>
      <c r="L100" s="7">
        <v>3.52</v>
      </c>
      <c r="M100" s="7" t="s">
        <v>34</v>
      </c>
    </row>
    <row r="101" spans="1:13" x14ac:dyDescent="0.3">
      <c r="A101" s="5" t="s">
        <v>127</v>
      </c>
      <c r="B101" s="5" t="s">
        <v>168</v>
      </c>
      <c r="C101" s="6">
        <v>164</v>
      </c>
      <c r="D101" s="6">
        <v>450</v>
      </c>
      <c r="E101" s="6">
        <v>614</v>
      </c>
      <c r="F101" s="6">
        <v>2866</v>
      </c>
      <c r="G101" s="7">
        <v>4.71</v>
      </c>
      <c r="H101" s="7">
        <v>12.94</v>
      </c>
      <c r="I101" s="7">
        <v>82.35</v>
      </c>
      <c r="J101" s="7">
        <v>0.25</v>
      </c>
      <c r="K101" s="7">
        <v>0.68</v>
      </c>
      <c r="L101" s="7">
        <v>4.3099999999999996</v>
      </c>
      <c r="M101" s="7" t="s">
        <v>34</v>
      </c>
    </row>
    <row r="102" spans="1:13" x14ac:dyDescent="0.3">
      <c r="A102" s="5" t="s">
        <v>127</v>
      </c>
      <c r="B102" s="5" t="s">
        <v>172</v>
      </c>
      <c r="C102" s="6">
        <v>94</v>
      </c>
      <c r="D102" s="6">
        <v>310</v>
      </c>
      <c r="E102" s="6">
        <v>404</v>
      </c>
      <c r="F102" s="6">
        <v>1783</v>
      </c>
      <c r="G102" s="7">
        <v>4.32</v>
      </c>
      <c r="H102" s="7">
        <v>14.17</v>
      </c>
      <c r="I102" s="7">
        <v>81.52</v>
      </c>
      <c r="J102" s="7">
        <v>0.19</v>
      </c>
      <c r="K102" s="7">
        <v>0.61</v>
      </c>
      <c r="L102" s="7">
        <v>3.52</v>
      </c>
      <c r="M102" s="7" t="s">
        <v>34</v>
      </c>
    </row>
    <row r="103" spans="1:13" x14ac:dyDescent="0.3">
      <c r="A103" s="5" t="s">
        <v>127</v>
      </c>
      <c r="B103" s="5" t="s">
        <v>170</v>
      </c>
      <c r="C103" s="6">
        <v>72</v>
      </c>
      <c r="D103" s="6">
        <v>267</v>
      </c>
      <c r="E103" s="6">
        <v>340</v>
      </c>
      <c r="F103" s="6">
        <v>1384</v>
      </c>
      <c r="G103" s="7">
        <v>4.2</v>
      </c>
      <c r="H103" s="7">
        <v>15.5</v>
      </c>
      <c r="I103" s="7">
        <v>80.3</v>
      </c>
      <c r="J103" s="7">
        <v>0.06</v>
      </c>
      <c r="K103" s="7">
        <v>0.24</v>
      </c>
      <c r="L103" s="7">
        <v>1.22</v>
      </c>
      <c r="M103" s="7" t="s">
        <v>212</v>
      </c>
    </row>
    <row r="104" spans="1:13" x14ac:dyDescent="0.3">
      <c r="A104" s="5" t="s">
        <v>127</v>
      </c>
      <c r="B104" s="5" t="s">
        <v>173</v>
      </c>
      <c r="C104" s="6">
        <v>69</v>
      </c>
      <c r="D104" s="6">
        <v>198</v>
      </c>
      <c r="E104" s="6">
        <v>267</v>
      </c>
      <c r="F104" s="6">
        <v>1017</v>
      </c>
      <c r="G104" s="7">
        <v>5.36</v>
      </c>
      <c r="H104" s="7">
        <v>15.43</v>
      </c>
      <c r="I104" s="7">
        <v>79.2</v>
      </c>
      <c r="J104" s="7">
        <v>0.24</v>
      </c>
      <c r="K104" s="7">
        <v>0.7</v>
      </c>
      <c r="L104" s="7">
        <v>3.62</v>
      </c>
      <c r="M104" s="7" t="s">
        <v>34</v>
      </c>
    </row>
    <row r="105" spans="1:13" x14ac:dyDescent="0.3">
      <c r="A105" s="5" t="s">
        <v>127</v>
      </c>
      <c r="B105" s="5" t="s">
        <v>174</v>
      </c>
      <c r="C105" s="6">
        <v>57</v>
      </c>
      <c r="D105" s="6">
        <v>181</v>
      </c>
      <c r="E105" s="6">
        <v>238</v>
      </c>
      <c r="F105" s="6">
        <v>1073</v>
      </c>
      <c r="G105" s="7">
        <v>4.38</v>
      </c>
      <c r="H105" s="7">
        <v>13.79</v>
      </c>
      <c r="I105" s="7">
        <v>81.83</v>
      </c>
      <c r="J105" s="7">
        <v>0.2</v>
      </c>
      <c r="K105" s="7">
        <v>0.64</v>
      </c>
      <c r="L105" s="7">
        <v>3.81</v>
      </c>
      <c r="M105" s="7" t="s">
        <v>34</v>
      </c>
    </row>
    <row r="106" spans="1:13" x14ac:dyDescent="0.3">
      <c r="A106" s="5" t="s">
        <v>127</v>
      </c>
      <c r="B106" s="5" t="s">
        <v>175</v>
      </c>
      <c r="C106" s="6">
        <v>54</v>
      </c>
      <c r="D106" s="6">
        <v>161</v>
      </c>
      <c r="E106" s="6">
        <v>215</v>
      </c>
      <c r="F106" s="6">
        <v>974</v>
      </c>
      <c r="G106" s="7">
        <v>4.58</v>
      </c>
      <c r="H106" s="7">
        <v>13.5</v>
      </c>
      <c r="I106" s="7">
        <v>81.92</v>
      </c>
      <c r="J106" s="7">
        <v>0.21</v>
      </c>
      <c r="K106" s="7">
        <v>0.62</v>
      </c>
      <c r="L106" s="7">
        <v>3.79</v>
      </c>
      <c r="M106" s="7" t="s">
        <v>34</v>
      </c>
    </row>
    <row r="107" spans="1:13" x14ac:dyDescent="0.3">
      <c r="A107" s="5" t="s">
        <v>176</v>
      </c>
      <c r="B107" s="5" t="s">
        <v>178</v>
      </c>
      <c r="C107" s="6">
        <v>12499</v>
      </c>
      <c r="D107" s="6">
        <v>51060</v>
      </c>
      <c r="E107" s="6">
        <v>63558</v>
      </c>
      <c r="F107" s="6">
        <v>323129</v>
      </c>
      <c r="G107" s="7">
        <v>3.23</v>
      </c>
      <c r="H107" s="7">
        <v>13.2</v>
      </c>
      <c r="I107" s="7">
        <v>83.56</v>
      </c>
      <c r="J107" s="7">
        <v>0.05</v>
      </c>
      <c r="K107" s="7">
        <v>0.2</v>
      </c>
      <c r="L107" s="7">
        <v>1.26</v>
      </c>
      <c r="M107" s="7" t="s">
        <v>344</v>
      </c>
    </row>
    <row r="108" spans="1:13" x14ac:dyDescent="0.3">
      <c r="A108" s="5" t="s">
        <v>176</v>
      </c>
      <c r="B108" s="5" t="s">
        <v>177</v>
      </c>
      <c r="C108" s="6">
        <v>9649</v>
      </c>
      <c r="D108" s="6">
        <v>30057</v>
      </c>
      <c r="E108" s="6">
        <v>39706</v>
      </c>
      <c r="F108" s="6">
        <v>252916</v>
      </c>
      <c r="G108" s="7">
        <v>3.3</v>
      </c>
      <c r="H108" s="7">
        <v>10.27</v>
      </c>
      <c r="I108" s="7">
        <v>86.43</v>
      </c>
      <c r="J108" s="7">
        <v>0.04</v>
      </c>
      <c r="K108" s="7">
        <v>0.13</v>
      </c>
      <c r="L108" s="7">
        <v>1.0900000000000001</v>
      </c>
      <c r="M108" s="7" t="s">
        <v>307</v>
      </c>
    </row>
    <row r="109" spans="1:13" x14ac:dyDescent="0.3">
      <c r="A109" s="5" t="s">
        <v>176</v>
      </c>
      <c r="B109" s="5" t="s">
        <v>180</v>
      </c>
      <c r="C109" s="6">
        <v>7500</v>
      </c>
      <c r="D109" s="6">
        <v>19898</v>
      </c>
      <c r="E109" s="6">
        <v>27398</v>
      </c>
      <c r="F109" s="6">
        <v>117224</v>
      </c>
      <c r="G109" s="7">
        <v>5.19</v>
      </c>
      <c r="H109" s="7">
        <v>13.76</v>
      </c>
      <c r="I109" s="7">
        <v>81.06</v>
      </c>
      <c r="J109" s="7">
        <v>0.08</v>
      </c>
      <c r="K109" s="7">
        <v>0.21</v>
      </c>
      <c r="L109" s="7">
        <v>1.21</v>
      </c>
      <c r="M109" s="7" t="s">
        <v>216</v>
      </c>
    </row>
    <row r="110" spans="1:13" x14ac:dyDescent="0.3">
      <c r="A110" s="5" t="s">
        <v>176</v>
      </c>
      <c r="B110" s="5" t="s">
        <v>182</v>
      </c>
      <c r="C110" s="6">
        <v>7399</v>
      </c>
      <c r="D110" s="6">
        <v>20386</v>
      </c>
      <c r="E110" s="6">
        <v>27785</v>
      </c>
      <c r="F110" s="6">
        <v>141870</v>
      </c>
      <c r="G110" s="7">
        <v>4.3600000000000003</v>
      </c>
      <c r="H110" s="7">
        <v>12.02</v>
      </c>
      <c r="I110" s="7">
        <v>83.62</v>
      </c>
      <c r="J110" s="7">
        <v>7.0000000000000007E-2</v>
      </c>
      <c r="K110" s="7">
        <v>0.18</v>
      </c>
      <c r="L110" s="7">
        <v>1.28</v>
      </c>
      <c r="M110" s="7" t="s">
        <v>345</v>
      </c>
    </row>
    <row r="111" spans="1:13" x14ac:dyDescent="0.3">
      <c r="A111" s="5" t="s">
        <v>176</v>
      </c>
      <c r="B111" s="5" t="s">
        <v>184</v>
      </c>
      <c r="C111" s="6">
        <v>3057</v>
      </c>
      <c r="D111" s="6">
        <v>17839</v>
      </c>
      <c r="E111" s="6">
        <v>20896</v>
      </c>
      <c r="F111" s="6">
        <v>131055</v>
      </c>
      <c r="G111" s="7">
        <v>2.0099999999999998</v>
      </c>
      <c r="H111" s="7">
        <v>11.74</v>
      </c>
      <c r="I111" s="7">
        <v>86.25</v>
      </c>
      <c r="J111" s="7">
        <v>0.03</v>
      </c>
      <c r="K111" s="7">
        <v>0.17</v>
      </c>
      <c r="L111" s="7">
        <v>1.26</v>
      </c>
      <c r="M111" s="7" t="s">
        <v>34</v>
      </c>
    </row>
    <row r="112" spans="1:13" x14ac:dyDescent="0.3">
      <c r="A112" s="5" t="s">
        <v>176</v>
      </c>
      <c r="B112" s="5" t="s">
        <v>185</v>
      </c>
      <c r="C112" s="6">
        <v>2355</v>
      </c>
      <c r="D112" s="6">
        <v>13717</v>
      </c>
      <c r="E112" s="6">
        <v>16072</v>
      </c>
      <c r="F112" s="6">
        <v>97504</v>
      </c>
      <c r="G112" s="7">
        <v>2.0699999999999998</v>
      </c>
      <c r="H112" s="7">
        <v>12.08</v>
      </c>
      <c r="I112" s="7">
        <v>85.85</v>
      </c>
      <c r="J112" s="7">
        <v>0.03</v>
      </c>
      <c r="K112" s="7">
        <v>0.17</v>
      </c>
      <c r="L112" s="7">
        <v>1.24</v>
      </c>
      <c r="M112" s="7" t="s">
        <v>34</v>
      </c>
    </row>
    <row r="113" spans="1:13" x14ac:dyDescent="0.3">
      <c r="A113" s="5" t="s">
        <v>176</v>
      </c>
      <c r="B113" s="5" t="s">
        <v>187</v>
      </c>
      <c r="C113" s="6">
        <v>1869</v>
      </c>
      <c r="D113" s="6">
        <v>5449</v>
      </c>
      <c r="E113" s="6">
        <v>7318</v>
      </c>
      <c r="F113" s="6">
        <v>38887</v>
      </c>
      <c r="G113" s="7">
        <v>4.05</v>
      </c>
      <c r="H113" s="7">
        <v>11.79</v>
      </c>
      <c r="I113" s="7">
        <v>84.16</v>
      </c>
      <c r="J113" s="7">
        <v>0.06</v>
      </c>
      <c r="K113" s="7">
        <v>0.18</v>
      </c>
      <c r="L113" s="7">
        <v>1.29</v>
      </c>
      <c r="M113" s="7" t="s">
        <v>346</v>
      </c>
    </row>
    <row r="114" spans="1:13" x14ac:dyDescent="0.3">
      <c r="A114" s="5" t="s">
        <v>176</v>
      </c>
      <c r="B114" s="5" t="s">
        <v>191</v>
      </c>
      <c r="C114" s="6">
        <v>1265</v>
      </c>
      <c r="D114" s="6">
        <v>7996</v>
      </c>
      <c r="E114" s="6">
        <v>9261</v>
      </c>
      <c r="F114" s="6">
        <v>103260</v>
      </c>
      <c r="G114" s="7">
        <v>1.1200000000000001</v>
      </c>
      <c r="H114" s="7">
        <v>7.11</v>
      </c>
      <c r="I114" s="7">
        <v>91.77</v>
      </c>
      <c r="J114" s="7">
        <v>0.01</v>
      </c>
      <c r="K114" s="7">
        <v>0.09</v>
      </c>
      <c r="L114" s="7">
        <v>1.2</v>
      </c>
      <c r="M114" s="7" t="s">
        <v>34</v>
      </c>
    </row>
    <row r="115" spans="1:13" x14ac:dyDescent="0.3">
      <c r="A115" s="5" t="s">
        <v>176</v>
      </c>
      <c r="B115" s="5" t="s">
        <v>192</v>
      </c>
      <c r="C115" s="6">
        <v>1183</v>
      </c>
      <c r="D115" s="6">
        <v>3356</v>
      </c>
      <c r="E115" s="6">
        <v>4539</v>
      </c>
      <c r="F115" s="6">
        <v>21732</v>
      </c>
      <c r="G115" s="7">
        <v>4.5</v>
      </c>
      <c r="H115" s="7">
        <v>12.78</v>
      </c>
      <c r="I115" s="7">
        <v>82.72</v>
      </c>
      <c r="J115" s="7">
        <v>0.06</v>
      </c>
      <c r="K115" s="7">
        <v>0.17</v>
      </c>
      <c r="L115" s="7">
        <v>1.1299999999999999</v>
      </c>
      <c r="M115" s="7" t="s">
        <v>34</v>
      </c>
    </row>
    <row r="116" spans="1:13" x14ac:dyDescent="0.3">
      <c r="A116" s="5" t="s">
        <v>176</v>
      </c>
      <c r="B116" s="5" t="s">
        <v>189</v>
      </c>
      <c r="C116" s="6">
        <v>1009</v>
      </c>
      <c r="D116" s="6">
        <v>6578</v>
      </c>
      <c r="E116" s="6">
        <v>7587</v>
      </c>
      <c r="F116" s="6">
        <v>58890</v>
      </c>
      <c r="G116" s="7">
        <v>1.52</v>
      </c>
      <c r="H116" s="7">
        <v>9.89</v>
      </c>
      <c r="I116" s="7">
        <v>88.59</v>
      </c>
      <c r="J116" s="7">
        <v>0.02</v>
      </c>
      <c r="K116" s="7">
        <v>0.14000000000000001</v>
      </c>
      <c r="L116" s="7">
        <v>1.22</v>
      </c>
      <c r="M116" s="7" t="s">
        <v>34</v>
      </c>
    </row>
    <row r="117" spans="1:13" x14ac:dyDescent="0.3">
      <c r="A117" s="5" t="s">
        <v>176</v>
      </c>
      <c r="B117" s="5" t="s">
        <v>193</v>
      </c>
      <c r="C117" s="6">
        <v>726</v>
      </c>
      <c r="D117" s="6">
        <v>4172</v>
      </c>
      <c r="E117" s="6">
        <v>4898</v>
      </c>
      <c r="F117" s="6">
        <v>33502</v>
      </c>
      <c r="G117" s="7">
        <v>1.89</v>
      </c>
      <c r="H117" s="7">
        <v>10.86</v>
      </c>
      <c r="I117" s="7">
        <v>87.24</v>
      </c>
      <c r="J117" s="7">
        <v>0.03</v>
      </c>
      <c r="K117" s="7">
        <v>0.15</v>
      </c>
      <c r="L117" s="7">
        <v>1.21</v>
      </c>
      <c r="M117" s="7" t="s">
        <v>34</v>
      </c>
    </row>
    <row r="118" spans="1:13" x14ac:dyDescent="0.3">
      <c r="A118" s="5" t="s">
        <v>176</v>
      </c>
      <c r="B118" s="5" t="s">
        <v>194</v>
      </c>
      <c r="C118" s="6">
        <v>422</v>
      </c>
      <c r="D118" s="6">
        <v>2460</v>
      </c>
      <c r="E118" s="6">
        <v>2882</v>
      </c>
      <c r="F118" s="6">
        <v>16296</v>
      </c>
      <c r="G118" s="7">
        <v>2.2000000000000002</v>
      </c>
      <c r="H118" s="7">
        <v>12.83</v>
      </c>
      <c r="I118" s="7">
        <v>84.97</v>
      </c>
      <c r="J118" s="7">
        <v>0.03</v>
      </c>
      <c r="K118" s="7">
        <v>0.19</v>
      </c>
      <c r="L118" s="7">
        <v>1.24</v>
      </c>
      <c r="M118" s="7" t="s">
        <v>34</v>
      </c>
    </row>
    <row r="119" spans="1:13" x14ac:dyDescent="0.3">
      <c r="A119" s="5" t="s">
        <v>176</v>
      </c>
      <c r="B119" s="5" t="s">
        <v>190</v>
      </c>
      <c r="C119" s="6">
        <v>373</v>
      </c>
      <c r="D119" s="6">
        <v>2291</v>
      </c>
      <c r="E119" s="6">
        <v>2664</v>
      </c>
      <c r="F119" s="6">
        <v>23191</v>
      </c>
      <c r="G119" s="7">
        <v>1.44</v>
      </c>
      <c r="H119" s="7">
        <v>8.86</v>
      </c>
      <c r="I119" s="7">
        <v>89.7</v>
      </c>
      <c r="J119" s="7">
        <v>0.02</v>
      </c>
      <c r="K119" s="7">
        <v>0.11</v>
      </c>
      <c r="L119" s="7">
        <v>1.1499999999999999</v>
      </c>
      <c r="M119" s="7" t="s">
        <v>34</v>
      </c>
    </row>
    <row r="120" spans="1:13" x14ac:dyDescent="0.3">
      <c r="A120" s="5" t="s">
        <v>176</v>
      </c>
      <c r="B120" s="5" t="s">
        <v>195</v>
      </c>
      <c r="C120" s="6">
        <v>356</v>
      </c>
      <c r="D120" s="6">
        <v>2387</v>
      </c>
      <c r="E120" s="6">
        <v>2743</v>
      </c>
      <c r="F120" s="6">
        <v>23003</v>
      </c>
      <c r="G120" s="7">
        <v>1.38</v>
      </c>
      <c r="H120" s="7">
        <v>9.27</v>
      </c>
      <c r="I120" s="7">
        <v>89.35</v>
      </c>
      <c r="J120" s="7">
        <v>0.02</v>
      </c>
      <c r="K120" s="7">
        <v>0.13</v>
      </c>
      <c r="L120" s="7">
        <v>1.23</v>
      </c>
      <c r="M120" s="7" t="s">
        <v>34</v>
      </c>
    </row>
    <row r="121" spans="1:13" x14ac:dyDescent="0.3">
      <c r="A121" s="5" t="s">
        <v>176</v>
      </c>
      <c r="B121" s="5" t="s">
        <v>197</v>
      </c>
      <c r="C121" s="6">
        <v>180</v>
      </c>
      <c r="D121" s="6">
        <v>1330</v>
      </c>
      <c r="E121" s="6">
        <v>1510</v>
      </c>
      <c r="F121" s="6">
        <v>21925</v>
      </c>
      <c r="G121" s="7">
        <v>0.77</v>
      </c>
      <c r="H121" s="7">
        <v>5.68</v>
      </c>
      <c r="I121" s="7">
        <v>93.56</v>
      </c>
      <c r="J121" s="7">
        <v>0.01</v>
      </c>
      <c r="K121" s="7">
        <v>0.06</v>
      </c>
      <c r="L121" s="7">
        <v>1.07</v>
      </c>
      <c r="M121" s="7" t="s">
        <v>347</v>
      </c>
    </row>
    <row r="122" spans="1:13" x14ac:dyDescent="0.3">
      <c r="A122" s="5" t="s">
        <v>176</v>
      </c>
      <c r="B122" s="5" t="s">
        <v>199</v>
      </c>
      <c r="C122" s="6">
        <v>143</v>
      </c>
      <c r="D122" s="6">
        <v>943</v>
      </c>
      <c r="E122" s="6">
        <v>1086</v>
      </c>
      <c r="F122" s="6">
        <v>12238</v>
      </c>
      <c r="G122" s="7">
        <v>1.08</v>
      </c>
      <c r="H122" s="7">
        <v>7.08</v>
      </c>
      <c r="I122" s="7">
        <v>91.85</v>
      </c>
      <c r="J122" s="7">
        <v>0.01</v>
      </c>
      <c r="K122" s="7">
        <v>0.09</v>
      </c>
      <c r="L122" s="7">
        <v>1.23</v>
      </c>
      <c r="M122" s="7" t="s">
        <v>347</v>
      </c>
    </row>
    <row r="123" spans="1:13" x14ac:dyDescent="0.3">
      <c r="A123" s="5" t="s">
        <v>176</v>
      </c>
      <c r="B123" s="5" t="s">
        <v>196</v>
      </c>
      <c r="C123" s="6">
        <v>115</v>
      </c>
      <c r="D123" s="6">
        <v>692</v>
      </c>
      <c r="E123" s="6">
        <v>807</v>
      </c>
      <c r="F123" s="6">
        <v>11885</v>
      </c>
      <c r="G123" s="7">
        <v>0.91</v>
      </c>
      <c r="H123" s="7">
        <v>5.45</v>
      </c>
      <c r="I123" s="7">
        <v>93.64</v>
      </c>
      <c r="J123" s="7">
        <v>0.01</v>
      </c>
      <c r="K123" s="7">
        <v>7.0000000000000007E-2</v>
      </c>
      <c r="L123" s="7">
        <v>1.26</v>
      </c>
      <c r="M123" s="7" t="s">
        <v>347</v>
      </c>
    </row>
    <row r="124" spans="1:13" x14ac:dyDescent="0.3">
      <c r="A124" s="5" t="s">
        <v>176</v>
      </c>
      <c r="B124" s="5" t="s">
        <v>198</v>
      </c>
      <c r="C124" s="6">
        <v>72</v>
      </c>
      <c r="D124" s="6">
        <v>323</v>
      </c>
      <c r="E124" s="6">
        <v>395</v>
      </c>
      <c r="F124" s="6">
        <v>4212</v>
      </c>
      <c r="G124" s="7">
        <v>1.57</v>
      </c>
      <c r="H124" s="7">
        <v>7.01</v>
      </c>
      <c r="I124" s="7">
        <v>91.42</v>
      </c>
      <c r="J124" s="7">
        <v>0.02</v>
      </c>
      <c r="K124" s="7">
        <v>0.09</v>
      </c>
      <c r="L124" s="7">
        <v>1.17</v>
      </c>
      <c r="M124" s="7" t="s">
        <v>347</v>
      </c>
    </row>
    <row r="125" spans="1:13" x14ac:dyDescent="0.3">
      <c r="A125" s="5" t="s">
        <v>176</v>
      </c>
      <c r="B125" s="5" t="s">
        <v>200</v>
      </c>
      <c r="C125" s="6">
        <v>49</v>
      </c>
      <c r="D125" s="6">
        <v>305</v>
      </c>
      <c r="E125" s="6">
        <v>355</v>
      </c>
      <c r="F125" s="6">
        <v>5139</v>
      </c>
      <c r="G125" s="7">
        <v>0.9</v>
      </c>
      <c r="H125" s="7">
        <v>5.56</v>
      </c>
      <c r="I125" s="7">
        <v>93.54</v>
      </c>
      <c r="J125" s="7">
        <v>0.01</v>
      </c>
      <c r="K125" s="7">
        <v>7.0000000000000007E-2</v>
      </c>
      <c r="L125" s="7">
        <v>1.1299999999999999</v>
      </c>
      <c r="M125" s="7" t="s">
        <v>347</v>
      </c>
    </row>
    <row r="126" spans="1:13" x14ac:dyDescent="0.3">
      <c r="A126" s="5" t="s">
        <v>34</v>
      </c>
      <c r="B126" s="5" t="s">
        <v>201</v>
      </c>
      <c r="C126" s="6">
        <v>49410</v>
      </c>
      <c r="D126" s="6">
        <v>127990</v>
      </c>
      <c r="E126" s="6">
        <v>177401</v>
      </c>
      <c r="F126" s="6">
        <v>757002</v>
      </c>
      <c r="G126" s="7">
        <v>5.29</v>
      </c>
      <c r="H126" s="7">
        <v>13.7</v>
      </c>
      <c r="I126" s="7">
        <v>81.010000000000005</v>
      </c>
      <c r="J126" s="7">
        <v>7.0000000000000007E-2</v>
      </c>
      <c r="K126" s="7">
        <v>0.17</v>
      </c>
      <c r="L126" s="7">
        <v>1</v>
      </c>
      <c r="M126" s="7" t="s">
        <v>34</v>
      </c>
    </row>
    <row r="127" spans="1:13" x14ac:dyDescent="0.3">
      <c r="A127" s="5" t="s">
        <v>34</v>
      </c>
      <c r="B127" s="5" t="s">
        <v>202</v>
      </c>
      <c r="C127" s="6">
        <v>3594</v>
      </c>
      <c r="D127" s="6">
        <v>12352</v>
      </c>
      <c r="E127" s="6">
        <v>15946</v>
      </c>
      <c r="F127" s="6">
        <v>89105</v>
      </c>
      <c r="G127" s="7">
        <v>3.42</v>
      </c>
      <c r="H127" s="7">
        <v>11.76</v>
      </c>
      <c r="I127" s="7">
        <v>84.82</v>
      </c>
      <c r="J127" s="7">
        <v>0.04</v>
      </c>
      <c r="K127" s="7">
        <v>0.15</v>
      </c>
      <c r="L127" s="7">
        <v>1.05</v>
      </c>
      <c r="M127" s="7" t="s">
        <v>34</v>
      </c>
    </row>
    <row r="128" spans="1:13" x14ac:dyDescent="0.3">
      <c r="A128" s="5" t="s">
        <v>204</v>
      </c>
      <c r="B128" s="5" t="s">
        <v>205</v>
      </c>
      <c r="C128" s="6">
        <v>157409</v>
      </c>
      <c r="D128" s="6">
        <v>534212</v>
      </c>
      <c r="E128" s="6">
        <v>691621</v>
      </c>
      <c r="F128" s="6">
        <v>3046655</v>
      </c>
      <c r="G128" s="7">
        <v>4.21</v>
      </c>
      <c r="H128" s="7">
        <v>14.29</v>
      </c>
      <c r="I128" s="7">
        <v>81.5</v>
      </c>
      <c r="J128" s="7">
        <v>0.04</v>
      </c>
      <c r="K128" s="7">
        <v>0.15</v>
      </c>
      <c r="L128" s="7">
        <v>0.84</v>
      </c>
      <c r="M128" s="7" t="s">
        <v>234</v>
      </c>
    </row>
    <row r="129" spans="1:13" x14ac:dyDescent="0.3">
      <c r="A129" s="5" t="s">
        <v>204</v>
      </c>
      <c r="B129" s="5" t="s">
        <v>207</v>
      </c>
      <c r="C129" s="6">
        <v>45770</v>
      </c>
      <c r="D129" s="6">
        <v>75606</v>
      </c>
      <c r="E129" s="6">
        <v>121376</v>
      </c>
      <c r="F129" s="6">
        <v>338316</v>
      </c>
      <c r="G129" s="7">
        <v>9.9600000000000009</v>
      </c>
      <c r="H129" s="7">
        <v>16.45</v>
      </c>
      <c r="I129" s="7">
        <v>73.599999999999994</v>
      </c>
      <c r="J129" s="7">
        <v>0.1</v>
      </c>
      <c r="K129" s="7">
        <v>0.16</v>
      </c>
      <c r="L129" s="7">
        <v>0.72</v>
      </c>
      <c r="M129" s="7" t="s">
        <v>348</v>
      </c>
    </row>
    <row r="130" spans="1:13" x14ac:dyDescent="0.3">
      <c r="A130" s="5" t="s">
        <v>204</v>
      </c>
      <c r="B130" s="5" t="s">
        <v>209</v>
      </c>
      <c r="C130" s="6">
        <v>25323</v>
      </c>
      <c r="D130" s="6">
        <v>94839</v>
      </c>
      <c r="E130" s="6">
        <v>120162</v>
      </c>
      <c r="F130" s="6">
        <v>484425</v>
      </c>
      <c r="G130" s="7">
        <v>4.1900000000000004</v>
      </c>
      <c r="H130" s="7">
        <v>15.69</v>
      </c>
      <c r="I130" s="7">
        <v>80.12</v>
      </c>
      <c r="J130" s="7">
        <v>0.04</v>
      </c>
      <c r="K130" s="7">
        <v>0.17</v>
      </c>
      <c r="L130" s="7">
        <v>0.85</v>
      </c>
      <c r="M130" s="7" t="s">
        <v>349</v>
      </c>
    </row>
    <row r="131" spans="1:13" x14ac:dyDescent="0.3">
      <c r="A131" s="5" t="s">
        <v>204</v>
      </c>
      <c r="B131" s="5" t="s">
        <v>211</v>
      </c>
      <c r="C131" s="6">
        <v>9531</v>
      </c>
      <c r="D131" s="6">
        <v>22785</v>
      </c>
      <c r="E131" s="6">
        <v>32316</v>
      </c>
      <c r="F131" s="6">
        <v>74654</v>
      </c>
      <c r="G131" s="7">
        <v>8.91</v>
      </c>
      <c r="H131" s="7">
        <v>21.3</v>
      </c>
      <c r="I131" s="7">
        <v>69.790000000000006</v>
      </c>
      <c r="J131" s="7">
        <v>0.1</v>
      </c>
      <c r="K131" s="7">
        <v>0.24</v>
      </c>
      <c r="L131" s="7">
        <v>0.78</v>
      </c>
      <c r="M131" s="7" t="s">
        <v>350</v>
      </c>
    </row>
    <row r="132" spans="1:13" x14ac:dyDescent="0.3">
      <c r="A132" s="5" t="s">
        <v>204</v>
      </c>
      <c r="B132" s="5" t="s">
        <v>213</v>
      </c>
      <c r="C132" s="6">
        <v>6248</v>
      </c>
      <c r="D132" s="6">
        <v>16141</v>
      </c>
      <c r="E132" s="6">
        <v>22389</v>
      </c>
      <c r="F132" s="6">
        <v>66211</v>
      </c>
      <c r="G132" s="7">
        <v>7.05</v>
      </c>
      <c r="H132" s="7">
        <v>18.22</v>
      </c>
      <c r="I132" s="7">
        <v>74.73</v>
      </c>
      <c r="J132" s="7">
        <v>7.0000000000000007E-2</v>
      </c>
      <c r="K132" s="7">
        <v>0.18</v>
      </c>
      <c r="L132" s="7">
        <v>0.72</v>
      </c>
      <c r="M132" s="7" t="s">
        <v>34</v>
      </c>
    </row>
    <row r="133" spans="1:13" x14ac:dyDescent="0.3">
      <c r="A133" s="5" t="s">
        <v>204</v>
      </c>
      <c r="B133" s="5" t="s">
        <v>215</v>
      </c>
      <c r="C133" s="6">
        <v>4206</v>
      </c>
      <c r="D133" s="6">
        <v>9214</v>
      </c>
      <c r="E133" s="6">
        <v>13420</v>
      </c>
      <c r="F133" s="6">
        <v>52659</v>
      </c>
      <c r="G133" s="7">
        <v>6.37</v>
      </c>
      <c r="H133" s="7">
        <v>13.94</v>
      </c>
      <c r="I133" s="7">
        <v>79.69</v>
      </c>
      <c r="J133" s="7">
        <v>0.08</v>
      </c>
      <c r="K133" s="7">
        <v>0.17</v>
      </c>
      <c r="L133" s="7">
        <v>0.98</v>
      </c>
      <c r="M133" s="7" t="s">
        <v>216</v>
      </c>
    </row>
    <row r="134" spans="1:13" x14ac:dyDescent="0.3">
      <c r="A134" s="5" t="s">
        <v>204</v>
      </c>
      <c r="B134" s="5" t="s">
        <v>217</v>
      </c>
      <c r="C134" s="6">
        <v>91</v>
      </c>
      <c r="D134" s="6">
        <v>303</v>
      </c>
      <c r="E134" s="6">
        <v>394</v>
      </c>
      <c r="F134" s="6">
        <v>1635</v>
      </c>
      <c r="G134" s="7">
        <v>4.4800000000000004</v>
      </c>
      <c r="H134" s="7">
        <v>14.92</v>
      </c>
      <c r="I134" s="7">
        <v>80.599999999999994</v>
      </c>
      <c r="J134" s="7">
        <v>0.04</v>
      </c>
      <c r="K134" s="7">
        <v>0.14000000000000001</v>
      </c>
      <c r="L134" s="7">
        <v>0.78</v>
      </c>
      <c r="M134" s="7" t="s">
        <v>34</v>
      </c>
    </row>
    <row r="135" spans="1:13" x14ac:dyDescent="0.3">
      <c r="A135" s="5" t="s">
        <v>204</v>
      </c>
      <c r="B135" s="5" t="s">
        <v>218</v>
      </c>
      <c r="C135" s="6">
        <v>23</v>
      </c>
      <c r="D135" s="6">
        <v>106</v>
      </c>
      <c r="E135" s="6">
        <v>129</v>
      </c>
      <c r="F135" s="6">
        <v>966</v>
      </c>
      <c r="G135" s="7">
        <v>2.0699999999999998</v>
      </c>
      <c r="H135" s="7">
        <v>9.6999999999999993</v>
      </c>
      <c r="I135" s="7">
        <v>88.24</v>
      </c>
      <c r="J135" s="7">
        <v>0.02</v>
      </c>
      <c r="K135" s="7">
        <v>0.09</v>
      </c>
      <c r="L135" s="7">
        <v>0.84</v>
      </c>
      <c r="M135" s="7" t="s">
        <v>34</v>
      </c>
    </row>
    <row r="136" spans="1:13" x14ac:dyDescent="0.3">
      <c r="A136" s="5" t="s">
        <v>219</v>
      </c>
      <c r="B136" s="5" t="s">
        <v>220</v>
      </c>
      <c r="C136" s="6">
        <v>87128</v>
      </c>
      <c r="D136" s="6">
        <v>171755</v>
      </c>
      <c r="E136" s="6">
        <v>258883</v>
      </c>
      <c r="F136" s="6">
        <v>620224</v>
      </c>
      <c r="G136" s="7">
        <v>9.91</v>
      </c>
      <c r="H136" s="7">
        <v>19.54</v>
      </c>
      <c r="I136" s="7">
        <v>70.55</v>
      </c>
      <c r="J136" s="7">
        <v>0.18</v>
      </c>
      <c r="K136" s="7">
        <v>0.35</v>
      </c>
      <c r="L136" s="7">
        <v>1.26</v>
      </c>
      <c r="M136" s="7" t="s">
        <v>351</v>
      </c>
    </row>
    <row r="137" spans="1:13" x14ac:dyDescent="0.3">
      <c r="A137" s="5" t="s">
        <v>219</v>
      </c>
      <c r="B137" s="5" t="s">
        <v>352</v>
      </c>
      <c r="C137" s="6">
        <v>70643</v>
      </c>
      <c r="D137" s="6">
        <v>118457</v>
      </c>
      <c r="E137" s="6">
        <v>189100</v>
      </c>
      <c r="F137" s="6">
        <v>389801</v>
      </c>
      <c r="G137" s="7">
        <v>12.2</v>
      </c>
      <c r="H137" s="7">
        <v>20.46</v>
      </c>
      <c r="I137" s="7">
        <v>67.33</v>
      </c>
      <c r="J137" s="7">
        <v>0.34</v>
      </c>
      <c r="K137" s="7">
        <v>0.56999999999999995</v>
      </c>
      <c r="L137" s="7">
        <v>1.87</v>
      </c>
      <c r="M137" s="7" t="s">
        <v>353</v>
      </c>
    </row>
    <row r="138" spans="1:13" x14ac:dyDescent="0.3">
      <c r="A138" s="5" t="s">
        <v>219</v>
      </c>
      <c r="B138" s="5" t="s">
        <v>224</v>
      </c>
      <c r="C138" s="6">
        <v>19619</v>
      </c>
      <c r="D138" s="6">
        <v>25998</v>
      </c>
      <c r="E138" s="6">
        <v>45617</v>
      </c>
      <c r="F138" s="6">
        <v>74406</v>
      </c>
      <c r="G138" s="7">
        <v>16.350000000000001</v>
      </c>
      <c r="H138" s="7">
        <v>21.66</v>
      </c>
      <c r="I138" s="7">
        <v>61.99</v>
      </c>
      <c r="J138" s="7">
        <v>0.37</v>
      </c>
      <c r="K138" s="7">
        <v>0.49</v>
      </c>
      <c r="L138" s="7">
        <v>1.4</v>
      </c>
      <c r="M138" s="7" t="s">
        <v>354</v>
      </c>
    </row>
    <row r="139" spans="1:13" x14ac:dyDescent="0.3">
      <c r="A139" s="5" t="s">
        <v>219</v>
      </c>
      <c r="B139" s="5" t="s">
        <v>225</v>
      </c>
      <c r="C139" s="6">
        <v>14020</v>
      </c>
      <c r="D139" s="6">
        <v>23370</v>
      </c>
      <c r="E139" s="6">
        <v>37390</v>
      </c>
      <c r="F139" s="6">
        <v>74565</v>
      </c>
      <c r="G139" s="7">
        <v>12.52</v>
      </c>
      <c r="H139" s="7">
        <v>20.87</v>
      </c>
      <c r="I139" s="7">
        <v>66.599999999999994</v>
      </c>
      <c r="J139" s="7">
        <v>0.21</v>
      </c>
      <c r="K139" s="7">
        <v>0.35</v>
      </c>
      <c r="L139" s="7">
        <v>1.1200000000000001</v>
      </c>
      <c r="M139" s="7" t="s">
        <v>355</v>
      </c>
    </row>
    <row r="140" spans="1:13" x14ac:dyDescent="0.3">
      <c r="A140" s="5" t="s">
        <v>219</v>
      </c>
      <c r="B140" s="5" t="s">
        <v>227</v>
      </c>
      <c r="C140" s="6">
        <v>13736</v>
      </c>
      <c r="D140" s="6">
        <v>22286</v>
      </c>
      <c r="E140" s="6">
        <v>36023</v>
      </c>
      <c r="F140" s="6">
        <v>77839</v>
      </c>
      <c r="G140" s="7">
        <v>12.06</v>
      </c>
      <c r="H140" s="7">
        <v>19.57</v>
      </c>
      <c r="I140" s="7">
        <v>68.36</v>
      </c>
      <c r="J140" s="7">
        <v>0.21</v>
      </c>
      <c r="K140" s="7">
        <v>0.33</v>
      </c>
      <c r="L140" s="7">
        <v>1.1599999999999999</v>
      </c>
      <c r="M140" s="7" t="s">
        <v>356</v>
      </c>
    </row>
    <row r="141" spans="1:13" x14ac:dyDescent="0.3">
      <c r="A141" s="5" t="s">
        <v>219</v>
      </c>
      <c r="B141" s="5" t="s">
        <v>229</v>
      </c>
      <c r="C141" s="6">
        <v>12570</v>
      </c>
      <c r="D141" s="6">
        <v>18347</v>
      </c>
      <c r="E141" s="6">
        <v>30917</v>
      </c>
      <c r="F141" s="6">
        <v>57117</v>
      </c>
      <c r="G141" s="7">
        <v>14.28</v>
      </c>
      <c r="H141" s="7">
        <v>20.84</v>
      </c>
      <c r="I141" s="7">
        <v>64.88</v>
      </c>
      <c r="J141" s="7">
        <v>0.27</v>
      </c>
      <c r="K141" s="7">
        <v>0.39</v>
      </c>
      <c r="L141" s="7">
        <v>1.21</v>
      </c>
      <c r="M141" s="7" t="s">
        <v>34</v>
      </c>
    </row>
    <row r="142" spans="1:13" x14ac:dyDescent="0.3">
      <c r="A142" s="5" t="s">
        <v>219</v>
      </c>
      <c r="B142" s="5" t="s">
        <v>231</v>
      </c>
      <c r="C142" s="6">
        <v>11758</v>
      </c>
      <c r="D142" s="6">
        <v>26684</v>
      </c>
      <c r="E142" s="6">
        <v>38441</v>
      </c>
      <c r="F142" s="6">
        <v>108285</v>
      </c>
      <c r="G142" s="7">
        <v>8.01</v>
      </c>
      <c r="H142" s="7">
        <v>18.190000000000001</v>
      </c>
      <c r="I142" s="7">
        <v>73.8</v>
      </c>
      <c r="J142" s="7">
        <v>0.15</v>
      </c>
      <c r="K142" s="7">
        <v>0.34</v>
      </c>
      <c r="L142" s="7">
        <v>1.37</v>
      </c>
      <c r="M142" s="7" t="s">
        <v>357</v>
      </c>
    </row>
    <row r="143" spans="1:13" x14ac:dyDescent="0.3">
      <c r="A143" s="5" t="s">
        <v>219</v>
      </c>
      <c r="B143" s="5" t="s">
        <v>232</v>
      </c>
      <c r="C143" s="6">
        <v>10339</v>
      </c>
      <c r="D143" s="6">
        <v>15457</v>
      </c>
      <c r="E143" s="6">
        <v>25796</v>
      </c>
      <c r="F143" s="6">
        <v>44838</v>
      </c>
      <c r="G143" s="7">
        <v>14.64</v>
      </c>
      <c r="H143" s="7">
        <v>21.88</v>
      </c>
      <c r="I143" s="7">
        <v>63.48</v>
      </c>
      <c r="J143" s="7">
        <v>0.27</v>
      </c>
      <c r="K143" s="7">
        <v>0.4</v>
      </c>
      <c r="L143" s="7">
        <v>1.1499999999999999</v>
      </c>
      <c r="M143" s="7" t="s">
        <v>358</v>
      </c>
    </row>
    <row r="144" spans="1:13" x14ac:dyDescent="0.3">
      <c r="A144" s="5" t="s">
        <v>219</v>
      </c>
      <c r="B144" s="5" t="s">
        <v>233</v>
      </c>
      <c r="C144" s="6">
        <v>9129</v>
      </c>
      <c r="D144" s="6">
        <v>18142</v>
      </c>
      <c r="E144" s="6">
        <v>27272</v>
      </c>
      <c r="F144" s="6">
        <v>62565</v>
      </c>
      <c r="G144" s="7">
        <v>10.16</v>
      </c>
      <c r="H144" s="7">
        <v>20.190000000000001</v>
      </c>
      <c r="I144" s="7">
        <v>69.64</v>
      </c>
      <c r="J144" s="7">
        <v>0.18</v>
      </c>
      <c r="K144" s="7">
        <v>0.36</v>
      </c>
      <c r="L144" s="7">
        <v>1.23</v>
      </c>
      <c r="M144" s="7" t="s">
        <v>359</v>
      </c>
    </row>
    <row r="145" spans="1:13" x14ac:dyDescent="0.3">
      <c r="A145" s="5" t="s">
        <v>219</v>
      </c>
      <c r="B145" s="5" t="s">
        <v>235</v>
      </c>
      <c r="C145" s="6">
        <v>7506</v>
      </c>
      <c r="D145" s="6">
        <v>12289</v>
      </c>
      <c r="E145" s="6">
        <v>19796</v>
      </c>
      <c r="F145" s="6">
        <v>38184</v>
      </c>
      <c r="G145" s="7">
        <v>12.95</v>
      </c>
      <c r="H145" s="7">
        <v>21.2</v>
      </c>
      <c r="I145" s="7">
        <v>65.86</v>
      </c>
      <c r="J145" s="7">
        <v>0.22</v>
      </c>
      <c r="K145" s="7">
        <v>0.37</v>
      </c>
      <c r="L145" s="7">
        <v>1.1399999999999999</v>
      </c>
      <c r="M145" s="7" t="s">
        <v>360</v>
      </c>
    </row>
    <row r="146" spans="1:13" x14ac:dyDescent="0.3">
      <c r="A146" s="5" t="s">
        <v>219</v>
      </c>
      <c r="B146" s="5" t="s">
        <v>237</v>
      </c>
      <c r="C146" s="6">
        <v>5098</v>
      </c>
      <c r="D146" s="6">
        <v>10324</v>
      </c>
      <c r="E146" s="6">
        <v>15422</v>
      </c>
      <c r="F146" s="6">
        <v>36608</v>
      </c>
      <c r="G146" s="7">
        <v>9.8000000000000007</v>
      </c>
      <c r="H146" s="7">
        <v>19.84</v>
      </c>
      <c r="I146" s="7">
        <v>70.36</v>
      </c>
      <c r="J146" s="7">
        <v>0.17</v>
      </c>
      <c r="K146" s="7">
        <v>0.35</v>
      </c>
      <c r="L146" s="7">
        <v>1.23</v>
      </c>
      <c r="M146" s="7" t="s">
        <v>361</v>
      </c>
    </row>
    <row r="147" spans="1:13" x14ac:dyDescent="0.3">
      <c r="A147" s="5" t="s">
        <v>219</v>
      </c>
      <c r="B147" s="5" t="s">
        <v>241</v>
      </c>
      <c r="C147" s="6">
        <v>4318</v>
      </c>
      <c r="D147" s="6">
        <v>6797</v>
      </c>
      <c r="E147" s="6">
        <v>11114</v>
      </c>
      <c r="F147" s="6">
        <v>22719</v>
      </c>
      <c r="G147" s="7">
        <v>12.76</v>
      </c>
      <c r="H147" s="7">
        <v>20.09</v>
      </c>
      <c r="I147" s="7">
        <v>67.150000000000006</v>
      </c>
      <c r="J147" s="7">
        <v>0.21</v>
      </c>
      <c r="K147" s="7">
        <v>0.33</v>
      </c>
      <c r="L147" s="7">
        <v>1.1200000000000001</v>
      </c>
      <c r="M147" s="7" t="s">
        <v>34</v>
      </c>
    </row>
    <row r="148" spans="1:13" x14ac:dyDescent="0.3">
      <c r="A148" s="5" t="s">
        <v>219</v>
      </c>
      <c r="B148" s="5" t="s">
        <v>239</v>
      </c>
      <c r="C148" s="6">
        <v>4261</v>
      </c>
      <c r="D148" s="6">
        <v>12916</v>
      </c>
      <c r="E148" s="6">
        <v>17176</v>
      </c>
      <c r="F148" s="6">
        <v>57302</v>
      </c>
      <c r="G148" s="7">
        <v>5.72</v>
      </c>
      <c r="H148" s="7">
        <v>17.34</v>
      </c>
      <c r="I148" s="7">
        <v>76.94</v>
      </c>
      <c r="J148" s="7">
        <v>0.1</v>
      </c>
      <c r="K148" s="7">
        <v>0.3</v>
      </c>
      <c r="L148" s="7">
        <v>1.35</v>
      </c>
      <c r="M148" s="7" t="s">
        <v>362</v>
      </c>
    </row>
    <row r="149" spans="1:13" x14ac:dyDescent="0.3">
      <c r="A149" s="5" t="s">
        <v>219</v>
      </c>
      <c r="B149" s="5" t="s">
        <v>243</v>
      </c>
      <c r="C149" s="6">
        <v>3535</v>
      </c>
      <c r="D149" s="6">
        <v>6730</v>
      </c>
      <c r="E149" s="6">
        <v>10265</v>
      </c>
      <c r="F149" s="6">
        <v>25274</v>
      </c>
      <c r="G149" s="7">
        <v>9.9499999999999993</v>
      </c>
      <c r="H149" s="7">
        <v>18.940000000000001</v>
      </c>
      <c r="I149" s="7">
        <v>71.12</v>
      </c>
      <c r="J149" s="7">
        <v>0.17</v>
      </c>
      <c r="K149" s="7">
        <v>0.32</v>
      </c>
      <c r="L149" s="7">
        <v>1.2</v>
      </c>
      <c r="M149" s="7" t="s">
        <v>214</v>
      </c>
    </row>
    <row r="150" spans="1:13" x14ac:dyDescent="0.3">
      <c r="A150" s="5" t="s">
        <v>219</v>
      </c>
      <c r="B150" s="5" t="s">
        <v>245</v>
      </c>
      <c r="C150" s="6">
        <v>3382</v>
      </c>
      <c r="D150" s="6">
        <v>4869</v>
      </c>
      <c r="E150" s="6">
        <v>8251</v>
      </c>
      <c r="F150" s="6">
        <v>12966</v>
      </c>
      <c r="G150" s="7">
        <v>15.94</v>
      </c>
      <c r="H150" s="7">
        <v>22.95</v>
      </c>
      <c r="I150" s="7">
        <v>61.11</v>
      </c>
      <c r="J150" s="7">
        <v>0.28000000000000003</v>
      </c>
      <c r="K150" s="7">
        <v>0.41</v>
      </c>
      <c r="L150" s="7">
        <v>1.0900000000000001</v>
      </c>
      <c r="M150" s="7" t="s">
        <v>363</v>
      </c>
    </row>
    <row r="151" spans="1:13" x14ac:dyDescent="0.3">
      <c r="A151" s="5" t="s">
        <v>219</v>
      </c>
      <c r="B151" s="5" t="s">
        <v>250</v>
      </c>
      <c r="C151" s="6">
        <v>3368</v>
      </c>
      <c r="D151" s="6">
        <v>6740</v>
      </c>
      <c r="E151" s="6">
        <v>10108</v>
      </c>
      <c r="F151" s="6">
        <v>26413</v>
      </c>
      <c r="G151" s="7">
        <v>9.2200000000000006</v>
      </c>
      <c r="H151" s="7">
        <v>18.45</v>
      </c>
      <c r="I151" s="7">
        <v>72.319999999999993</v>
      </c>
      <c r="J151" s="7">
        <v>0.28999999999999998</v>
      </c>
      <c r="K151" s="7">
        <v>0.57999999999999996</v>
      </c>
      <c r="L151" s="7">
        <v>2.2599999999999998</v>
      </c>
      <c r="M151" s="7" t="s">
        <v>346</v>
      </c>
    </row>
    <row r="152" spans="1:13" x14ac:dyDescent="0.3">
      <c r="A152" s="5" t="s">
        <v>219</v>
      </c>
      <c r="B152" s="5" t="s">
        <v>364</v>
      </c>
      <c r="C152" s="6">
        <v>3051</v>
      </c>
      <c r="D152" s="6">
        <v>4570</v>
      </c>
      <c r="E152" s="6">
        <v>7621</v>
      </c>
      <c r="F152" s="6">
        <v>16557</v>
      </c>
      <c r="G152" s="7">
        <v>12.62</v>
      </c>
      <c r="H152" s="7">
        <v>18.899999999999999</v>
      </c>
      <c r="I152" s="7">
        <v>68.48</v>
      </c>
      <c r="J152" s="7">
        <v>0.22</v>
      </c>
      <c r="K152" s="7">
        <v>0.33</v>
      </c>
      <c r="L152" s="7">
        <v>1.21</v>
      </c>
      <c r="M152" s="7" t="s">
        <v>365</v>
      </c>
    </row>
    <row r="153" spans="1:13" x14ac:dyDescent="0.3">
      <c r="A153" s="5" t="s">
        <v>219</v>
      </c>
      <c r="B153" s="5" t="s">
        <v>247</v>
      </c>
      <c r="C153" s="6">
        <v>2912</v>
      </c>
      <c r="D153" s="6">
        <v>4238</v>
      </c>
      <c r="E153" s="6">
        <v>7151</v>
      </c>
      <c r="F153" s="6">
        <v>14198</v>
      </c>
      <c r="G153" s="7">
        <v>13.64</v>
      </c>
      <c r="H153" s="7">
        <v>19.850000000000001</v>
      </c>
      <c r="I153" s="7">
        <v>66.510000000000005</v>
      </c>
      <c r="J153" s="7">
        <v>0.23</v>
      </c>
      <c r="K153" s="7">
        <v>0.34</v>
      </c>
      <c r="L153" s="7">
        <v>1.1200000000000001</v>
      </c>
      <c r="M153" s="7" t="s">
        <v>34</v>
      </c>
    </row>
    <row r="154" spans="1:13" x14ac:dyDescent="0.3">
      <c r="A154" s="5" t="s">
        <v>219</v>
      </c>
      <c r="B154" s="5" t="s">
        <v>251</v>
      </c>
      <c r="C154" s="6">
        <v>893</v>
      </c>
      <c r="D154" s="6">
        <v>1520</v>
      </c>
      <c r="E154" s="6">
        <v>2413</v>
      </c>
      <c r="F154" s="6">
        <v>6947</v>
      </c>
      <c r="G154" s="7">
        <v>9.5500000000000007</v>
      </c>
      <c r="H154" s="7">
        <v>16.239999999999998</v>
      </c>
      <c r="I154" s="7">
        <v>74.22</v>
      </c>
      <c r="J154" s="7">
        <v>0.16</v>
      </c>
      <c r="K154" s="7">
        <v>0.27</v>
      </c>
      <c r="L154" s="7">
        <v>1.23</v>
      </c>
      <c r="M154" s="7" t="s">
        <v>34</v>
      </c>
    </row>
    <row r="155" spans="1:13" x14ac:dyDescent="0.3">
      <c r="A155" s="5" t="s">
        <v>219</v>
      </c>
      <c r="B155" s="5" t="s">
        <v>252</v>
      </c>
      <c r="C155" s="6">
        <v>729</v>
      </c>
      <c r="D155" s="6">
        <v>1610</v>
      </c>
      <c r="E155" s="6">
        <v>2339</v>
      </c>
      <c r="F155" s="6">
        <v>6254</v>
      </c>
      <c r="G155" s="7">
        <v>8.48</v>
      </c>
      <c r="H155" s="7">
        <v>18.739999999999998</v>
      </c>
      <c r="I155" s="7">
        <v>72.78</v>
      </c>
      <c r="J155" s="7">
        <v>0.14000000000000001</v>
      </c>
      <c r="K155" s="7">
        <v>0.32</v>
      </c>
      <c r="L155" s="7">
        <v>1.23</v>
      </c>
      <c r="M155" s="7" t="s">
        <v>366</v>
      </c>
    </row>
    <row r="156" spans="1:13" x14ac:dyDescent="0.3">
      <c r="A156" s="5" t="s">
        <v>219</v>
      </c>
      <c r="B156" s="5" t="s">
        <v>253</v>
      </c>
      <c r="C156" s="6">
        <v>683</v>
      </c>
      <c r="D156" s="6">
        <v>1980</v>
      </c>
      <c r="E156" s="6">
        <v>2663</v>
      </c>
      <c r="F156" s="6">
        <v>7744</v>
      </c>
      <c r="G156" s="7">
        <v>6.56</v>
      </c>
      <c r="H156" s="7">
        <v>19.03</v>
      </c>
      <c r="I156" s="7">
        <v>74.41</v>
      </c>
      <c r="J156" s="7">
        <v>0.11</v>
      </c>
      <c r="K156" s="7">
        <v>0.33</v>
      </c>
      <c r="L156" s="7">
        <v>1.28</v>
      </c>
      <c r="M156" s="7" t="s">
        <v>367</v>
      </c>
    </row>
    <row r="157" spans="1:13" x14ac:dyDescent="0.3">
      <c r="A157" s="5" t="s">
        <v>219</v>
      </c>
      <c r="B157" s="5" t="s">
        <v>255</v>
      </c>
      <c r="C157" s="6">
        <v>551</v>
      </c>
      <c r="D157" s="6">
        <v>991</v>
      </c>
      <c r="E157" s="6">
        <v>1541</v>
      </c>
      <c r="F157" s="6">
        <v>3757</v>
      </c>
      <c r="G157" s="7">
        <v>10.4</v>
      </c>
      <c r="H157" s="7">
        <v>18.7</v>
      </c>
      <c r="I157" s="7">
        <v>70.91</v>
      </c>
      <c r="J157" s="7">
        <v>0.17</v>
      </c>
      <c r="K157" s="7">
        <v>0.31</v>
      </c>
      <c r="L157" s="7">
        <v>1.17</v>
      </c>
      <c r="M157" s="7" t="s">
        <v>34</v>
      </c>
    </row>
    <row r="158" spans="1:13" x14ac:dyDescent="0.3">
      <c r="A158" s="5" t="s">
        <v>219</v>
      </c>
      <c r="B158" s="5" t="s">
        <v>256</v>
      </c>
      <c r="C158" s="6">
        <v>139</v>
      </c>
      <c r="D158" s="6">
        <v>337</v>
      </c>
      <c r="E158" s="6">
        <v>476</v>
      </c>
      <c r="F158" s="6">
        <v>1866</v>
      </c>
      <c r="G158" s="7">
        <v>5.95</v>
      </c>
      <c r="H158" s="7">
        <v>14.4</v>
      </c>
      <c r="I158" s="7">
        <v>79.66</v>
      </c>
      <c r="J158" s="7">
        <v>0.09</v>
      </c>
      <c r="K158" s="7">
        <v>0.22</v>
      </c>
      <c r="L158" s="7">
        <v>1.23</v>
      </c>
      <c r="M158" s="7" t="s">
        <v>368</v>
      </c>
    </row>
    <row r="159" spans="1:13" x14ac:dyDescent="0.3">
      <c r="A159" s="5" t="s">
        <v>219</v>
      </c>
      <c r="B159" s="5" t="s">
        <v>258</v>
      </c>
      <c r="C159" s="6">
        <v>95</v>
      </c>
      <c r="D159" s="6">
        <v>176</v>
      </c>
      <c r="E159" s="6">
        <v>270</v>
      </c>
      <c r="F159" s="6">
        <v>650</v>
      </c>
      <c r="G159" s="7">
        <v>10.28</v>
      </c>
      <c r="H159" s="7">
        <v>19.12</v>
      </c>
      <c r="I159" s="7">
        <v>70.599999999999994</v>
      </c>
      <c r="J159" s="7">
        <v>0.18</v>
      </c>
      <c r="K159" s="7">
        <v>0.33</v>
      </c>
      <c r="L159" s="7">
        <v>1.21</v>
      </c>
      <c r="M159" s="7" t="s">
        <v>34</v>
      </c>
    </row>
    <row r="160" spans="1:13" x14ac:dyDescent="0.3">
      <c r="A160" s="5" t="s">
        <v>259</v>
      </c>
      <c r="B160" s="5" t="s">
        <v>262</v>
      </c>
      <c r="C160" s="6">
        <v>8916</v>
      </c>
      <c r="D160" s="6">
        <v>22222</v>
      </c>
      <c r="E160" s="6">
        <v>31138</v>
      </c>
      <c r="F160" s="6">
        <v>145101</v>
      </c>
      <c r="G160" s="7">
        <v>5.0599999999999996</v>
      </c>
      <c r="H160" s="7">
        <v>12.61</v>
      </c>
      <c r="I160" s="7">
        <v>82.33</v>
      </c>
      <c r="J160" s="7">
        <v>0.06</v>
      </c>
      <c r="K160" s="7">
        <v>0.15</v>
      </c>
      <c r="L160" s="7">
        <v>0.97</v>
      </c>
      <c r="M160" s="7" t="s">
        <v>34</v>
      </c>
    </row>
    <row r="161" spans="1:13" x14ac:dyDescent="0.3">
      <c r="A161" s="5" t="s">
        <v>259</v>
      </c>
      <c r="B161" s="5" t="s">
        <v>260</v>
      </c>
      <c r="C161" s="6">
        <v>8671</v>
      </c>
      <c r="D161" s="6">
        <v>25601</v>
      </c>
      <c r="E161" s="6">
        <v>34272</v>
      </c>
      <c r="F161" s="6">
        <v>181487</v>
      </c>
      <c r="G161" s="7">
        <v>4.0199999999999996</v>
      </c>
      <c r="H161" s="7">
        <v>11.87</v>
      </c>
      <c r="I161" s="7">
        <v>84.12</v>
      </c>
      <c r="J161" s="7">
        <v>0.05</v>
      </c>
      <c r="K161" s="7">
        <v>0.15</v>
      </c>
      <c r="L161" s="7">
        <v>1.0900000000000001</v>
      </c>
      <c r="M161" s="7" t="s">
        <v>311</v>
      </c>
    </row>
    <row r="162" spans="1:13" x14ac:dyDescent="0.3">
      <c r="A162" s="5" t="s">
        <v>259</v>
      </c>
      <c r="B162" s="5" t="s">
        <v>264</v>
      </c>
      <c r="C162" s="6">
        <v>6182</v>
      </c>
      <c r="D162" s="6">
        <v>20161</v>
      </c>
      <c r="E162" s="6">
        <v>26343</v>
      </c>
      <c r="F162" s="6">
        <v>147869</v>
      </c>
      <c r="G162" s="7">
        <v>3.55</v>
      </c>
      <c r="H162" s="7">
        <v>11.57</v>
      </c>
      <c r="I162" s="7">
        <v>84.88</v>
      </c>
      <c r="J162" s="7">
        <v>0.04</v>
      </c>
      <c r="K162" s="7">
        <v>0.15</v>
      </c>
      <c r="L162" s="7">
        <v>1.07</v>
      </c>
      <c r="M162" s="7" t="s">
        <v>34</v>
      </c>
    </row>
    <row r="163" spans="1:13" x14ac:dyDescent="0.3">
      <c r="A163" s="5" t="s">
        <v>259</v>
      </c>
      <c r="B163" s="5" t="s">
        <v>266</v>
      </c>
      <c r="C163" s="6">
        <v>5192</v>
      </c>
      <c r="D163" s="6">
        <v>16067</v>
      </c>
      <c r="E163" s="6">
        <v>21259</v>
      </c>
      <c r="F163" s="6">
        <v>136224</v>
      </c>
      <c r="G163" s="7">
        <v>3.3</v>
      </c>
      <c r="H163" s="7">
        <v>10.199999999999999</v>
      </c>
      <c r="I163" s="7">
        <v>86.5</v>
      </c>
      <c r="J163" s="7">
        <v>0.04</v>
      </c>
      <c r="K163" s="7">
        <v>0.13</v>
      </c>
      <c r="L163" s="7">
        <v>1.1200000000000001</v>
      </c>
      <c r="M163" s="7" t="s">
        <v>34</v>
      </c>
    </row>
    <row r="164" spans="1:13" x14ac:dyDescent="0.3">
      <c r="A164" s="5" t="s">
        <v>259</v>
      </c>
      <c r="B164" s="5" t="s">
        <v>267</v>
      </c>
      <c r="C164" s="6">
        <v>2187</v>
      </c>
      <c r="D164" s="6">
        <v>9723</v>
      </c>
      <c r="E164" s="6">
        <v>11910</v>
      </c>
      <c r="F164" s="6">
        <v>109059</v>
      </c>
      <c r="G164" s="7">
        <v>1.81</v>
      </c>
      <c r="H164" s="7">
        <v>8.0399999999999991</v>
      </c>
      <c r="I164" s="7">
        <v>90.15</v>
      </c>
      <c r="J164" s="7">
        <v>0.02</v>
      </c>
      <c r="K164" s="7">
        <v>0.1</v>
      </c>
      <c r="L164" s="7">
        <v>1.08</v>
      </c>
      <c r="M164" s="7" t="s">
        <v>369</v>
      </c>
    </row>
    <row r="165" spans="1:13" x14ac:dyDescent="0.3">
      <c r="A165" s="5" t="s">
        <v>259</v>
      </c>
      <c r="B165" s="5" t="s">
        <v>269</v>
      </c>
      <c r="C165" s="6">
        <v>1986</v>
      </c>
      <c r="D165" s="6">
        <v>5565</v>
      </c>
      <c r="E165" s="6">
        <v>7551</v>
      </c>
      <c r="F165" s="6">
        <v>36092</v>
      </c>
      <c r="G165" s="7">
        <v>4.55</v>
      </c>
      <c r="H165" s="7">
        <v>12.75</v>
      </c>
      <c r="I165" s="7">
        <v>82.7</v>
      </c>
      <c r="J165" s="7">
        <v>0.06</v>
      </c>
      <c r="K165" s="7">
        <v>0.15</v>
      </c>
      <c r="L165" s="7">
        <v>1</v>
      </c>
      <c r="M165" s="7" t="s">
        <v>34</v>
      </c>
    </row>
    <row r="166" spans="1:13" x14ac:dyDescent="0.3">
      <c r="A166" s="5" t="s">
        <v>259</v>
      </c>
      <c r="B166" s="5" t="s">
        <v>270</v>
      </c>
      <c r="C166" s="6">
        <v>1859</v>
      </c>
      <c r="D166" s="6">
        <v>8840</v>
      </c>
      <c r="E166" s="6">
        <v>10699</v>
      </c>
      <c r="F166" s="6">
        <v>97563</v>
      </c>
      <c r="G166" s="7">
        <v>1.72</v>
      </c>
      <c r="H166" s="7">
        <v>8.17</v>
      </c>
      <c r="I166" s="7">
        <v>90.12</v>
      </c>
      <c r="J166" s="7">
        <v>0.02</v>
      </c>
      <c r="K166" s="7">
        <v>0.1</v>
      </c>
      <c r="L166" s="7">
        <v>1.1299999999999999</v>
      </c>
      <c r="M166" s="7" t="s">
        <v>34</v>
      </c>
    </row>
    <row r="167" spans="1:13" x14ac:dyDescent="0.3">
      <c r="A167" s="5" t="s">
        <v>259</v>
      </c>
      <c r="B167" s="5" t="s">
        <v>272</v>
      </c>
      <c r="C167" s="6">
        <v>1196</v>
      </c>
      <c r="D167" s="6">
        <v>2871</v>
      </c>
      <c r="E167" s="6">
        <v>4067</v>
      </c>
      <c r="F167" s="6">
        <v>21476</v>
      </c>
      <c r="G167" s="7">
        <v>4.68</v>
      </c>
      <c r="H167" s="7">
        <v>11.24</v>
      </c>
      <c r="I167" s="7">
        <v>84.08</v>
      </c>
      <c r="J167" s="7">
        <v>0.06</v>
      </c>
      <c r="K167" s="7">
        <v>0.13</v>
      </c>
      <c r="L167" s="7">
        <v>1</v>
      </c>
      <c r="M167" s="7" t="s">
        <v>34</v>
      </c>
    </row>
    <row r="168" spans="1:13" x14ac:dyDescent="0.3">
      <c r="A168" s="5" t="s">
        <v>259</v>
      </c>
      <c r="B168" s="5" t="s">
        <v>277</v>
      </c>
      <c r="C168" s="6">
        <v>1141</v>
      </c>
      <c r="D168" s="6">
        <v>2754</v>
      </c>
      <c r="E168" s="6">
        <v>3895</v>
      </c>
      <c r="F168" s="6">
        <v>27529</v>
      </c>
      <c r="G168" s="7">
        <v>3.63</v>
      </c>
      <c r="H168" s="7">
        <v>8.77</v>
      </c>
      <c r="I168" s="7">
        <v>87.6</v>
      </c>
      <c r="J168" s="7">
        <v>0.05</v>
      </c>
      <c r="K168" s="7">
        <v>0.12</v>
      </c>
      <c r="L168" s="7">
        <v>1.17</v>
      </c>
      <c r="M168" s="7" t="s">
        <v>370</v>
      </c>
    </row>
    <row r="169" spans="1:13" x14ac:dyDescent="0.3">
      <c r="A169" s="5" t="s">
        <v>259</v>
      </c>
      <c r="B169" s="5" t="s">
        <v>274</v>
      </c>
      <c r="C169" s="6">
        <v>1128</v>
      </c>
      <c r="D169" s="6">
        <v>3429</v>
      </c>
      <c r="E169" s="6">
        <v>4557</v>
      </c>
      <c r="F169" s="6">
        <v>25244</v>
      </c>
      <c r="G169" s="7">
        <v>3.79</v>
      </c>
      <c r="H169" s="7">
        <v>11.51</v>
      </c>
      <c r="I169" s="7">
        <v>84.71</v>
      </c>
      <c r="J169" s="7">
        <v>0.05</v>
      </c>
      <c r="K169" s="7">
        <v>0.14000000000000001</v>
      </c>
      <c r="L169" s="7">
        <v>1.02</v>
      </c>
      <c r="M169" s="7" t="s">
        <v>371</v>
      </c>
    </row>
    <row r="170" spans="1:13" x14ac:dyDescent="0.3">
      <c r="A170" s="5" t="s">
        <v>259</v>
      </c>
      <c r="B170" s="5" t="s">
        <v>276</v>
      </c>
      <c r="C170" s="6">
        <v>944</v>
      </c>
      <c r="D170" s="6">
        <v>2643</v>
      </c>
      <c r="E170" s="6">
        <v>3587</v>
      </c>
      <c r="F170" s="6">
        <v>19521</v>
      </c>
      <c r="G170" s="7">
        <v>4.09</v>
      </c>
      <c r="H170" s="7">
        <v>11.44</v>
      </c>
      <c r="I170" s="7">
        <v>84.48</v>
      </c>
      <c r="J170" s="7">
        <v>0.05</v>
      </c>
      <c r="K170" s="7">
        <v>0.14000000000000001</v>
      </c>
      <c r="L170" s="7">
        <v>1.01</v>
      </c>
      <c r="M170" s="7" t="s">
        <v>34</v>
      </c>
    </row>
    <row r="171" spans="1:13" x14ac:dyDescent="0.3">
      <c r="A171" s="5" t="s">
        <v>259</v>
      </c>
      <c r="B171" s="5" t="s">
        <v>283</v>
      </c>
      <c r="C171" s="6">
        <v>854</v>
      </c>
      <c r="D171" s="6">
        <v>2725</v>
      </c>
      <c r="E171" s="6">
        <v>3580</v>
      </c>
      <c r="F171" s="6">
        <v>24070</v>
      </c>
      <c r="G171" s="7">
        <v>3.09</v>
      </c>
      <c r="H171" s="7">
        <v>9.86</v>
      </c>
      <c r="I171" s="7">
        <v>87.05</v>
      </c>
      <c r="J171" s="7">
        <v>0.04</v>
      </c>
      <c r="K171" s="7">
        <v>0.12</v>
      </c>
      <c r="L171" s="7">
        <v>1.1000000000000001</v>
      </c>
      <c r="M171" s="7" t="s">
        <v>34</v>
      </c>
    </row>
    <row r="172" spans="1:13" x14ac:dyDescent="0.3">
      <c r="A172" s="5" t="s">
        <v>259</v>
      </c>
      <c r="B172" s="5" t="s">
        <v>281</v>
      </c>
      <c r="C172" s="6">
        <v>749</v>
      </c>
      <c r="D172" s="6">
        <v>1832</v>
      </c>
      <c r="E172" s="6">
        <v>2581</v>
      </c>
      <c r="F172" s="6">
        <v>11054</v>
      </c>
      <c r="G172" s="7">
        <v>5.5</v>
      </c>
      <c r="H172" s="7">
        <v>13.43</v>
      </c>
      <c r="I172" s="7">
        <v>81.069999999999993</v>
      </c>
      <c r="J172" s="7">
        <v>0.06</v>
      </c>
      <c r="K172" s="7">
        <v>0.15</v>
      </c>
      <c r="L172" s="7">
        <v>0.91</v>
      </c>
      <c r="M172" s="7" t="s">
        <v>34</v>
      </c>
    </row>
    <row r="173" spans="1:13" x14ac:dyDescent="0.3">
      <c r="A173" s="5" t="s">
        <v>259</v>
      </c>
      <c r="B173" s="5" t="s">
        <v>279</v>
      </c>
      <c r="C173" s="6">
        <v>732</v>
      </c>
      <c r="D173" s="6">
        <v>2749</v>
      </c>
      <c r="E173" s="6">
        <v>3481</v>
      </c>
      <c r="F173" s="6">
        <v>23688</v>
      </c>
      <c r="G173" s="7">
        <v>2.7</v>
      </c>
      <c r="H173" s="7">
        <v>10.119999999999999</v>
      </c>
      <c r="I173" s="7">
        <v>87.19</v>
      </c>
      <c r="J173" s="7">
        <v>0.03</v>
      </c>
      <c r="K173" s="7">
        <v>0.12</v>
      </c>
      <c r="L173" s="7">
        <v>1.07</v>
      </c>
      <c r="M173" s="7" t="s">
        <v>372</v>
      </c>
    </row>
    <row r="174" spans="1:13" x14ac:dyDescent="0.3">
      <c r="A174" s="5" t="s">
        <v>259</v>
      </c>
      <c r="B174" s="5" t="s">
        <v>282</v>
      </c>
      <c r="C174" s="6">
        <v>682</v>
      </c>
      <c r="D174" s="6">
        <v>1959</v>
      </c>
      <c r="E174" s="6">
        <v>2642</v>
      </c>
      <c r="F174" s="6">
        <v>11837</v>
      </c>
      <c r="G174" s="7">
        <v>4.71</v>
      </c>
      <c r="H174" s="7">
        <v>13.53</v>
      </c>
      <c r="I174" s="7">
        <v>81.75</v>
      </c>
      <c r="J174" s="7">
        <v>0.05</v>
      </c>
      <c r="K174" s="7">
        <v>0.16</v>
      </c>
      <c r="L174" s="7">
        <v>0.95</v>
      </c>
      <c r="M174" s="7" t="s">
        <v>34</v>
      </c>
    </row>
    <row r="175" spans="1:13" x14ac:dyDescent="0.3">
      <c r="A175" s="5" t="s">
        <v>259</v>
      </c>
      <c r="B175" s="5" t="s">
        <v>285</v>
      </c>
      <c r="C175" s="6">
        <v>596</v>
      </c>
      <c r="D175" s="6">
        <v>2299</v>
      </c>
      <c r="E175" s="6">
        <v>2895</v>
      </c>
      <c r="F175" s="6">
        <v>19304</v>
      </c>
      <c r="G175" s="7">
        <v>2.68</v>
      </c>
      <c r="H175" s="7">
        <v>10.36</v>
      </c>
      <c r="I175" s="7">
        <v>86.96</v>
      </c>
      <c r="J175" s="7">
        <v>0.03</v>
      </c>
      <c r="K175" s="7">
        <v>0.12</v>
      </c>
      <c r="L175" s="7">
        <v>1.02</v>
      </c>
      <c r="M175" s="7" t="s">
        <v>34</v>
      </c>
    </row>
    <row r="176" spans="1:13" x14ac:dyDescent="0.3">
      <c r="A176" s="5" t="s">
        <v>259</v>
      </c>
      <c r="B176" s="5" t="s">
        <v>287</v>
      </c>
      <c r="C176" s="6">
        <v>547</v>
      </c>
      <c r="D176" s="6">
        <v>1697</v>
      </c>
      <c r="E176" s="6">
        <v>2244</v>
      </c>
      <c r="F176" s="6">
        <v>12037</v>
      </c>
      <c r="G176" s="7">
        <v>3.83</v>
      </c>
      <c r="H176" s="7">
        <v>11.88</v>
      </c>
      <c r="I176" s="7">
        <v>84.29</v>
      </c>
      <c r="J176" s="7">
        <v>0.05</v>
      </c>
      <c r="K176" s="7">
        <v>0.15</v>
      </c>
      <c r="L176" s="7">
        <v>1.06</v>
      </c>
      <c r="M176" s="7" t="s">
        <v>34</v>
      </c>
    </row>
    <row r="177" spans="1:13" x14ac:dyDescent="0.3">
      <c r="A177" s="5" t="s">
        <v>259</v>
      </c>
      <c r="B177" s="5" t="s">
        <v>288</v>
      </c>
      <c r="C177" s="6">
        <v>411</v>
      </c>
      <c r="D177" s="6">
        <v>1345</v>
      </c>
      <c r="E177" s="6">
        <v>1756</v>
      </c>
      <c r="F177" s="6">
        <v>11004</v>
      </c>
      <c r="G177" s="7">
        <v>3.22</v>
      </c>
      <c r="H177" s="7">
        <v>10.54</v>
      </c>
      <c r="I177" s="7">
        <v>86.24</v>
      </c>
      <c r="J177" s="7">
        <v>0.04</v>
      </c>
      <c r="K177" s="7">
        <v>0.11</v>
      </c>
      <c r="L177" s="7">
        <v>0.94</v>
      </c>
      <c r="M177" s="7" t="s">
        <v>34</v>
      </c>
    </row>
    <row r="178" spans="1:13" x14ac:dyDescent="0.3">
      <c r="A178" s="5" t="s">
        <v>259</v>
      </c>
      <c r="B178" s="5" t="s">
        <v>290</v>
      </c>
      <c r="C178" s="6">
        <v>371</v>
      </c>
      <c r="D178" s="6">
        <v>2053</v>
      </c>
      <c r="E178" s="6">
        <v>2424</v>
      </c>
      <c r="F178" s="6">
        <v>24464</v>
      </c>
      <c r="G178" s="7">
        <v>1.38</v>
      </c>
      <c r="H178" s="7">
        <v>7.64</v>
      </c>
      <c r="I178" s="7">
        <v>90.98</v>
      </c>
      <c r="J178" s="7">
        <v>0.02</v>
      </c>
      <c r="K178" s="7">
        <v>0.09</v>
      </c>
      <c r="L178" s="7">
        <v>1.1299999999999999</v>
      </c>
      <c r="M178" s="7" t="s">
        <v>34</v>
      </c>
    </row>
    <row r="179" spans="1:13" x14ac:dyDescent="0.3">
      <c r="A179" s="5" t="s">
        <v>259</v>
      </c>
      <c r="B179" s="5" t="s">
        <v>291</v>
      </c>
      <c r="C179" s="6">
        <v>236</v>
      </c>
      <c r="D179" s="6">
        <v>1178</v>
      </c>
      <c r="E179" s="6">
        <v>1414</v>
      </c>
      <c r="F179" s="6">
        <v>13914</v>
      </c>
      <c r="G179" s="7">
        <v>1.54</v>
      </c>
      <c r="H179" s="7">
        <v>7.69</v>
      </c>
      <c r="I179" s="7">
        <v>90.77</v>
      </c>
      <c r="J179" s="7">
        <v>0.02</v>
      </c>
      <c r="K179" s="7">
        <v>0.09</v>
      </c>
      <c r="L179" s="7">
        <v>1.0900000000000001</v>
      </c>
      <c r="M179" s="7" t="s">
        <v>34</v>
      </c>
    </row>
    <row r="180" spans="1:13" x14ac:dyDescent="0.3">
      <c r="A180" s="5" t="s">
        <v>259</v>
      </c>
      <c r="B180" s="5" t="s">
        <v>293</v>
      </c>
      <c r="C180" s="6">
        <v>140</v>
      </c>
      <c r="D180" s="6">
        <v>640</v>
      </c>
      <c r="E180" s="6">
        <v>780</v>
      </c>
      <c r="F180" s="6">
        <v>6651</v>
      </c>
      <c r="G180" s="7">
        <v>1.88</v>
      </c>
      <c r="H180" s="7">
        <v>8.61</v>
      </c>
      <c r="I180" s="7">
        <v>89.51</v>
      </c>
      <c r="J180" s="7">
        <v>0.03</v>
      </c>
      <c r="K180" s="7">
        <v>0.12</v>
      </c>
      <c r="L180" s="7">
        <v>1.22</v>
      </c>
      <c r="M180" s="7" t="s">
        <v>34</v>
      </c>
    </row>
    <row r="181" spans="1:13" x14ac:dyDescent="0.3">
      <c r="A181" s="5" t="s">
        <v>259</v>
      </c>
      <c r="B181" s="5" t="s">
        <v>295</v>
      </c>
      <c r="C181" s="6">
        <v>139</v>
      </c>
      <c r="D181" s="6">
        <v>360</v>
      </c>
      <c r="E181" s="6">
        <v>499</v>
      </c>
      <c r="F181" s="6">
        <v>4688</v>
      </c>
      <c r="G181" s="7">
        <v>2.67</v>
      </c>
      <c r="H181" s="7">
        <v>6.94</v>
      </c>
      <c r="I181" s="7">
        <v>90.39</v>
      </c>
      <c r="J181" s="7">
        <v>0.04</v>
      </c>
      <c r="K181" s="7">
        <v>0.09</v>
      </c>
      <c r="L181" s="7">
        <v>1.21</v>
      </c>
      <c r="M181" s="7" t="s">
        <v>34</v>
      </c>
    </row>
    <row r="182" spans="1:13" x14ac:dyDescent="0.3">
      <c r="A182" s="5" t="s">
        <v>259</v>
      </c>
      <c r="B182" s="5" t="s">
        <v>292</v>
      </c>
      <c r="C182" s="6">
        <v>132</v>
      </c>
      <c r="D182" s="6">
        <v>476</v>
      </c>
      <c r="E182" s="6">
        <v>608</v>
      </c>
      <c r="F182" s="6">
        <v>4654</v>
      </c>
      <c r="G182" s="7">
        <v>2.5099999999999998</v>
      </c>
      <c r="H182" s="7">
        <v>9.0399999999999991</v>
      </c>
      <c r="I182" s="7">
        <v>88.45</v>
      </c>
      <c r="J182" s="7">
        <v>0.03</v>
      </c>
      <c r="K182" s="7">
        <v>0.11</v>
      </c>
      <c r="L182" s="7">
        <v>1.1100000000000001</v>
      </c>
      <c r="M182" s="7" t="s">
        <v>34</v>
      </c>
    </row>
    <row r="183" spans="1:13" x14ac:dyDescent="0.3">
      <c r="A183" s="5" t="s">
        <v>259</v>
      </c>
      <c r="B183" s="5" t="s">
        <v>296</v>
      </c>
      <c r="C183" s="6">
        <v>95</v>
      </c>
      <c r="D183" s="6">
        <v>294</v>
      </c>
      <c r="E183" s="6">
        <v>389</v>
      </c>
      <c r="F183" s="6">
        <v>3170</v>
      </c>
      <c r="G183" s="7">
        <v>2.67</v>
      </c>
      <c r="H183" s="7">
        <v>8.25</v>
      </c>
      <c r="I183" s="7">
        <v>89.08</v>
      </c>
      <c r="J183" s="7">
        <v>0.03</v>
      </c>
      <c r="K183" s="7">
        <v>0.1</v>
      </c>
      <c r="L183" s="7">
        <v>1.1299999999999999</v>
      </c>
      <c r="M183" s="7" t="s">
        <v>34</v>
      </c>
    </row>
    <row r="184" spans="1:13" x14ac:dyDescent="0.3">
      <c r="A184" s="5" t="s">
        <v>259</v>
      </c>
      <c r="B184" s="5" t="s">
        <v>297</v>
      </c>
      <c r="C184" s="6">
        <v>56</v>
      </c>
      <c r="D184" s="6">
        <v>338</v>
      </c>
      <c r="E184" s="6">
        <v>394</v>
      </c>
      <c r="F184" s="6">
        <v>3021</v>
      </c>
      <c r="G184" s="7">
        <v>1.64</v>
      </c>
      <c r="H184" s="7">
        <v>9.9</v>
      </c>
      <c r="I184" s="7">
        <v>88.46</v>
      </c>
      <c r="J184" s="7">
        <v>0.02</v>
      </c>
      <c r="K184" s="7">
        <v>0.11</v>
      </c>
      <c r="L184" s="7">
        <v>1</v>
      </c>
      <c r="M184" s="7" t="s">
        <v>34</v>
      </c>
    </row>
    <row r="185" spans="1:13" x14ac:dyDescent="0.3">
      <c r="A185" s="5" t="s">
        <v>259</v>
      </c>
      <c r="B185" s="5" t="s">
        <v>298</v>
      </c>
      <c r="C185" s="6">
        <v>42</v>
      </c>
      <c r="D185" s="6">
        <v>165</v>
      </c>
      <c r="E185" s="6">
        <v>207</v>
      </c>
      <c r="F185" s="6">
        <v>1372</v>
      </c>
      <c r="G185" s="7">
        <v>2.67</v>
      </c>
      <c r="H185" s="7">
        <v>10.45</v>
      </c>
      <c r="I185" s="7">
        <v>86.88</v>
      </c>
      <c r="J185" s="7">
        <v>0.03</v>
      </c>
      <c r="K185" s="7">
        <v>0.11</v>
      </c>
      <c r="L185" s="7">
        <v>0.91</v>
      </c>
      <c r="M185" s="7" t="s">
        <v>34</v>
      </c>
    </row>
    <row r="186" spans="1:13" x14ac:dyDescent="0.3">
      <c r="A186" s="5" t="s">
        <v>259</v>
      </c>
      <c r="B186" s="5" t="s">
        <v>299</v>
      </c>
      <c r="C186" s="6">
        <v>41</v>
      </c>
      <c r="D186" s="6">
        <v>111</v>
      </c>
      <c r="E186" s="6">
        <v>152</v>
      </c>
      <c r="F186" s="6">
        <v>711</v>
      </c>
      <c r="G186" s="7">
        <v>4.75</v>
      </c>
      <c r="H186" s="7">
        <v>12.84</v>
      </c>
      <c r="I186" s="7">
        <v>82.41</v>
      </c>
      <c r="J186" s="7">
        <v>0.05</v>
      </c>
      <c r="K186" s="7">
        <v>0.14000000000000001</v>
      </c>
      <c r="L186" s="7">
        <v>0.91</v>
      </c>
      <c r="M186" s="7" t="s">
        <v>34</v>
      </c>
    </row>
    <row r="187" spans="1:13" x14ac:dyDescent="0.3">
      <c r="A187" s="5" t="s">
        <v>259</v>
      </c>
      <c r="B187" s="5" t="s">
        <v>300</v>
      </c>
      <c r="C187" s="6">
        <v>31</v>
      </c>
      <c r="D187" s="6">
        <v>119</v>
      </c>
      <c r="E187" s="6">
        <v>150</v>
      </c>
      <c r="F187" s="6">
        <v>986</v>
      </c>
      <c r="G187" s="7">
        <v>2.76</v>
      </c>
      <c r="H187" s="7">
        <v>10.47</v>
      </c>
      <c r="I187" s="7">
        <v>86.77</v>
      </c>
      <c r="J187" s="7">
        <v>0.03</v>
      </c>
      <c r="K187" s="7">
        <v>0.12</v>
      </c>
      <c r="L187" s="7">
        <v>1.02</v>
      </c>
      <c r="M187" s="7" t="s">
        <v>34</v>
      </c>
    </row>
  </sheetData>
  <mergeCells count="3">
    <mergeCell ref="C2:F2"/>
    <mergeCell ref="G2:I2"/>
    <mergeCell ref="J2:L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43780-1A97-4666-B28E-CF928E0E4A15}">
  <dimension ref="A1:T200"/>
  <sheetViews>
    <sheetView tabSelected="1" topLeftCell="R1" workbookViewId="0">
      <selection activeCell="F4" sqref="F4"/>
    </sheetView>
  </sheetViews>
  <sheetFormatPr defaultRowHeight="14.4" x14ac:dyDescent="0.3"/>
  <cols>
    <col min="16" max="16" width="12.109375" bestFit="1" customWidth="1"/>
    <col min="17" max="18" width="12.5546875" bestFit="1" customWidth="1"/>
    <col min="19" max="20" width="13.6640625" bestFit="1" customWidth="1"/>
  </cols>
  <sheetData>
    <row r="1" spans="1:20" ht="15.6" x14ac:dyDescent="0.3">
      <c r="A1" s="1" t="s">
        <v>373</v>
      </c>
    </row>
    <row r="2" spans="1:20" x14ac:dyDescent="0.3">
      <c r="A2" s="3"/>
      <c r="B2" s="3"/>
      <c r="C2" s="13" t="s">
        <v>302</v>
      </c>
      <c r="D2" s="13"/>
      <c r="E2" s="13"/>
      <c r="F2" s="13"/>
      <c r="G2" s="13" t="s">
        <v>303</v>
      </c>
      <c r="H2" s="13"/>
      <c r="I2" s="13"/>
      <c r="J2" s="13" t="s">
        <v>304</v>
      </c>
      <c r="K2" s="13"/>
      <c r="L2" s="13"/>
      <c r="M2" s="4" t="s">
        <v>4</v>
      </c>
    </row>
    <row r="3" spans="1:20" x14ac:dyDescent="0.3">
      <c r="A3" s="5" t="s">
        <v>12</v>
      </c>
      <c r="B3" s="3" t="s">
        <v>6</v>
      </c>
      <c r="C3" s="4" t="s">
        <v>7</v>
      </c>
      <c r="D3" s="4" t="s">
        <v>8</v>
      </c>
      <c r="E3" s="4" t="s">
        <v>9</v>
      </c>
      <c r="F3" s="4" t="s">
        <v>10</v>
      </c>
      <c r="G3" s="4" t="s">
        <v>7</v>
      </c>
      <c r="H3" s="4" t="s">
        <v>8</v>
      </c>
      <c r="I3" s="4" t="s">
        <v>10</v>
      </c>
      <c r="J3" s="4" t="s">
        <v>7</v>
      </c>
      <c r="K3" s="4" t="s">
        <v>8</v>
      </c>
      <c r="L3" s="4" t="s">
        <v>10</v>
      </c>
      <c r="M3" s="4" t="s">
        <v>11</v>
      </c>
      <c r="P3" s="4" t="s">
        <v>7</v>
      </c>
      <c r="Q3" s="4" t="s">
        <v>8</v>
      </c>
      <c r="R3" s="4" t="s">
        <v>9</v>
      </c>
      <c r="S3" s="4" t="s">
        <v>10</v>
      </c>
    </row>
    <row r="4" spans="1:20" x14ac:dyDescent="0.3">
      <c r="A4" s="5" t="s">
        <v>12</v>
      </c>
      <c r="B4" s="5" t="s">
        <v>13</v>
      </c>
      <c r="C4" s="6">
        <v>54796</v>
      </c>
      <c r="D4" s="6">
        <v>244330</v>
      </c>
      <c r="E4" s="6">
        <v>299126</v>
      </c>
      <c r="F4" s="6">
        <f ca="1">ROUNDUP(F4,-2)</f>
        <v>0</v>
      </c>
      <c r="G4" s="7">
        <v>2.14</v>
      </c>
      <c r="H4" s="7">
        <v>9.56</v>
      </c>
      <c r="I4" s="7">
        <v>88.3</v>
      </c>
      <c r="J4" s="7">
        <v>0.01</v>
      </c>
      <c r="K4" s="7">
        <v>7.0000000000000007E-2</v>
      </c>
      <c r="L4" s="7">
        <v>0.62</v>
      </c>
      <c r="M4" s="7" t="s">
        <v>34</v>
      </c>
      <c r="O4" t="s">
        <v>403</v>
      </c>
      <c r="P4">
        <f>SUM(C4:C29)</f>
        <v>101827</v>
      </c>
      <c r="Q4">
        <f t="shared" ref="Q4:S4" si="0">SUM(D4:D29)</f>
        <v>431022</v>
      </c>
      <c r="R4">
        <f>SUM(E4:E29)</f>
        <v>532848</v>
      </c>
      <c r="S4">
        <f t="shared" ca="1" si="0"/>
        <v>3637691</v>
      </c>
      <c r="T4">
        <f ca="1">S4+R4</f>
        <v>4170539</v>
      </c>
    </row>
    <row r="5" spans="1:20" x14ac:dyDescent="0.3">
      <c r="A5" s="5" t="s">
        <v>12</v>
      </c>
      <c r="B5" s="5" t="s">
        <v>15</v>
      </c>
      <c r="C5" s="6">
        <v>20819</v>
      </c>
      <c r="D5" s="6">
        <v>68856</v>
      </c>
      <c r="E5" s="6">
        <v>89675</v>
      </c>
      <c r="F5" s="6">
        <v>397549</v>
      </c>
      <c r="G5" s="7">
        <v>4.2699999999999996</v>
      </c>
      <c r="H5" s="7">
        <v>14.13</v>
      </c>
      <c r="I5" s="7">
        <v>81.59</v>
      </c>
      <c r="J5" s="7">
        <v>0.03</v>
      </c>
      <c r="K5" s="7">
        <v>0.09</v>
      </c>
      <c r="L5" s="7">
        <v>0.53</v>
      </c>
      <c r="M5" s="7" t="s">
        <v>374</v>
      </c>
      <c r="O5" t="s">
        <v>404</v>
      </c>
      <c r="P5">
        <f>SUM(C30:C50)</f>
        <v>8018</v>
      </c>
      <c r="Q5">
        <f t="shared" ref="Q5:S5" si="1">SUM(D30:D50)</f>
        <v>37888</v>
      </c>
      <c r="R5">
        <f>SUM(E30:E50)</f>
        <v>45904</v>
      </c>
      <c r="S5">
        <f t="shared" si="1"/>
        <v>366912</v>
      </c>
      <c r="T5">
        <f t="shared" ref="T5:T13" si="2">S5+R5</f>
        <v>412816</v>
      </c>
    </row>
    <row r="6" spans="1:20" x14ac:dyDescent="0.3">
      <c r="A6" s="5" t="s">
        <v>12</v>
      </c>
      <c r="B6" s="5" t="s">
        <v>17</v>
      </c>
      <c r="C6" s="6">
        <v>6552</v>
      </c>
      <c r="D6" s="6">
        <v>22575</v>
      </c>
      <c r="E6" s="6">
        <v>29126</v>
      </c>
      <c r="F6" s="6">
        <v>190603</v>
      </c>
      <c r="G6" s="7">
        <v>2.98</v>
      </c>
      <c r="H6" s="7">
        <v>10.27</v>
      </c>
      <c r="I6" s="7">
        <v>86.74</v>
      </c>
      <c r="J6" s="7">
        <v>0.03</v>
      </c>
      <c r="K6" s="7">
        <v>0.09</v>
      </c>
      <c r="L6" s="7">
        <v>0.75</v>
      </c>
      <c r="M6" s="7" t="s">
        <v>34</v>
      </c>
      <c r="O6" t="s">
        <v>405</v>
      </c>
      <c r="P6">
        <f>SUM(C51:C75)</f>
        <v>14844</v>
      </c>
      <c r="Q6">
        <f t="shared" ref="Q6:S6" si="3">SUM(D51:D75)</f>
        <v>30229</v>
      </c>
      <c r="R6">
        <f>SUM(E51:E75)</f>
        <v>45067</v>
      </c>
      <c r="S6">
        <f t="shared" si="3"/>
        <v>106697</v>
      </c>
      <c r="T6">
        <f t="shared" si="2"/>
        <v>151764</v>
      </c>
    </row>
    <row r="7" spans="1:20" x14ac:dyDescent="0.3">
      <c r="A7" s="5" t="s">
        <v>12</v>
      </c>
      <c r="B7" s="5" t="s">
        <v>19</v>
      </c>
      <c r="C7" s="6">
        <v>3904</v>
      </c>
      <c r="D7" s="6">
        <v>22586</v>
      </c>
      <c r="E7" s="6">
        <v>26490</v>
      </c>
      <c r="F7" s="6">
        <v>169257</v>
      </c>
      <c r="G7" s="7">
        <v>1.99</v>
      </c>
      <c r="H7" s="7">
        <v>11.54</v>
      </c>
      <c r="I7" s="7">
        <v>86.47</v>
      </c>
      <c r="J7" s="7">
        <v>0.01</v>
      </c>
      <c r="K7" s="7">
        <v>0.08</v>
      </c>
      <c r="L7" s="7">
        <v>0.56999999999999995</v>
      </c>
      <c r="M7" s="7" t="s">
        <v>375</v>
      </c>
      <c r="O7" t="s">
        <v>406</v>
      </c>
      <c r="P7">
        <f>SUM(C76:C106)</f>
        <v>29558</v>
      </c>
      <c r="Q7">
        <f t="shared" ref="Q7:S7" si="4">SUM(D76:D106)</f>
        <v>100639</v>
      </c>
      <c r="R7">
        <f>SUM(E76:E106)</f>
        <v>130190</v>
      </c>
      <c r="S7">
        <f t="shared" si="4"/>
        <v>590077</v>
      </c>
      <c r="T7">
        <f t="shared" si="2"/>
        <v>720267</v>
      </c>
    </row>
    <row r="8" spans="1:20" x14ac:dyDescent="0.3">
      <c r="A8" s="5" t="s">
        <v>12</v>
      </c>
      <c r="B8" s="5" t="s">
        <v>21</v>
      </c>
      <c r="C8" s="6">
        <v>3331</v>
      </c>
      <c r="D8" s="6">
        <v>14055</v>
      </c>
      <c r="E8" s="6">
        <v>17386</v>
      </c>
      <c r="F8" s="6">
        <v>101713</v>
      </c>
      <c r="G8" s="7">
        <v>2.8</v>
      </c>
      <c r="H8" s="7">
        <v>11.8</v>
      </c>
      <c r="I8" s="7">
        <v>85.4</v>
      </c>
      <c r="J8" s="7">
        <v>0.02</v>
      </c>
      <c r="K8" s="7">
        <v>0.08</v>
      </c>
      <c r="L8" s="7">
        <v>0.6</v>
      </c>
      <c r="M8" s="7" t="s">
        <v>376</v>
      </c>
      <c r="O8" t="s">
        <v>407</v>
      </c>
      <c r="P8">
        <f>SUM(C107:C125)</f>
        <v>10091</v>
      </c>
      <c r="Q8">
        <f t="shared" ref="Q8:S8" si="5">SUM(D107:D125)</f>
        <v>37874</v>
      </c>
      <c r="R8">
        <f>SUM(E107:E125)</f>
        <v>47964</v>
      </c>
      <c r="S8">
        <f t="shared" si="5"/>
        <v>294580</v>
      </c>
      <c r="T8">
        <f t="shared" si="2"/>
        <v>342544</v>
      </c>
    </row>
    <row r="9" spans="1:20" x14ac:dyDescent="0.3">
      <c r="A9" s="5" t="s">
        <v>12</v>
      </c>
      <c r="B9" s="5" t="s">
        <v>37</v>
      </c>
      <c r="C9" s="6">
        <v>2044</v>
      </c>
      <c r="D9" s="6">
        <v>5882</v>
      </c>
      <c r="E9" s="6">
        <v>7926</v>
      </c>
      <c r="F9" s="6">
        <v>39971</v>
      </c>
      <c r="G9" s="7">
        <v>4.2699999999999996</v>
      </c>
      <c r="H9" s="7">
        <v>12.28</v>
      </c>
      <c r="I9" s="7">
        <v>83.45</v>
      </c>
      <c r="J9" s="7">
        <v>0.03</v>
      </c>
      <c r="K9" s="7">
        <v>0.1</v>
      </c>
      <c r="L9" s="7">
        <v>0.67</v>
      </c>
      <c r="M9" s="7" t="s">
        <v>34</v>
      </c>
      <c r="O9" t="s">
        <v>408</v>
      </c>
      <c r="P9">
        <f>SUM(C126:C127)</f>
        <v>62639</v>
      </c>
      <c r="Q9">
        <f t="shared" ref="Q9:S9" si="6">SUM(D126:D127)</f>
        <v>165155</v>
      </c>
      <c r="R9">
        <f>SUM(E126:E127)</f>
        <v>227793</v>
      </c>
      <c r="S9">
        <f t="shared" si="6"/>
        <v>974738</v>
      </c>
      <c r="T9">
        <f t="shared" si="2"/>
        <v>1202531</v>
      </c>
    </row>
    <row r="10" spans="1:20" x14ac:dyDescent="0.3">
      <c r="A10" s="5" t="s">
        <v>12</v>
      </c>
      <c r="B10" s="5" t="s">
        <v>25</v>
      </c>
      <c r="C10" s="6">
        <v>2012</v>
      </c>
      <c r="D10" s="6">
        <v>7790</v>
      </c>
      <c r="E10" s="6">
        <v>9802</v>
      </c>
      <c r="F10" s="6">
        <v>48839</v>
      </c>
      <c r="G10" s="7">
        <v>3.43</v>
      </c>
      <c r="H10" s="7">
        <v>13.28</v>
      </c>
      <c r="I10" s="7">
        <v>83.28</v>
      </c>
      <c r="J10" s="7">
        <v>0.02</v>
      </c>
      <c r="K10" s="7">
        <v>0.08</v>
      </c>
      <c r="L10" s="7">
        <v>0.52</v>
      </c>
      <c r="M10" s="7" t="s">
        <v>377</v>
      </c>
      <c r="O10" t="s">
        <v>409</v>
      </c>
      <c r="P10">
        <f>SUM(C128:C135)</f>
        <v>166309</v>
      </c>
      <c r="Q10">
        <f t="shared" ref="Q10:S10" si="7">SUM(D128:D135)</f>
        <v>503830</v>
      </c>
      <c r="R10">
        <f>SUM(E128:E135)</f>
        <v>670138</v>
      </c>
      <c r="S10">
        <f t="shared" si="7"/>
        <v>2632031</v>
      </c>
      <c r="T10">
        <f t="shared" si="2"/>
        <v>3302169</v>
      </c>
    </row>
    <row r="11" spans="1:20" x14ac:dyDescent="0.3">
      <c r="A11" s="5" t="s">
        <v>12</v>
      </c>
      <c r="B11" s="5" t="s">
        <v>23</v>
      </c>
      <c r="C11" s="6">
        <v>1644</v>
      </c>
      <c r="D11" s="6">
        <v>8852</v>
      </c>
      <c r="E11" s="6">
        <v>10495</v>
      </c>
      <c r="F11" s="6">
        <v>79421</v>
      </c>
      <c r="G11" s="7">
        <v>1.83</v>
      </c>
      <c r="H11" s="7">
        <v>9.84</v>
      </c>
      <c r="I11" s="7">
        <v>88.33</v>
      </c>
      <c r="J11" s="7">
        <v>0.01</v>
      </c>
      <c r="K11" s="7">
        <v>7.0000000000000007E-2</v>
      </c>
      <c r="L11" s="7">
        <v>0.63</v>
      </c>
      <c r="M11" s="7" t="s">
        <v>34</v>
      </c>
      <c r="O11" t="s">
        <v>410</v>
      </c>
      <c r="P11">
        <f>SUM(C136:C159)</f>
        <v>235598</v>
      </c>
      <c r="Q11">
        <f t="shared" ref="Q11:S11" si="8">SUM(D136:D159)</f>
        <v>422080</v>
      </c>
      <c r="R11">
        <f>SUM(E136:E159)</f>
        <v>657682</v>
      </c>
      <c r="S11">
        <f t="shared" si="8"/>
        <v>1440950</v>
      </c>
      <c r="T11">
        <f t="shared" si="2"/>
        <v>2098632</v>
      </c>
    </row>
    <row r="12" spans="1:20" x14ac:dyDescent="0.3">
      <c r="A12" s="5" t="s">
        <v>12</v>
      </c>
      <c r="B12" s="5" t="s">
        <v>27</v>
      </c>
      <c r="C12" s="6">
        <v>1525</v>
      </c>
      <c r="D12" s="6">
        <v>10991</v>
      </c>
      <c r="E12" s="6">
        <v>12516</v>
      </c>
      <c r="F12" s="6">
        <v>157147</v>
      </c>
      <c r="G12" s="7">
        <v>0.9</v>
      </c>
      <c r="H12" s="7">
        <v>6.48</v>
      </c>
      <c r="I12" s="7">
        <v>92.62</v>
      </c>
      <c r="J12" s="7">
        <v>0.01</v>
      </c>
      <c r="K12" s="7">
        <v>0.04</v>
      </c>
      <c r="L12" s="7">
        <v>0.6</v>
      </c>
      <c r="M12" s="7" t="s">
        <v>34</v>
      </c>
      <c r="O12" t="s">
        <v>411</v>
      </c>
      <c r="P12">
        <f>SUM(C160:C187)</f>
        <v>44610</v>
      </c>
      <c r="Q12">
        <f t="shared" ref="Q12:S12" si="9">SUM(D160:D187)</f>
        <v>137194</v>
      </c>
      <c r="R12">
        <f>SUM(E160:E187)</f>
        <v>181804</v>
      </c>
      <c r="S12">
        <f t="shared" si="9"/>
        <v>1055144</v>
      </c>
      <c r="T12">
        <f t="shared" si="2"/>
        <v>1236948</v>
      </c>
    </row>
    <row r="13" spans="1:20" x14ac:dyDescent="0.3">
      <c r="A13" s="5" t="s">
        <v>12</v>
      </c>
      <c r="B13" s="5" t="s">
        <v>29</v>
      </c>
      <c r="C13" s="6">
        <v>1217</v>
      </c>
      <c r="D13" s="6">
        <v>8043</v>
      </c>
      <c r="E13" s="6">
        <v>9260</v>
      </c>
      <c r="F13" s="6">
        <v>82329</v>
      </c>
      <c r="G13" s="7">
        <v>1.33</v>
      </c>
      <c r="H13" s="7">
        <v>8.7799999999999994</v>
      </c>
      <c r="I13" s="7">
        <v>89.89</v>
      </c>
      <c r="J13" s="7">
        <v>0.01</v>
      </c>
      <c r="K13" s="7">
        <v>0.05</v>
      </c>
      <c r="L13" s="7">
        <v>0.56000000000000005</v>
      </c>
      <c r="M13" s="7" t="s">
        <v>34</v>
      </c>
      <c r="O13" t="s">
        <v>402</v>
      </c>
      <c r="P13">
        <f>SUM(P4:P12)</f>
        <v>673494</v>
      </c>
      <c r="Q13">
        <f t="shared" ref="Q13:S13" si="10">SUM(Q4:Q12)</f>
        <v>1865911</v>
      </c>
      <c r="R13">
        <f>SUM(R4:R12)</f>
        <v>2539390</v>
      </c>
      <c r="S13">
        <f t="shared" ca="1" si="10"/>
        <v>11098820</v>
      </c>
      <c r="T13">
        <f t="shared" ca="1" si="2"/>
        <v>13638210</v>
      </c>
    </row>
    <row r="14" spans="1:20" x14ac:dyDescent="0.3">
      <c r="A14" s="5" t="s">
        <v>12</v>
      </c>
      <c r="B14" s="5" t="s">
        <v>35</v>
      </c>
      <c r="C14" s="6">
        <v>1215</v>
      </c>
      <c r="D14" s="6">
        <v>5247</v>
      </c>
      <c r="E14" s="6">
        <v>6463</v>
      </c>
      <c r="F14" s="6">
        <v>37555</v>
      </c>
      <c r="G14" s="7">
        <v>2.76</v>
      </c>
      <c r="H14" s="7">
        <v>11.92</v>
      </c>
      <c r="I14" s="7">
        <v>85.32</v>
      </c>
      <c r="J14" s="7">
        <v>0.02</v>
      </c>
      <c r="K14" s="7">
        <v>0.08</v>
      </c>
      <c r="L14" s="7">
        <v>0.56999999999999995</v>
      </c>
      <c r="M14" s="7" t="s">
        <v>34</v>
      </c>
      <c r="P14">
        <f>SUM(P4:P13)</f>
        <v>1346988</v>
      </c>
      <c r="Q14">
        <f>SUM(Q4:Q13)</f>
        <v>3731822</v>
      </c>
    </row>
    <row r="15" spans="1:20" x14ac:dyDescent="0.3">
      <c r="A15" s="5" t="s">
        <v>12</v>
      </c>
      <c r="B15" s="5" t="s">
        <v>314</v>
      </c>
      <c r="C15" s="6">
        <v>810</v>
      </c>
      <c r="D15" s="6">
        <v>2660</v>
      </c>
      <c r="E15" s="6">
        <v>3470</v>
      </c>
      <c r="F15" s="6">
        <v>12549</v>
      </c>
      <c r="G15" s="7">
        <v>5.05</v>
      </c>
      <c r="H15" s="7">
        <v>16.61</v>
      </c>
      <c r="I15" s="7">
        <v>78.34</v>
      </c>
      <c r="J15" s="7">
        <v>0.03</v>
      </c>
      <c r="K15" s="7">
        <v>0.11</v>
      </c>
      <c r="L15" s="7">
        <v>0.52</v>
      </c>
      <c r="M15" s="7" t="s">
        <v>34</v>
      </c>
    </row>
    <row r="16" spans="1:20" x14ac:dyDescent="0.3">
      <c r="A16" s="5" t="s">
        <v>12</v>
      </c>
      <c r="B16" s="5" t="s">
        <v>33</v>
      </c>
      <c r="C16" s="6">
        <v>724</v>
      </c>
      <c r="D16" s="6">
        <v>3714</v>
      </c>
      <c r="E16" s="6">
        <v>4438</v>
      </c>
      <c r="F16" s="6">
        <v>24142</v>
      </c>
      <c r="G16" s="7">
        <v>2.5299999999999998</v>
      </c>
      <c r="H16" s="7">
        <v>13</v>
      </c>
      <c r="I16" s="7">
        <v>84.47</v>
      </c>
      <c r="J16" s="7">
        <v>0.02</v>
      </c>
      <c r="K16" s="7">
        <v>0.08</v>
      </c>
      <c r="L16" s="7">
        <v>0.54</v>
      </c>
      <c r="M16" s="7" t="s">
        <v>34</v>
      </c>
      <c r="O16" t="s">
        <v>403</v>
      </c>
      <c r="P16" s="10">
        <f ca="1">P4/T4</f>
        <v>2.4415788942388501E-2</v>
      </c>
      <c r="Q16" s="10">
        <f ca="1">Q4/T4</f>
        <v>0.10334923135834481</v>
      </c>
      <c r="R16" s="10">
        <f ca="1">R4/T4</f>
        <v>0.12776478052357262</v>
      </c>
      <c r="S16" s="10">
        <f ca="1">S4/T4</f>
        <v>0.87223521947642735</v>
      </c>
    </row>
    <row r="17" spans="1:20" x14ac:dyDescent="0.3">
      <c r="A17" s="5" t="s">
        <v>12</v>
      </c>
      <c r="B17" s="5" t="s">
        <v>38</v>
      </c>
      <c r="C17" s="6">
        <v>424</v>
      </c>
      <c r="D17" s="6">
        <v>1260</v>
      </c>
      <c r="E17" s="6">
        <v>1684</v>
      </c>
      <c r="F17" s="6">
        <v>7256</v>
      </c>
      <c r="G17" s="7">
        <v>4.74</v>
      </c>
      <c r="H17" s="7">
        <v>14.1</v>
      </c>
      <c r="I17" s="7">
        <v>81.16</v>
      </c>
      <c r="J17" s="7">
        <v>0.04</v>
      </c>
      <c r="K17" s="7">
        <v>0.12</v>
      </c>
      <c r="L17" s="7">
        <v>0.67</v>
      </c>
      <c r="M17" s="7" t="s">
        <v>34</v>
      </c>
      <c r="O17" t="s">
        <v>404</v>
      </c>
      <c r="P17" s="10">
        <f t="shared" ref="P17:P25" si="11">P5/T5</f>
        <v>1.942269679469788E-2</v>
      </c>
      <c r="Q17" s="10">
        <f t="shared" ref="Q17:Q25" si="12">Q5/T5</f>
        <v>9.1779388395798606E-2</v>
      </c>
      <c r="R17" s="10">
        <f t="shared" ref="R17:R25" si="13">R5/T5</f>
        <v>0.1111972404170381</v>
      </c>
      <c r="S17" s="10">
        <f t="shared" ref="S17:S25" si="14">S5/T5</f>
        <v>0.88880275958296195</v>
      </c>
    </row>
    <row r="18" spans="1:20" x14ac:dyDescent="0.3">
      <c r="A18" s="5" t="s">
        <v>12</v>
      </c>
      <c r="B18" s="5" t="s">
        <v>39</v>
      </c>
      <c r="C18" s="6">
        <v>264</v>
      </c>
      <c r="D18" s="6">
        <v>1499</v>
      </c>
      <c r="E18" s="6">
        <v>1763</v>
      </c>
      <c r="F18" s="6">
        <v>10996</v>
      </c>
      <c r="G18" s="7">
        <v>2.0699999999999998</v>
      </c>
      <c r="H18" s="7">
        <v>11.75</v>
      </c>
      <c r="I18" s="7">
        <v>86.18</v>
      </c>
      <c r="J18" s="7">
        <v>0.01</v>
      </c>
      <c r="K18" s="7">
        <v>7.0000000000000007E-2</v>
      </c>
      <c r="L18" s="7">
        <v>0.54</v>
      </c>
      <c r="M18" s="7" t="s">
        <v>34</v>
      </c>
      <c r="O18" t="s">
        <v>405</v>
      </c>
      <c r="P18" s="10">
        <f t="shared" si="11"/>
        <v>9.7809757254684909E-2</v>
      </c>
      <c r="Q18" s="10">
        <f t="shared" si="12"/>
        <v>0.19918425977175089</v>
      </c>
      <c r="R18" s="10">
        <f t="shared" si="13"/>
        <v>0.29695448195883084</v>
      </c>
      <c r="S18" s="10">
        <f t="shared" si="14"/>
        <v>0.70304551804116922</v>
      </c>
    </row>
    <row r="19" spans="1:20" x14ac:dyDescent="0.3">
      <c r="A19" s="5" t="s">
        <v>12</v>
      </c>
      <c r="B19" s="5" t="s">
        <v>41</v>
      </c>
      <c r="C19" s="6">
        <v>135</v>
      </c>
      <c r="D19" s="6">
        <v>581</v>
      </c>
      <c r="E19" s="6">
        <v>716</v>
      </c>
      <c r="F19" s="6">
        <v>4914</v>
      </c>
      <c r="G19" s="7">
        <v>2.4</v>
      </c>
      <c r="H19" s="7">
        <v>10.32</v>
      </c>
      <c r="I19" s="7">
        <v>87.28</v>
      </c>
      <c r="J19" s="7">
        <v>0.02</v>
      </c>
      <c r="K19" s="7">
        <v>7.0000000000000007E-2</v>
      </c>
      <c r="L19" s="7">
        <v>0.56999999999999995</v>
      </c>
      <c r="M19" s="7" t="s">
        <v>34</v>
      </c>
      <c r="O19" t="s">
        <v>406</v>
      </c>
      <c r="P19" s="10">
        <f t="shared" si="11"/>
        <v>4.1037559682728764E-2</v>
      </c>
      <c r="Q19" s="10">
        <f t="shared" si="12"/>
        <v>0.13972457435923066</v>
      </c>
      <c r="R19" s="10">
        <f t="shared" si="13"/>
        <v>0.1807524154237248</v>
      </c>
      <c r="S19" s="10">
        <f t="shared" si="14"/>
        <v>0.81924758457627522</v>
      </c>
    </row>
    <row r="20" spans="1:20" x14ac:dyDescent="0.3">
      <c r="A20" s="5" t="s">
        <v>12</v>
      </c>
      <c r="B20" s="5" t="s">
        <v>43</v>
      </c>
      <c r="C20" s="6">
        <v>117</v>
      </c>
      <c r="D20" s="6">
        <v>970</v>
      </c>
      <c r="E20" s="6">
        <v>1087</v>
      </c>
      <c r="F20" s="6">
        <v>9806</v>
      </c>
      <c r="G20" s="7">
        <v>1.08</v>
      </c>
      <c r="H20" s="7">
        <v>8.9</v>
      </c>
      <c r="I20" s="7">
        <v>90.02</v>
      </c>
      <c r="J20" s="7">
        <v>0.01</v>
      </c>
      <c r="K20" s="7">
        <v>0.06</v>
      </c>
      <c r="L20" s="7">
        <v>0.64</v>
      </c>
      <c r="M20" s="7" t="s">
        <v>34</v>
      </c>
      <c r="O20" t="s">
        <v>407</v>
      </c>
      <c r="P20" s="10">
        <f t="shared" si="11"/>
        <v>2.9458989210145267E-2</v>
      </c>
      <c r="Q20" s="10">
        <f t="shared" si="12"/>
        <v>0.11056681769349339</v>
      </c>
      <c r="R20" s="10">
        <f t="shared" si="13"/>
        <v>0.14002288757064785</v>
      </c>
      <c r="S20" s="10">
        <f t="shared" si="14"/>
        <v>0.85997711242935215</v>
      </c>
    </row>
    <row r="21" spans="1:20" x14ac:dyDescent="0.3">
      <c r="A21" s="5" t="s">
        <v>12</v>
      </c>
      <c r="B21" s="5" t="s">
        <v>44</v>
      </c>
      <c r="C21" s="6">
        <v>80</v>
      </c>
      <c r="D21" s="6">
        <v>364</v>
      </c>
      <c r="E21" s="6">
        <v>444</v>
      </c>
      <c r="F21" s="6">
        <v>1913</v>
      </c>
      <c r="G21" s="7">
        <v>3.39</v>
      </c>
      <c r="H21" s="7">
        <v>15.46</v>
      </c>
      <c r="I21" s="7">
        <v>81.150000000000006</v>
      </c>
      <c r="J21" s="7">
        <v>0.02</v>
      </c>
      <c r="K21" s="7">
        <v>0.11</v>
      </c>
      <c r="L21" s="7">
        <v>0.56000000000000005</v>
      </c>
      <c r="M21" s="7" t="s">
        <v>34</v>
      </c>
      <c r="O21" t="s">
        <v>408</v>
      </c>
      <c r="P21" s="10">
        <f t="shared" si="11"/>
        <v>5.2089301647940886E-2</v>
      </c>
      <c r="Q21" s="10">
        <f t="shared" si="12"/>
        <v>0.1373394947822551</v>
      </c>
      <c r="R21" s="10">
        <f t="shared" si="13"/>
        <v>0.18942796485080218</v>
      </c>
      <c r="S21" s="10">
        <f t="shared" si="14"/>
        <v>0.81057203514919784</v>
      </c>
    </row>
    <row r="22" spans="1:20" x14ac:dyDescent="0.3">
      <c r="A22" s="5" t="s">
        <v>12</v>
      </c>
      <c r="B22" s="5" t="s">
        <v>45</v>
      </c>
      <c r="C22" s="6">
        <v>57</v>
      </c>
      <c r="D22" s="6">
        <v>207</v>
      </c>
      <c r="E22" s="6">
        <v>264</v>
      </c>
      <c r="F22" s="6">
        <v>969</v>
      </c>
      <c r="G22" s="7">
        <v>4.6100000000000003</v>
      </c>
      <c r="H22" s="7">
        <v>16.78</v>
      </c>
      <c r="I22" s="7">
        <v>78.61</v>
      </c>
      <c r="J22" s="7">
        <v>0.03</v>
      </c>
      <c r="K22" s="7">
        <v>0.12</v>
      </c>
      <c r="L22" s="7">
        <v>0.56000000000000005</v>
      </c>
      <c r="M22" s="7" t="s">
        <v>34</v>
      </c>
      <c r="O22" t="s">
        <v>409</v>
      </c>
      <c r="P22" s="10">
        <f t="shared" si="11"/>
        <v>5.0363564069555493E-2</v>
      </c>
      <c r="Q22" s="10">
        <f t="shared" si="12"/>
        <v>0.15257547387792691</v>
      </c>
      <c r="R22" s="10">
        <f t="shared" si="13"/>
        <v>0.2029387351162221</v>
      </c>
      <c r="S22" s="10">
        <f t="shared" si="14"/>
        <v>0.79706126488377793</v>
      </c>
    </row>
    <row r="23" spans="1:20" x14ac:dyDescent="0.3">
      <c r="A23" s="5" t="s">
        <v>12</v>
      </c>
      <c r="B23" s="5" t="s">
        <v>46</v>
      </c>
      <c r="C23" s="6">
        <v>53</v>
      </c>
      <c r="D23" s="6">
        <v>207</v>
      </c>
      <c r="E23" s="6">
        <v>260</v>
      </c>
      <c r="F23" s="6">
        <v>1342</v>
      </c>
      <c r="G23" s="7">
        <v>3.32</v>
      </c>
      <c r="H23" s="7">
        <v>12.89</v>
      </c>
      <c r="I23" s="7">
        <v>83.78</v>
      </c>
      <c r="J23" s="7">
        <v>0.02</v>
      </c>
      <c r="K23" s="7">
        <v>0.09</v>
      </c>
      <c r="L23" s="7">
        <v>0.56000000000000005</v>
      </c>
      <c r="M23" s="7" t="s">
        <v>34</v>
      </c>
      <c r="O23" t="s">
        <v>410</v>
      </c>
      <c r="P23" s="10">
        <f t="shared" si="11"/>
        <v>0.1122626549104369</v>
      </c>
      <c r="Q23" s="10">
        <f t="shared" si="12"/>
        <v>0.20112149247700406</v>
      </c>
      <c r="R23" s="10">
        <f t="shared" si="13"/>
        <v>0.31338605339097086</v>
      </c>
      <c r="S23" s="10">
        <f t="shared" si="14"/>
        <v>0.68661394660902908</v>
      </c>
    </row>
    <row r="24" spans="1:20" x14ac:dyDescent="0.3">
      <c r="A24" s="5" t="s">
        <v>12</v>
      </c>
      <c r="B24" s="5" t="s">
        <v>47</v>
      </c>
      <c r="C24" s="6">
        <v>25</v>
      </c>
      <c r="D24" s="6">
        <v>96</v>
      </c>
      <c r="E24" s="6">
        <v>120</v>
      </c>
      <c r="F24" s="6">
        <v>681</v>
      </c>
      <c r="G24" s="7">
        <v>3.07</v>
      </c>
      <c r="H24" s="7">
        <v>11.93</v>
      </c>
      <c r="I24" s="7">
        <v>85</v>
      </c>
      <c r="J24" s="7">
        <v>0.02</v>
      </c>
      <c r="K24" s="7">
        <v>7.0000000000000007E-2</v>
      </c>
      <c r="L24" s="7">
        <v>0.52</v>
      </c>
      <c r="M24" s="7" t="s">
        <v>34</v>
      </c>
      <c r="O24" t="s">
        <v>411</v>
      </c>
      <c r="P24" s="10">
        <f t="shared" si="11"/>
        <v>3.6064571833254108E-2</v>
      </c>
      <c r="Q24" s="10">
        <f t="shared" si="12"/>
        <v>0.11091331244320699</v>
      </c>
      <c r="R24" s="10">
        <f t="shared" si="13"/>
        <v>0.14697788427646111</v>
      </c>
      <c r="S24" s="10">
        <f t="shared" si="14"/>
        <v>0.85302211572353892</v>
      </c>
    </row>
    <row r="25" spans="1:20" x14ac:dyDescent="0.3">
      <c r="A25" s="5" t="s">
        <v>12</v>
      </c>
      <c r="B25" s="5" t="s">
        <v>48</v>
      </c>
      <c r="C25" s="6">
        <v>24</v>
      </c>
      <c r="D25" s="6">
        <v>85</v>
      </c>
      <c r="E25" s="6">
        <v>109</v>
      </c>
      <c r="F25" s="6">
        <v>441</v>
      </c>
      <c r="G25" s="7">
        <v>4.37</v>
      </c>
      <c r="H25" s="7">
        <v>15.4</v>
      </c>
      <c r="I25" s="7">
        <v>80.22</v>
      </c>
      <c r="J25" s="7">
        <v>0.03</v>
      </c>
      <c r="K25" s="7">
        <v>0.11</v>
      </c>
      <c r="L25" s="7">
        <v>0.56999999999999995</v>
      </c>
      <c r="M25" s="7" t="s">
        <v>34</v>
      </c>
      <c r="O25" t="s">
        <v>402</v>
      </c>
      <c r="P25" s="10">
        <f t="shared" ca="1" si="11"/>
        <v>4.9382873558920119E-2</v>
      </c>
      <c r="Q25" s="10">
        <f t="shared" ca="1" si="12"/>
        <v>0.13681494858929436</v>
      </c>
      <c r="R25" s="10">
        <f t="shared" ca="1" si="13"/>
        <v>0.1861967222971343</v>
      </c>
      <c r="S25" s="10">
        <f t="shared" ca="1" si="14"/>
        <v>0.81380327770286565</v>
      </c>
    </row>
    <row r="26" spans="1:20" x14ac:dyDescent="0.3">
      <c r="A26" s="5" t="s">
        <v>12</v>
      </c>
      <c r="B26" s="5" t="s">
        <v>49</v>
      </c>
      <c r="C26" s="6">
        <v>21</v>
      </c>
      <c r="D26" s="6">
        <v>62</v>
      </c>
      <c r="E26" s="6">
        <v>84</v>
      </c>
      <c r="F26" s="6">
        <v>278</v>
      </c>
      <c r="G26" s="7">
        <v>5.9</v>
      </c>
      <c r="H26" s="7">
        <v>17.239999999999998</v>
      </c>
      <c r="I26" s="7">
        <v>76.86</v>
      </c>
      <c r="J26" s="7">
        <v>0.04</v>
      </c>
      <c r="K26" s="7">
        <v>0.13</v>
      </c>
      <c r="L26" s="7">
        <v>0.56000000000000005</v>
      </c>
      <c r="M26" s="7" t="s">
        <v>50</v>
      </c>
    </row>
    <row r="27" spans="1:20" x14ac:dyDescent="0.3">
      <c r="A27" s="5" t="s">
        <v>12</v>
      </c>
      <c r="B27" s="5" t="s">
        <v>51</v>
      </c>
      <c r="C27" s="6">
        <v>13</v>
      </c>
      <c r="D27" s="6">
        <v>37</v>
      </c>
      <c r="E27" s="6">
        <v>50</v>
      </c>
      <c r="F27" s="6">
        <v>137</v>
      </c>
      <c r="G27" s="7">
        <v>6.88</v>
      </c>
      <c r="H27" s="7">
        <v>19.88</v>
      </c>
      <c r="I27" s="7">
        <v>73.23</v>
      </c>
      <c r="J27" s="7">
        <v>0.05</v>
      </c>
      <c r="K27" s="7">
        <v>0.14000000000000001</v>
      </c>
      <c r="L27" s="7">
        <v>0.53</v>
      </c>
      <c r="M27" s="7" t="s">
        <v>34</v>
      </c>
    </row>
    <row r="28" spans="1:20" x14ac:dyDescent="0.3">
      <c r="A28" s="5" t="s">
        <v>12</v>
      </c>
      <c r="B28" s="5" t="s">
        <v>52</v>
      </c>
      <c r="C28" s="6">
        <v>11</v>
      </c>
      <c r="D28" s="6">
        <v>37</v>
      </c>
      <c r="E28" s="6">
        <v>48</v>
      </c>
      <c r="F28" s="6">
        <v>159</v>
      </c>
      <c r="G28" s="7">
        <v>5.31</v>
      </c>
      <c r="H28" s="7">
        <v>17.8</v>
      </c>
      <c r="I28" s="7">
        <v>76.89</v>
      </c>
      <c r="J28" s="7">
        <v>0.03</v>
      </c>
      <c r="K28" s="7">
        <v>0.12</v>
      </c>
      <c r="L28" s="7">
        <v>0.5</v>
      </c>
      <c r="M28" s="7" t="s">
        <v>34</v>
      </c>
    </row>
    <row r="29" spans="1:20" x14ac:dyDescent="0.3">
      <c r="A29" s="5" t="s">
        <v>12</v>
      </c>
      <c r="B29" s="5" t="s">
        <v>53</v>
      </c>
      <c r="C29" s="6">
        <v>10</v>
      </c>
      <c r="D29" s="6">
        <v>36</v>
      </c>
      <c r="E29" s="6">
        <v>46</v>
      </c>
      <c r="F29" s="6">
        <v>161</v>
      </c>
      <c r="G29" s="7">
        <v>4.95</v>
      </c>
      <c r="H29" s="7">
        <v>17.29</v>
      </c>
      <c r="I29" s="7">
        <v>77.760000000000005</v>
      </c>
      <c r="J29" s="7">
        <v>0.03</v>
      </c>
      <c r="K29" s="7">
        <v>0.12</v>
      </c>
      <c r="L29" s="7">
        <v>0.55000000000000004</v>
      </c>
      <c r="M29" s="7" t="s">
        <v>34</v>
      </c>
      <c r="O29" t="s">
        <v>403</v>
      </c>
      <c r="P29" s="11">
        <v>102000</v>
      </c>
      <c r="Q29" s="11">
        <v>431000</v>
      </c>
      <c r="R29" s="11">
        <v>533000</v>
      </c>
      <c r="S29" s="11">
        <v>3638000</v>
      </c>
      <c r="T29" s="11">
        <v>4171000</v>
      </c>
    </row>
    <row r="30" spans="1:20" x14ac:dyDescent="0.3">
      <c r="A30" s="5" t="s">
        <v>54</v>
      </c>
      <c r="B30" s="5" t="s">
        <v>55</v>
      </c>
      <c r="C30" s="6">
        <v>2782</v>
      </c>
      <c r="D30" s="6">
        <v>17013</v>
      </c>
      <c r="E30" s="6">
        <v>19795</v>
      </c>
      <c r="F30" s="6">
        <v>160041</v>
      </c>
      <c r="G30" s="7">
        <v>1.55</v>
      </c>
      <c r="H30" s="7">
        <v>9.4600000000000009</v>
      </c>
      <c r="I30" s="7">
        <v>88.99</v>
      </c>
      <c r="J30" s="7">
        <v>0.01</v>
      </c>
      <c r="K30" s="7">
        <v>0.08</v>
      </c>
      <c r="L30" s="7">
        <v>0.71</v>
      </c>
      <c r="M30" s="7" t="s">
        <v>34</v>
      </c>
      <c r="O30" t="s">
        <v>404</v>
      </c>
      <c r="P30" s="11">
        <v>8000</v>
      </c>
      <c r="Q30" s="11">
        <v>38000</v>
      </c>
      <c r="R30" s="11">
        <v>46000</v>
      </c>
      <c r="S30" s="11">
        <v>367000</v>
      </c>
      <c r="T30" s="11">
        <v>413000</v>
      </c>
    </row>
    <row r="31" spans="1:20" x14ac:dyDescent="0.3">
      <c r="A31" s="5" t="s">
        <v>54</v>
      </c>
      <c r="B31" s="5" t="s">
        <v>56</v>
      </c>
      <c r="C31" s="6">
        <v>1704</v>
      </c>
      <c r="D31" s="6">
        <v>5494</v>
      </c>
      <c r="E31" s="6">
        <v>7198</v>
      </c>
      <c r="F31" s="6">
        <v>60055</v>
      </c>
      <c r="G31" s="7">
        <v>2.5299999999999998</v>
      </c>
      <c r="H31" s="7">
        <v>8.17</v>
      </c>
      <c r="I31" s="7">
        <v>89.3</v>
      </c>
      <c r="J31" s="7">
        <v>0.01</v>
      </c>
      <c r="K31" s="7">
        <v>0.02</v>
      </c>
      <c r="L31" s="7">
        <v>0.18</v>
      </c>
      <c r="M31" s="7" t="s">
        <v>34</v>
      </c>
      <c r="O31" t="s">
        <v>405</v>
      </c>
      <c r="P31" s="11">
        <v>15000</v>
      </c>
      <c r="Q31" s="11">
        <v>30000</v>
      </c>
      <c r="R31" s="11">
        <v>45000</v>
      </c>
      <c r="S31" s="11">
        <v>107000</v>
      </c>
      <c r="T31" s="11">
        <v>152000</v>
      </c>
    </row>
    <row r="32" spans="1:20" x14ac:dyDescent="0.3">
      <c r="A32" s="5" t="s">
        <v>54</v>
      </c>
      <c r="B32" s="5" t="s">
        <v>57</v>
      </c>
      <c r="C32" s="6">
        <v>1066</v>
      </c>
      <c r="D32" s="6">
        <v>4163</v>
      </c>
      <c r="E32" s="6">
        <v>5229</v>
      </c>
      <c r="F32" s="6">
        <v>38859</v>
      </c>
      <c r="G32" s="7">
        <v>2.42</v>
      </c>
      <c r="H32" s="7">
        <v>9.44</v>
      </c>
      <c r="I32" s="7">
        <v>88.14</v>
      </c>
      <c r="J32" s="7">
        <v>0.02</v>
      </c>
      <c r="K32" s="7">
        <v>0.09</v>
      </c>
      <c r="L32" s="7">
        <v>0.88</v>
      </c>
      <c r="M32" s="7" t="s">
        <v>34</v>
      </c>
      <c r="O32" t="s">
        <v>406</v>
      </c>
      <c r="P32" s="11">
        <v>30000</v>
      </c>
      <c r="Q32" s="11">
        <v>101000</v>
      </c>
      <c r="R32" s="11">
        <v>130000</v>
      </c>
      <c r="S32" s="11">
        <v>590000</v>
      </c>
      <c r="T32" s="11">
        <v>720000</v>
      </c>
    </row>
    <row r="33" spans="1:20" x14ac:dyDescent="0.3">
      <c r="A33" s="5" t="s">
        <v>54</v>
      </c>
      <c r="B33" s="5" t="s">
        <v>61</v>
      </c>
      <c r="C33" s="6">
        <v>528</v>
      </c>
      <c r="D33" s="6">
        <v>1404</v>
      </c>
      <c r="E33" s="6">
        <v>1933</v>
      </c>
      <c r="F33" s="6">
        <v>14041</v>
      </c>
      <c r="G33" s="7">
        <v>3.31</v>
      </c>
      <c r="H33" s="7">
        <v>8.7899999999999991</v>
      </c>
      <c r="I33" s="7">
        <v>87.9</v>
      </c>
      <c r="J33" s="7">
        <v>0.03</v>
      </c>
      <c r="K33" s="7">
        <v>0.09</v>
      </c>
      <c r="L33" s="7">
        <v>0.91</v>
      </c>
      <c r="M33" s="7" t="s">
        <v>34</v>
      </c>
      <c r="O33" t="s">
        <v>407</v>
      </c>
      <c r="P33" s="11">
        <v>10000</v>
      </c>
      <c r="Q33" s="11">
        <v>38000</v>
      </c>
      <c r="R33" s="11">
        <v>48000</v>
      </c>
      <c r="S33" s="11">
        <v>295000</v>
      </c>
      <c r="T33" s="11">
        <v>343000</v>
      </c>
    </row>
    <row r="34" spans="1:20" x14ac:dyDescent="0.3">
      <c r="A34" s="5" t="s">
        <v>54</v>
      </c>
      <c r="B34" s="5" t="s">
        <v>59</v>
      </c>
      <c r="C34" s="6">
        <v>413</v>
      </c>
      <c r="D34" s="6">
        <v>1735</v>
      </c>
      <c r="E34" s="6">
        <v>2147</v>
      </c>
      <c r="F34" s="6">
        <v>19236</v>
      </c>
      <c r="G34" s="7">
        <v>1.93</v>
      </c>
      <c r="H34" s="7">
        <v>8.11</v>
      </c>
      <c r="I34" s="7">
        <v>89.96</v>
      </c>
      <c r="J34" s="7">
        <v>0</v>
      </c>
      <c r="K34" s="7">
        <v>0.02</v>
      </c>
      <c r="L34" s="7">
        <v>0.19</v>
      </c>
      <c r="M34" s="7" t="s">
        <v>34</v>
      </c>
      <c r="O34" t="s">
        <v>408</v>
      </c>
      <c r="P34" s="11">
        <v>63000</v>
      </c>
      <c r="Q34" s="11">
        <v>165000</v>
      </c>
      <c r="R34" s="11">
        <v>228000</v>
      </c>
      <c r="S34" s="11">
        <v>975000</v>
      </c>
      <c r="T34" s="11">
        <v>1203000</v>
      </c>
    </row>
    <row r="35" spans="1:20" x14ac:dyDescent="0.3">
      <c r="A35" s="5" t="s">
        <v>54</v>
      </c>
      <c r="B35" s="5" t="s">
        <v>67</v>
      </c>
      <c r="C35" s="6">
        <v>412</v>
      </c>
      <c r="D35" s="6">
        <v>2063</v>
      </c>
      <c r="E35" s="6">
        <v>2475</v>
      </c>
      <c r="F35" s="6">
        <v>19638</v>
      </c>
      <c r="G35" s="7">
        <v>1.86</v>
      </c>
      <c r="H35" s="7">
        <v>9.33</v>
      </c>
      <c r="I35" s="7">
        <v>88.81</v>
      </c>
      <c r="J35" s="7">
        <v>0.02</v>
      </c>
      <c r="K35" s="7">
        <v>0.1</v>
      </c>
      <c r="L35" s="7">
        <v>0.95</v>
      </c>
      <c r="M35" s="7" t="s">
        <v>34</v>
      </c>
      <c r="O35" t="s">
        <v>409</v>
      </c>
      <c r="P35" s="11">
        <v>166000</v>
      </c>
      <c r="Q35" s="11">
        <v>504000</v>
      </c>
      <c r="R35" s="11">
        <v>670000</v>
      </c>
      <c r="S35" s="11">
        <v>2632000</v>
      </c>
      <c r="T35" s="11">
        <v>3302000</v>
      </c>
    </row>
    <row r="36" spans="1:20" x14ac:dyDescent="0.3">
      <c r="A36" s="5" t="s">
        <v>54</v>
      </c>
      <c r="B36" s="5" t="s">
        <v>69</v>
      </c>
      <c r="C36" s="6">
        <v>202</v>
      </c>
      <c r="D36" s="6">
        <v>1039</v>
      </c>
      <c r="E36" s="6">
        <v>1241</v>
      </c>
      <c r="F36" s="6">
        <v>9011</v>
      </c>
      <c r="G36" s="7">
        <v>1.97</v>
      </c>
      <c r="H36" s="7">
        <v>10.14</v>
      </c>
      <c r="I36" s="7">
        <v>87.9</v>
      </c>
      <c r="J36" s="7">
        <v>0.02</v>
      </c>
      <c r="K36" s="7">
        <v>0.12</v>
      </c>
      <c r="L36" s="7">
        <v>1.01</v>
      </c>
      <c r="M36" s="7" t="s">
        <v>34</v>
      </c>
      <c r="O36" t="s">
        <v>410</v>
      </c>
      <c r="P36" s="11">
        <v>236000</v>
      </c>
      <c r="Q36" s="11">
        <v>422000</v>
      </c>
      <c r="R36" s="11">
        <v>658000</v>
      </c>
      <c r="S36" s="11">
        <v>1441000</v>
      </c>
      <c r="T36" s="11">
        <v>2099000</v>
      </c>
    </row>
    <row r="37" spans="1:20" x14ac:dyDescent="0.3">
      <c r="A37" s="5" t="s">
        <v>54</v>
      </c>
      <c r="B37" s="5" t="s">
        <v>71</v>
      </c>
      <c r="C37" s="6">
        <v>175</v>
      </c>
      <c r="D37" s="6">
        <v>880</v>
      </c>
      <c r="E37" s="6">
        <v>1055</v>
      </c>
      <c r="F37" s="6">
        <v>6613</v>
      </c>
      <c r="G37" s="7">
        <v>2.2799999999999998</v>
      </c>
      <c r="H37" s="7">
        <v>11.47</v>
      </c>
      <c r="I37" s="7">
        <v>86.24</v>
      </c>
      <c r="J37" s="7">
        <v>0</v>
      </c>
      <c r="K37" s="7">
        <v>0.01</v>
      </c>
      <c r="L37" s="7">
        <v>7.0000000000000007E-2</v>
      </c>
      <c r="M37" s="7" t="s">
        <v>34</v>
      </c>
      <c r="O37" t="s">
        <v>411</v>
      </c>
      <c r="P37" s="11">
        <v>45000</v>
      </c>
      <c r="Q37" s="11">
        <v>137000</v>
      </c>
      <c r="R37" s="11">
        <v>182000</v>
      </c>
      <c r="S37" s="11">
        <v>1055000</v>
      </c>
      <c r="T37" s="11">
        <v>1237000</v>
      </c>
    </row>
    <row r="38" spans="1:20" x14ac:dyDescent="0.3">
      <c r="A38" s="5" t="s">
        <v>54</v>
      </c>
      <c r="B38" s="5" t="s">
        <v>63</v>
      </c>
      <c r="C38" s="6">
        <v>138</v>
      </c>
      <c r="D38" s="6">
        <v>884</v>
      </c>
      <c r="E38" s="6">
        <v>1022</v>
      </c>
      <c r="F38" s="6">
        <v>7302</v>
      </c>
      <c r="G38" s="7">
        <v>1.66</v>
      </c>
      <c r="H38" s="7">
        <v>10.61</v>
      </c>
      <c r="I38" s="7">
        <v>87.72</v>
      </c>
      <c r="J38" s="7">
        <v>0.02</v>
      </c>
      <c r="K38" s="7">
        <v>0.12</v>
      </c>
      <c r="L38" s="7">
        <v>0.98</v>
      </c>
      <c r="M38" s="7" t="s">
        <v>34</v>
      </c>
      <c r="O38" t="s">
        <v>402</v>
      </c>
      <c r="P38" s="11">
        <v>673000</v>
      </c>
      <c r="Q38" s="11">
        <v>1866000</v>
      </c>
      <c r="R38" s="11">
        <v>2539000</v>
      </c>
      <c r="S38" s="11">
        <v>11099000</v>
      </c>
      <c r="T38" s="11">
        <v>13638000</v>
      </c>
    </row>
    <row r="39" spans="1:20" x14ac:dyDescent="0.3">
      <c r="A39" s="5" t="s">
        <v>54</v>
      </c>
      <c r="B39" s="5" t="s">
        <v>75</v>
      </c>
      <c r="C39" s="6">
        <v>131</v>
      </c>
      <c r="D39" s="6">
        <v>799</v>
      </c>
      <c r="E39" s="6">
        <v>930</v>
      </c>
      <c r="F39" s="6">
        <v>6635</v>
      </c>
      <c r="G39" s="7">
        <v>1.73</v>
      </c>
      <c r="H39" s="7">
        <v>10.57</v>
      </c>
      <c r="I39" s="7">
        <v>87.7</v>
      </c>
      <c r="J39" s="7">
        <v>0.02</v>
      </c>
      <c r="K39" s="7">
        <v>0.11</v>
      </c>
      <c r="L39" s="7">
        <v>0.92</v>
      </c>
      <c r="M39" s="7" t="s">
        <v>34</v>
      </c>
    </row>
    <row r="40" spans="1:20" x14ac:dyDescent="0.3">
      <c r="A40" s="5" t="s">
        <v>54</v>
      </c>
      <c r="B40" s="5" t="s">
        <v>76</v>
      </c>
      <c r="C40" s="6">
        <v>93</v>
      </c>
      <c r="D40" s="6">
        <v>335</v>
      </c>
      <c r="E40" s="6">
        <v>428</v>
      </c>
      <c r="F40" s="6">
        <v>3988</v>
      </c>
      <c r="G40" s="7">
        <v>2.1</v>
      </c>
      <c r="H40" s="7">
        <v>7.59</v>
      </c>
      <c r="I40" s="7">
        <v>90.31</v>
      </c>
      <c r="J40" s="7">
        <v>0</v>
      </c>
      <c r="K40" s="7">
        <v>0.02</v>
      </c>
      <c r="L40" s="7">
        <v>0.18</v>
      </c>
      <c r="M40" s="7" t="s">
        <v>34</v>
      </c>
    </row>
    <row r="41" spans="1:20" x14ac:dyDescent="0.3">
      <c r="A41" s="5" t="s">
        <v>54</v>
      </c>
      <c r="B41" s="5" t="s">
        <v>79</v>
      </c>
      <c r="C41" s="6">
        <v>75</v>
      </c>
      <c r="D41" s="6">
        <v>370</v>
      </c>
      <c r="E41" s="6">
        <v>444</v>
      </c>
      <c r="F41" s="6">
        <v>3953</v>
      </c>
      <c r="G41" s="7">
        <v>1.7</v>
      </c>
      <c r="H41" s="7">
        <v>8.4</v>
      </c>
      <c r="I41" s="7">
        <v>89.9</v>
      </c>
      <c r="J41" s="7">
        <v>0</v>
      </c>
      <c r="K41" s="7">
        <v>0.01</v>
      </c>
      <c r="L41" s="7">
        <v>0.09</v>
      </c>
      <c r="M41" s="7" t="s">
        <v>34</v>
      </c>
    </row>
    <row r="42" spans="1:20" x14ac:dyDescent="0.3">
      <c r="A42" s="5" t="s">
        <v>54</v>
      </c>
      <c r="B42" s="5" t="s">
        <v>65</v>
      </c>
      <c r="C42" s="6">
        <v>61</v>
      </c>
      <c r="D42" s="6">
        <v>304</v>
      </c>
      <c r="E42" s="6">
        <v>365</v>
      </c>
      <c r="F42" s="6">
        <v>1899</v>
      </c>
      <c r="G42" s="7">
        <v>2.68</v>
      </c>
      <c r="H42" s="7">
        <v>13.43</v>
      </c>
      <c r="I42" s="7">
        <v>83.89</v>
      </c>
      <c r="J42" s="7">
        <v>0</v>
      </c>
      <c r="K42" s="7">
        <v>0.01</v>
      </c>
      <c r="L42" s="7">
        <v>0.08</v>
      </c>
      <c r="M42" s="7" t="s">
        <v>34</v>
      </c>
    </row>
    <row r="43" spans="1:20" x14ac:dyDescent="0.3">
      <c r="A43" s="5" t="s">
        <v>54</v>
      </c>
      <c r="B43" s="5" t="s">
        <v>82</v>
      </c>
      <c r="C43" s="6">
        <v>48</v>
      </c>
      <c r="D43" s="6">
        <v>347</v>
      </c>
      <c r="E43" s="6">
        <v>395</v>
      </c>
      <c r="F43" s="6">
        <v>4982</v>
      </c>
      <c r="G43" s="7">
        <v>0.9</v>
      </c>
      <c r="H43" s="7">
        <v>6.45</v>
      </c>
      <c r="I43" s="7">
        <v>92.65</v>
      </c>
      <c r="J43" s="7">
        <v>0.01</v>
      </c>
      <c r="K43" s="7">
        <v>7.0000000000000007E-2</v>
      </c>
      <c r="L43" s="7">
        <v>0.95</v>
      </c>
      <c r="M43" s="7" t="s">
        <v>34</v>
      </c>
    </row>
    <row r="44" spans="1:20" x14ac:dyDescent="0.3">
      <c r="A44" s="5" t="s">
        <v>54</v>
      </c>
      <c r="B44" s="5" t="s">
        <v>73</v>
      </c>
      <c r="C44" s="6">
        <v>36</v>
      </c>
      <c r="D44" s="6">
        <v>256</v>
      </c>
      <c r="E44" s="6">
        <v>292</v>
      </c>
      <c r="F44" s="6">
        <v>3068</v>
      </c>
      <c r="G44" s="7">
        <v>1.07</v>
      </c>
      <c r="H44" s="7">
        <v>7.61</v>
      </c>
      <c r="I44" s="7">
        <v>91.32</v>
      </c>
      <c r="J44" s="7">
        <v>0</v>
      </c>
      <c r="K44" s="7">
        <v>0.01</v>
      </c>
      <c r="L44" s="7">
        <v>0.11</v>
      </c>
      <c r="M44" s="7" t="s">
        <v>34</v>
      </c>
    </row>
    <row r="45" spans="1:20" x14ac:dyDescent="0.3">
      <c r="A45" s="5" t="s">
        <v>54</v>
      </c>
      <c r="B45" s="5" t="s">
        <v>84</v>
      </c>
      <c r="C45" s="6">
        <v>33</v>
      </c>
      <c r="D45" s="6">
        <v>148</v>
      </c>
      <c r="E45" s="6">
        <v>180</v>
      </c>
      <c r="F45" s="6">
        <v>1184</v>
      </c>
      <c r="G45" s="7">
        <v>2.4</v>
      </c>
      <c r="H45" s="7">
        <v>10.82</v>
      </c>
      <c r="I45" s="7">
        <v>86.78</v>
      </c>
      <c r="J45" s="7">
        <v>0</v>
      </c>
      <c r="K45" s="7">
        <v>0.01</v>
      </c>
      <c r="L45" s="7">
        <v>7.0000000000000007E-2</v>
      </c>
      <c r="M45" s="7" t="s">
        <v>34</v>
      </c>
    </row>
    <row r="46" spans="1:20" x14ac:dyDescent="0.3">
      <c r="A46" s="5" t="s">
        <v>54</v>
      </c>
      <c r="B46" s="5" t="s">
        <v>78</v>
      </c>
      <c r="C46" s="6">
        <v>33</v>
      </c>
      <c r="D46" s="6">
        <v>169</v>
      </c>
      <c r="E46" s="6">
        <v>201</v>
      </c>
      <c r="F46" s="6">
        <v>1308</v>
      </c>
      <c r="G46" s="7">
        <v>2.16</v>
      </c>
      <c r="H46" s="7">
        <v>11.18</v>
      </c>
      <c r="I46" s="7">
        <v>86.66</v>
      </c>
      <c r="J46" s="7">
        <v>0</v>
      </c>
      <c r="K46" s="7">
        <v>0.01</v>
      </c>
      <c r="L46" s="7">
        <v>0.08</v>
      </c>
      <c r="M46" s="7" t="s">
        <v>34</v>
      </c>
    </row>
    <row r="47" spans="1:20" x14ac:dyDescent="0.3">
      <c r="A47" s="5" t="s">
        <v>54</v>
      </c>
      <c r="B47" s="5" t="s">
        <v>86</v>
      </c>
      <c r="C47" s="6">
        <v>31</v>
      </c>
      <c r="D47" s="6">
        <v>161</v>
      </c>
      <c r="E47" s="6">
        <v>192</v>
      </c>
      <c r="F47" s="6">
        <v>1416</v>
      </c>
      <c r="G47" s="7">
        <v>1.92</v>
      </c>
      <c r="H47" s="7">
        <v>10.02</v>
      </c>
      <c r="I47" s="7">
        <v>88.06</v>
      </c>
      <c r="J47" s="7">
        <v>0.02</v>
      </c>
      <c r="K47" s="7">
        <v>0.11</v>
      </c>
      <c r="L47" s="7">
        <v>0.94</v>
      </c>
      <c r="M47" s="7" t="s">
        <v>34</v>
      </c>
    </row>
    <row r="48" spans="1:20" x14ac:dyDescent="0.3">
      <c r="A48" s="5" t="s">
        <v>54</v>
      </c>
      <c r="B48" s="5" t="s">
        <v>81</v>
      </c>
      <c r="C48" s="6">
        <v>30</v>
      </c>
      <c r="D48" s="6">
        <v>153</v>
      </c>
      <c r="E48" s="6">
        <v>184</v>
      </c>
      <c r="F48" s="6">
        <v>1704</v>
      </c>
      <c r="G48" s="7">
        <v>1.61</v>
      </c>
      <c r="H48" s="7">
        <v>8.1300000000000008</v>
      </c>
      <c r="I48" s="7">
        <v>90.26</v>
      </c>
      <c r="J48" s="7">
        <v>0</v>
      </c>
      <c r="K48" s="7">
        <v>0.01</v>
      </c>
      <c r="L48" s="7">
        <v>0.16</v>
      </c>
      <c r="M48" s="7" t="s">
        <v>34</v>
      </c>
    </row>
    <row r="49" spans="1:13" x14ac:dyDescent="0.3">
      <c r="A49" s="5" t="s">
        <v>54</v>
      </c>
      <c r="B49" s="5" t="s">
        <v>88</v>
      </c>
      <c r="C49" s="6">
        <v>15</v>
      </c>
      <c r="D49" s="6">
        <v>99</v>
      </c>
      <c r="E49" s="6">
        <v>114</v>
      </c>
      <c r="F49" s="6">
        <v>1152</v>
      </c>
      <c r="G49" s="7">
        <v>1.19</v>
      </c>
      <c r="H49" s="7">
        <v>7.83</v>
      </c>
      <c r="I49" s="7">
        <v>90.98</v>
      </c>
      <c r="J49" s="7">
        <v>0</v>
      </c>
      <c r="K49" s="7">
        <v>0.01</v>
      </c>
      <c r="L49" s="7">
        <v>0.13</v>
      </c>
      <c r="M49" s="7" t="s">
        <v>34</v>
      </c>
    </row>
    <row r="50" spans="1:13" x14ac:dyDescent="0.3">
      <c r="A50" s="5" t="s">
        <v>54</v>
      </c>
      <c r="B50" s="5" t="s">
        <v>90</v>
      </c>
      <c r="C50" s="6">
        <v>12</v>
      </c>
      <c r="D50" s="6">
        <v>72</v>
      </c>
      <c r="E50" s="6">
        <v>84</v>
      </c>
      <c r="F50" s="6">
        <v>827</v>
      </c>
      <c r="G50" s="7">
        <v>1.3</v>
      </c>
      <c r="H50" s="7">
        <v>7.91</v>
      </c>
      <c r="I50" s="7">
        <v>90.78</v>
      </c>
      <c r="J50" s="7">
        <v>0</v>
      </c>
      <c r="K50" s="7">
        <v>0.01</v>
      </c>
      <c r="L50" s="7">
        <v>0.12</v>
      </c>
      <c r="M50" s="7" t="s">
        <v>50</v>
      </c>
    </row>
    <row r="51" spans="1:13" x14ac:dyDescent="0.3">
      <c r="A51" s="5" t="s">
        <v>92</v>
      </c>
      <c r="B51" s="5" t="s">
        <v>93</v>
      </c>
      <c r="C51" s="6">
        <v>3499</v>
      </c>
      <c r="D51" s="6">
        <v>5493</v>
      </c>
      <c r="E51" s="6">
        <v>8991</v>
      </c>
      <c r="F51" s="6">
        <v>17599</v>
      </c>
      <c r="G51" s="7">
        <v>13.16</v>
      </c>
      <c r="H51" s="7">
        <v>20.66</v>
      </c>
      <c r="I51" s="7">
        <v>66.19</v>
      </c>
      <c r="J51" s="7">
        <v>0.05</v>
      </c>
      <c r="K51" s="7">
        <v>7.0000000000000007E-2</v>
      </c>
      <c r="L51" s="7">
        <v>0.23</v>
      </c>
      <c r="M51" s="7" t="s">
        <v>34</v>
      </c>
    </row>
    <row r="52" spans="1:13" x14ac:dyDescent="0.3">
      <c r="A52" s="5" t="s">
        <v>92</v>
      </c>
      <c r="B52" s="5" t="s">
        <v>96</v>
      </c>
      <c r="C52" s="6">
        <v>2270</v>
      </c>
      <c r="D52" s="6">
        <v>4885</v>
      </c>
      <c r="E52" s="6">
        <v>7156</v>
      </c>
      <c r="F52" s="6">
        <v>15735</v>
      </c>
      <c r="G52" s="7">
        <v>9.92</v>
      </c>
      <c r="H52" s="7">
        <v>21.34</v>
      </c>
      <c r="I52" s="7">
        <v>68.739999999999995</v>
      </c>
      <c r="J52" s="7">
        <v>0.01</v>
      </c>
      <c r="K52" s="7">
        <v>0.02</v>
      </c>
      <c r="L52" s="7">
        <v>0.05</v>
      </c>
      <c r="M52" s="7" t="s">
        <v>34</v>
      </c>
    </row>
    <row r="53" spans="1:13" x14ac:dyDescent="0.3">
      <c r="A53" s="5" t="s">
        <v>92</v>
      </c>
      <c r="B53" s="5" t="s">
        <v>98</v>
      </c>
      <c r="C53" s="6">
        <v>2047</v>
      </c>
      <c r="D53" s="6">
        <v>5597</v>
      </c>
      <c r="E53" s="6">
        <v>7644</v>
      </c>
      <c r="F53" s="6">
        <v>21056</v>
      </c>
      <c r="G53" s="7">
        <v>7.13</v>
      </c>
      <c r="H53" s="7">
        <v>19.5</v>
      </c>
      <c r="I53" s="7">
        <v>73.36</v>
      </c>
      <c r="J53" s="7">
        <v>0.02</v>
      </c>
      <c r="K53" s="7">
        <v>0.05</v>
      </c>
      <c r="L53" s="7">
        <v>0.19</v>
      </c>
      <c r="M53" s="7" t="s">
        <v>34</v>
      </c>
    </row>
    <row r="54" spans="1:13" x14ac:dyDescent="0.3">
      <c r="A54" s="5" t="s">
        <v>92</v>
      </c>
      <c r="B54" s="5" t="s">
        <v>99</v>
      </c>
      <c r="C54" s="6">
        <v>1173</v>
      </c>
      <c r="D54" s="6">
        <v>2446</v>
      </c>
      <c r="E54" s="6">
        <v>3618</v>
      </c>
      <c r="F54" s="6">
        <v>8985</v>
      </c>
      <c r="G54" s="7">
        <v>9.31</v>
      </c>
      <c r="H54" s="7">
        <v>19.41</v>
      </c>
      <c r="I54" s="7">
        <v>71.290000000000006</v>
      </c>
      <c r="J54" s="7">
        <v>0.01</v>
      </c>
      <c r="K54" s="7">
        <v>0.02</v>
      </c>
      <c r="L54" s="7">
        <v>0.06</v>
      </c>
      <c r="M54" s="7" t="s">
        <v>34</v>
      </c>
    </row>
    <row r="55" spans="1:13" x14ac:dyDescent="0.3">
      <c r="A55" s="5" t="s">
        <v>92</v>
      </c>
      <c r="B55" s="5" t="s">
        <v>101</v>
      </c>
      <c r="C55" s="6">
        <v>968</v>
      </c>
      <c r="D55" s="6">
        <v>1699</v>
      </c>
      <c r="E55" s="6">
        <v>2666</v>
      </c>
      <c r="F55" s="6">
        <v>5111</v>
      </c>
      <c r="G55" s="7">
        <v>12.45</v>
      </c>
      <c r="H55" s="7">
        <v>21.84</v>
      </c>
      <c r="I55" s="7">
        <v>65.709999999999994</v>
      </c>
      <c r="J55" s="7">
        <v>0.01</v>
      </c>
      <c r="K55" s="7">
        <v>0.02</v>
      </c>
      <c r="L55" s="7">
        <v>0.05</v>
      </c>
      <c r="M55" s="7" t="s">
        <v>34</v>
      </c>
    </row>
    <row r="56" spans="1:13" x14ac:dyDescent="0.3">
      <c r="A56" s="5" t="s">
        <v>92</v>
      </c>
      <c r="B56" s="5" t="s">
        <v>94</v>
      </c>
      <c r="C56" s="6">
        <v>933</v>
      </c>
      <c r="D56" s="6">
        <v>1893</v>
      </c>
      <c r="E56" s="6">
        <v>2826</v>
      </c>
      <c r="F56" s="6">
        <v>5305</v>
      </c>
      <c r="G56" s="7">
        <v>11.47</v>
      </c>
      <c r="H56" s="7">
        <v>23.28</v>
      </c>
      <c r="I56" s="7">
        <v>65.239999999999995</v>
      </c>
      <c r="J56" s="7">
        <v>0.03</v>
      </c>
      <c r="K56" s="7">
        <v>0.05</v>
      </c>
      <c r="L56" s="7">
        <v>0.14000000000000001</v>
      </c>
      <c r="M56" s="7" t="s">
        <v>34</v>
      </c>
    </row>
    <row r="57" spans="1:13" x14ac:dyDescent="0.3">
      <c r="A57" s="5" t="s">
        <v>92</v>
      </c>
      <c r="B57" s="5" t="s">
        <v>104</v>
      </c>
      <c r="C57" s="6">
        <v>871</v>
      </c>
      <c r="D57" s="6">
        <v>1730</v>
      </c>
      <c r="E57" s="6">
        <v>2600</v>
      </c>
      <c r="F57" s="6">
        <v>6307</v>
      </c>
      <c r="G57" s="7">
        <v>9.7799999999999994</v>
      </c>
      <c r="H57" s="7">
        <v>19.420000000000002</v>
      </c>
      <c r="I57" s="7">
        <v>70.81</v>
      </c>
      <c r="J57" s="7">
        <v>0.01</v>
      </c>
      <c r="K57" s="7">
        <v>0.01</v>
      </c>
      <c r="L57" s="7">
        <v>0.04</v>
      </c>
      <c r="M57" s="7" t="s">
        <v>34</v>
      </c>
    </row>
    <row r="58" spans="1:13" x14ac:dyDescent="0.3">
      <c r="A58" s="5" t="s">
        <v>92</v>
      </c>
      <c r="B58" s="5" t="s">
        <v>102</v>
      </c>
      <c r="C58" s="6">
        <v>662</v>
      </c>
      <c r="D58" s="6">
        <v>1752</v>
      </c>
      <c r="E58" s="6">
        <v>2414</v>
      </c>
      <c r="F58" s="6">
        <v>9802</v>
      </c>
      <c r="G58" s="7">
        <v>5.42</v>
      </c>
      <c r="H58" s="7">
        <v>14.34</v>
      </c>
      <c r="I58" s="7">
        <v>80.239999999999995</v>
      </c>
      <c r="J58" s="7">
        <v>0</v>
      </c>
      <c r="K58" s="7">
        <v>0.01</v>
      </c>
      <c r="L58" s="7">
        <v>0.06</v>
      </c>
      <c r="M58" s="7" t="s">
        <v>34</v>
      </c>
    </row>
    <row r="59" spans="1:13" x14ac:dyDescent="0.3">
      <c r="A59" s="5" t="s">
        <v>92</v>
      </c>
      <c r="B59" s="5" t="s">
        <v>107</v>
      </c>
      <c r="C59" s="6">
        <v>563</v>
      </c>
      <c r="D59" s="6">
        <v>1103</v>
      </c>
      <c r="E59" s="6">
        <v>1667</v>
      </c>
      <c r="F59" s="6">
        <v>3752</v>
      </c>
      <c r="G59" s="7">
        <v>10.4</v>
      </c>
      <c r="H59" s="7">
        <v>20.36</v>
      </c>
      <c r="I59" s="7">
        <v>69.239999999999995</v>
      </c>
      <c r="J59" s="7">
        <v>0.01</v>
      </c>
      <c r="K59" s="7">
        <v>0.02</v>
      </c>
      <c r="L59" s="7">
        <v>0.05</v>
      </c>
      <c r="M59" s="7" t="s">
        <v>34</v>
      </c>
    </row>
    <row r="60" spans="1:13" x14ac:dyDescent="0.3">
      <c r="A60" s="5" t="s">
        <v>92</v>
      </c>
      <c r="B60" s="5" t="s">
        <v>108</v>
      </c>
      <c r="C60" s="6">
        <v>448</v>
      </c>
      <c r="D60" s="6">
        <v>685</v>
      </c>
      <c r="E60" s="6">
        <v>1133</v>
      </c>
      <c r="F60" s="6">
        <v>2047</v>
      </c>
      <c r="G60" s="7">
        <v>14.1</v>
      </c>
      <c r="H60" s="7">
        <v>21.53</v>
      </c>
      <c r="I60" s="7">
        <v>64.37</v>
      </c>
      <c r="J60" s="7">
        <v>0.01</v>
      </c>
      <c r="K60" s="7">
        <v>0.01</v>
      </c>
      <c r="L60" s="7">
        <v>0.03</v>
      </c>
      <c r="M60" s="7" t="s">
        <v>34</v>
      </c>
    </row>
    <row r="61" spans="1:13" x14ac:dyDescent="0.3">
      <c r="A61" s="5" t="s">
        <v>92</v>
      </c>
      <c r="B61" s="5" t="s">
        <v>105</v>
      </c>
      <c r="C61" s="6">
        <v>272</v>
      </c>
      <c r="D61" s="6">
        <v>484</v>
      </c>
      <c r="E61" s="6">
        <v>755</v>
      </c>
      <c r="F61" s="6">
        <v>1531</v>
      </c>
      <c r="G61" s="7">
        <v>11.88</v>
      </c>
      <c r="H61" s="7">
        <v>21.15</v>
      </c>
      <c r="I61" s="7">
        <v>66.97</v>
      </c>
      <c r="J61" s="7">
        <v>0.01</v>
      </c>
      <c r="K61" s="7">
        <v>0.01</v>
      </c>
      <c r="L61" s="7">
        <v>0.03</v>
      </c>
      <c r="M61" s="7" t="s">
        <v>34</v>
      </c>
    </row>
    <row r="62" spans="1:13" x14ac:dyDescent="0.3">
      <c r="A62" s="5" t="s">
        <v>92</v>
      </c>
      <c r="B62" s="5" t="s">
        <v>110</v>
      </c>
      <c r="C62" s="6">
        <v>256</v>
      </c>
      <c r="D62" s="6">
        <v>445</v>
      </c>
      <c r="E62" s="6">
        <v>701</v>
      </c>
      <c r="F62" s="6">
        <v>1417</v>
      </c>
      <c r="G62" s="7">
        <v>12.07</v>
      </c>
      <c r="H62" s="7">
        <v>21.02</v>
      </c>
      <c r="I62" s="7">
        <v>66.900000000000006</v>
      </c>
      <c r="J62" s="7">
        <v>0.01</v>
      </c>
      <c r="K62" s="7">
        <v>0.01</v>
      </c>
      <c r="L62" s="7">
        <v>0.03</v>
      </c>
      <c r="M62" s="7" t="s">
        <v>34</v>
      </c>
    </row>
    <row r="63" spans="1:13" x14ac:dyDescent="0.3">
      <c r="A63" s="5" t="s">
        <v>92</v>
      </c>
      <c r="B63" s="5" t="s">
        <v>109</v>
      </c>
      <c r="C63" s="6">
        <v>230</v>
      </c>
      <c r="D63" s="6">
        <v>466</v>
      </c>
      <c r="E63" s="6">
        <v>696</v>
      </c>
      <c r="F63" s="6">
        <v>1581</v>
      </c>
      <c r="G63" s="7">
        <v>10.09</v>
      </c>
      <c r="H63" s="7">
        <v>20.48</v>
      </c>
      <c r="I63" s="7">
        <v>69.44</v>
      </c>
      <c r="J63" s="7">
        <v>0.01</v>
      </c>
      <c r="K63" s="7">
        <v>0.02</v>
      </c>
      <c r="L63" s="7">
        <v>0.06</v>
      </c>
      <c r="M63" s="7" t="s">
        <v>34</v>
      </c>
    </row>
    <row r="64" spans="1:13" x14ac:dyDescent="0.3">
      <c r="A64" s="5" t="s">
        <v>92</v>
      </c>
      <c r="B64" s="5" t="s">
        <v>111</v>
      </c>
      <c r="C64" s="6">
        <v>165</v>
      </c>
      <c r="D64" s="6">
        <v>389</v>
      </c>
      <c r="E64" s="6">
        <v>554</v>
      </c>
      <c r="F64" s="6">
        <v>1523</v>
      </c>
      <c r="G64" s="7">
        <v>7.94</v>
      </c>
      <c r="H64" s="7">
        <v>18.739999999999998</v>
      </c>
      <c r="I64" s="7">
        <v>73.319999999999993</v>
      </c>
      <c r="J64" s="7">
        <v>0.01</v>
      </c>
      <c r="K64" s="7">
        <v>0.01</v>
      </c>
      <c r="L64" s="7">
        <v>0.05</v>
      </c>
      <c r="M64" s="7" t="s">
        <v>34</v>
      </c>
    </row>
    <row r="65" spans="1:13" x14ac:dyDescent="0.3">
      <c r="A65" s="5" t="s">
        <v>92</v>
      </c>
      <c r="B65" s="5" t="s">
        <v>112</v>
      </c>
      <c r="C65" s="6">
        <v>164</v>
      </c>
      <c r="D65" s="6">
        <v>283</v>
      </c>
      <c r="E65" s="6">
        <v>447</v>
      </c>
      <c r="F65" s="6">
        <v>886</v>
      </c>
      <c r="G65" s="7">
        <v>12.32</v>
      </c>
      <c r="H65" s="7">
        <v>21.23</v>
      </c>
      <c r="I65" s="7">
        <v>66.45</v>
      </c>
      <c r="J65" s="7">
        <v>0</v>
      </c>
      <c r="K65" s="7">
        <v>0.01</v>
      </c>
      <c r="L65" s="7">
        <v>0.03</v>
      </c>
      <c r="M65" s="7" t="s">
        <v>34</v>
      </c>
    </row>
    <row r="66" spans="1:13" x14ac:dyDescent="0.3">
      <c r="A66" s="5" t="s">
        <v>92</v>
      </c>
      <c r="B66" s="5" t="s">
        <v>114</v>
      </c>
      <c r="C66" s="6">
        <v>88</v>
      </c>
      <c r="D66" s="6">
        <v>315</v>
      </c>
      <c r="E66" s="6">
        <v>403</v>
      </c>
      <c r="F66" s="6">
        <v>1497</v>
      </c>
      <c r="G66" s="7">
        <v>4.6399999999999997</v>
      </c>
      <c r="H66" s="7">
        <v>16.559999999999999</v>
      </c>
      <c r="I66" s="7">
        <v>78.8</v>
      </c>
      <c r="J66" s="7">
        <v>0</v>
      </c>
      <c r="K66" s="7">
        <v>0.01</v>
      </c>
      <c r="L66" s="7">
        <v>0.05</v>
      </c>
      <c r="M66" s="7" t="s">
        <v>34</v>
      </c>
    </row>
    <row r="67" spans="1:13" x14ac:dyDescent="0.3">
      <c r="A67" s="5" t="s">
        <v>92</v>
      </c>
      <c r="B67" s="5" t="s">
        <v>116</v>
      </c>
      <c r="C67" s="6">
        <v>72</v>
      </c>
      <c r="D67" s="6">
        <v>127</v>
      </c>
      <c r="E67" s="6">
        <v>199</v>
      </c>
      <c r="F67" s="6">
        <v>523</v>
      </c>
      <c r="G67" s="7">
        <v>9.93</v>
      </c>
      <c r="H67" s="7">
        <v>17.61</v>
      </c>
      <c r="I67" s="7">
        <v>72.45</v>
      </c>
      <c r="J67" s="7">
        <v>0.01</v>
      </c>
      <c r="K67" s="7">
        <v>0.01</v>
      </c>
      <c r="L67" s="7">
        <v>0.06</v>
      </c>
      <c r="M67" s="7" t="s">
        <v>34</v>
      </c>
    </row>
    <row r="68" spans="1:13" x14ac:dyDescent="0.3">
      <c r="A68" s="5" t="s">
        <v>92</v>
      </c>
      <c r="B68" s="5" t="s">
        <v>119</v>
      </c>
      <c r="C68" s="6">
        <v>39</v>
      </c>
      <c r="D68" s="6">
        <v>89</v>
      </c>
      <c r="E68" s="6">
        <v>127</v>
      </c>
      <c r="F68" s="6">
        <v>416</v>
      </c>
      <c r="G68" s="7">
        <v>7.1</v>
      </c>
      <c r="H68" s="7">
        <v>16.34</v>
      </c>
      <c r="I68" s="7">
        <v>76.569999999999993</v>
      </c>
      <c r="J68" s="7">
        <v>0.01</v>
      </c>
      <c r="K68" s="7">
        <v>0.03</v>
      </c>
      <c r="L68" s="7">
        <v>0.14000000000000001</v>
      </c>
      <c r="M68" s="7" t="s">
        <v>34</v>
      </c>
    </row>
    <row r="69" spans="1:13" x14ac:dyDescent="0.3">
      <c r="A69" s="5" t="s">
        <v>92</v>
      </c>
      <c r="B69" s="5" t="s">
        <v>118</v>
      </c>
      <c r="C69" s="6">
        <v>31</v>
      </c>
      <c r="D69" s="6">
        <v>80</v>
      </c>
      <c r="E69" s="6">
        <v>111</v>
      </c>
      <c r="F69" s="6">
        <v>383</v>
      </c>
      <c r="G69" s="7">
        <v>6.21</v>
      </c>
      <c r="H69" s="7">
        <v>16.16</v>
      </c>
      <c r="I69" s="7">
        <v>77.63</v>
      </c>
      <c r="J69" s="7">
        <v>0</v>
      </c>
      <c r="K69" s="7">
        <v>0.01</v>
      </c>
      <c r="L69" s="7">
        <v>0.06</v>
      </c>
      <c r="M69" s="7" t="s">
        <v>34</v>
      </c>
    </row>
    <row r="70" spans="1:13" x14ac:dyDescent="0.3">
      <c r="A70" s="5" t="s">
        <v>92</v>
      </c>
      <c r="B70" s="5" t="s">
        <v>117</v>
      </c>
      <c r="C70" s="6">
        <v>30</v>
      </c>
      <c r="D70" s="6">
        <v>95</v>
      </c>
      <c r="E70" s="6">
        <v>125</v>
      </c>
      <c r="F70" s="6">
        <v>418</v>
      </c>
      <c r="G70" s="7">
        <v>5.52</v>
      </c>
      <c r="H70" s="7">
        <v>17.43</v>
      </c>
      <c r="I70" s="7">
        <v>77.05</v>
      </c>
      <c r="J70" s="7">
        <v>0</v>
      </c>
      <c r="K70" s="7">
        <v>0.01</v>
      </c>
      <c r="L70" s="7">
        <v>0.06</v>
      </c>
      <c r="M70" s="7" t="s">
        <v>34</v>
      </c>
    </row>
    <row r="71" spans="1:13" x14ac:dyDescent="0.3">
      <c r="A71" s="5" t="s">
        <v>92</v>
      </c>
      <c r="B71" s="5" t="s">
        <v>328</v>
      </c>
      <c r="C71" s="6">
        <v>23</v>
      </c>
      <c r="D71" s="6">
        <v>64</v>
      </c>
      <c r="E71" s="6">
        <v>87</v>
      </c>
      <c r="F71" s="6">
        <v>298</v>
      </c>
      <c r="G71" s="7">
        <v>5.94</v>
      </c>
      <c r="H71" s="7">
        <v>16.59</v>
      </c>
      <c r="I71" s="7">
        <v>77.47</v>
      </c>
      <c r="J71" s="7">
        <v>0</v>
      </c>
      <c r="K71" s="7">
        <v>0.01</v>
      </c>
      <c r="L71" s="7">
        <v>0.05</v>
      </c>
      <c r="M71" s="7" t="s">
        <v>34</v>
      </c>
    </row>
    <row r="72" spans="1:13" x14ac:dyDescent="0.3">
      <c r="A72" s="5" t="s">
        <v>92</v>
      </c>
      <c r="B72" s="5" t="s">
        <v>121</v>
      </c>
      <c r="C72" s="6">
        <v>20</v>
      </c>
      <c r="D72" s="6">
        <v>47</v>
      </c>
      <c r="E72" s="6">
        <v>67</v>
      </c>
      <c r="F72" s="6">
        <v>167</v>
      </c>
      <c r="G72" s="7">
        <v>8.64</v>
      </c>
      <c r="H72" s="7">
        <v>20.07</v>
      </c>
      <c r="I72" s="7">
        <v>71.28</v>
      </c>
      <c r="J72" s="7">
        <v>0.01</v>
      </c>
      <c r="K72" s="7">
        <v>0.02</v>
      </c>
      <c r="L72" s="7">
        <v>0.05</v>
      </c>
      <c r="M72" s="7" t="s">
        <v>34</v>
      </c>
    </row>
    <row r="73" spans="1:13" x14ac:dyDescent="0.3">
      <c r="A73" s="5" t="s">
        <v>92</v>
      </c>
      <c r="B73" s="5" t="s">
        <v>123</v>
      </c>
      <c r="C73" s="6">
        <v>12</v>
      </c>
      <c r="D73" s="6">
        <v>33</v>
      </c>
      <c r="E73" s="6">
        <v>44</v>
      </c>
      <c r="F73" s="6">
        <v>202</v>
      </c>
      <c r="G73" s="7">
        <v>4.6900000000000004</v>
      </c>
      <c r="H73" s="7">
        <v>13.34</v>
      </c>
      <c r="I73" s="7">
        <v>81.97</v>
      </c>
      <c r="J73" s="7">
        <v>0</v>
      </c>
      <c r="K73" s="7">
        <v>0.01</v>
      </c>
      <c r="L73" s="7">
        <v>0.06</v>
      </c>
      <c r="M73" s="7" t="s">
        <v>34</v>
      </c>
    </row>
    <row r="74" spans="1:13" x14ac:dyDescent="0.3">
      <c r="A74" s="5" t="s">
        <v>92</v>
      </c>
      <c r="B74" s="5" t="s">
        <v>124</v>
      </c>
      <c r="C74" s="6">
        <v>7</v>
      </c>
      <c r="D74" s="6">
        <v>27</v>
      </c>
      <c r="E74" s="6">
        <v>33</v>
      </c>
      <c r="F74" s="6">
        <v>139</v>
      </c>
      <c r="G74" s="7">
        <v>3.94</v>
      </c>
      <c r="H74" s="7">
        <v>15.48</v>
      </c>
      <c r="I74" s="7">
        <v>80.58</v>
      </c>
      <c r="J74" s="7">
        <v>0</v>
      </c>
      <c r="K74" s="7">
        <v>0.01</v>
      </c>
      <c r="L74" s="7">
        <v>0.06</v>
      </c>
      <c r="M74" s="7" t="s">
        <v>34</v>
      </c>
    </row>
    <row r="75" spans="1:13" x14ac:dyDescent="0.3">
      <c r="A75" s="5" t="s">
        <v>92</v>
      </c>
      <c r="B75" s="5" t="s">
        <v>125</v>
      </c>
      <c r="C75" s="6">
        <v>1</v>
      </c>
      <c r="D75" s="6">
        <v>2</v>
      </c>
      <c r="E75" s="6">
        <v>3</v>
      </c>
      <c r="F75" s="6">
        <v>17</v>
      </c>
      <c r="G75" s="7">
        <v>3.93</v>
      </c>
      <c r="H75" s="7">
        <v>11.25</v>
      </c>
      <c r="I75" s="7">
        <v>84.82</v>
      </c>
      <c r="J75" s="7">
        <v>0</v>
      </c>
      <c r="K75" s="7">
        <v>0.01</v>
      </c>
      <c r="L75" s="7">
        <v>0.06</v>
      </c>
      <c r="M75" s="7" t="s">
        <v>34</v>
      </c>
    </row>
    <row r="76" spans="1:13" x14ac:dyDescent="0.3">
      <c r="A76" s="5" t="s">
        <v>127</v>
      </c>
      <c r="B76" s="5" t="s">
        <v>128</v>
      </c>
      <c r="C76" s="6">
        <v>7969</v>
      </c>
      <c r="D76" s="6">
        <v>27252</v>
      </c>
      <c r="E76" s="6">
        <v>35220</v>
      </c>
      <c r="F76" s="6">
        <v>167083</v>
      </c>
      <c r="G76" s="7">
        <v>3.94</v>
      </c>
      <c r="H76" s="7">
        <v>13.47</v>
      </c>
      <c r="I76" s="7">
        <v>82.59</v>
      </c>
      <c r="J76" s="7">
        <v>0.01</v>
      </c>
      <c r="K76" s="7">
        <v>0.05</v>
      </c>
      <c r="L76" s="7">
        <v>0.28999999999999998</v>
      </c>
      <c r="M76" s="7" t="s">
        <v>378</v>
      </c>
    </row>
    <row r="77" spans="1:13" x14ac:dyDescent="0.3">
      <c r="A77" s="5" t="s">
        <v>127</v>
      </c>
      <c r="B77" s="5" t="s">
        <v>129</v>
      </c>
      <c r="C77" s="6">
        <v>6560</v>
      </c>
      <c r="D77" s="6">
        <v>27346</v>
      </c>
      <c r="E77" s="6">
        <v>33906</v>
      </c>
      <c r="F77" s="6">
        <v>171968</v>
      </c>
      <c r="G77" s="7">
        <v>3.19</v>
      </c>
      <c r="H77" s="7">
        <v>13.28</v>
      </c>
      <c r="I77" s="7">
        <v>83.53</v>
      </c>
      <c r="J77" s="7">
        <v>0.02</v>
      </c>
      <c r="K77" s="7">
        <v>0.08</v>
      </c>
      <c r="L77" s="7">
        <v>0.51</v>
      </c>
      <c r="M77" s="7" t="s">
        <v>34</v>
      </c>
    </row>
    <row r="78" spans="1:13" x14ac:dyDescent="0.3">
      <c r="A78" s="5" t="s">
        <v>127</v>
      </c>
      <c r="B78" s="5" t="s">
        <v>131</v>
      </c>
      <c r="C78" s="6">
        <v>2412</v>
      </c>
      <c r="D78" s="6">
        <v>7278</v>
      </c>
      <c r="E78" s="6">
        <v>9689</v>
      </c>
      <c r="F78" s="6">
        <v>37943</v>
      </c>
      <c r="G78" s="7">
        <v>5.0599999999999996</v>
      </c>
      <c r="H78" s="7">
        <v>15.28</v>
      </c>
      <c r="I78" s="7">
        <v>79.66</v>
      </c>
      <c r="J78" s="7">
        <v>0.02</v>
      </c>
      <c r="K78" s="7">
        <v>0.05</v>
      </c>
      <c r="L78" s="7">
        <v>0.28000000000000003</v>
      </c>
      <c r="M78" s="7" t="s">
        <v>34</v>
      </c>
    </row>
    <row r="79" spans="1:13" x14ac:dyDescent="0.3">
      <c r="A79" s="5" t="s">
        <v>127</v>
      </c>
      <c r="B79" s="5" t="s">
        <v>139</v>
      </c>
      <c r="C79" s="6">
        <v>1760</v>
      </c>
      <c r="D79" s="6">
        <v>5774</v>
      </c>
      <c r="E79" s="6">
        <v>7534</v>
      </c>
      <c r="F79" s="6">
        <v>34323</v>
      </c>
      <c r="G79" s="7">
        <v>4.2</v>
      </c>
      <c r="H79" s="7">
        <v>13.79</v>
      </c>
      <c r="I79" s="7">
        <v>82</v>
      </c>
      <c r="J79" s="7">
        <v>0.02</v>
      </c>
      <c r="K79" s="7">
        <v>0.05</v>
      </c>
      <c r="L79" s="7">
        <v>0.3</v>
      </c>
      <c r="M79" s="7" t="s">
        <v>34</v>
      </c>
    </row>
    <row r="80" spans="1:13" x14ac:dyDescent="0.3">
      <c r="A80" s="5" t="s">
        <v>127</v>
      </c>
      <c r="B80" s="5" t="s">
        <v>133</v>
      </c>
      <c r="C80" s="6">
        <v>1542</v>
      </c>
      <c r="D80" s="6">
        <v>3891</v>
      </c>
      <c r="E80" s="6">
        <v>5433</v>
      </c>
      <c r="F80" s="6">
        <v>21501</v>
      </c>
      <c r="G80" s="7">
        <v>5.73</v>
      </c>
      <c r="H80" s="7">
        <v>14.44</v>
      </c>
      <c r="I80" s="7">
        <v>79.83</v>
      </c>
      <c r="J80" s="7">
        <v>0.02</v>
      </c>
      <c r="K80" s="7">
        <v>0.05</v>
      </c>
      <c r="L80" s="7">
        <v>0.3</v>
      </c>
      <c r="M80" s="7" t="s">
        <v>34</v>
      </c>
    </row>
    <row r="81" spans="1:13" x14ac:dyDescent="0.3">
      <c r="A81" s="5" t="s">
        <v>127</v>
      </c>
      <c r="B81" s="5" t="s">
        <v>135</v>
      </c>
      <c r="C81" s="6">
        <v>1179</v>
      </c>
      <c r="D81" s="6">
        <v>2881</v>
      </c>
      <c r="E81" s="6">
        <v>4060</v>
      </c>
      <c r="F81" s="6">
        <v>12346</v>
      </c>
      <c r="G81" s="7">
        <v>7.19</v>
      </c>
      <c r="H81" s="7">
        <v>17.559999999999999</v>
      </c>
      <c r="I81" s="7">
        <v>75.25</v>
      </c>
      <c r="J81" s="7">
        <v>0.04</v>
      </c>
      <c r="K81" s="7">
        <v>0.09</v>
      </c>
      <c r="L81" s="7">
        <v>0.41</v>
      </c>
      <c r="M81" s="7" t="s">
        <v>34</v>
      </c>
    </row>
    <row r="82" spans="1:13" x14ac:dyDescent="0.3">
      <c r="A82" s="5" t="s">
        <v>127</v>
      </c>
      <c r="B82" s="5" t="s">
        <v>134</v>
      </c>
      <c r="C82" s="6">
        <v>1112</v>
      </c>
      <c r="D82" s="6">
        <v>3266</v>
      </c>
      <c r="E82" s="6">
        <v>4377</v>
      </c>
      <c r="F82" s="6">
        <v>13304</v>
      </c>
      <c r="G82" s="7">
        <v>6.29</v>
      </c>
      <c r="H82" s="7">
        <v>18.47</v>
      </c>
      <c r="I82" s="7">
        <v>75.239999999999995</v>
      </c>
      <c r="J82" s="7">
        <v>0.02</v>
      </c>
      <c r="K82" s="7">
        <v>7.0000000000000007E-2</v>
      </c>
      <c r="L82" s="7">
        <v>0.27</v>
      </c>
      <c r="M82" s="7" t="s">
        <v>34</v>
      </c>
    </row>
    <row r="83" spans="1:13" x14ac:dyDescent="0.3">
      <c r="A83" s="5" t="s">
        <v>127</v>
      </c>
      <c r="B83" s="5" t="s">
        <v>141</v>
      </c>
      <c r="C83" s="6">
        <v>956</v>
      </c>
      <c r="D83" s="6">
        <v>3575</v>
      </c>
      <c r="E83" s="6">
        <v>4531</v>
      </c>
      <c r="F83" s="6">
        <v>26539</v>
      </c>
      <c r="G83" s="7">
        <v>3.08</v>
      </c>
      <c r="H83" s="7">
        <v>11.51</v>
      </c>
      <c r="I83" s="7">
        <v>85.42</v>
      </c>
      <c r="J83" s="7">
        <v>0.01</v>
      </c>
      <c r="K83" s="7">
        <v>0.04</v>
      </c>
      <c r="L83" s="7">
        <v>0.3</v>
      </c>
      <c r="M83" s="7" t="s">
        <v>379</v>
      </c>
    </row>
    <row r="84" spans="1:13" x14ac:dyDescent="0.3">
      <c r="A84" s="5" t="s">
        <v>127</v>
      </c>
      <c r="B84" s="5" t="s">
        <v>146</v>
      </c>
      <c r="C84" s="6">
        <v>894</v>
      </c>
      <c r="D84" s="6">
        <v>2513</v>
      </c>
      <c r="E84" s="6">
        <v>3406</v>
      </c>
      <c r="F84" s="6">
        <v>12393</v>
      </c>
      <c r="G84" s="7">
        <v>5.66</v>
      </c>
      <c r="H84" s="7">
        <v>15.9</v>
      </c>
      <c r="I84" s="7">
        <v>78.44</v>
      </c>
      <c r="J84" s="7">
        <v>0.03</v>
      </c>
      <c r="K84" s="7">
        <v>0.09</v>
      </c>
      <c r="L84" s="7">
        <v>0.43</v>
      </c>
      <c r="M84" s="7" t="s">
        <v>34</v>
      </c>
    </row>
    <row r="85" spans="1:13" x14ac:dyDescent="0.3">
      <c r="A85" s="5" t="s">
        <v>127</v>
      </c>
      <c r="B85" s="5" t="s">
        <v>137</v>
      </c>
      <c r="C85" s="6">
        <v>700</v>
      </c>
      <c r="D85" s="6">
        <v>2084</v>
      </c>
      <c r="E85" s="6">
        <v>2783</v>
      </c>
      <c r="F85" s="6">
        <v>13587</v>
      </c>
      <c r="G85" s="7">
        <v>4.2699999999999996</v>
      </c>
      <c r="H85" s="7">
        <v>12.73</v>
      </c>
      <c r="I85" s="7">
        <v>83</v>
      </c>
      <c r="J85" s="7">
        <v>0.03</v>
      </c>
      <c r="K85" s="7">
        <v>0.08</v>
      </c>
      <c r="L85" s="7">
        <v>0.52</v>
      </c>
      <c r="M85" s="7" t="s">
        <v>34</v>
      </c>
    </row>
    <row r="86" spans="1:13" x14ac:dyDescent="0.3">
      <c r="A86" s="5" t="s">
        <v>127</v>
      </c>
      <c r="B86" s="5" t="s">
        <v>142</v>
      </c>
      <c r="C86" s="6">
        <v>657</v>
      </c>
      <c r="D86" s="6">
        <v>2461</v>
      </c>
      <c r="E86" s="6">
        <v>3118</v>
      </c>
      <c r="F86" s="6">
        <v>13536</v>
      </c>
      <c r="G86" s="7">
        <v>3.94</v>
      </c>
      <c r="H86" s="7">
        <v>14.78</v>
      </c>
      <c r="I86" s="7">
        <v>81.28</v>
      </c>
      <c r="J86" s="7">
        <v>0.01</v>
      </c>
      <c r="K86" s="7">
        <v>0.05</v>
      </c>
      <c r="L86" s="7">
        <v>0.28999999999999998</v>
      </c>
      <c r="M86" s="7" t="s">
        <v>34</v>
      </c>
    </row>
    <row r="87" spans="1:13" x14ac:dyDescent="0.3">
      <c r="A87" s="5" t="s">
        <v>127</v>
      </c>
      <c r="B87" s="5" t="s">
        <v>143</v>
      </c>
      <c r="C87" s="6">
        <v>603</v>
      </c>
      <c r="D87" s="6">
        <v>1838</v>
      </c>
      <c r="E87" s="6">
        <v>2441</v>
      </c>
      <c r="F87" s="6">
        <v>8675</v>
      </c>
      <c r="G87" s="7">
        <v>5.42</v>
      </c>
      <c r="H87" s="7">
        <v>16.54</v>
      </c>
      <c r="I87" s="7">
        <v>78.040000000000006</v>
      </c>
      <c r="J87" s="7">
        <v>0.02</v>
      </c>
      <c r="K87" s="7">
        <v>0.06</v>
      </c>
      <c r="L87" s="7">
        <v>0.28000000000000003</v>
      </c>
      <c r="M87" s="7" t="s">
        <v>380</v>
      </c>
    </row>
    <row r="88" spans="1:13" x14ac:dyDescent="0.3">
      <c r="A88" s="5" t="s">
        <v>127</v>
      </c>
      <c r="B88" s="5" t="s">
        <v>144</v>
      </c>
      <c r="C88" s="6">
        <v>578</v>
      </c>
      <c r="D88" s="6">
        <v>1716</v>
      </c>
      <c r="E88" s="6">
        <v>2294</v>
      </c>
      <c r="F88" s="6">
        <v>7291</v>
      </c>
      <c r="G88" s="7">
        <v>6.03</v>
      </c>
      <c r="H88" s="7">
        <v>17.899999999999999</v>
      </c>
      <c r="I88" s="7">
        <v>76.069999999999993</v>
      </c>
      <c r="J88" s="7">
        <v>0.02</v>
      </c>
      <c r="K88" s="7">
        <v>0.06</v>
      </c>
      <c r="L88" s="7">
        <v>0.26</v>
      </c>
      <c r="M88" s="7" t="s">
        <v>159</v>
      </c>
    </row>
    <row r="89" spans="1:13" x14ac:dyDescent="0.3">
      <c r="A89" s="5" t="s">
        <v>127</v>
      </c>
      <c r="B89" s="5" t="s">
        <v>147</v>
      </c>
      <c r="C89" s="6">
        <v>570</v>
      </c>
      <c r="D89" s="6">
        <v>2161</v>
      </c>
      <c r="E89" s="6">
        <v>2731</v>
      </c>
      <c r="F89" s="6">
        <v>15065</v>
      </c>
      <c r="G89" s="7">
        <v>3.2</v>
      </c>
      <c r="H89" s="7">
        <v>12.14</v>
      </c>
      <c r="I89" s="7">
        <v>84.66</v>
      </c>
      <c r="J89" s="7">
        <v>0.01</v>
      </c>
      <c r="K89" s="7">
        <v>0.04</v>
      </c>
      <c r="L89" s="7">
        <v>0.31</v>
      </c>
      <c r="M89" s="7" t="s">
        <v>34</v>
      </c>
    </row>
    <row r="90" spans="1:13" x14ac:dyDescent="0.3">
      <c r="A90" s="5" t="s">
        <v>127</v>
      </c>
      <c r="B90" s="5" t="s">
        <v>156</v>
      </c>
      <c r="C90" s="6">
        <v>371</v>
      </c>
      <c r="D90" s="6">
        <v>998</v>
      </c>
      <c r="E90" s="6">
        <v>1369</v>
      </c>
      <c r="F90" s="6">
        <v>4855</v>
      </c>
      <c r="G90" s="7">
        <v>5.96</v>
      </c>
      <c r="H90" s="7">
        <v>16.03</v>
      </c>
      <c r="I90" s="7">
        <v>78.010000000000005</v>
      </c>
      <c r="J90" s="7">
        <v>0.02</v>
      </c>
      <c r="K90" s="7">
        <v>0.05</v>
      </c>
      <c r="L90" s="7">
        <v>0.27</v>
      </c>
      <c r="M90" s="7" t="s">
        <v>381</v>
      </c>
    </row>
    <row r="91" spans="1:13" x14ac:dyDescent="0.3">
      <c r="A91" s="5" t="s">
        <v>127</v>
      </c>
      <c r="B91" s="5" t="s">
        <v>149</v>
      </c>
      <c r="C91" s="6">
        <v>312</v>
      </c>
      <c r="D91" s="6">
        <v>1068</v>
      </c>
      <c r="E91" s="6">
        <v>1380</v>
      </c>
      <c r="F91" s="6">
        <v>4529</v>
      </c>
      <c r="G91" s="7">
        <v>5.28</v>
      </c>
      <c r="H91" s="7">
        <v>18.079999999999998</v>
      </c>
      <c r="I91" s="7">
        <v>76.64</v>
      </c>
      <c r="J91" s="7">
        <v>0.02</v>
      </c>
      <c r="K91" s="7">
        <v>7.0000000000000007E-2</v>
      </c>
      <c r="L91" s="7">
        <v>0.28000000000000003</v>
      </c>
      <c r="M91" s="7" t="s">
        <v>382</v>
      </c>
    </row>
    <row r="92" spans="1:13" x14ac:dyDescent="0.3">
      <c r="A92" s="5" t="s">
        <v>127</v>
      </c>
      <c r="B92" s="5" t="s">
        <v>153</v>
      </c>
      <c r="C92" s="6">
        <v>294</v>
      </c>
      <c r="D92" s="6">
        <v>1074</v>
      </c>
      <c r="E92" s="6">
        <v>1368</v>
      </c>
      <c r="F92" s="6">
        <v>5519</v>
      </c>
      <c r="G92" s="7">
        <v>4.26</v>
      </c>
      <c r="H92" s="7">
        <v>15.6</v>
      </c>
      <c r="I92" s="7">
        <v>80.14</v>
      </c>
      <c r="J92" s="7">
        <v>0.01</v>
      </c>
      <c r="K92" s="7">
        <v>0.05</v>
      </c>
      <c r="L92" s="7">
        <v>0.28000000000000003</v>
      </c>
      <c r="M92" s="7" t="s">
        <v>383</v>
      </c>
    </row>
    <row r="93" spans="1:13" x14ac:dyDescent="0.3">
      <c r="A93" s="5" t="s">
        <v>127</v>
      </c>
      <c r="B93" s="5" t="s">
        <v>151</v>
      </c>
      <c r="C93" s="6">
        <v>260</v>
      </c>
      <c r="D93" s="6">
        <v>836</v>
      </c>
      <c r="E93" s="6">
        <v>1097</v>
      </c>
      <c r="F93" s="6">
        <v>4725</v>
      </c>
      <c r="G93" s="7">
        <v>4.47</v>
      </c>
      <c r="H93" s="7">
        <v>14.37</v>
      </c>
      <c r="I93" s="7">
        <v>81.16</v>
      </c>
      <c r="J93" s="7">
        <v>0.02</v>
      </c>
      <c r="K93" s="7">
        <v>7.0000000000000007E-2</v>
      </c>
      <c r="L93" s="7">
        <v>0.42</v>
      </c>
      <c r="M93" s="7" t="s">
        <v>384</v>
      </c>
    </row>
    <row r="94" spans="1:13" x14ac:dyDescent="0.3">
      <c r="A94" s="5" t="s">
        <v>127</v>
      </c>
      <c r="B94" s="5" t="s">
        <v>155</v>
      </c>
      <c r="C94" s="6">
        <v>231</v>
      </c>
      <c r="D94" s="6">
        <v>690</v>
      </c>
      <c r="E94" s="6">
        <v>921</v>
      </c>
      <c r="F94" s="6">
        <v>3357</v>
      </c>
      <c r="G94" s="7">
        <v>5.41</v>
      </c>
      <c r="H94" s="7">
        <v>16.12</v>
      </c>
      <c r="I94" s="7">
        <v>78.47</v>
      </c>
      <c r="J94" s="7">
        <v>0.03</v>
      </c>
      <c r="K94" s="7">
        <v>0.09</v>
      </c>
      <c r="L94" s="7">
        <v>0.43</v>
      </c>
      <c r="M94" s="7" t="s">
        <v>34</v>
      </c>
    </row>
    <row r="95" spans="1:13" x14ac:dyDescent="0.3">
      <c r="A95" s="5" t="s">
        <v>127</v>
      </c>
      <c r="B95" s="5" t="s">
        <v>158</v>
      </c>
      <c r="C95" s="6">
        <v>200</v>
      </c>
      <c r="D95" s="6">
        <v>657</v>
      </c>
      <c r="E95" s="6">
        <v>856</v>
      </c>
      <c r="F95" s="6">
        <v>4006</v>
      </c>
      <c r="G95" s="7">
        <v>4.0999999999999996</v>
      </c>
      <c r="H95" s="7">
        <v>13.51</v>
      </c>
      <c r="I95" s="7">
        <v>82.39</v>
      </c>
      <c r="J95" s="7">
        <v>0.01</v>
      </c>
      <c r="K95" s="7">
        <v>0.05</v>
      </c>
      <c r="L95" s="7">
        <v>0.3</v>
      </c>
      <c r="M95" s="7" t="s">
        <v>34</v>
      </c>
    </row>
    <row r="96" spans="1:13" x14ac:dyDescent="0.3">
      <c r="A96" s="5" t="s">
        <v>127</v>
      </c>
      <c r="B96" s="5" t="s">
        <v>160</v>
      </c>
      <c r="C96" s="6">
        <v>128</v>
      </c>
      <c r="D96" s="6">
        <v>433</v>
      </c>
      <c r="E96" s="6">
        <v>560</v>
      </c>
      <c r="F96" s="6">
        <v>2630</v>
      </c>
      <c r="G96" s="7">
        <v>4</v>
      </c>
      <c r="H96" s="7">
        <v>13.57</v>
      </c>
      <c r="I96" s="7">
        <v>82.44</v>
      </c>
      <c r="J96" s="7">
        <v>0.02</v>
      </c>
      <c r="K96" s="7">
        <v>0.05</v>
      </c>
      <c r="L96" s="7">
        <v>0.31</v>
      </c>
      <c r="M96" s="7" t="s">
        <v>34</v>
      </c>
    </row>
    <row r="97" spans="1:13" x14ac:dyDescent="0.3">
      <c r="A97" s="5" t="s">
        <v>127</v>
      </c>
      <c r="B97" s="5" t="s">
        <v>162</v>
      </c>
      <c r="C97" s="6">
        <v>67</v>
      </c>
      <c r="D97" s="6">
        <v>206</v>
      </c>
      <c r="E97" s="6">
        <v>273</v>
      </c>
      <c r="F97" s="6">
        <v>816</v>
      </c>
      <c r="G97" s="7">
        <v>6.16</v>
      </c>
      <c r="H97" s="7">
        <v>18.899999999999999</v>
      </c>
      <c r="I97" s="7">
        <v>74.94</v>
      </c>
      <c r="J97" s="7">
        <v>0.03</v>
      </c>
      <c r="K97" s="7">
        <v>0.1</v>
      </c>
      <c r="L97" s="7">
        <v>0.39</v>
      </c>
      <c r="M97" s="7" t="s">
        <v>34</v>
      </c>
    </row>
    <row r="98" spans="1:13" x14ac:dyDescent="0.3">
      <c r="A98" s="5" t="s">
        <v>127</v>
      </c>
      <c r="B98" s="5" t="s">
        <v>164</v>
      </c>
      <c r="C98" s="6">
        <v>59</v>
      </c>
      <c r="D98" s="6">
        <v>204</v>
      </c>
      <c r="E98" s="6">
        <v>262</v>
      </c>
      <c r="F98" s="6">
        <v>1749</v>
      </c>
      <c r="G98" s="7">
        <v>2.92</v>
      </c>
      <c r="H98" s="7">
        <v>10.119999999999999</v>
      </c>
      <c r="I98" s="7">
        <v>86.96</v>
      </c>
      <c r="J98" s="7">
        <v>0.02</v>
      </c>
      <c r="K98" s="7">
        <v>0.06</v>
      </c>
      <c r="L98" s="7">
        <v>0.49</v>
      </c>
      <c r="M98" s="7" t="s">
        <v>34</v>
      </c>
    </row>
    <row r="99" spans="1:13" x14ac:dyDescent="0.3">
      <c r="A99" s="5" t="s">
        <v>127</v>
      </c>
      <c r="B99" s="5" t="s">
        <v>165</v>
      </c>
      <c r="C99" s="6">
        <v>40</v>
      </c>
      <c r="D99" s="6">
        <v>125</v>
      </c>
      <c r="E99" s="6">
        <v>165</v>
      </c>
      <c r="F99" s="6">
        <v>658</v>
      </c>
      <c r="G99" s="7">
        <v>4.9000000000000004</v>
      </c>
      <c r="H99" s="7">
        <v>15.14</v>
      </c>
      <c r="I99" s="7">
        <v>79.959999999999994</v>
      </c>
      <c r="J99" s="7">
        <v>0.03</v>
      </c>
      <c r="K99" s="7">
        <v>0.08</v>
      </c>
      <c r="L99" s="7">
        <v>0.42</v>
      </c>
      <c r="M99" s="7" t="s">
        <v>34</v>
      </c>
    </row>
    <row r="100" spans="1:13" x14ac:dyDescent="0.3">
      <c r="A100" s="5" t="s">
        <v>127</v>
      </c>
      <c r="B100" s="5" t="s">
        <v>167</v>
      </c>
      <c r="C100" s="6">
        <v>30</v>
      </c>
      <c r="D100" s="6">
        <v>85</v>
      </c>
      <c r="E100" s="6">
        <v>115</v>
      </c>
      <c r="F100" s="6">
        <v>442</v>
      </c>
      <c r="G100" s="7">
        <v>5.38</v>
      </c>
      <c r="H100" s="7">
        <v>15.23</v>
      </c>
      <c r="I100" s="7">
        <v>79.39</v>
      </c>
      <c r="J100" s="7">
        <v>0.03</v>
      </c>
      <c r="K100" s="7">
        <v>0.08</v>
      </c>
      <c r="L100" s="7">
        <v>0.42</v>
      </c>
      <c r="M100" s="7" t="s">
        <v>34</v>
      </c>
    </row>
    <row r="101" spans="1:13" x14ac:dyDescent="0.3">
      <c r="A101" s="5" t="s">
        <v>127</v>
      </c>
      <c r="B101" s="5" t="s">
        <v>168</v>
      </c>
      <c r="C101" s="6">
        <v>21</v>
      </c>
      <c r="D101" s="6">
        <v>55</v>
      </c>
      <c r="E101" s="6">
        <v>76</v>
      </c>
      <c r="F101" s="6">
        <v>329</v>
      </c>
      <c r="G101" s="7">
        <v>5.08</v>
      </c>
      <c r="H101" s="7">
        <v>13.69</v>
      </c>
      <c r="I101" s="7">
        <v>81.23</v>
      </c>
      <c r="J101" s="7">
        <v>0.03</v>
      </c>
      <c r="K101" s="7">
        <v>0.08</v>
      </c>
      <c r="L101" s="7">
        <v>0.5</v>
      </c>
      <c r="M101" s="7" t="s">
        <v>34</v>
      </c>
    </row>
    <row r="102" spans="1:13" x14ac:dyDescent="0.3">
      <c r="A102" s="5" t="s">
        <v>127</v>
      </c>
      <c r="B102" s="5" t="s">
        <v>172</v>
      </c>
      <c r="C102" s="6">
        <v>18</v>
      </c>
      <c r="D102" s="6">
        <v>65</v>
      </c>
      <c r="E102" s="6">
        <v>83</v>
      </c>
      <c r="F102" s="6">
        <v>321</v>
      </c>
      <c r="G102" s="7">
        <v>4.4400000000000004</v>
      </c>
      <c r="H102" s="7">
        <v>16.09</v>
      </c>
      <c r="I102" s="7">
        <v>79.47</v>
      </c>
      <c r="J102" s="7">
        <v>0.02</v>
      </c>
      <c r="K102" s="7">
        <v>0.06</v>
      </c>
      <c r="L102" s="7">
        <v>0.28999999999999998</v>
      </c>
      <c r="M102" s="7" t="s">
        <v>34</v>
      </c>
    </row>
    <row r="103" spans="1:13" x14ac:dyDescent="0.3">
      <c r="A103" s="5" t="s">
        <v>127</v>
      </c>
      <c r="B103" s="5" t="s">
        <v>170</v>
      </c>
      <c r="C103" s="6">
        <v>12</v>
      </c>
      <c r="D103" s="6">
        <v>38</v>
      </c>
      <c r="E103" s="6">
        <v>50</v>
      </c>
      <c r="F103" s="6">
        <v>213</v>
      </c>
      <c r="G103" s="7">
        <v>4.51</v>
      </c>
      <c r="H103" s="7">
        <v>14.6</v>
      </c>
      <c r="I103" s="7">
        <v>80.89</v>
      </c>
      <c r="J103" s="7">
        <v>0.02</v>
      </c>
      <c r="K103" s="7">
        <v>0.08</v>
      </c>
      <c r="L103" s="7">
        <v>0.43</v>
      </c>
      <c r="M103" s="7" t="s">
        <v>34</v>
      </c>
    </row>
    <row r="104" spans="1:13" x14ac:dyDescent="0.3">
      <c r="A104" s="5" t="s">
        <v>127</v>
      </c>
      <c r="B104" s="5" t="s">
        <v>173</v>
      </c>
      <c r="C104" s="6">
        <v>9</v>
      </c>
      <c r="D104" s="6">
        <v>26</v>
      </c>
      <c r="E104" s="6">
        <v>35</v>
      </c>
      <c r="F104" s="6">
        <v>129</v>
      </c>
      <c r="G104" s="7">
        <v>5.62</v>
      </c>
      <c r="H104" s="7">
        <v>15.78</v>
      </c>
      <c r="I104" s="7">
        <v>78.599999999999994</v>
      </c>
      <c r="J104" s="7">
        <v>0.03</v>
      </c>
      <c r="K104" s="7">
        <v>0.09</v>
      </c>
      <c r="L104" s="7">
        <v>0.44</v>
      </c>
      <c r="M104" s="7" t="s">
        <v>34</v>
      </c>
    </row>
    <row r="105" spans="1:13" x14ac:dyDescent="0.3">
      <c r="A105" s="5" t="s">
        <v>127</v>
      </c>
      <c r="B105" s="5" t="s">
        <v>174</v>
      </c>
      <c r="C105" s="6">
        <v>7</v>
      </c>
      <c r="D105" s="6">
        <v>23</v>
      </c>
      <c r="E105" s="6">
        <v>30</v>
      </c>
      <c r="F105" s="6">
        <v>135</v>
      </c>
      <c r="G105" s="7">
        <v>4.4400000000000004</v>
      </c>
      <c r="H105" s="7">
        <v>13.76</v>
      </c>
      <c r="I105" s="7">
        <v>81.8</v>
      </c>
      <c r="J105" s="7">
        <v>0.03</v>
      </c>
      <c r="K105" s="7">
        <v>0.08</v>
      </c>
      <c r="L105" s="7">
        <v>0.46</v>
      </c>
      <c r="M105" s="7" t="s">
        <v>34</v>
      </c>
    </row>
    <row r="106" spans="1:13" x14ac:dyDescent="0.3">
      <c r="A106" s="5" t="s">
        <v>127</v>
      </c>
      <c r="B106" s="5" t="s">
        <v>175</v>
      </c>
      <c r="C106" s="6">
        <v>7</v>
      </c>
      <c r="D106" s="6">
        <v>20</v>
      </c>
      <c r="E106" s="6">
        <v>27</v>
      </c>
      <c r="F106" s="6">
        <v>110</v>
      </c>
      <c r="G106" s="7">
        <v>5.04</v>
      </c>
      <c r="H106" s="7">
        <v>14.88</v>
      </c>
      <c r="I106" s="7">
        <v>80.08</v>
      </c>
      <c r="J106" s="7">
        <v>0.03</v>
      </c>
      <c r="K106" s="7">
        <v>0.08</v>
      </c>
      <c r="L106" s="7">
        <v>0.46</v>
      </c>
      <c r="M106" s="7" t="s">
        <v>34</v>
      </c>
    </row>
    <row r="107" spans="1:13" x14ac:dyDescent="0.3">
      <c r="A107" s="5" t="s">
        <v>176</v>
      </c>
      <c r="B107" s="5" t="s">
        <v>178</v>
      </c>
      <c r="C107" s="6">
        <v>2398</v>
      </c>
      <c r="D107" s="6">
        <v>7274</v>
      </c>
      <c r="E107" s="6">
        <v>9672</v>
      </c>
      <c r="F107" s="6">
        <v>59880</v>
      </c>
      <c r="G107" s="7">
        <v>3.45</v>
      </c>
      <c r="H107" s="7">
        <v>10.46</v>
      </c>
      <c r="I107" s="7">
        <v>86.09</v>
      </c>
      <c r="J107" s="7">
        <v>0.01</v>
      </c>
      <c r="K107" s="7">
        <v>0.03</v>
      </c>
      <c r="L107" s="7">
        <v>0.26</v>
      </c>
      <c r="M107" s="7" t="s">
        <v>208</v>
      </c>
    </row>
    <row r="108" spans="1:13" x14ac:dyDescent="0.3">
      <c r="A108" s="5" t="s">
        <v>176</v>
      </c>
      <c r="B108" s="5" t="s">
        <v>177</v>
      </c>
      <c r="C108" s="6">
        <v>2215</v>
      </c>
      <c r="D108" s="6">
        <v>8993</v>
      </c>
      <c r="E108" s="6">
        <v>11208</v>
      </c>
      <c r="F108" s="6">
        <v>55137</v>
      </c>
      <c r="G108" s="7">
        <v>3.34</v>
      </c>
      <c r="H108" s="7">
        <v>13.55</v>
      </c>
      <c r="I108" s="7">
        <v>83.11</v>
      </c>
      <c r="J108" s="7">
        <v>0.01</v>
      </c>
      <c r="K108" s="7">
        <v>0.03</v>
      </c>
      <c r="L108" s="7">
        <v>0.21</v>
      </c>
      <c r="M108" s="7" t="s">
        <v>34</v>
      </c>
    </row>
    <row r="109" spans="1:13" x14ac:dyDescent="0.3">
      <c r="A109" s="5" t="s">
        <v>176</v>
      </c>
      <c r="B109" s="5" t="s">
        <v>180</v>
      </c>
      <c r="C109" s="6">
        <v>1449</v>
      </c>
      <c r="D109" s="6">
        <v>4002</v>
      </c>
      <c r="E109" s="6">
        <v>5451</v>
      </c>
      <c r="F109" s="6">
        <v>27051</v>
      </c>
      <c r="G109" s="7">
        <v>4.46</v>
      </c>
      <c r="H109" s="7">
        <v>12.31</v>
      </c>
      <c r="I109" s="7">
        <v>83.23</v>
      </c>
      <c r="J109" s="7">
        <v>0.01</v>
      </c>
      <c r="K109" s="7">
        <v>0.04</v>
      </c>
      <c r="L109" s="7">
        <v>0.24</v>
      </c>
      <c r="M109" s="7" t="s">
        <v>34</v>
      </c>
    </row>
    <row r="110" spans="1:13" x14ac:dyDescent="0.3">
      <c r="A110" s="5" t="s">
        <v>176</v>
      </c>
      <c r="B110" s="5" t="s">
        <v>182</v>
      </c>
      <c r="C110" s="6">
        <v>1412</v>
      </c>
      <c r="D110" s="6">
        <v>3731</v>
      </c>
      <c r="E110" s="6">
        <v>5143</v>
      </c>
      <c r="F110" s="6">
        <v>20041</v>
      </c>
      <c r="G110" s="7">
        <v>5.61</v>
      </c>
      <c r="H110" s="7">
        <v>14.81</v>
      </c>
      <c r="I110" s="7">
        <v>79.58</v>
      </c>
      <c r="J110" s="7">
        <v>0.01</v>
      </c>
      <c r="K110" s="7">
        <v>0.04</v>
      </c>
      <c r="L110" s="7">
        <v>0.21</v>
      </c>
      <c r="M110" s="7" t="s">
        <v>34</v>
      </c>
    </row>
    <row r="111" spans="1:13" x14ac:dyDescent="0.3">
      <c r="A111" s="5" t="s">
        <v>176</v>
      </c>
      <c r="B111" s="5" t="s">
        <v>184</v>
      </c>
      <c r="C111" s="6">
        <v>536</v>
      </c>
      <c r="D111" s="6">
        <v>3103</v>
      </c>
      <c r="E111" s="6">
        <v>3639</v>
      </c>
      <c r="F111" s="6">
        <v>22548</v>
      </c>
      <c r="G111" s="7">
        <v>2.0499999999999998</v>
      </c>
      <c r="H111" s="7">
        <v>11.85</v>
      </c>
      <c r="I111" s="7">
        <v>86.1</v>
      </c>
      <c r="J111" s="7">
        <v>0</v>
      </c>
      <c r="K111" s="7">
        <v>0.03</v>
      </c>
      <c r="L111" s="7">
        <v>0.21</v>
      </c>
      <c r="M111" s="7" t="s">
        <v>34</v>
      </c>
    </row>
    <row r="112" spans="1:13" x14ac:dyDescent="0.3">
      <c r="A112" s="5" t="s">
        <v>176</v>
      </c>
      <c r="B112" s="5" t="s">
        <v>185</v>
      </c>
      <c r="C112" s="6">
        <v>375</v>
      </c>
      <c r="D112" s="6">
        <v>2173</v>
      </c>
      <c r="E112" s="6">
        <v>2548</v>
      </c>
      <c r="F112" s="6">
        <v>15370</v>
      </c>
      <c r="G112" s="7">
        <v>2.09</v>
      </c>
      <c r="H112" s="7">
        <v>12.13</v>
      </c>
      <c r="I112" s="7">
        <v>85.78</v>
      </c>
      <c r="J112" s="7">
        <v>0</v>
      </c>
      <c r="K112" s="7">
        <v>0.03</v>
      </c>
      <c r="L112" s="7">
        <v>0.19</v>
      </c>
      <c r="M112" s="7" t="s">
        <v>34</v>
      </c>
    </row>
    <row r="113" spans="1:13" x14ac:dyDescent="0.3">
      <c r="A113" s="5" t="s">
        <v>176</v>
      </c>
      <c r="B113" s="5" t="s">
        <v>187</v>
      </c>
      <c r="C113" s="6">
        <v>362</v>
      </c>
      <c r="D113" s="6">
        <v>1057</v>
      </c>
      <c r="E113" s="6">
        <v>1419</v>
      </c>
      <c r="F113" s="6">
        <v>6728</v>
      </c>
      <c r="G113" s="7">
        <v>4.4400000000000004</v>
      </c>
      <c r="H113" s="7">
        <v>12.98</v>
      </c>
      <c r="I113" s="7">
        <v>82.58</v>
      </c>
      <c r="J113" s="7">
        <v>0.01</v>
      </c>
      <c r="K113" s="7">
        <v>0.04</v>
      </c>
      <c r="L113" s="7">
        <v>0.22</v>
      </c>
      <c r="M113" s="7" t="s">
        <v>34</v>
      </c>
    </row>
    <row r="114" spans="1:13" x14ac:dyDescent="0.3">
      <c r="A114" s="5" t="s">
        <v>176</v>
      </c>
      <c r="B114" s="5" t="s">
        <v>191</v>
      </c>
      <c r="C114" s="6">
        <v>345</v>
      </c>
      <c r="D114" s="6">
        <v>966</v>
      </c>
      <c r="E114" s="6">
        <v>1311</v>
      </c>
      <c r="F114" s="6">
        <v>6145</v>
      </c>
      <c r="G114" s="7">
        <v>4.62</v>
      </c>
      <c r="H114" s="7">
        <v>12.96</v>
      </c>
      <c r="I114" s="7">
        <v>82.41</v>
      </c>
      <c r="J114" s="7">
        <v>0.02</v>
      </c>
      <c r="K114" s="7">
        <v>0.05</v>
      </c>
      <c r="L114" s="7">
        <v>0.31</v>
      </c>
      <c r="M114" s="7" t="s">
        <v>34</v>
      </c>
    </row>
    <row r="115" spans="1:13" x14ac:dyDescent="0.3">
      <c r="A115" s="5" t="s">
        <v>176</v>
      </c>
      <c r="B115" s="5" t="s">
        <v>192</v>
      </c>
      <c r="C115" s="6">
        <v>280</v>
      </c>
      <c r="D115" s="6">
        <v>1718</v>
      </c>
      <c r="E115" s="6">
        <v>1998</v>
      </c>
      <c r="F115" s="6">
        <v>16667</v>
      </c>
      <c r="G115" s="7">
        <v>1.5</v>
      </c>
      <c r="H115" s="7">
        <v>9.1999999999999993</v>
      </c>
      <c r="I115" s="7">
        <v>89.3</v>
      </c>
      <c r="J115" s="7">
        <v>0.01</v>
      </c>
      <c r="K115" s="7">
        <v>0.08</v>
      </c>
      <c r="L115" s="7">
        <v>0.81</v>
      </c>
      <c r="M115" s="7" t="s">
        <v>34</v>
      </c>
    </row>
    <row r="116" spans="1:13" x14ac:dyDescent="0.3">
      <c r="A116" s="5" t="s">
        <v>176</v>
      </c>
      <c r="B116" s="5" t="s">
        <v>189</v>
      </c>
      <c r="C116" s="6">
        <v>187</v>
      </c>
      <c r="D116" s="6">
        <v>1260</v>
      </c>
      <c r="E116" s="6">
        <v>1448</v>
      </c>
      <c r="F116" s="6">
        <v>23162</v>
      </c>
      <c r="G116" s="7">
        <v>0.76</v>
      </c>
      <c r="H116" s="7">
        <v>5.12</v>
      </c>
      <c r="I116" s="7">
        <v>94.12</v>
      </c>
      <c r="J116" s="7">
        <v>0</v>
      </c>
      <c r="K116" s="7">
        <v>0.01</v>
      </c>
      <c r="L116" s="7">
        <v>0.19</v>
      </c>
      <c r="M116" s="7" t="s">
        <v>34</v>
      </c>
    </row>
    <row r="117" spans="1:13" x14ac:dyDescent="0.3">
      <c r="A117" s="5" t="s">
        <v>176</v>
      </c>
      <c r="B117" s="5" t="s">
        <v>193</v>
      </c>
      <c r="C117" s="6">
        <v>184</v>
      </c>
      <c r="D117" s="6">
        <v>1198</v>
      </c>
      <c r="E117" s="6">
        <v>1382</v>
      </c>
      <c r="F117" s="6">
        <v>10291</v>
      </c>
      <c r="G117" s="7">
        <v>1.58</v>
      </c>
      <c r="H117" s="7">
        <v>10.27</v>
      </c>
      <c r="I117" s="7">
        <v>88.16</v>
      </c>
      <c r="J117" s="7">
        <v>0</v>
      </c>
      <c r="K117" s="7">
        <v>0.02</v>
      </c>
      <c r="L117" s="7">
        <v>0.21</v>
      </c>
      <c r="M117" s="7" t="s">
        <v>34</v>
      </c>
    </row>
    <row r="118" spans="1:13" x14ac:dyDescent="0.3">
      <c r="A118" s="5" t="s">
        <v>176</v>
      </c>
      <c r="B118" s="5" t="s">
        <v>194</v>
      </c>
      <c r="C118" s="6">
        <v>126</v>
      </c>
      <c r="D118" s="6">
        <v>723</v>
      </c>
      <c r="E118" s="6">
        <v>849</v>
      </c>
      <c r="F118" s="6">
        <v>5908</v>
      </c>
      <c r="G118" s="7">
        <v>1.87</v>
      </c>
      <c r="H118" s="7">
        <v>10.7</v>
      </c>
      <c r="I118" s="7">
        <v>87.44</v>
      </c>
      <c r="J118" s="7">
        <v>0</v>
      </c>
      <c r="K118" s="7">
        <v>0.03</v>
      </c>
      <c r="L118" s="7">
        <v>0.21</v>
      </c>
      <c r="M118" s="7" t="s">
        <v>34</v>
      </c>
    </row>
    <row r="119" spans="1:13" x14ac:dyDescent="0.3">
      <c r="A119" s="5" t="s">
        <v>176</v>
      </c>
      <c r="B119" s="5" t="s">
        <v>190</v>
      </c>
      <c r="C119" s="6">
        <v>77</v>
      </c>
      <c r="D119" s="6">
        <v>449</v>
      </c>
      <c r="E119" s="6">
        <v>526</v>
      </c>
      <c r="F119" s="6">
        <v>2980</v>
      </c>
      <c r="G119" s="7">
        <v>2.2000000000000002</v>
      </c>
      <c r="H119" s="7">
        <v>12.8</v>
      </c>
      <c r="I119" s="7">
        <v>85</v>
      </c>
      <c r="J119" s="7">
        <v>0.01</v>
      </c>
      <c r="K119" s="7">
        <v>0.03</v>
      </c>
      <c r="L119" s="7">
        <v>0.22</v>
      </c>
      <c r="M119" s="7" t="s">
        <v>34</v>
      </c>
    </row>
    <row r="120" spans="1:13" x14ac:dyDescent="0.3">
      <c r="A120" s="5" t="s">
        <v>176</v>
      </c>
      <c r="B120" s="5" t="s">
        <v>195</v>
      </c>
      <c r="C120" s="6">
        <v>70</v>
      </c>
      <c r="D120" s="6">
        <v>452</v>
      </c>
      <c r="E120" s="6">
        <v>521</v>
      </c>
      <c r="F120" s="6">
        <v>4061</v>
      </c>
      <c r="G120" s="7">
        <v>1.52</v>
      </c>
      <c r="H120" s="7">
        <v>9.86</v>
      </c>
      <c r="I120" s="7">
        <v>88.62</v>
      </c>
      <c r="J120" s="7">
        <v>0</v>
      </c>
      <c r="K120" s="7">
        <v>0.03</v>
      </c>
      <c r="L120" s="7">
        <v>0.23</v>
      </c>
      <c r="M120" s="7" t="s">
        <v>34</v>
      </c>
    </row>
    <row r="121" spans="1:13" x14ac:dyDescent="0.3">
      <c r="A121" s="5" t="s">
        <v>176</v>
      </c>
      <c r="B121" s="5" t="s">
        <v>197</v>
      </c>
      <c r="C121" s="6">
        <v>23</v>
      </c>
      <c r="D121" s="6">
        <v>334</v>
      </c>
      <c r="E121" s="6">
        <v>357</v>
      </c>
      <c r="F121" s="6">
        <v>7796</v>
      </c>
      <c r="G121" s="7">
        <v>0.28999999999999998</v>
      </c>
      <c r="H121" s="7">
        <v>4.09</v>
      </c>
      <c r="I121" s="7">
        <v>95.62</v>
      </c>
      <c r="J121" s="7">
        <v>0</v>
      </c>
      <c r="K121" s="7">
        <v>0.01</v>
      </c>
      <c r="L121" s="7">
        <v>0.15</v>
      </c>
      <c r="M121" s="7" t="s">
        <v>34</v>
      </c>
    </row>
    <row r="122" spans="1:13" x14ac:dyDescent="0.3">
      <c r="A122" s="5" t="s">
        <v>176</v>
      </c>
      <c r="B122" s="5" t="s">
        <v>199</v>
      </c>
      <c r="C122" s="6">
        <v>21</v>
      </c>
      <c r="D122" s="6">
        <v>120</v>
      </c>
      <c r="E122" s="6">
        <v>141</v>
      </c>
      <c r="F122" s="6">
        <v>3082</v>
      </c>
      <c r="G122" s="7">
        <v>0.65</v>
      </c>
      <c r="H122" s="7">
        <v>3.72</v>
      </c>
      <c r="I122" s="7">
        <v>95.63</v>
      </c>
      <c r="J122" s="7">
        <v>0</v>
      </c>
      <c r="K122" s="7">
        <v>0.01</v>
      </c>
      <c r="L122" s="7">
        <v>0.2</v>
      </c>
      <c r="M122" s="7" t="s">
        <v>34</v>
      </c>
    </row>
    <row r="123" spans="1:13" x14ac:dyDescent="0.3">
      <c r="A123" s="5" t="s">
        <v>176</v>
      </c>
      <c r="B123" s="5" t="s">
        <v>196</v>
      </c>
      <c r="C123" s="6">
        <v>12</v>
      </c>
      <c r="D123" s="6">
        <v>55</v>
      </c>
      <c r="E123" s="6">
        <v>66</v>
      </c>
      <c r="F123" s="6">
        <v>1417</v>
      </c>
      <c r="G123" s="7">
        <v>0.8</v>
      </c>
      <c r="H123" s="7">
        <v>3.67</v>
      </c>
      <c r="I123" s="7">
        <v>95.53</v>
      </c>
      <c r="J123" s="7">
        <v>0</v>
      </c>
      <c r="K123" s="7">
        <v>0.01</v>
      </c>
      <c r="L123" s="7">
        <v>0.18</v>
      </c>
      <c r="M123" s="7" t="s">
        <v>34</v>
      </c>
    </row>
    <row r="124" spans="1:13" x14ac:dyDescent="0.3">
      <c r="A124" s="5" t="s">
        <v>176</v>
      </c>
      <c r="B124" s="5" t="s">
        <v>198</v>
      </c>
      <c r="C124" s="6">
        <v>12</v>
      </c>
      <c r="D124" s="6">
        <v>137</v>
      </c>
      <c r="E124" s="6">
        <v>149</v>
      </c>
      <c r="F124" s="6">
        <v>3870</v>
      </c>
      <c r="G124" s="7">
        <v>0.28999999999999998</v>
      </c>
      <c r="H124" s="7">
        <v>3.41</v>
      </c>
      <c r="I124" s="7">
        <v>96.3</v>
      </c>
      <c r="J124" s="7">
        <v>0</v>
      </c>
      <c r="K124" s="7">
        <v>0.01</v>
      </c>
      <c r="L124" s="7">
        <v>0.16</v>
      </c>
      <c r="M124" s="7" t="s">
        <v>34</v>
      </c>
    </row>
    <row r="125" spans="1:13" x14ac:dyDescent="0.3">
      <c r="A125" s="5" t="s">
        <v>176</v>
      </c>
      <c r="B125" s="5" t="s">
        <v>200</v>
      </c>
      <c r="C125" s="6">
        <v>7</v>
      </c>
      <c r="D125" s="6">
        <v>129</v>
      </c>
      <c r="E125" s="6">
        <v>136</v>
      </c>
      <c r="F125" s="6">
        <v>2446</v>
      </c>
      <c r="G125" s="7">
        <v>0.26</v>
      </c>
      <c r="H125" s="7">
        <v>5.01</v>
      </c>
      <c r="I125" s="7">
        <v>94.74</v>
      </c>
      <c r="J125" s="7">
        <v>0</v>
      </c>
      <c r="K125" s="7">
        <v>0.01</v>
      </c>
      <c r="L125" s="7">
        <v>0.15</v>
      </c>
      <c r="M125" s="7" t="s">
        <v>34</v>
      </c>
    </row>
    <row r="126" spans="1:13" x14ac:dyDescent="0.3">
      <c r="A126" s="5" t="s">
        <v>34</v>
      </c>
      <c r="B126" s="5" t="s">
        <v>201</v>
      </c>
      <c r="C126" s="6">
        <v>58206</v>
      </c>
      <c r="D126" s="6">
        <v>149931</v>
      </c>
      <c r="E126" s="6">
        <v>208137</v>
      </c>
      <c r="F126" s="6">
        <v>869286</v>
      </c>
      <c r="G126" s="7">
        <v>5.4</v>
      </c>
      <c r="H126" s="7">
        <v>13.92</v>
      </c>
      <c r="I126" s="7">
        <v>80.680000000000007</v>
      </c>
      <c r="J126" s="7">
        <v>0.08</v>
      </c>
      <c r="K126" s="7">
        <v>0.19</v>
      </c>
      <c r="L126" s="7">
        <v>1.1299999999999999</v>
      </c>
      <c r="M126" s="7" t="s">
        <v>34</v>
      </c>
    </row>
    <row r="127" spans="1:13" x14ac:dyDescent="0.3">
      <c r="A127" s="5" t="s">
        <v>34</v>
      </c>
      <c r="B127" s="5" t="s">
        <v>202</v>
      </c>
      <c r="C127" s="6">
        <v>4433</v>
      </c>
      <c r="D127" s="6">
        <v>15224</v>
      </c>
      <c r="E127" s="6">
        <v>19656</v>
      </c>
      <c r="F127" s="6">
        <v>105452</v>
      </c>
      <c r="G127" s="7">
        <v>3.54</v>
      </c>
      <c r="H127" s="7">
        <v>12.17</v>
      </c>
      <c r="I127" s="7">
        <v>84.29</v>
      </c>
      <c r="J127" s="7">
        <v>0.05</v>
      </c>
      <c r="K127" s="7">
        <v>0.18</v>
      </c>
      <c r="L127" s="7">
        <v>1.22</v>
      </c>
      <c r="M127" s="7" t="s">
        <v>34</v>
      </c>
    </row>
    <row r="128" spans="1:13" x14ac:dyDescent="0.3">
      <c r="A128" s="5" t="s">
        <v>204</v>
      </c>
      <c r="B128" s="5" t="s">
        <v>205</v>
      </c>
      <c r="C128" s="6">
        <v>106376</v>
      </c>
      <c r="D128" s="6">
        <v>361832</v>
      </c>
      <c r="E128" s="6">
        <v>468208</v>
      </c>
      <c r="F128" s="6">
        <v>2004958</v>
      </c>
      <c r="G128" s="7">
        <v>4.3</v>
      </c>
      <c r="H128" s="7">
        <v>14.63</v>
      </c>
      <c r="I128" s="7">
        <v>81.069999999999993</v>
      </c>
      <c r="J128" s="7">
        <v>0.03</v>
      </c>
      <c r="K128" s="7">
        <v>0.09</v>
      </c>
      <c r="L128" s="7">
        <v>0.5</v>
      </c>
      <c r="M128" s="7" t="s">
        <v>385</v>
      </c>
    </row>
    <row r="129" spans="1:13" x14ac:dyDescent="0.3">
      <c r="A129" s="5" t="s">
        <v>204</v>
      </c>
      <c r="B129" s="5" t="s">
        <v>207</v>
      </c>
      <c r="C129" s="6">
        <v>30151</v>
      </c>
      <c r="D129" s="6">
        <v>49278</v>
      </c>
      <c r="E129" s="6">
        <v>79429</v>
      </c>
      <c r="F129" s="6">
        <v>209057</v>
      </c>
      <c r="G129" s="7">
        <v>10.45</v>
      </c>
      <c r="H129" s="7">
        <v>17.079999999999998</v>
      </c>
      <c r="I129" s="7">
        <v>72.47</v>
      </c>
      <c r="J129" s="7">
        <v>0.06</v>
      </c>
      <c r="K129" s="7">
        <v>0.1</v>
      </c>
      <c r="L129" s="7">
        <v>0.45</v>
      </c>
      <c r="M129" s="7" t="s">
        <v>386</v>
      </c>
    </row>
    <row r="130" spans="1:13" x14ac:dyDescent="0.3">
      <c r="A130" s="5" t="s">
        <v>204</v>
      </c>
      <c r="B130" s="5" t="s">
        <v>209</v>
      </c>
      <c r="C130" s="6">
        <v>16801</v>
      </c>
      <c r="D130" s="6">
        <v>62146</v>
      </c>
      <c r="E130" s="6">
        <v>78947</v>
      </c>
      <c r="F130" s="6">
        <v>309111</v>
      </c>
      <c r="G130" s="7">
        <v>4.33</v>
      </c>
      <c r="H130" s="7">
        <v>16.010000000000002</v>
      </c>
      <c r="I130" s="7">
        <v>79.66</v>
      </c>
      <c r="J130" s="7">
        <v>0.03</v>
      </c>
      <c r="K130" s="7">
        <v>0.1</v>
      </c>
      <c r="L130" s="7">
        <v>0.51</v>
      </c>
      <c r="M130" s="7" t="s">
        <v>387</v>
      </c>
    </row>
    <row r="131" spans="1:13" x14ac:dyDescent="0.3">
      <c r="A131" s="5" t="s">
        <v>204</v>
      </c>
      <c r="B131" s="5" t="s">
        <v>211</v>
      </c>
      <c r="C131" s="6">
        <v>5903</v>
      </c>
      <c r="D131" s="6">
        <v>14105</v>
      </c>
      <c r="E131" s="6">
        <v>20008</v>
      </c>
      <c r="F131" s="6">
        <v>47500</v>
      </c>
      <c r="G131" s="7">
        <v>8.74</v>
      </c>
      <c r="H131" s="7">
        <v>20.89</v>
      </c>
      <c r="I131" s="7">
        <v>70.36</v>
      </c>
      <c r="J131" s="7">
        <v>0.06</v>
      </c>
      <c r="K131" s="7">
        <v>0.14000000000000001</v>
      </c>
      <c r="L131" s="7">
        <v>0.46</v>
      </c>
      <c r="M131" s="7" t="s">
        <v>34</v>
      </c>
    </row>
    <row r="132" spans="1:13" x14ac:dyDescent="0.3">
      <c r="A132" s="5" t="s">
        <v>204</v>
      </c>
      <c r="B132" s="5" t="s">
        <v>213</v>
      </c>
      <c r="C132" s="6">
        <v>4516</v>
      </c>
      <c r="D132" s="6">
        <v>10714</v>
      </c>
      <c r="E132" s="6">
        <v>15230</v>
      </c>
      <c r="F132" s="6">
        <v>30842</v>
      </c>
      <c r="G132" s="7">
        <v>9.8000000000000007</v>
      </c>
      <c r="H132" s="7">
        <v>23.25</v>
      </c>
      <c r="I132" s="7">
        <v>66.94</v>
      </c>
      <c r="J132" s="7">
        <v>0.06</v>
      </c>
      <c r="K132" s="7">
        <v>0.15</v>
      </c>
      <c r="L132" s="7">
        <v>0.44</v>
      </c>
      <c r="M132" s="7" t="s">
        <v>388</v>
      </c>
    </row>
    <row r="133" spans="1:13" x14ac:dyDescent="0.3">
      <c r="A133" s="5" t="s">
        <v>204</v>
      </c>
      <c r="B133" s="5" t="s">
        <v>215</v>
      </c>
      <c r="C133" s="6">
        <v>2496</v>
      </c>
      <c r="D133" s="6">
        <v>5447</v>
      </c>
      <c r="E133" s="6">
        <v>7943</v>
      </c>
      <c r="F133" s="6">
        <v>28310</v>
      </c>
      <c r="G133" s="7">
        <v>6.88</v>
      </c>
      <c r="H133" s="7">
        <v>15.03</v>
      </c>
      <c r="I133" s="7">
        <v>78.09</v>
      </c>
      <c r="J133" s="7">
        <v>0.05</v>
      </c>
      <c r="K133" s="7">
        <v>0.11</v>
      </c>
      <c r="L133" s="7">
        <v>0.56999999999999995</v>
      </c>
      <c r="M133" s="7" t="s">
        <v>34</v>
      </c>
    </row>
    <row r="134" spans="1:13" x14ac:dyDescent="0.3">
      <c r="A134" s="5" t="s">
        <v>204</v>
      </c>
      <c r="B134" s="5" t="s">
        <v>217</v>
      </c>
      <c r="C134" s="6">
        <v>55</v>
      </c>
      <c r="D134" s="6">
        <v>199</v>
      </c>
      <c r="E134" s="6">
        <v>254</v>
      </c>
      <c r="F134" s="6">
        <v>1161</v>
      </c>
      <c r="G134" s="7">
        <v>3.9</v>
      </c>
      <c r="H134" s="7">
        <v>14.04</v>
      </c>
      <c r="I134" s="7">
        <v>82.05</v>
      </c>
      <c r="J134" s="7">
        <v>0.02</v>
      </c>
      <c r="K134" s="7">
        <v>0.08</v>
      </c>
      <c r="L134" s="7">
        <v>0.47</v>
      </c>
      <c r="M134" s="7" t="s">
        <v>34</v>
      </c>
    </row>
    <row r="135" spans="1:13" x14ac:dyDescent="0.3">
      <c r="A135" s="5" t="s">
        <v>204</v>
      </c>
      <c r="B135" s="5" t="s">
        <v>218</v>
      </c>
      <c r="C135" s="6">
        <v>11</v>
      </c>
      <c r="D135" s="6">
        <v>109</v>
      </c>
      <c r="E135" s="6">
        <v>119</v>
      </c>
      <c r="F135" s="6">
        <v>1092</v>
      </c>
      <c r="G135" s="7">
        <v>0.87</v>
      </c>
      <c r="H135" s="7">
        <v>8.99</v>
      </c>
      <c r="I135" s="7">
        <v>90.15</v>
      </c>
      <c r="J135" s="7">
        <v>0</v>
      </c>
      <c r="K135" s="7">
        <v>0.04</v>
      </c>
      <c r="L135" s="7">
        <v>0.43</v>
      </c>
      <c r="M135" s="7" t="s">
        <v>34</v>
      </c>
    </row>
    <row r="136" spans="1:13" x14ac:dyDescent="0.3">
      <c r="A136" s="5" t="s">
        <v>219</v>
      </c>
      <c r="B136" s="5" t="s">
        <v>220</v>
      </c>
      <c r="C136" s="6">
        <v>80107</v>
      </c>
      <c r="D136" s="6">
        <v>157085</v>
      </c>
      <c r="E136" s="6">
        <v>237191</v>
      </c>
      <c r="F136" s="6">
        <v>564436</v>
      </c>
      <c r="G136" s="7">
        <v>9.99</v>
      </c>
      <c r="H136" s="7">
        <v>19.600000000000001</v>
      </c>
      <c r="I136" s="7">
        <v>70.41</v>
      </c>
      <c r="J136" s="7">
        <v>0.16</v>
      </c>
      <c r="K136" s="7">
        <v>0.31</v>
      </c>
      <c r="L136" s="7">
        <v>1.1100000000000001</v>
      </c>
      <c r="M136" s="7" t="s">
        <v>34</v>
      </c>
    </row>
    <row r="137" spans="1:13" x14ac:dyDescent="0.3">
      <c r="A137" s="5" t="s">
        <v>219</v>
      </c>
      <c r="B137" s="5" t="s">
        <v>352</v>
      </c>
      <c r="C137" s="6">
        <v>40126</v>
      </c>
      <c r="D137" s="6">
        <v>66795</v>
      </c>
      <c r="E137" s="6">
        <v>106921</v>
      </c>
      <c r="F137" s="6">
        <v>216678</v>
      </c>
      <c r="G137" s="7">
        <v>12.4</v>
      </c>
      <c r="H137" s="7">
        <v>20.64</v>
      </c>
      <c r="I137" s="7">
        <v>66.959999999999994</v>
      </c>
      <c r="J137" s="7">
        <v>0.19</v>
      </c>
      <c r="K137" s="7">
        <v>0.32</v>
      </c>
      <c r="L137" s="7">
        <v>1.04</v>
      </c>
      <c r="M137" s="7" t="s">
        <v>34</v>
      </c>
    </row>
    <row r="138" spans="1:13" x14ac:dyDescent="0.3">
      <c r="A138" s="5" t="s">
        <v>219</v>
      </c>
      <c r="B138" s="5" t="s">
        <v>224</v>
      </c>
      <c r="C138" s="6">
        <v>15993</v>
      </c>
      <c r="D138" s="6">
        <v>21256</v>
      </c>
      <c r="E138" s="6">
        <v>37249</v>
      </c>
      <c r="F138" s="6">
        <v>56116</v>
      </c>
      <c r="G138" s="7">
        <v>17.13</v>
      </c>
      <c r="H138" s="7">
        <v>22.77</v>
      </c>
      <c r="I138" s="7">
        <v>60.1</v>
      </c>
      <c r="J138" s="7">
        <v>0.3</v>
      </c>
      <c r="K138" s="7">
        <v>0.4</v>
      </c>
      <c r="L138" s="7">
        <v>1.06</v>
      </c>
      <c r="M138" s="7" t="s">
        <v>34</v>
      </c>
    </row>
    <row r="139" spans="1:13" x14ac:dyDescent="0.3">
      <c r="A139" s="5" t="s">
        <v>219</v>
      </c>
      <c r="B139" s="5" t="s">
        <v>225</v>
      </c>
      <c r="C139" s="6">
        <v>12949</v>
      </c>
      <c r="D139" s="6">
        <v>21408</v>
      </c>
      <c r="E139" s="6">
        <v>34358</v>
      </c>
      <c r="F139" s="6">
        <v>69157</v>
      </c>
      <c r="G139" s="7">
        <v>12.51</v>
      </c>
      <c r="H139" s="7">
        <v>20.68</v>
      </c>
      <c r="I139" s="7">
        <v>66.81</v>
      </c>
      <c r="J139" s="7">
        <v>0.19</v>
      </c>
      <c r="K139" s="7">
        <v>0.32</v>
      </c>
      <c r="L139" s="7">
        <v>1.04</v>
      </c>
      <c r="M139" s="7" t="s">
        <v>34</v>
      </c>
    </row>
    <row r="140" spans="1:13" x14ac:dyDescent="0.3">
      <c r="A140" s="5" t="s">
        <v>219</v>
      </c>
      <c r="B140" s="5" t="s">
        <v>227</v>
      </c>
      <c r="C140" s="6">
        <v>12129</v>
      </c>
      <c r="D140" s="6">
        <v>19597</v>
      </c>
      <c r="E140" s="6">
        <v>31726</v>
      </c>
      <c r="F140" s="6">
        <v>68047</v>
      </c>
      <c r="G140" s="7">
        <v>12.16</v>
      </c>
      <c r="H140" s="7">
        <v>19.64</v>
      </c>
      <c r="I140" s="7">
        <v>68.2</v>
      </c>
      <c r="J140" s="7">
        <v>0.18</v>
      </c>
      <c r="K140" s="7">
        <v>0.28999999999999998</v>
      </c>
      <c r="L140" s="7">
        <v>1.01</v>
      </c>
      <c r="M140" s="7" t="s">
        <v>34</v>
      </c>
    </row>
    <row r="141" spans="1:13" x14ac:dyDescent="0.3">
      <c r="A141" s="5" t="s">
        <v>219</v>
      </c>
      <c r="B141" s="5" t="s">
        <v>229</v>
      </c>
      <c r="C141" s="6">
        <v>11500</v>
      </c>
      <c r="D141" s="6">
        <v>16650</v>
      </c>
      <c r="E141" s="6">
        <v>28150</v>
      </c>
      <c r="F141" s="6">
        <v>50342</v>
      </c>
      <c r="G141" s="7">
        <v>14.65</v>
      </c>
      <c r="H141" s="7">
        <v>21.21</v>
      </c>
      <c r="I141" s="7">
        <v>64.14</v>
      </c>
      <c r="J141" s="7">
        <v>0.24</v>
      </c>
      <c r="K141" s="7">
        <v>0.35</v>
      </c>
      <c r="L141" s="7">
        <v>1.06</v>
      </c>
      <c r="M141" s="7" t="s">
        <v>34</v>
      </c>
    </row>
    <row r="142" spans="1:13" x14ac:dyDescent="0.3">
      <c r="A142" s="5" t="s">
        <v>219</v>
      </c>
      <c r="B142" s="5" t="s">
        <v>231</v>
      </c>
      <c r="C142" s="6">
        <v>9877</v>
      </c>
      <c r="D142" s="6">
        <v>22438</v>
      </c>
      <c r="E142" s="6">
        <v>32316</v>
      </c>
      <c r="F142" s="6">
        <v>90255</v>
      </c>
      <c r="G142" s="7">
        <v>8.06</v>
      </c>
      <c r="H142" s="7">
        <v>18.309999999999999</v>
      </c>
      <c r="I142" s="7">
        <v>73.64</v>
      </c>
      <c r="J142" s="7">
        <v>0.12</v>
      </c>
      <c r="K142" s="7">
        <v>0.27</v>
      </c>
      <c r="L142" s="7">
        <v>1.1000000000000001</v>
      </c>
      <c r="M142" s="7" t="s">
        <v>34</v>
      </c>
    </row>
    <row r="143" spans="1:13" x14ac:dyDescent="0.3">
      <c r="A143" s="5" t="s">
        <v>219</v>
      </c>
      <c r="B143" s="5" t="s">
        <v>232</v>
      </c>
      <c r="C143" s="6">
        <v>8993</v>
      </c>
      <c r="D143" s="6">
        <v>13472</v>
      </c>
      <c r="E143" s="6">
        <v>22465</v>
      </c>
      <c r="F143" s="6">
        <v>38982</v>
      </c>
      <c r="G143" s="7">
        <v>14.63</v>
      </c>
      <c r="H143" s="7">
        <v>21.92</v>
      </c>
      <c r="I143" s="7">
        <v>63.44</v>
      </c>
      <c r="J143" s="7">
        <v>0.23</v>
      </c>
      <c r="K143" s="7">
        <v>0.34</v>
      </c>
      <c r="L143" s="7">
        <v>1</v>
      </c>
      <c r="M143" s="7" t="s">
        <v>34</v>
      </c>
    </row>
    <row r="144" spans="1:13" x14ac:dyDescent="0.3">
      <c r="A144" s="5" t="s">
        <v>219</v>
      </c>
      <c r="B144" s="5" t="s">
        <v>233</v>
      </c>
      <c r="C144" s="6">
        <v>8502</v>
      </c>
      <c r="D144" s="6">
        <v>16792</v>
      </c>
      <c r="E144" s="6">
        <v>25295</v>
      </c>
      <c r="F144" s="6">
        <v>55695</v>
      </c>
      <c r="G144" s="7">
        <v>10.5</v>
      </c>
      <c r="H144" s="7">
        <v>20.73</v>
      </c>
      <c r="I144" s="7">
        <v>68.77</v>
      </c>
      <c r="J144" s="7">
        <v>0.17</v>
      </c>
      <c r="K144" s="7">
        <v>0.33</v>
      </c>
      <c r="L144" s="7">
        <v>1.08</v>
      </c>
      <c r="M144" s="7" t="s">
        <v>34</v>
      </c>
    </row>
    <row r="145" spans="1:13" x14ac:dyDescent="0.3">
      <c r="A145" s="5" t="s">
        <v>219</v>
      </c>
      <c r="B145" s="5" t="s">
        <v>235</v>
      </c>
      <c r="C145" s="6">
        <v>6996</v>
      </c>
      <c r="D145" s="6">
        <v>11493</v>
      </c>
      <c r="E145" s="6">
        <v>18490</v>
      </c>
      <c r="F145" s="6">
        <v>31027</v>
      </c>
      <c r="G145" s="7">
        <v>14.13</v>
      </c>
      <c r="H145" s="7">
        <v>23.21</v>
      </c>
      <c r="I145" s="7">
        <v>62.66</v>
      </c>
      <c r="J145" s="7">
        <v>0.22</v>
      </c>
      <c r="K145" s="7">
        <v>0.36</v>
      </c>
      <c r="L145" s="7">
        <v>0.98</v>
      </c>
      <c r="M145" s="7" t="s">
        <v>34</v>
      </c>
    </row>
    <row r="146" spans="1:13" x14ac:dyDescent="0.3">
      <c r="A146" s="5" t="s">
        <v>219</v>
      </c>
      <c r="B146" s="5" t="s">
        <v>237</v>
      </c>
      <c r="C146" s="6">
        <v>4709</v>
      </c>
      <c r="D146" s="6">
        <v>9489</v>
      </c>
      <c r="E146" s="6">
        <v>14198</v>
      </c>
      <c r="F146" s="6">
        <v>32611</v>
      </c>
      <c r="G146" s="7">
        <v>10.06</v>
      </c>
      <c r="H146" s="7">
        <v>20.27</v>
      </c>
      <c r="I146" s="7">
        <v>69.67</v>
      </c>
      <c r="J146" s="7">
        <v>0.16</v>
      </c>
      <c r="K146" s="7">
        <v>0.32</v>
      </c>
      <c r="L146" s="7">
        <v>1.0900000000000001</v>
      </c>
      <c r="M146" s="7" t="s">
        <v>34</v>
      </c>
    </row>
    <row r="147" spans="1:13" x14ac:dyDescent="0.3">
      <c r="A147" s="5" t="s">
        <v>219</v>
      </c>
      <c r="B147" s="5" t="s">
        <v>241</v>
      </c>
      <c r="C147" s="6">
        <v>4023</v>
      </c>
      <c r="D147" s="6">
        <v>12022</v>
      </c>
      <c r="E147" s="6">
        <v>16044</v>
      </c>
      <c r="F147" s="6">
        <v>47541</v>
      </c>
      <c r="G147" s="7">
        <v>6.33</v>
      </c>
      <c r="H147" s="7">
        <v>18.91</v>
      </c>
      <c r="I147" s="7">
        <v>74.77</v>
      </c>
      <c r="J147" s="7">
        <v>0.1</v>
      </c>
      <c r="K147" s="7">
        <v>0.3</v>
      </c>
      <c r="L147" s="7">
        <v>1.19</v>
      </c>
      <c r="M147" s="7" t="s">
        <v>34</v>
      </c>
    </row>
    <row r="148" spans="1:13" x14ac:dyDescent="0.3">
      <c r="A148" s="5" t="s">
        <v>219</v>
      </c>
      <c r="B148" s="5" t="s">
        <v>239</v>
      </c>
      <c r="C148" s="6">
        <v>3918</v>
      </c>
      <c r="D148" s="6">
        <v>6162</v>
      </c>
      <c r="E148" s="6">
        <v>10080</v>
      </c>
      <c r="F148" s="6">
        <v>21033</v>
      </c>
      <c r="G148" s="7">
        <v>12.59</v>
      </c>
      <c r="H148" s="7">
        <v>19.809999999999999</v>
      </c>
      <c r="I148" s="7">
        <v>67.599999999999994</v>
      </c>
      <c r="J148" s="7">
        <v>0.19</v>
      </c>
      <c r="K148" s="7">
        <v>0.3</v>
      </c>
      <c r="L148" s="7">
        <v>1.02</v>
      </c>
      <c r="M148" s="7" t="s">
        <v>34</v>
      </c>
    </row>
    <row r="149" spans="1:13" x14ac:dyDescent="0.3">
      <c r="A149" s="5" t="s">
        <v>219</v>
      </c>
      <c r="B149" s="5" t="s">
        <v>243</v>
      </c>
      <c r="C149" s="6">
        <v>3219</v>
      </c>
      <c r="D149" s="6">
        <v>6124</v>
      </c>
      <c r="E149" s="6">
        <v>9343</v>
      </c>
      <c r="F149" s="6">
        <v>22667</v>
      </c>
      <c r="G149" s="7">
        <v>10.06</v>
      </c>
      <c r="H149" s="7">
        <v>19.13</v>
      </c>
      <c r="I149" s="7">
        <v>70.81</v>
      </c>
      <c r="J149" s="7">
        <v>0.15</v>
      </c>
      <c r="K149" s="7">
        <v>0.28999999999999998</v>
      </c>
      <c r="L149" s="7">
        <v>1.08</v>
      </c>
      <c r="M149" s="7" t="s">
        <v>34</v>
      </c>
    </row>
    <row r="150" spans="1:13" x14ac:dyDescent="0.3">
      <c r="A150" s="5" t="s">
        <v>219</v>
      </c>
      <c r="B150" s="5" t="s">
        <v>245</v>
      </c>
      <c r="C150" s="6">
        <v>2842</v>
      </c>
      <c r="D150" s="6">
        <v>4092</v>
      </c>
      <c r="E150" s="6">
        <v>6935</v>
      </c>
      <c r="F150" s="6">
        <v>10780</v>
      </c>
      <c r="G150" s="7">
        <v>16.04</v>
      </c>
      <c r="H150" s="7">
        <v>23.1</v>
      </c>
      <c r="I150" s="7">
        <v>60.85</v>
      </c>
      <c r="J150" s="7">
        <v>0.24</v>
      </c>
      <c r="K150" s="7">
        <v>0.34</v>
      </c>
      <c r="L150" s="7">
        <v>0.91</v>
      </c>
      <c r="M150" s="7" t="s">
        <v>34</v>
      </c>
    </row>
    <row r="151" spans="1:13" x14ac:dyDescent="0.3">
      <c r="A151" s="5" t="s">
        <v>219</v>
      </c>
      <c r="B151" s="5" t="s">
        <v>250</v>
      </c>
      <c r="C151" s="6">
        <v>2758</v>
      </c>
      <c r="D151" s="6">
        <v>3972</v>
      </c>
      <c r="E151" s="6">
        <v>6730</v>
      </c>
      <c r="F151" s="6">
        <v>13121</v>
      </c>
      <c r="G151" s="7">
        <v>13.9</v>
      </c>
      <c r="H151" s="7">
        <v>20.010000000000002</v>
      </c>
      <c r="I151" s="7">
        <v>66.099999999999994</v>
      </c>
      <c r="J151" s="7">
        <v>0.21</v>
      </c>
      <c r="K151" s="7">
        <v>0.31</v>
      </c>
      <c r="L151" s="7">
        <v>1.02</v>
      </c>
      <c r="M151" s="7" t="s">
        <v>34</v>
      </c>
    </row>
    <row r="152" spans="1:13" x14ac:dyDescent="0.3">
      <c r="A152" s="5" t="s">
        <v>219</v>
      </c>
      <c r="B152" s="5" t="s">
        <v>364</v>
      </c>
      <c r="C152" s="6">
        <v>2588</v>
      </c>
      <c r="D152" s="6">
        <v>3861</v>
      </c>
      <c r="E152" s="6">
        <v>6449</v>
      </c>
      <c r="F152" s="6">
        <v>13909</v>
      </c>
      <c r="G152" s="7">
        <v>12.71</v>
      </c>
      <c r="H152" s="7">
        <v>18.96</v>
      </c>
      <c r="I152" s="7">
        <v>68.319999999999993</v>
      </c>
      <c r="J152" s="7">
        <v>0.19</v>
      </c>
      <c r="K152" s="7">
        <v>0.28000000000000003</v>
      </c>
      <c r="L152" s="7">
        <v>1.01</v>
      </c>
      <c r="M152" s="7" t="s">
        <v>34</v>
      </c>
    </row>
    <row r="153" spans="1:13" x14ac:dyDescent="0.3">
      <c r="A153" s="5" t="s">
        <v>219</v>
      </c>
      <c r="B153" s="5" t="s">
        <v>247</v>
      </c>
      <c r="C153" s="6">
        <v>1673</v>
      </c>
      <c r="D153" s="6">
        <v>3346</v>
      </c>
      <c r="E153" s="6">
        <v>5019</v>
      </c>
      <c r="F153" s="6">
        <v>13017</v>
      </c>
      <c r="G153" s="7">
        <v>9.27</v>
      </c>
      <c r="H153" s="7">
        <v>18.55</v>
      </c>
      <c r="I153" s="7">
        <v>72.17</v>
      </c>
      <c r="J153" s="7">
        <v>0.14000000000000001</v>
      </c>
      <c r="K153" s="7">
        <v>0.28000000000000003</v>
      </c>
      <c r="L153" s="7">
        <v>1.0900000000000001</v>
      </c>
      <c r="M153" s="7" t="s">
        <v>34</v>
      </c>
    </row>
    <row r="154" spans="1:13" x14ac:dyDescent="0.3">
      <c r="A154" s="5" t="s">
        <v>219</v>
      </c>
      <c r="B154" s="5" t="s">
        <v>251</v>
      </c>
      <c r="C154" s="6">
        <v>769</v>
      </c>
      <c r="D154" s="6">
        <v>1309</v>
      </c>
      <c r="E154" s="6">
        <v>2078</v>
      </c>
      <c r="F154" s="6">
        <v>6456</v>
      </c>
      <c r="G154" s="7">
        <v>9.02</v>
      </c>
      <c r="H154" s="7">
        <v>15.34</v>
      </c>
      <c r="I154" s="7">
        <v>75.650000000000006</v>
      </c>
      <c r="J154" s="7">
        <v>0.13</v>
      </c>
      <c r="K154" s="7">
        <v>0.22</v>
      </c>
      <c r="L154" s="7">
        <v>1.07</v>
      </c>
      <c r="M154" s="7" t="s">
        <v>34</v>
      </c>
    </row>
    <row r="155" spans="1:13" x14ac:dyDescent="0.3">
      <c r="A155" s="5" t="s">
        <v>219</v>
      </c>
      <c r="B155" s="5" t="s">
        <v>252</v>
      </c>
      <c r="C155" s="6">
        <v>674</v>
      </c>
      <c r="D155" s="6">
        <v>1466</v>
      </c>
      <c r="E155" s="6">
        <v>2141</v>
      </c>
      <c r="F155" s="6">
        <v>5372</v>
      </c>
      <c r="G155" s="7">
        <v>8.9700000000000006</v>
      </c>
      <c r="H155" s="7">
        <v>19.52</v>
      </c>
      <c r="I155" s="7">
        <v>71.510000000000005</v>
      </c>
      <c r="J155" s="7">
        <v>0.14000000000000001</v>
      </c>
      <c r="K155" s="7">
        <v>0.3</v>
      </c>
      <c r="L155" s="7">
        <v>1.1100000000000001</v>
      </c>
      <c r="M155" s="7" t="s">
        <v>34</v>
      </c>
    </row>
    <row r="156" spans="1:13" x14ac:dyDescent="0.3">
      <c r="A156" s="5" t="s">
        <v>219</v>
      </c>
      <c r="B156" s="5" t="s">
        <v>253</v>
      </c>
      <c r="C156" s="6">
        <v>645</v>
      </c>
      <c r="D156" s="6">
        <v>1838</v>
      </c>
      <c r="E156" s="6">
        <v>2483</v>
      </c>
      <c r="F156" s="6">
        <v>6880</v>
      </c>
      <c r="G156" s="7">
        <v>6.89</v>
      </c>
      <c r="H156" s="7">
        <v>19.63</v>
      </c>
      <c r="I156" s="7">
        <v>73.48</v>
      </c>
      <c r="J156" s="7">
        <v>0.11</v>
      </c>
      <c r="K156" s="7">
        <v>0.32</v>
      </c>
      <c r="L156" s="7">
        <v>1.18</v>
      </c>
      <c r="M156" s="7" t="s">
        <v>34</v>
      </c>
    </row>
    <row r="157" spans="1:13" x14ac:dyDescent="0.3">
      <c r="A157" s="5" t="s">
        <v>219</v>
      </c>
      <c r="B157" s="5" t="s">
        <v>255</v>
      </c>
      <c r="C157" s="6">
        <v>407</v>
      </c>
      <c r="D157" s="6">
        <v>966</v>
      </c>
      <c r="E157" s="6">
        <v>1374</v>
      </c>
      <c r="F157" s="6">
        <v>4539</v>
      </c>
      <c r="G157" s="7">
        <v>6.89</v>
      </c>
      <c r="H157" s="7">
        <v>16.34</v>
      </c>
      <c r="I157" s="7">
        <v>76.77</v>
      </c>
      <c r="J157" s="7">
        <v>0.09</v>
      </c>
      <c r="K157" s="7">
        <v>0.21</v>
      </c>
      <c r="L157" s="7">
        <v>0.97</v>
      </c>
      <c r="M157" s="7" t="s">
        <v>34</v>
      </c>
    </row>
    <row r="158" spans="1:13" x14ac:dyDescent="0.3">
      <c r="A158" s="5" t="s">
        <v>219</v>
      </c>
      <c r="B158" s="5" t="s">
        <v>256</v>
      </c>
      <c r="C158" s="6">
        <v>116</v>
      </c>
      <c r="D158" s="6">
        <v>288</v>
      </c>
      <c r="E158" s="6">
        <v>403</v>
      </c>
      <c r="F158" s="6">
        <v>1710</v>
      </c>
      <c r="G158" s="7">
        <v>5.48</v>
      </c>
      <c r="H158" s="7">
        <v>13.61</v>
      </c>
      <c r="I158" s="7">
        <v>80.91</v>
      </c>
      <c r="J158" s="7">
        <v>7.0000000000000007E-2</v>
      </c>
      <c r="K158" s="7">
        <v>0.18</v>
      </c>
      <c r="L158" s="7">
        <v>1.05</v>
      </c>
      <c r="M158" s="7" t="s">
        <v>34</v>
      </c>
    </row>
    <row r="159" spans="1:13" x14ac:dyDescent="0.3">
      <c r="A159" s="5" t="s">
        <v>219</v>
      </c>
      <c r="B159" s="5" t="s">
        <v>258</v>
      </c>
      <c r="C159" s="6">
        <v>85</v>
      </c>
      <c r="D159" s="6">
        <v>159</v>
      </c>
      <c r="E159" s="6">
        <v>244</v>
      </c>
      <c r="F159" s="6">
        <v>579</v>
      </c>
      <c r="G159" s="7">
        <v>10.34</v>
      </c>
      <c r="H159" s="7">
        <v>19.27</v>
      </c>
      <c r="I159" s="7">
        <v>70.39</v>
      </c>
      <c r="J159" s="7">
        <v>0.16</v>
      </c>
      <c r="K159" s="7">
        <v>0.28999999999999998</v>
      </c>
      <c r="L159" s="7">
        <v>1.06</v>
      </c>
      <c r="M159" s="7" t="s">
        <v>34</v>
      </c>
    </row>
    <row r="160" spans="1:13" x14ac:dyDescent="0.3">
      <c r="A160" s="5" t="s">
        <v>259</v>
      </c>
      <c r="B160" s="5" t="s">
        <v>262</v>
      </c>
      <c r="C160" s="6">
        <v>8888</v>
      </c>
      <c r="D160" s="6">
        <v>22028</v>
      </c>
      <c r="E160" s="6">
        <v>30916</v>
      </c>
      <c r="F160" s="6">
        <v>139142</v>
      </c>
      <c r="G160" s="7">
        <v>5.23</v>
      </c>
      <c r="H160" s="7">
        <v>12.95</v>
      </c>
      <c r="I160" s="7">
        <v>81.819999999999993</v>
      </c>
      <c r="J160" s="7">
        <v>0.06</v>
      </c>
      <c r="K160" s="7">
        <v>0.15</v>
      </c>
      <c r="L160" s="7">
        <v>0.92</v>
      </c>
      <c r="M160" s="7" t="s">
        <v>34</v>
      </c>
    </row>
    <row r="161" spans="1:13" x14ac:dyDescent="0.3">
      <c r="A161" s="5" t="s">
        <v>259</v>
      </c>
      <c r="B161" s="5" t="s">
        <v>260</v>
      </c>
      <c r="C161" s="6">
        <v>8796</v>
      </c>
      <c r="D161" s="6">
        <v>26093</v>
      </c>
      <c r="E161" s="6">
        <v>34889</v>
      </c>
      <c r="F161" s="6">
        <v>177402</v>
      </c>
      <c r="G161" s="7">
        <v>4.1399999999999997</v>
      </c>
      <c r="H161" s="7">
        <v>12.29</v>
      </c>
      <c r="I161" s="7">
        <v>83.57</v>
      </c>
      <c r="J161" s="7">
        <v>0.05</v>
      </c>
      <c r="K161" s="7">
        <v>0.15</v>
      </c>
      <c r="L161" s="7">
        <v>1.01</v>
      </c>
      <c r="M161" s="7" t="s">
        <v>34</v>
      </c>
    </row>
    <row r="162" spans="1:13" x14ac:dyDescent="0.3">
      <c r="A162" s="5" t="s">
        <v>259</v>
      </c>
      <c r="B162" s="5" t="s">
        <v>264</v>
      </c>
      <c r="C162" s="6">
        <v>6083</v>
      </c>
      <c r="D162" s="6">
        <v>19505</v>
      </c>
      <c r="E162" s="6">
        <v>25588</v>
      </c>
      <c r="F162" s="6">
        <v>135436</v>
      </c>
      <c r="G162" s="7">
        <v>3.78</v>
      </c>
      <c r="H162" s="7">
        <v>12.11</v>
      </c>
      <c r="I162" s="7">
        <v>84.11</v>
      </c>
      <c r="J162" s="7">
        <v>0.04</v>
      </c>
      <c r="K162" s="7">
        <v>0.14000000000000001</v>
      </c>
      <c r="L162" s="7">
        <v>0.99</v>
      </c>
      <c r="M162" s="7" t="s">
        <v>34</v>
      </c>
    </row>
    <row r="163" spans="1:13" x14ac:dyDescent="0.3">
      <c r="A163" s="5" t="s">
        <v>259</v>
      </c>
      <c r="B163" s="5" t="s">
        <v>266</v>
      </c>
      <c r="C163" s="6">
        <v>5239</v>
      </c>
      <c r="D163" s="6">
        <v>16399</v>
      </c>
      <c r="E163" s="6">
        <v>21638</v>
      </c>
      <c r="F163" s="6">
        <v>130853</v>
      </c>
      <c r="G163" s="7">
        <v>3.44</v>
      </c>
      <c r="H163" s="7">
        <v>10.75</v>
      </c>
      <c r="I163" s="7">
        <v>85.81</v>
      </c>
      <c r="J163" s="7">
        <v>0.04</v>
      </c>
      <c r="K163" s="7">
        <v>0.13</v>
      </c>
      <c r="L163" s="7">
        <v>1.05</v>
      </c>
      <c r="M163" s="7" t="s">
        <v>34</v>
      </c>
    </row>
    <row r="164" spans="1:13" x14ac:dyDescent="0.3">
      <c r="A164" s="5" t="s">
        <v>259</v>
      </c>
      <c r="B164" s="5" t="s">
        <v>267</v>
      </c>
      <c r="C164" s="6">
        <v>2222</v>
      </c>
      <c r="D164" s="6">
        <v>9795</v>
      </c>
      <c r="E164" s="6">
        <v>12017</v>
      </c>
      <c r="F164" s="6">
        <v>107090</v>
      </c>
      <c r="G164" s="7">
        <v>1.87</v>
      </c>
      <c r="H164" s="7">
        <v>8.2200000000000006</v>
      </c>
      <c r="I164" s="7">
        <v>89.91</v>
      </c>
      <c r="J164" s="7">
        <v>0.02</v>
      </c>
      <c r="K164" s="7">
        <v>0.09</v>
      </c>
      <c r="L164" s="7">
        <v>1.03</v>
      </c>
      <c r="M164" s="7" t="s">
        <v>34</v>
      </c>
    </row>
    <row r="165" spans="1:13" x14ac:dyDescent="0.3">
      <c r="A165" s="5" t="s">
        <v>259</v>
      </c>
      <c r="B165" s="5" t="s">
        <v>269</v>
      </c>
      <c r="C165" s="6">
        <v>2059</v>
      </c>
      <c r="D165" s="6">
        <v>5739</v>
      </c>
      <c r="E165" s="6">
        <v>7798</v>
      </c>
      <c r="F165" s="6">
        <v>36132</v>
      </c>
      <c r="G165" s="7">
        <v>4.6900000000000004</v>
      </c>
      <c r="H165" s="7">
        <v>13.06</v>
      </c>
      <c r="I165" s="7">
        <v>82.25</v>
      </c>
      <c r="J165" s="7">
        <v>0.06</v>
      </c>
      <c r="K165" s="7">
        <v>0.15</v>
      </c>
      <c r="L165" s="7">
        <v>0.97</v>
      </c>
      <c r="M165" s="7" t="s">
        <v>34</v>
      </c>
    </row>
    <row r="166" spans="1:13" x14ac:dyDescent="0.3">
      <c r="A166" s="5" t="s">
        <v>259</v>
      </c>
      <c r="B166" s="5" t="s">
        <v>270</v>
      </c>
      <c r="C166" s="6">
        <v>1455</v>
      </c>
      <c r="D166" s="6">
        <v>6853</v>
      </c>
      <c r="E166" s="6">
        <v>8308</v>
      </c>
      <c r="F166" s="6">
        <v>77675</v>
      </c>
      <c r="G166" s="7">
        <v>1.69</v>
      </c>
      <c r="H166" s="7">
        <v>7.97</v>
      </c>
      <c r="I166" s="7">
        <v>90.34</v>
      </c>
      <c r="J166" s="7">
        <v>0.02</v>
      </c>
      <c r="K166" s="7">
        <v>0.08</v>
      </c>
      <c r="L166" s="7">
        <v>0.86</v>
      </c>
      <c r="M166" s="7" t="s">
        <v>34</v>
      </c>
    </row>
    <row r="167" spans="1:13" x14ac:dyDescent="0.3">
      <c r="A167" s="5" t="s">
        <v>259</v>
      </c>
      <c r="B167" s="5" t="s">
        <v>272</v>
      </c>
      <c r="C167" s="6">
        <v>1212</v>
      </c>
      <c r="D167" s="6">
        <v>2951</v>
      </c>
      <c r="E167" s="6">
        <v>4164</v>
      </c>
      <c r="F167" s="6">
        <v>21625</v>
      </c>
      <c r="G167" s="7">
        <v>4.7</v>
      </c>
      <c r="H167" s="7">
        <v>11.44</v>
      </c>
      <c r="I167" s="7">
        <v>83.85</v>
      </c>
      <c r="J167" s="7">
        <v>0.05</v>
      </c>
      <c r="K167" s="7">
        <v>0.13</v>
      </c>
      <c r="L167" s="7">
        <v>0.97</v>
      </c>
      <c r="M167" s="7" t="s">
        <v>389</v>
      </c>
    </row>
    <row r="168" spans="1:13" x14ac:dyDescent="0.3">
      <c r="A168" s="5" t="s">
        <v>259</v>
      </c>
      <c r="B168" s="5" t="s">
        <v>277</v>
      </c>
      <c r="C168" s="6">
        <v>1144</v>
      </c>
      <c r="D168" s="6">
        <v>3476</v>
      </c>
      <c r="E168" s="6">
        <v>4620</v>
      </c>
      <c r="F168" s="6">
        <v>24871</v>
      </c>
      <c r="G168" s="7">
        <v>3.88</v>
      </c>
      <c r="H168" s="7">
        <v>11.79</v>
      </c>
      <c r="I168" s="7">
        <v>84.33</v>
      </c>
      <c r="J168" s="7">
        <v>0.04</v>
      </c>
      <c r="K168" s="7">
        <v>0.14000000000000001</v>
      </c>
      <c r="L168" s="7">
        <v>0.97</v>
      </c>
      <c r="M168" s="7" t="s">
        <v>34</v>
      </c>
    </row>
    <row r="169" spans="1:13" x14ac:dyDescent="0.3">
      <c r="A169" s="5" t="s">
        <v>259</v>
      </c>
      <c r="B169" s="5" t="s">
        <v>274</v>
      </c>
      <c r="C169" s="6">
        <v>960</v>
      </c>
      <c r="D169" s="6">
        <v>2704</v>
      </c>
      <c r="E169" s="6">
        <v>3664</v>
      </c>
      <c r="F169" s="6">
        <v>19121</v>
      </c>
      <c r="G169" s="7">
        <v>4.21</v>
      </c>
      <c r="H169" s="7">
        <v>11.87</v>
      </c>
      <c r="I169" s="7">
        <v>83.92</v>
      </c>
      <c r="J169" s="7">
        <v>0.05</v>
      </c>
      <c r="K169" s="7">
        <v>0.13</v>
      </c>
      <c r="L169" s="7">
        <v>0.95</v>
      </c>
      <c r="M169" s="7" t="s">
        <v>34</v>
      </c>
    </row>
    <row r="170" spans="1:13" x14ac:dyDescent="0.3">
      <c r="A170" s="5" t="s">
        <v>259</v>
      </c>
      <c r="B170" s="5" t="s">
        <v>276</v>
      </c>
      <c r="C170" s="6">
        <v>915</v>
      </c>
      <c r="D170" s="6">
        <v>2204</v>
      </c>
      <c r="E170" s="6">
        <v>3119</v>
      </c>
      <c r="F170" s="6">
        <v>22105</v>
      </c>
      <c r="G170" s="7">
        <v>3.63</v>
      </c>
      <c r="H170" s="7">
        <v>8.74</v>
      </c>
      <c r="I170" s="7">
        <v>87.64</v>
      </c>
      <c r="J170" s="7">
        <v>0.04</v>
      </c>
      <c r="K170" s="7">
        <v>0.09</v>
      </c>
      <c r="L170" s="7">
        <v>0.89</v>
      </c>
      <c r="M170" s="7" t="s">
        <v>34</v>
      </c>
    </row>
    <row r="171" spans="1:13" x14ac:dyDescent="0.3">
      <c r="A171" s="5" t="s">
        <v>259</v>
      </c>
      <c r="B171" s="5" t="s">
        <v>283</v>
      </c>
      <c r="C171" s="6">
        <v>750</v>
      </c>
      <c r="D171" s="6">
        <v>1871</v>
      </c>
      <c r="E171" s="6">
        <v>2620</v>
      </c>
      <c r="F171" s="6">
        <v>11281</v>
      </c>
      <c r="G171" s="7">
        <v>5.39</v>
      </c>
      <c r="H171" s="7">
        <v>13.46</v>
      </c>
      <c r="I171" s="7">
        <v>81.150000000000006</v>
      </c>
      <c r="J171" s="7">
        <v>0.06</v>
      </c>
      <c r="K171" s="7">
        <v>0.15</v>
      </c>
      <c r="L171" s="7">
        <v>0.88</v>
      </c>
      <c r="M171" s="7" t="s">
        <v>34</v>
      </c>
    </row>
    <row r="172" spans="1:13" x14ac:dyDescent="0.3">
      <c r="A172" s="5" t="s">
        <v>259</v>
      </c>
      <c r="B172" s="5" t="s">
        <v>281</v>
      </c>
      <c r="C172" s="6">
        <v>743</v>
      </c>
      <c r="D172" s="6">
        <v>2677</v>
      </c>
      <c r="E172" s="6">
        <v>3419</v>
      </c>
      <c r="F172" s="6">
        <v>21655</v>
      </c>
      <c r="G172" s="7">
        <v>2.96</v>
      </c>
      <c r="H172" s="7">
        <v>10.67</v>
      </c>
      <c r="I172" s="7">
        <v>86.36</v>
      </c>
      <c r="J172" s="7">
        <v>0.03</v>
      </c>
      <c r="K172" s="7">
        <v>0.13</v>
      </c>
      <c r="L172" s="7">
        <v>1.02</v>
      </c>
      <c r="M172" s="7" t="s">
        <v>34</v>
      </c>
    </row>
    <row r="173" spans="1:13" x14ac:dyDescent="0.3">
      <c r="A173" s="5" t="s">
        <v>259</v>
      </c>
      <c r="B173" s="5" t="s">
        <v>279</v>
      </c>
      <c r="C173" s="6">
        <v>718</v>
      </c>
      <c r="D173" s="6">
        <v>2089</v>
      </c>
      <c r="E173" s="6">
        <v>2808</v>
      </c>
      <c r="F173" s="6">
        <v>12218</v>
      </c>
      <c r="G173" s="7">
        <v>4.78</v>
      </c>
      <c r="H173" s="7">
        <v>13.91</v>
      </c>
      <c r="I173" s="7">
        <v>81.31</v>
      </c>
      <c r="J173" s="7">
        <v>0.06</v>
      </c>
      <c r="K173" s="7">
        <v>0.16</v>
      </c>
      <c r="L173" s="7">
        <v>0.96</v>
      </c>
      <c r="M173" s="7" t="s">
        <v>34</v>
      </c>
    </row>
    <row r="174" spans="1:13" x14ac:dyDescent="0.3">
      <c r="A174" s="5" t="s">
        <v>259</v>
      </c>
      <c r="B174" s="5" t="s">
        <v>282</v>
      </c>
      <c r="C174" s="6">
        <v>695</v>
      </c>
      <c r="D174" s="6">
        <v>2207</v>
      </c>
      <c r="E174" s="6">
        <v>2902</v>
      </c>
      <c r="F174" s="6">
        <v>18979</v>
      </c>
      <c r="G174" s="7">
        <v>3.17</v>
      </c>
      <c r="H174" s="7">
        <v>10.09</v>
      </c>
      <c r="I174" s="7">
        <v>86.74</v>
      </c>
      <c r="J174" s="7">
        <v>0.03</v>
      </c>
      <c r="K174" s="7">
        <v>0.1</v>
      </c>
      <c r="L174" s="7">
        <v>0.84</v>
      </c>
      <c r="M174" s="7" t="s">
        <v>34</v>
      </c>
    </row>
    <row r="175" spans="1:13" x14ac:dyDescent="0.3">
      <c r="A175" s="5" t="s">
        <v>259</v>
      </c>
      <c r="B175" s="5" t="s">
        <v>285</v>
      </c>
      <c r="C175" s="6">
        <v>604</v>
      </c>
      <c r="D175" s="6">
        <v>2320</v>
      </c>
      <c r="E175" s="6">
        <v>2924</v>
      </c>
      <c r="F175" s="6">
        <v>19103</v>
      </c>
      <c r="G175" s="7">
        <v>2.74</v>
      </c>
      <c r="H175" s="7">
        <v>10.53</v>
      </c>
      <c r="I175" s="7">
        <v>86.73</v>
      </c>
      <c r="J175" s="7">
        <v>0.03</v>
      </c>
      <c r="K175" s="7">
        <v>0.12</v>
      </c>
      <c r="L175" s="7">
        <v>0.99</v>
      </c>
      <c r="M175" s="7" t="s">
        <v>34</v>
      </c>
    </row>
    <row r="176" spans="1:13" x14ac:dyDescent="0.3">
      <c r="A176" s="5" t="s">
        <v>259</v>
      </c>
      <c r="B176" s="5" t="s">
        <v>287</v>
      </c>
      <c r="C176" s="6">
        <v>530</v>
      </c>
      <c r="D176" s="6">
        <v>1648</v>
      </c>
      <c r="E176" s="6">
        <v>2178</v>
      </c>
      <c r="F176" s="6">
        <v>11685</v>
      </c>
      <c r="G176" s="7">
        <v>3.82</v>
      </c>
      <c r="H176" s="7">
        <v>11.89</v>
      </c>
      <c r="I176" s="7">
        <v>84.29</v>
      </c>
      <c r="J176" s="7">
        <v>0.04</v>
      </c>
      <c r="K176" s="7">
        <v>0.14000000000000001</v>
      </c>
      <c r="L176" s="7">
        <v>0.98</v>
      </c>
      <c r="M176" s="7" t="s">
        <v>34</v>
      </c>
    </row>
    <row r="177" spans="1:13" x14ac:dyDescent="0.3">
      <c r="A177" s="5" t="s">
        <v>259</v>
      </c>
      <c r="B177" s="5" t="s">
        <v>288</v>
      </c>
      <c r="C177" s="6">
        <v>423</v>
      </c>
      <c r="D177" s="6">
        <v>1366</v>
      </c>
      <c r="E177" s="6">
        <v>1788</v>
      </c>
      <c r="F177" s="6">
        <v>10640</v>
      </c>
      <c r="G177" s="7">
        <v>3.4</v>
      </c>
      <c r="H177" s="7">
        <v>10.99</v>
      </c>
      <c r="I177" s="7">
        <v>85.61</v>
      </c>
      <c r="J177" s="7">
        <v>0.04</v>
      </c>
      <c r="K177" s="7">
        <v>0.12</v>
      </c>
      <c r="L177" s="7">
        <v>0.91</v>
      </c>
      <c r="M177" s="7" t="s">
        <v>34</v>
      </c>
    </row>
    <row r="178" spans="1:13" x14ac:dyDescent="0.3">
      <c r="A178" s="5" t="s">
        <v>259</v>
      </c>
      <c r="B178" s="5" t="s">
        <v>290</v>
      </c>
      <c r="C178" s="6">
        <v>362</v>
      </c>
      <c r="D178" s="6">
        <v>1987</v>
      </c>
      <c r="E178" s="6">
        <v>2348</v>
      </c>
      <c r="F178" s="6">
        <v>23861</v>
      </c>
      <c r="G178" s="7">
        <v>1.38</v>
      </c>
      <c r="H178" s="7">
        <v>7.58</v>
      </c>
      <c r="I178" s="7">
        <v>91.04</v>
      </c>
      <c r="J178" s="7">
        <v>0.02</v>
      </c>
      <c r="K178" s="7">
        <v>0.09</v>
      </c>
      <c r="L178" s="7">
        <v>1.05</v>
      </c>
      <c r="M178" s="7" t="s">
        <v>34</v>
      </c>
    </row>
    <row r="179" spans="1:13" x14ac:dyDescent="0.3">
      <c r="A179" s="5" t="s">
        <v>259</v>
      </c>
      <c r="B179" s="5" t="s">
        <v>291</v>
      </c>
      <c r="C179" s="6">
        <v>195</v>
      </c>
      <c r="D179" s="6">
        <v>975</v>
      </c>
      <c r="E179" s="6">
        <v>1170</v>
      </c>
      <c r="F179" s="6">
        <v>11472</v>
      </c>
      <c r="G179" s="7">
        <v>1.54</v>
      </c>
      <c r="H179" s="7">
        <v>7.71</v>
      </c>
      <c r="I179" s="7">
        <v>90.75</v>
      </c>
      <c r="J179" s="7">
        <v>0.01</v>
      </c>
      <c r="K179" s="7">
        <v>7.0000000000000007E-2</v>
      </c>
      <c r="L179" s="7">
        <v>0.86</v>
      </c>
      <c r="M179" s="7" t="s">
        <v>34</v>
      </c>
    </row>
    <row r="180" spans="1:13" x14ac:dyDescent="0.3">
      <c r="A180" s="5" t="s">
        <v>259</v>
      </c>
      <c r="B180" s="5" t="s">
        <v>293</v>
      </c>
      <c r="C180" s="6">
        <v>131</v>
      </c>
      <c r="D180" s="6">
        <v>478</v>
      </c>
      <c r="E180" s="6">
        <v>610</v>
      </c>
      <c r="F180" s="6">
        <v>4756</v>
      </c>
      <c r="G180" s="7">
        <v>2.44</v>
      </c>
      <c r="H180" s="7">
        <v>8.91</v>
      </c>
      <c r="I180" s="7">
        <v>88.64</v>
      </c>
      <c r="J180" s="7">
        <v>0.03</v>
      </c>
      <c r="K180" s="7">
        <v>0.1</v>
      </c>
      <c r="L180" s="7">
        <v>1.04</v>
      </c>
      <c r="M180" s="7" t="s">
        <v>34</v>
      </c>
    </row>
    <row r="181" spans="1:13" x14ac:dyDescent="0.3">
      <c r="A181" s="5" t="s">
        <v>259</v>
      </c>
      <c r="B181" s="5" t="s">
        <v>295</v>
      </c>
      <c r="C181" s="6">
        <v>123</v>
      </c>
      <c r="D181" s="6">
        <v>553</v>
      </c>
      <c r="E181" s="6">
        <v>676</v>
      </c>
      <c r="F181" s="6">
        <v>5698</v>
      </c>
      <c r="G181" s="7">
        <v>1.94</v>
      </c>
      <c r="H181" s="7">
        <v>8.67</v>
      </c>
      <c r="I181" s="7">
        <v>89.39</v>
      </c>
      <c r="J181" s="7">
        <v>0.02</v>
      </c>
      <c r="K181" s="7">
        <v>0.1</v>
      </c>
      <c r="L181" s="7">
        <v>1</v>
      </c>
      <c r="M181" s="7" t="s">
        <v>34</v>
      </c>
    </row>
    <row r="182" spans="1:13" x14ac:dyDescent="0.3">
      <c r="A182" s="5" t="s">
        <v>259</v>
      </c>
      <c r="B182" s="5" t="s">
        <v>292</v>
      </c>
      <c r="C182" s="6">
        <v>117</v>
      </c>
      <c r="D182" s="6">
        <v>321</v>
      </c>
      <c r="E182" s="6">
        <v>439</v>
      </c>
      <c r="F182" s="6">
        <v>3945</v>
      </c>
      <c r="G182" s="7">
        <v>2.68</v>
      </c>
      <c r="H182" s="7">
        <v>7.33</v>
      </c>
      <c r="I182" s="7">
        <v>89.99</v>
      </c>
      <c r="J182" s="7">
        <v>0.03</v>
      </c>
      <c r="K182" s="7">
        <v>0.08</v>
      </c>
      <c r="L182" s="7">
        <v>0.99</v>
      </c>
      <c r="M182" s="7" t="s">
        <v>34</v>
      </c>
    </row>
    <row r="183" spans="1:13" x14ac:dyDescent="0.3">
      <c r="A183" s="5" t="s">
        <v>259</v>
      </c>
      <c r="B183" s="5" t="s">
        <v>296</v>
      </c>
      <c r="C183" s="6">
        <v>83</v>
      </c>
      <c r="D183" s="6">
        <v>250</v>
      </c>
      <c r="E183" s="6">
        <v>333</v>
      </c>
      <c r="F183" s="6">
        <v>2841</v>
      </c>
      <c r="G183" s="7">
        <v>2.61</v>
      </c>
      <c r="H183" s="7">
        <v>7.89</v>
      </c>
      <c r="I183" s="7">
        <v>89.5</v>
      </c>
      <c r="J183" s="7">
        <v>0.03</v>
      </c>
      <c r="K183" s="7">
        <v>0.08</v>
      </c>
      <c r="L183" s="7">
        <v>0.94</v>
      </c>
      <c r="M183" s="7" t="s">
        <v>34</v>
      </c>
    </row>
    <row r="184" spans="1:13" x14ac:dyDescent="0.3">
      <c r="A184" s="5" t="s">
        <v>259</v>
      </c>
      <c r="B184" s="5" t="s">
        <v>297</v>
      </c>
      <c r="C184" s="6">
        <v>48</v>
      </c>
      <c r="D184" s="6">
        <v>303</v>
      </c>
      <c r="E184" s="6">
        <v>351</v>
      </c>
      <c r="F184" s="6">
        <v>2443</v>
      </c>
      <c r="G184" s="7">
        <v>1.71</v>
      </c>
      <c r="H184" s="7">
        <v>10.84</v>
      </c>
      <c r="I184" s="7">
        <v>87.45</v>
      </c>
      <c r="J184" s="7">
        <v>0.02</v>
      </c>
      <c r="K184" s="7">
        <v>0.1</v>
      </c>
      <c r="L184" s="7">
        <v>0.77</v>
      </c>
      <c r="M184" s="7" t="s">
        <v>34</v>
      </c>
    </row>
    <row r="185" spans="1:13" x14ac:dyDescent="0.3">
      <c r="A185" s="5" t="s">
        <v>259</v>
      </c>
      <c r="B185" s="5" t="s">
        <v>298</v>
      </c>
      <c r="C185" s="6">
        <v>44</v>
      </c>
      <c r="D185" s="6">
        <v>172</v>
      </c>
      <c r="E185" s="6">
        <v>216</v>
      </c>
      <c r="F185" s="6">
        <v>1409</v>
      </c>
      <c r="G185" s="7">
        <v>2.68</v>
      </c>
      <c r="H185" s="7">
        <v>10.6</v>
      </c>
      <c r="I185" s="7">
        <v>86.72</v>
      </c>
      <c r="J185" s="7">
        <v>0.03</v>
      </c>
      <c r="K185" s="7">
        <v>0.11</v>
      </c>
      <c r="L185" s="7">
        <v>0.89</v>
      </c>
      <c r="M185" s="7" t="s">
        <v>34</v>
      </c>
    </row>
    <row r="186" spans="1:13" x14ac:dyDescent="0.3">
      <c r="A186" s="5" t="s">
        <v>259</v>
      </c>
      <c r="B186" s="5" t="s">
        <v>299</v>
      </c>
      <c r="C186" s="6">
        <v>41</v>
      </c>
      <c r="D186" s="6">
        <v>113</v>
      </c>
      <c r="E186" s="6">
        <v>154</v>
      </c>
      <c r="F186" s="6">
        <v>724</v>
      </c>
      <c r="G186" s="7">
        <v>4.6900000000000004</v>
      </c>
      <c r="H186" s="7">
        <v>12.84</v>
      </c>
      <c r="I186" s="7">
        <v>82.47</v>
      </c>
      <c r="J186" s="7">
        <v>0.05</v>
      </c>
      <c r="K186" s="7">
        <v>0.14000000000000001</v>
      </c>
      <c r="L186" s="7">
        <v>0.89</v>
      </c>
      <c r="M186" s="7" t="s">
        <v>34</v>
      </c>
    </row>
    <row r="187" spans="1:13" x14ac:dyDescent="0.3">
      <c r="A187" s="5" t="s">
        <v>259</v>
      </c>
      <c r="B187" s="5" t="s">
        <v>300</v>
      </c>
      <c r="C187" s="6">
        <v>30</v>
      </c>
      <c r="D187" s="6">
        <v>117</v>
      </c>
      <c r="E187" s="6">
        <v>147</v>
      </c>
      <c r="F187" s="6">
        <v>982</v>
      </c>
      <c r="G187" s="7">
        <v>2.69</v>
      </c>
      <c r="H187" s="7">
        <v>10.33</v>
      </c>
      <c r="I187" s="7">
        <v>86.98</v>
      </c>
      <c r="J187" s="7">
        <v>0.03</v>
      </c>
      <c r="K187" s="7">
        <v>0.11</v>
      </c>
      <c r="L187" s="7">
        <v>0.95</v>
      </c>
      <c r="M187" s="7" t="s">
        <v>34</v>
      </c>
    </row>
    <row r="188" spans="1:13" ht="15.6" x14ac:dyDescent="0.3">
      <c r="A188" s="2" t="s">
        <v>390</v>
      </c>
    </row>
    <row r="189" spans="1:13" ht="15.6" x14ac:dyDescent="0.3">
      <c r="A189" s="2" t="s">
        <v>391</v>
      </c>
    </row>
    <row r="190" spans="1:13" ht="15.6" x14ac:dyDescent="0.3">
      <c r="A190" s="2" t="s">
        <v>392</v>
      </c>
    </row>
    <row r="191" spans="1:13" ht="15.6" x14ac:dyDescent="0.3">
      <c r="A191" s="2" t="s">
        <v>393</v>
      </c>
    </row>
    <row r="192" spans="1:13" ht="15.6" x14ac:dyDescent="0.3">
      <c r="A192" s="2" t="s">
        <v>394</v>
      </c>
    </row>
    <row r="193" spans="1:1" ht="15.6" x14ac:dyDescent="0.3">
      <c r="A193" s="2" t="s">
        <v>395</v>
      </c>
    </row>
    <row r="194" spans="1:1" ht="15.6" x14ac:dyDescent="0.3">
      <c r="A194" s="2" t="s">
        <v>396</v>
      </c>
    </row>
    <row r="195" spans="1:1" ht="15.6" x14ac:dyDescent="0.3">
      <c r="A195" s="2" t="s">
        <v>397</v>
      </c>
    </row>
    <row r="196" spans="1:1" ht="15.6" x14ac:dyDescent="0.3">
      <c r="A196" s="2"/>
    </row>
    <row r="197" spans="1:1" x14ac:dyDescent="0.3">
      <c r="A197" s="8" t="s">
        <v>398</v>
      </c>
    </row>
    <row r="198" spans="1:1" x14ac:dyDescent="0.3">
      <c r="A198" s="9" t="s">
        <v>399</v>
      </c>
    </row>
    <row r="199" spans="1:1" x14ac:dyDescent="0.3">
      <c r="A199" s="8" t="s">
        <v>400</v>
      </c>
    </row>
    <row r="200" spans="1:1" x14ac:dyDescent="0.3">
      <c r="A200" s="8" t="s">
        <v>401</v>
      </c>
    </row>
  </sheetData>
  <mergeCells count="3">
    <mergeCell ref="C2:F2"/>
    <mergeCell ref="G2:I2"/>
    <mergeCell ref="J2:L2"/>
  </mergeCells>
  <pageMargins left="0.7" right="0.7" top="0.75" bottom="0.75" header="0.3" footer="0.3"/>
  <pageSetup orientation="portrait" horizontalDpi="4294967293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45B2592EC056D4DB9EB692972928AB7" ma:contentTypeVersion="13" ma:contentTypeDescription="Create a new document." ma:contentTypeScope="" ma:versionID="edf39ba89a6a70ca4a620aeee1e46da1">
  <xsd:schema xmlns:xsd="http://www.w3.org/2001/XMLSchema" xmlns:xs="http://www.w3.org/2001/XMLSchema" xmlns:p="http://schemas.microsoft.com/office/2006/metadata/properties" xmlns:ns3="e1e7f90e-a5fd-46ca-b386-c32820b13000" xmlns:ns4="7898adba-5d64-44b6-bf2c-9bdf0975d9ba" targetNamespace="http://schemas.microsoft.com/office/2006/metadata/properties" ma:root="true" ma:fieldsID="9082337c48fd65f3ad5c776665a1e004" ns3:_="" ns4:_="">
    <xsd:import namespace="e1e7f90e-a5fd-46ca-b386-c32820b13000"/>
    <xsd:import namespace="7898adba-5d64-44b6-bf2c-9bdf0975d9ba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DateTaken" minOccurs="0"/>
                <xsd:element ref="ns4:MediaServiceLocation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e7f90e-a5fd-46ca-b386-c32820b13000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98adba-5d64-44b6-bf2c-9bdf0975d9b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MediaServiceLocation" ma:internalName="MediaServiceLocation" ma:readOnly="true">
      <xsd:simpleType>
        <xsd:restriction base="dms:Text"/>
      </xsd:simpleType>
    </xsd:element>
    <xsd:element name="MediaServiceOCR" ma:index="16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D9AEE3B-2DB3-4E74-B7ED-919DAA40C8F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099D8D1-55ED-496B-91DC-85216771BD9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1e7f90e-a5fd-46ca-b386-c32820b13000"/>
    <ds:schemaRef ds:uri="7898adba-5d64-44b6-bf2c-9bdf0975d9b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CE31B67-7620-4314-A3F9-78277E3197EF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MSM</vt:lpstr>
      <vt:lpstr>FSW</vt:lpstr>
      <vt:lpstr>TG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SABIN, Keith</dc:creator>
  <cp:lastModifiedBy>Lisa</cp:lastModifiedBy>
  <dcterms:created xsi:type="dcterms:W3CDTF">2020-07-14T15:43:58Z</dcterms:created>
  <dcterms:modified xsi:type="dcterms:W3CDTF">2020-07-20T11:54:10Z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0x010100445B2592EC056D4DB9EB692972928AB7</vt:lpwstr>
  </property>
</Properties>
</file>