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uho_aalto_aalto_fi/Documents/ELEC-E7910 Special Project in Communications Engineering/"/>
    </mc:Choice>
  </mc:AlternateContent>
  <xr:revisionPtr revIDLastSave="290" documentId="8_{F1CAA63A-075D-4984-9D8A-569A85A5DE59}" xr6:coauthVersionLast="47" xr6:coauthVersionMax="47" xr10:uidLastSave="{9384AEF8-D226-45D0-A09D-5E73FC14A876}"/>
  <bookViews>
    <workbookView xWindow="1155" yWindow="1740" windowWidth="35730" windowHeight="18450" activeTab="7" xr2:uid="{8832C608-8C0E-4C27-B499-752742D7B8EE}"/>
  </bookViews>
  <sheets>
    <sheet name="United Kingdom" sheetId="1" r:id="rId1"/>
    <sheet name="Finland" sheetId="5" r:id="rId2"/>
    <sheet name="Links" sheetId="6" r:id="rId3"/>
    <sheet name="Document" sheetId="8" r:id="rId4"/>
    <sheet name="The Netherlands" sheetId="7" r:id="rId5"/>
    <sheet name="Sweden" sheetId="4" r:id="rId6"/>
    <sheet name="Germany" sheetId="3" r:id="rId7"/>
    <sheet name="Currency rate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F5" i="4" s="1"/>
  <c r="B5" i="2"/>
  <c r="F7" i="3" s="1"/>
  <c r="B4" i="2"/>
  <c r="F6" i="7"/>
  <c r="F5" i="7"/>
  <c r="F4" i="7"/>
  <c r="F3" i="7"/>
  <c r="F2" i="7"/>
  <c r="F2" i="1"/>
  <c r="F3" i="1"/>
  <c r="F4" i="1"/>
  <c r="F5" i="1"/>
  <c r="F6" i="1"/>
  <c r="F3" i="4" l="1"/>
  <c r="F2" i="4"/>
  <c r="F4" i="4"/>
  <c r="F3" i="3"/>
  <c r="F2" i="3"/>
  <c r="F4" i="3"/>
  <c r="F5" i="3"/>
  <c r="F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8A3D1-E488-472D-9366-02076E99DF41}" keepAlive="1" name="Query - Document" description="Connection to the 'Document' query in the workbook." type="5" refreshedVersion="0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<sst xmlns="http://schemas.openxmlformats.org/spreadsheetml/2006/main" count="157" uniqueCount="54">
  <si>
    <t>Country</t>
  </si>
  <si>
    <t>United Kingdom</t>
  </si>
  <si>
    <t>MHz bought</t>
  </si>
  <si>
    <t>Operator</t>
  </si>
  <si>
    <t>Hutchison</t>
  </si>
  <si>
    <t>Vodafone</t>
  </si>
  <si>
    <t>O2</t>
  </si>
  <si>
    <t>One2One</t>
  </si>
  <si>
    <t>Orange</t>
  </si>
  <si>
    <t>Closing date</t>
  </si>
  <si>
    <t>Currency</t>
  </si>
  <si>
    <t>GBP</t>
  </si>
  <si>
    <t>Generation</t>
  </si>
  <si>
    <t>3G</t>
  </si>
  <si>
    <t>Germany</t>
  </si>
  <si>
    <t>E-Plus Hutchison</t>
  </si>
  <si>
    <t>Group 3G</t>
  </si>
  <si>
    <t>Mannesmann</t>
  </si>
  <si>
    <t>MobilCom Multimedia</t>
  </si>
  <si>
    <t>VIAG Interkom (O2)</t>
  </si>
  <si>
    <t>T-Mobil</t>
  </si>
  <si>
    <t>Finland</t>
  </si>
  <si>
    <t>EUR</t>
  </si>
  <si>
    <t>Sonera</t>
  </si>
  <si>
    <t>Radiolinja</t>
  </si>
  <si>
    <t>Telia</t>
  </si>
  <si>
    <t>Suomen 3G</t>
  </si>
  <si>
    <t>Auction result</t>
  </si>
  <si>
    <t>Currency rates to USD</t>
  </si>
  <si>
    <t>Date</t>
  </si>
  <si>
    <t>Auction Result in USD*</t>
  </si>
  <si>
    <t>* On closing date</t>
  </si>
  <si>
    <t>Sweden</t>
  </si>
  <si>
    <t>Europolitan</t>
  </si>
  <si>
    <t>HI3G</t>
  </si>
  <si>
    <t>Tele 2</t>
  </si>
  <si>
    <t>SEK</t>
  </si>
  <si>
    <t>Notes</t>
  </si>
  <si>
    <t>A yearly fee of X</t>
  </si>
  <si>
    <t>https://julkaisut.valtioneuvosto.fi/bitstream/handle/10024/78519/1908.pdf?sequence=1</t>
  </si>
  <si>
    <t>https://opendata.traficom.fi/swagger/ui/index#/Taajuusjakotaulukko</t>
  </si>
  <si>
    <t>UMTS and 3G contracts, licenses and auction result information page (umtsworld.com)</t>
  </si>
  <si>
    <t>[ARCHIVED CONTENT] Spectrum Auctions - Radiocommunications Agency (nationalarchives.gov.uk)</t>
  </si>
  <si>
    <t>[ARCHIVED CONTENT] (nationalarchives.gov.uk)</t>
  </si>
  <si>
    <t>Viimeinen numero = kierros</t>
  </si>
  <si>
    <t>Libertel</t>
  </si>
  <si>
    <t>KPN</t>
  </si>
  <si>
    <t>Dutchtone</t>
  </si>
  <si>
    <t>Telfort</t>
  </si>
  <si>
    <t>Ben</t>
  </si>
  <si>
    <t>The Netherlands</t>
  </si>
  <si>
    <t>NLG</t>
  </si>
  <si>
    <t>DEM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</si>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</sst>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archive.nationalarchives.gov.uk/ukgwa/20080715011327/http:/www.ofcom.org.uk/static/archive/spectrumauctions/auction/text_sums/websum2e120.html" TargetMode="External"/><Relationship Id="rId2" Type="http://schemas.openxmlformats.org/officeDocument/2006/relationships/hyperlink" Target="https://webarchive.nationalarchives.gov.uk/ukgwa/20080712171926/http:/www.ofcom.org.uk/static/archive/spectrumauctions/auction/auction_index.htm" TargetMode="External"/><Relationship Id="rId1" Type="http://schemas.openxmlformats.org/officeDocument/2006/relationships/hyperlink" Target="https://www.umtsworld.com/industry/licen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6C7C-575A-4B3C-996B-62DF34AB1BA3}">
  <dimension ref="A1:K20"/>
  <sheetViews>
    <sheetView workbookViewId="0">
      <selection activeCell="E46" sqref="E46"/>
    </sheetView>
  </sheetViews>
  <sheetFormatPr defaultColWidth="8.85546875" defaultRowHeight="15" x14ac:dyDescent="0.25"/>
  <cols>
    <col min="1" max="1" width="15.42578125" bestFit="1" customWidth="1"/>
    <col min="2" max="2" width="21.140625" bestFit="1" customWidth="1"/>
    <col min="3" max="3" width="11.85546875" bestFit="1" customWidth="1"/>
    <col min="4" max="4" width="17.42578125" bestFit="1" customWidth="1"/>
    <col min="5" max="5" width="11" customWidth="1"/>
    <col min="6" max="6" width="21.42578125" bestFit="1" customWidth="1"/>
    <col min="7" max="7" width="11.7109375" bestFit="1" customWidth="1"/>
    <col min="8" max="8" width="11.140625" bestFit="1" customWidth="1"/>
    <col min="11" max="11" width="16.140625" bestFit="1" customWidth="1"/>
  </cols>
  <sheetData>
    <row r="1" spans="1:11" s="1" customFormat="1" x14ac:dyDescent="0.25">
      <c r="A1" s="1" t="s">
        <v>0</v>
      </c>
      <c r="B1" s="1" t="s">
        <v>3</v>
      </c>
      <c r="C1" s="1" t="s">
        <v>9</v>
      </c>
      <c r="D1" s="1" t="s">
        <v>27</v>
      </c>
      <c r="E1" s="1" t="s">
        <v>10</v>
      </c>
      <c r="F1" s="1" t="s">
        <v>30</v>
      </c>
      <c r="G1" s="1" t="s">
        <v>2</v>
      </c>
      <c r="H1" s="1" t="s">
        <v>12</v>
      </c>
    </row>
    <row r="2" spans="1:11" x14ac:dyDescent="0.25">
      <c r="A2" t="s">
        <v>1</v>
      </c>
      <c r="B2" t="s">
        <v>4</v>
      </c>
      <c r="C2" s="2">
        <v>36643</v>
      </c>
      <c r="D2" s="3">
        <v>4384700000</v>
      </c>
      <c r="E2" t="s">
        <v>11</v>
      </c>
      <c r="F2" s="3">
        <f>D2*'Currency rates'!$B$2</f>
        <v>7081290500</v>
      </c>
      <c r="G2">
        <v>35</v>
      </c>
      <c r="H2" t="s">
        <v>13</v>
      </c>
      <c r="K2" t="s">
        <v>31</v>
      </c>
    </row>
    <row r="3" spans="1:11" x14ac:dyDescent="0.25">
      <c r="A3" t="s">
        <v>1</v>
      </c>
      <c r="B3" t="s">
        <v>5</v>
      </c>
      <c r="C3" s="2">
        <v>36643</v>
      </c>
      <c r="D3" s="3">
        <v>5964000000</v>
      </c>
      <c r="E3" t="s">
        <v>11</v>
      </c>
      <c r="F3" s="3">
        <f>D3*'Currency rates'!$B$2</f>
        <v>9631860000</v>
      </c>
      <c r="G3">
        <v>30</v>
      </c>
      <c r="H3" t="s">
        <v>13</v>
      </c>
    </row>
    <row r="4" spans="1:11" x14ac:dyDescent="0.25">
      <c r="A4" t="s">
        <v>1</v>
      </c>
      <c r="B4" t="s">
        <v>6</v>
      </c>
      <c r="C4" s="2">
        <v>36643</v>
      </c>
      <c r="D4" s="3">
        <v>4030100000</v>
      </c>
      <c r="E4" t="s">
        <v>11</v>
      </c>
      <c r="F4" s="3">
        <f>D4*'Currency rates'!$B$2</f>
        <v>6508611500</v>
      </c>
      <c r="G4">
        <v>25</v>
      </c>
      <c r="H4" t="s">
        <v>13</v>
      </c>
    </row>
    <row r="5" spans="1:11" x14ac:dyDescent="0.25">
      <c r="A5" t="s">
        <v>1</v>
      </c>
      <c r="B5" t="s">
        <v>7</v>
      </c>
      <c r="C5" s="2">
        <v>36643</v>
      </c>
      <c r="D5" s="3">
        <v>4003600000</v>
      </c>
      <c r="E5" t="s">
        <v>11</v>
      </c>
      <c r="F5" s="3">
        <f>D5*'Currency rates'!$B$2</f>
        <v>6465814000</v>
      </c>
      <c r="G5">
        <v>25</v>
      </c>
      <c r="H5" t="s">
        <v>13</v>
      </c>
    </row>
    <row r="6" spans="1:11" x14ac:dyDescent="0.25">
      <c r="A6" t="s">
        <v>1</v>
      </c>
      <c r="B6" t="s">
        <v>8</v>
      </c>
      <c r="C6" s="2">
        <v>36643</v>
      </c>
      <c r="D6" s="3">
        <v>4095000000</v>
      </c>
      <c r="E6" t="s">
        <v>11</v>
      </c>
      <c r="F6" s="3">
        <f>D6*'Currency rates'!$B$2</f>
        <v>6613425000</v>
      </c>
      <c r="G6">
        <v>25</v>
      </c>
      <c r="H6" t="s">
        <v>13</v>
      </c>
    </row>
    <row r="17" spans="3:6" x14ac:dyDescent="0.25">
      <c r="C17" s="2"/>
      <c r="D17" s="3"/>
      <c r="F17" s="3"/>
    </row>
    <row r="18" spans="3:6" x14ac:dyDescent="0.25">
      <c r="C18" s="2"/>
      <c r="D18" s="3"/>
      <c r="F18" s="3"/>
    </row>
    <row r="19" spans="3:6" x14ac:dyDescent="0.25">
      <c r="C19" s="2"/>
      <c r="D19" s="3"/>
      <c r="F19" s="3"/>
    </row>
    <row r="20" spans="3:6" x14ac:dyDescent="0.25">
      <c r="C20" s="2"/>
      <c r="D20" s="3"/>
      <c r="F20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866A-CCD9-43F5-B11D-5165BF127696}">
  <dimension ref="A1:I5"/>
  <sheetViews>
    <sheetView workbookViewId="0">
      <selection activeCell="B60" sqref="B60"/>
    </sheetView>
  </sheetViews>
  <sheetFormatPr defaultColWidth="8.85546875" defaultRowHeight="15" x14ac:dyDescent="0.25"/>
  <cols>
    <col min="1" max="1" width="8" bestFit="1" customWidth="1"/>
    <col min="2" max="2" width="11" bestFit="1" customWidth="1"/>
    <col min="3" max="3" width="11.85546875" bestFit="1" customWidth="1"/>
    <col min="4" max="4" width="13.42578125" bestFit="1" customWidth="1"/>
    <col min="5" max="5" width="8.85546875" bestFit="1" customWidth="1"/>
    <col min="6" max="6" width="21.42578125" bestFit="1" customWidth="1"/>
    <col min="7" max="7" width="11.7109375" bestFit="1" customWidth="1"/>
    <col min="8" max="8" width="11.140625" bestFit="1" customWidth="1"/>
    <col min="9" max="9" width="15.42578125" bestFit="1" customWidth="1"/>
  </cols>
  <sheetData>
    <row r="1" spans="1:9" x14ac:dyDescent="0.25">
      <c r="A1" s="1" t="s">
        <v>0</v>
      </c>
      <c r="B1" s="1" t="s">
        <v>3</v>
      </c>
      <c r="C1" s="1" t="s">
        <v>9</v>
      </c>
      <c r="D1" s="1" t="s">
        <v>27</v>
      </c>
      <c r="E1" s="1" t="s">
        <v>10</v>
      </c>
      <c r="F1" s="1" t="s">
        <v>30</v>
      </c>
      <c r="G1" s="1" t="s">
        <v>2</v>
      </c>
      <c r="H1" s="1" t="s">
        <v>12</v>
      </c>
      <c r="I1" s="1" t="s">
        <v>37</v>
      </c>
    </row>
    <row r="2" spans="1:9" x14ac:dyDescent="0.25">
      <c r="A2" t="s">
        <v>21</v>
      </c>
      <c r="B2" t="s">
        <v>23</v>
      </c>
      <c r="C2" s="2">
        <v>36235</v>
      </c>
      <c r="D2" s="3">
        <v>0</v>
      </c>
      <c r="E2" t="s">
        <v>22</v>
      </c>
      <c r="F2" s="3">
        <v>0</v>
      </c>
      <c r="G2">
        <v>35</v>
      </c>
      <c r="H2" t="s">
        <v>13</v>
      </c>
      <c r="I2" t="s">
        <v>38</v>
      </c>
    </row>
    <row r="3" spans="1:9" x14ac:dyDescent="0.25">
      <c r="A3" t="s">
        <v>21</v>
      </c>
      <c r="B3" t="s">
        <v>24</v>
      </c>
      <c r="C3" s="2">
        <v>36235</v>
      </c>
      <c r="D3" s="3">
        <v>0</v>
      </c>
      <c r="E3" t="s">
        <v>22</v>
      </c>
      <c r="F3" s="3">
        <v>0</v>
      </c>
      <c r="G3">
        <v>35</v>
      </c>
      <c r="H3" t="s">
        <v>13</v>
      </c>
      <c r="I3" t="s">
        <v>38</v>
      </c>
    </row>
    <row r="4" spans="1:9" x14ac:dyDescent="0.25">
      <c r="A4" t="s">
        <v>21</v>
      </c>
      <c r="B4" t="s">
        <v>25</v>
      </c>
      <c r="C4" s="2">
        <v>36235</v>
      </c>
      <c r="D4" s="3">
        <v>0</v>
      </c>
      <c r="E4" t="s">
        <v>22</v>
      </c>
      <c r="F4" s="3">
        <v>0</v>
      </c>
      <c r="G4">
        <v>35</v>
      </c>
      <c r="H4" t="s">
        <v>13</v>
      </c>
      <c r="I4" t="s">
        <v>38</v>
      </c>
    </row>
    <row r="5" spans="1:9" x14ac:dyDescent="0.25">
      <c r="A5" t="s">
        <v>21</v>
      </c>
      <c r="B5" t="s">
        <v>26</v>
      </c>
      <c r="C5" s="2">
        <v>36235</v>
      </c>
      <c r="D5" s="3">
        <v>0</v>
      </c>
      <c r="E5" t="s">
        <v>22</v>
      </c>
      <c r="F5" s="3">
        <v>0</v>
      </c>
      <c r="G5">
        <v>35</v>
      </c>
      <c r="H5" t="s">
        <v>13</v>
      </c>
      <c r="I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0BBD-F72D-48AD-BDE0-451DA56623F4}">
  <dimension ref="A1:K5"/>
  <sheetViews>
    <sheetView workbookViewId="0">
      <selection activeCell="D11" sqref="D11"/>
    </sheetView>
  </sheetViews>
  <sheetFormatPr defaultColWidth="8.85546875" defaultRowHeight="15" x14ac:dyDescent="0.25"/>
  <sheetData>
    <row r="1" spans="1:11" x14ac:dyDescent="0.25">
      <c r="A1" t="s">
        <v>39</v>
      </c>
    </row>
    <row r="2" spans="1:11" x14ac:dyDescent="0.25">
      <c r="A2" t="s">
        <v>40</v>
      </c>
    </row>
    <row r="3" spans="1:11" x14ac:dyDescent="0.25">
      <c r="A3" s="4" t="s">
        <v>41</v>
      </c>
    </row>
    <row r="4" spans="1:11" x14ac:dyDescent="0.25">
      <c r="A4" s="4" t="s">
        <v>42</v>
      </c>
    </row>
    <row r="5" spans="1:11" x14ac:dyDescent="0.25">
      <c r="A5" s="4" t="s">
        <v>43</v>
      </c>
      <c r="K5" t="s">
        <v>44</v>
      </c>
    </row>
  </sheetData>
  <hyperlinks>
    <hyperlink ref="A3" r:id="rId1" display="https://www.umtsworld.com/industry/licenses.htm" xr:uid="{DAAFDD00-C6C2-4A9C-B2BA-2F467371C563}"/>
    <hyperlink ref="A4" r:id="rId2" display="https://webarchive.nationalarchives.gov.uk/ukgwa/20080712171926/http:/www.ofcom.org.uk/static/archive/spectrumauctions/auction/auction_index.htm" xr:uid="{AC4E1277-E9C6-483E-A943-2C54A04C445F}"/>
    <hyperlink ref="A5" r:id="rId3" display="https://webarchive.nationalarchives.gov.uk/ukgwa/20080715011327/http:/www.ofcom.org.uk/static/archive/spectrumauctions/auction/text_sums/websum2e120.html" xr:uid="{5B725CB0-80A7-4B54-BABC-F49EA85870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CD58-565A-4666-97D3-FE447991F8E9}">
  <dimension ref="A1"/>
  <sheetViews>
    <sheetView workbookViewId="0">
      <selection activeCell="B7" sqref="B7"/>
    </sheetView>
  </sheetViews>
  <sheetFormatPr defaultColWidth="8.85546875" defaultRowHeight="15" x14ac:dyDescent="0.25"/>
  <cols>
    <col min="1" max="2" width="8.42578125" bestFit="1" customWidth="1"/>
    <col min="3" max="3" width="7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C04-5026-43E7-82EF-BFED2F8244B4}">
  <dimension ref="A1:I6"/>
  <sheetViews>
    <sheetView workbookViewId="0">
      <selection activeCell="B16" sqref="B16"/>
    </sheetView>
  </sheetViews>
  <sheetFormatPr defaultColWidth="8.85546875" defaultRowHeight="15" x14ac:dyDescent="0.25"/>
  <cols>
    <col min="1" max="1" width="15.85546875" bestFit="1" customWidth="1"/>
    <col min="2" max="2" width="8.42578125" bestFit="1" customWidth="1"/>
    <col min="3" max="3" width="11" bestFit="1" customWidth="1"/>
    <col min="4" max="4" width="13.42578125" bestFit="1" customWidth="1"/>
    <col min="5" max="5" width="8.28515625" bestFit="1" customWidth="1"/>
    <col min="6" max="6" width="21.42578125" bestFit="1" customWidth="1"/>
    <col min="7" max="7" width="11.140625" bestFit="1" customWidth="1"/>
    <col min="8" max="8" width="10.28515625" bestFit="1" customWidth="1"/>
    <col min="9" max="9" width="5.7109375" bestFit="1" customWidth="1"/>
  </cols>
  <sheetData>
    <row r="1" spans="1:9" x14ac:dyDescent="0.25">
      <c r="A1" s="1" t="s">
        <v>0</v>
      </c>
      <c r="B1" s="1" t="s">
        <v>3</v>
      </c>
      <c r="C1" s="1" t="s">
        <v>9</v>
      </c>
      <c r="D1" s="1" t="s">
        <v>27</v>
      </c>
      <c r="E1" s="1" t="s">
        <v>10</v>
      </c>
      <c r="F1" s="1" t="s">
        <v>30</v>
      </c>
      <c r="G1" s="1" t="s">
        <v>2</v>
      </c>
      <c r="H1" s="1" t="s">
        <v>12</v>
      </c>
      <c r="I1" s="1" t="s">
        <v>37</v>
      </c>
    </row>
    <row r="2" spans="1:9" x14ac:dyDescent="0.25">
      <c r="A2" t="s">
        <v>50</v>
      </c>
      <c r="B2" t="s">
        <v>45</v>
      </c>
      <c r="C2" s="2">
        <v>36731</v>
      </c>
      <c r="D2">
        <v>1703</v>
      </c>
      <c r="E2" t="s">
        <v>51</v>
      </c>
      <c r="F2">
        <f>D2*'Currency rates'!B$4</f>
        <v>778.19722195751694</v>
      </c>
      <c r="G2">
        <v>35</v>
      </c>
      <c r="H2" t="s">
        <v>13</v>
      </c>
    </row>
    <row r="3" spans="1:9" x14ac:dyDescent="0.25">
      <c r="A3" t="s">
        <v>50</v>
      </c>
      <c r="B3" t="s">
        <v>46</v>
      </c>
      <c r="C3" s="2">
        <v>36731</v>
      </c>
      <c r="D3">
        <v>1697</v>
      </c>
      <c r="E3" t="s">
        <v>51</v>
      </c>
      <c r="F3">
        <f>D3*'Currency rates'!B$4</f>
        <v>775.45548189190038</v>
      </c>
      <c r="G3">
        <v>35</v>
      </c>
      <c r="H3" t="s">
        <v>13</v>
      </c>
    </row>
    <row r="4" spans="1:9" x14ac:dyDescent="0.25">
      <c r="A4" t="s">
        <v>50</v>
      </c>
      <c r="B4" t="s">
        <v>47</v>
      </c>
      <c r="C4" s="2">
        <v>36731</v>
      </c>
      <c r="D4">
        <v>1045</v>
      </c>
      <c r="E4" t="s">
        <v>51</v>
      </c>
      <c r="F4">
        <f>D4*'Currency rates'!B$4</f>
        <v>477.51972809489445</v>
      </c>
      <c r="G4">
        <v>25</v>
      </c>
      <c r="H4" t="s">
        <v>13</v>
      </c>
    </row>
    <row r="5" spans="1:9" x14ac:dyDescent="0.25">
      <c r="A5" t="s">
        <v>50</v>
      </c>
      <c r="B5" t="s">
        <v>48</v>
      </c>
      <c r="C5" s="2">
        <v>36731</v>
      </c>
      <c r="D5">
        <v>1042</v>
      </c>
      <c r="E5" t="s">
        <v>51</v>
      </c>
      <c r="F5">
        <f>D5*'Currency rates'!B$4</f>
        <v>476.14885806208616</v>
      </c>
      <c r="G5">
        <v>25</v>
      </c>
      <c r="H5" t="s">
        <v>13</v>
      </c>
    </row>
    <row r="6" spans="1:9" x14ac:dyDescent="0.25">
      <c r="A6" t="s">
        <v>50</v>
      </c>
      <c r="B6" t="s">
        <v>49</v>
      </c>
      <c r="C6" s="2">
        <v>36731</v>
      </c>
      <c r="D6">
        <v>955</v>
      </c>
      <c r="E6" t="s">
        <v>51</v>
      </c>
      <c r="F6">
        <f>D6*'Currency rates'!B$4</f>
        <v>436.39362711064518</v>
      </c>
      <c r="G6">
        <v>25</v>
      </c>
      <c r="H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814C-73F6-4683-A5D8-05B0EB48C0EF}">
  <dimension ref="A1:H5"/>
  <sheetViews>
    <sheetView workbookViewId="0">
      <selection activeCell="G8" sqref="G8"/>
    </sheetView>
  </sheetViews>
  <sheetFormatPr defaultColWidth="8.85546875" defaultRowHeight="15" x14ac:dyDescent="0.25"/>
  <cols>
    <col min="1" max="1" width="8.140625" bestFit="1" customWidth="1"/>
    <col min="2" max="2" width="11.28515625" bestFit="1" customWidth="1"/>
    <col min="3" max="3" width="11.85546875" bestFit="1" customWidth="1"/>
    <col min="4" max="4" width="13.42578125" bestFit="1" customWidth="1"/>
    <col min="5" max="5" width="8.85546875" bestFit="1" customWidth="1"/>
    <col min="6" max="6" width="21.42578125" bestFit="1" customWidth="1"/>
    <col min="7" max="7" width="11.7109375" bestFit="1" customWidth="1"/>
    <col min="8" max="8" width="11.140625" bestFit="1" customWidth="1"/>
  </cols>
  <sheetData>
    <row r="1" spans="1:8" x14ac:dyDescent="0.25">
      <c r="A1" s="1" t="s">
        <v>0</v>
      </c>
      <c r="B1" s="1" t="s">
        <v>3</v>
      </c>
      <c r="C1" s="1" t="s">
        <v>9</v>
      </c>
      <c r="D1" s="1" t="s">
        <v>27</v>
      </c>
      <c r="E1" s="1" t="s">
        <v>10</v>
      </c>
      <c r="F1" s="1" t="s">
        <v>30</v>
      </c>
      <c r="G1" s="1" t="s">
        <v>2</v>
      </c>
      <c r="H1" s="1" t="s">
        <v>12</v>
      </c>
    </row>
    <row r="2" spans="1:8" x14ac:dyDescent="0.25">
      <c r="A2" t="s">
        <v>32</v>
      </c>
      <c r="B2" t="s">
        <v>33</v>
      </c>
      <c r="C2" s="2">
        <v>36876</v>
      </c>
      <c r="D2" s="3">
        <v>100000</v>
      </c>
      <c r="E2" t="s">
        <v>36</v>
      </c>
      <c r="F2" s="3">
        <f>D2*'Currency rates'!$B$3</f>
        <v>11757.789535567312</v>
      </c>
      <c r="G2">
        <v>35</v>
      </c>
      <c r="H2" t="s">
        <v>13</v>
      </c>
    </row>
    <row r="3" spans="1:8" x14ac:dyDescent="0.25">
      <c r="A3" t="s">
        <v>32</v>
      </c>
      <c r="B3" t="s">
        <v>34</v>
      </c>
      <c r="C3" s="2">
        <v>36876</v>
      </c>
      <c r="D3" s="3">
        <v>100000</v>
      </c>
      <c r="E3" t="s">
        <v>36</v>
      </c>
      <c r="F3" s="3">
        <f>D3*'Currency rates'!$B$3</f>
        <v>11757.789535567312</v>
      </c>
      <c r="G3">
        <v>35</v>
      </c>
      <c r="H3" t="s">
        <v>13</v>
      </c>
    </row>
    <row r="4" spans="1:8" x14ac:dyDescent="0.25">
      <c r="A4" t="s">
        <v>32</v>
      </c>
      <c r="B4" t="s">
        <v>8</v>
      </c>
      <c r="C4" s="2">
        <v>36876</v>
      </c>
      <c r="D4" s="3">
        <v>100000</v>
      </c>
      <c r="E4" t="s">
        <v>36</v>
      </c>
      <c r="F4" s="3">
        <f>D4*'Currency rates'!$B$3</f>
        <v>11757.789535567312</v>
      </c>
      <c r="G4">
        <v>35</v>
      </c>
      <c r="H4" t="s">
        <v>13</v>
      </c>
    </row>
    <row r="5" spans="1:8" x14ac:dyDescent="0.25">
      <c r="A5" t="s">
        <v>32</v>
      </c>
      <c r="B5" t="s">
        <v>35</v>
      </c>
      <c r="C5" s="2">
        <v>36876</v>
      </c>
      <c r="D5" s="3">
        <v>100000</v>
      </c>
      <c r="E5" t="s">
        <v>36</v>
      </c>
      <c r="F5" s="3">
        <f>D5*'Currency rates'!$B$3</f>
        <v>11757.789535567312</v>
      </c>
      <c r="G5">
        <v>35</v>
      </c>
      <c r="H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6DF2-B7D9-407A-8C6A-FA922C9FDCE0}">
  <dimension ref="A1:H7"/>
  <sheetViews>
    <sheetView topLeftCell="B1" workbookViewId="0">
      <selection activeCell="F8" sqref="F8"/>
    </sheetView>
  </sheetViews>
  <sheetFormatPr defaultColWidth="8.85546875" defaultRowHeight="15" x14ac:dyDescent="0.25"/>
  <cols>
    <col min="4" max="4" width="17.42578125" bestFit="1" customWidth="1"/>
    <col min="6" max="6" width="20" bestFit="1" customWidth="1"/>
  </cols>
  <sheetData>
    <row r="1" spans="1:8" x14ac:dyDescent="0.25">
      <c r="A1" s="1" t="s">
        <v>0</v>
      </c>
      <c r="B1" s="1" t="s">
        <v>3</v>
      </c>
      <c r="C1" s="1" t="s">
        <v>9</v>
      </c>
      <c r="D1" s="1" t="s">
        <v>27</v>
      </c>
      <c r="E1" s="1" t="s">
        <v>10</v>
      </c>
      <c r="F1" s="1" t="s">
        <v>30</v>
      </c>
      <c r="G1" s="1" t="s">
        <v>2</v>
      </c>
      <c r="H1" s="1" t="s">
        <v>12</v>
      </c>
    </row>
    <row r="2" spans="1:8" x14ac:dyDescent="0.25">
      <c r="A2" t="s">
        <v>14</v>
      </c>
      <c r="B2" t="s">
        <v>15</v>
      </c>
      <c r="C2" s="2">
        <v>36756</v>
      </c>
      <c r="D2" s="3">
        <v>16418200000</v>
      </c>
      <c r="E2" t="s">
        <v>52</v>
      </c>
      <c r="F2" s="3">
        <f>D2*'Currency rates'!$B$5</f>
        <v>8453253810.4027433</v>
      </c>
      <c r="G2">
        <v>25</v>
      </c>
      <c r="H2" t="s">
        <v>13</v>
      </c>
    </row>
    <row r="3" spans="1:8" x14ac:dyDescent="0.25">
      <c r="A3" t="s">
        <v>14</v>
      </c>
      <c r="B3" t="s">
        <v>16</v>
      </c>
      <c r="C3" s="2">
        <v>36756</v>
      </c>
      <c r="D3" s="3">
        <v>16446000000</v>
      </c>
      <c r="E3" t="s">
        <v>52</v>
      </c>
      <c r="F3" s="3">
        <f>D3*'Currency rates'!$B$5</f>
        <v>8467567222.1000786</v>
      </c>
      <c r="G3">
        <v>25</v>
      </c>
      <c r="H3" t="s">
        <v>13</v>
      </c>
    </row>
    <row r="4" spans="1:8" x14ac:dyDescent="0.25">
      <c r="A4" t="s">
        <v>14</v>
      </c>
      <c r="B4" t="s">
        <v>17</v>
      </c>
      <c r="C4" s="2">
        <v>36756</v>
      </c>
      <c r="D4" s="3">
        <v>16473800000</v>
      </c>
      <c r="E4" t="s">
        <v>52</v>
      </c>
      <c r="F4" s="3">
        <f>D4*'Currency rates'!$B$5</f>
        <v>8481880633.7974148</v>
      </c>
      <c r="G4">
        <v>25</v>
      </c>
      <c r="H4" t="s">
        <v>13</v>
      </c>
    </row>
    <row r="5" spans="1:8" x14ac:dyDescent="0.25">
      <c r="A5" t="s">
        <v>14</v>
      </c>
      <c r="B5" t="s">
        <v>18</v>
      </c>
      <c r="C5" s="2">
        <v>36756</v>
      </c>
      <c r="D5" s="3">
        <v>16370000000</v>
      </c>
      <c r="E5" t="s">
        <v>52</v>
      </c>
      <c r="F5" s="3">
        <f>D5*'Currency rates'!$B$5</f>
        <v>8428437031.8483696</v>
      </c>
      <c r="G5">
        <v>25</v>
      </c>
      <c r="H5" t="s">
        <v>13</v>
      </c>
    </row>
    <row r="6" spans="1:8" x14ac:dyDescent="0.25">
      <c r="A6" t="s">
        <v>14</v>
      </c>
      <c r="B6" t="s">
        <v>20</v>
      </c>
      <c r="C6" s="2">
        <v>36756</v>
      </c>
      <c r="D6" s="3">
        <v>16582200000</v>
      </c>
      <c r="E6" t="s">
        <v>52</v>
      </c>
      <c r="F6" s="3">
        <f>D6*'Currency rates'!$B$5</f>
        <v>8537692641.9985361</v>
      </c>
      <c r="G6">
        <v>25</v>
      </c>
      <c r="H6" t="s">
        <v>13</v>
      </c>
    </row>
    <row r="7" spans="1:8" x14ac:dyDescent="0.25">
      <c r="A7" t="s">
        <v>14</v>
      </c>
      <c r="B7" t="s">
        <v>19</v>
      </c>
      <c r="C7" s="2">
        <v>36756</v>
      </c>
      <c r="D7" s="3">
        <v>16517000000</v>
      </c>
      <c r="E7" t="s">
        <v>52</v>
      </c>
      <c r="F7" s="3">
        <f>D7*'Currency rates'!$B$5</f>
        <v>8504123057.7299652</v>
      </c>
      <c r="G7">
        <v>20</v>
      </c>
      <c r="H7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E2DC-AF3D-42E9-9BFB-84F2108B285F}">
  <dimension ref="A1:R11"/>
  <sheetViews>
    <sheetView tabSelected="1" workbookViewId="0">
      <selection activeCell="E11" sqref="E11"/>
    </sheetView>
  </sheetViews>
  <sheetFormatPr defaultColWidth="8.85546875" defaultRowHeight="15" x14ac:dyDescent="0.25"/>
  <cols>
    <col min="2" max="2" width="20.42578125" bestFit="1" customWidth="1"/>
    <col min="3" max="3" width="10.140625" bestFit="1" customWidth="1"/>
  </cols>
  <sheetData>
    <row r="1" spans="1:18" x14ac:dyDescent="0.25">
      <c r="A1" s="1" t="s">
        <v>10</v>
      </c>
      <c r="B1" s="1" t="s">
        <v>28</v>
      </c>
      <c r="C1" s="1" t="s">
        <v>29</v>
      </c>
    </row>
    <row r="2" spans="1:18" x14ac:dyDescent="0.25">
      <c r="A2" t="s">
        <v>11</v>
      </c>
      <c r="B2">
        <v>1.615</v>
      </c>
      <c r="C2" s="2">
        <v>36525</v>
      </c>
    </row>
    <row r="3" spans="1:18" x14ac:dyDescent="0.25">
      <c r="A3" t="s">
        <v>36</v>
      </c>
      <c r="B3">
        <f>1/8.505</f>
        <v>0.11757789535567312</v>
      </c>
      <c r="C3" s="2">
        <v>36525</v>
      </c>
    </row>
    <row r="4" spans="1:18" x14ac:dyDescent="0.25">
      <c r="A4" t="s">
        <v>51</v>
      </c>
      <c r="B4">
        <f>1.007/2.20371</f>
        <v>0.45695667760276981</v>
      </c>
      <c r="C4" s="2">
        <v>36525</v>
      </c>
    </row>
    <row r="5" spans="1:18" x14ac:dyDescent="0.25">
      <c r="A5" t="s">
        <v>52</v>
      </c>
      <c r="B5">
        <f>1.007/1.95583</f>
        <v>0.51487092436459192</v>
      </c>
      <c r="C5" s="2">
        <v>36525</v>
      </c>
    </row>
    <row r="8" spans="1:18" x14ac:dyDescent="0.25">
      <c r="Q8" t="s">
        <v>53</v>
      </c>
      <c r="R8">
        <v>1.6175999999999999</v>
      </c>
    </row>
    <row r="9" spans="1:18" x14ac:dyDescent="0.25">
      <c r="R9">
        <v>0.11748</v>
      </c>
    </row>
    <row r="10" spans="1:18" x14ac:dyDescent="0.25">
      <c r="R10">
        <v>0.45695999999999998</v>
      </c>
    </row>
    <row r="11" spans="1:18" x14ac:dyDescent="0.25">
      <c r="R11">
        <v>0.51487000000000005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N n E r V h o i I c 2 k A A A A 9 g A A A B I A H A B D b 2 5 m a W c v U G F j a 2 F n Z S 5 4 b W w g o h g A K K A U A A A A A A A A A A A A A A A A A A A A A A A A A A A A h Y 8 x C s I w G I W v U r I 3 S e M i 5 U 8 6 C I J g Q R D E N a R p G 2 x T a V L T u z l 4 J K 9 g R a t u j u 9 7 3 / D e / X q D b G y b 6 K J 7 Z z r L U Y I p i r R V X W F s x d H g y 3 i J M g E 7 q U 6 y 0 t E k W 5 e O r u C o 9 v 6 c E h J C w G G B u 7 4 i j N K E H P P t X t W 6 l e g j m / 9 y b K z z 0 i q N B B x e Y w T D C W W Y 0 W k T k B l C b u x X Y F P 3 b H 8 g r I b G D 7 0 W p Y n X G y B z B P L + I B 5 Q S w M E F A A C A A g A N n E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K 1 b / 8 J O 1 z w A A A B k B A A A T A B w A R m 9 y b X V s Y X M v U 2 V j d G l v b j E u b S C i G A A o o B Q A A A A A A A A A A A A A A A A A A A A A A A A A A A B N T 8 t q w z A Q v B v 8 D y K n B I o e L i W l o a f k A w I 5 9 B B C 2 a h b 2 8 S S g n Y V F 0 r / P V L s Q / e y s 8 v M M E N o u Q 9 e H K Z t N n V V V 9 R B x C + x C z Y 5 9 C z e x Y B c V y L P I a R o M X 8 + 8 C z 3 0 O K y g G 3 w n I m 0 X H T M V 3 p T a s Q z R N v 1 N 5 Q e i j M M 8 0 2 y D T e Z L i p d 2 h F U o / W r X p s X b c y z W a u i L / J x l O H b B i d D b A u Z O L t Y N X s o u u a 8 M T l I j 9 i k Z q A Y f / i T k q O S I O 8 G G 9 m x G x a r 1 d P U Y A c M O h e Y m v z q v 2 P 5 n O q q 9 / 8 I m z t Q S w E C L Q A U A A I A C A A 2 c S t W G i I h z a Q A A A D 2 A A A A E g A A A A A A A A A A A A A A A A A A A A A A Q 2 9 u Z m l n L 1 B h Y 2 t h Z 2 U u e G 1 s U E s B A i 0 A F A A C A A g A N n E r V g / K 6 a u k A A A A 6 Q A A A B M A A A A A A A A A A A A A A A A A 8 A A A A F t D b 2 5 0 Z W 5 0 X 1 R 5 c G V z X S 5 4 b W x Q S w E C L Q A U A A I A C A A 2 c S t W / / C T t c 8 A A A A Z A Q A A E w A A A A A A A A A A A A A A A A D h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K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F U M T I 6 M D k 6 M T U u N z E x M z U 1 N F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i E W u X F g 2 x K u o E + a 1 c Z m O s A A A A A A g A A A A A A A 2 Y A A M A A A A A Q A A A A Y d y t r W r 1 Z 2 M C x A D 2 N o 6 f N g A A A A A E g A A A o A A A A B A A A A A 6 j j 5 N R a s W J Q x w b B d n O 1 t t U A A A A A e J F S p 9 c m 6 Z 2 W U U W + w 5 a 9 9 3 m 4 U 3 Z g d P N Q r Y J m U + d a J j l x I w y R v 5 0 e Q Y 4 J B F X s V j z t g u t U 2 d j f w b O d / m t 3 d H P F c L 5 B F O a Z 1 G p b x Q i C K l / M 6 D F A A A A P g c F 4 7 1 Y e O U D f Q H E e B o / U h T f B 8 d < / D a t a M a s h u p > 
</file>

<file path=customXml/itemProps1.xml><?xml version="1.0" encoding="utf-8"?>
<ds:datastoreItem xmlns:ds="http://schemas.openxmlformats.org/officeDocument/2006/customXml" ds:itemID="{0966E462-CC3D-48B5-A33A-027BCB7A1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United Kingdom</vt:lpstr>
      <vt:lpstr>Finland</vt:lpstr>
      <vt:lpstr>Links</vt:lpstr>
      <vt:lpstr>Document</vt:lpstr>
      <vt:lpstr>The Netherlands</vt:lpstr>
      <vt:lpstr>Sweden</vt:lpstr>
      <vt:lpstr>Germany</vt:lpstr>
      <vt:lpstr>Currency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Aalto Juho</dc:creator>
  <cp:lastModifiedBy>Aalto Juho</cp:lastModifiedBy>
  <dcterms:created xsi:type="dcterms:W3CDTF">2023-01-09T11:35:28Z</dcterms:created>
  <dcterms:modified xsi:type="dcterms:W3CDTF">2023-05-11T06:58:11Z</dcterms:modified>
</cp:coreProperties>
</file>